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omments2.xml" ContentType="application/vnd.openxmlformats-officedocument.spreadsheetml.comments+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8.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9.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2.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5.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27.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drawings/drawing28.xml" ContentType="application/vnd.openxmlformats-officedocument.drawing+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29.xml" ContentType="application/vnd.openxmlformats-officedocument.drawing+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30.xml" ContentType="application/vnd.openxmlformats-officedocument.drawing+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31.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32.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drawings/drawing33.xml" ContentType="application/vnd.openxmlformats-officedocument.drawing+xml"/>
  <Override PartName="/xl/comments3.xml" ContentType="application/vnd.openxmlformats-officedocument.spreadsheetml.comments+xml"/>
  <Override PartName="/xl/drawings/drawing3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ltorresc\Downloads\"/>
    </mc:Choice>
  </mc:AlternateContent>
  <bookViews>
    <workbookView xWindow="0" yWindow="0" windowWidth="28800" windowHeight="11580" tabRatio="601" activeTab="2"/>
  </bookViews>
  <sheets>
    <sheet name="PORTADA" sheetId="47" r:id="rId1"/>
    <sheet name="PRESENTACIÓN" sheetId="48" r:id="rId2"/>
    <sheet name="ÍNDICE" sheetId="2" r:id="rId3"/>
    <sheet name="1. CEDENAR" sheetId="3" r:id="rId4"/>
    <sheet name="2. CELSIA COLOMBIA Valle" sheetId="62" r:id="rId5"/>
    <sheet name="3. CELSIA COLOMBIA Tolima" sheetId="63" r:id="rId6"/>
    <sheet name="4. CENS" sheetId="64" r:id="rId7"/>
    <sheet name="5. CEO" sheetId="65" r:id="rId8"/>
    <sheet name="6. CETSA" sheetId="66" r:id="rId9"/>
    <sheet name="7. CHEC" sheetId="67" r:id="rId10"/>
    <sheet name="8. ENEL COLOMBIA" sheetId="68" r:id="rId11"/>
    <sheet name="9. DISPAC" sheetId="69" r:id="rId12"/>
    <sheet name="10. EBSA" sheetId="70" r:id="rId13"/>
    <sheet name="11. EDEQ" sheetId="71" r:id="rId14"/>
    <sheet name="12. EE Putumayo" sheetId="72" r:id="rId15"/>
    <sheet name="13. EEBP" sheetId="74" r:id="rId16"/>
    <sheet name="14. EEP PEREIRA" sheetId="73" r:id="rId17"/>
    <sheet name="15. EEP CARTAGO" sheetId="81" r:id="rId18"/>
    <sheet name="16. AIR-E" sheetId="75" r:id="rId19"/>
    <sheet name="17. AFINIA" sheetId="76" r:id="rId20"/>
    <sheet name="18. ELECTROCAQUETÁ" sheetId="78" r:id="rId21"/>
    <sheet name="19. ELECTROHUILA" sheetId="79" r:id="rId22"/>
    <sheet name="20. EMCALI" sheetId="80" r:id="rId23"/>
    <sheet name="21. EMEESA" sheetId="82" r:id="rId24"/>
    <sheet name="22. EMEVASI" sheetId="89" r:id="rId25"/>
    <sheet name="23. EMSA" sheetId="83" r:id="rId26"/>
    <sheet name="24. ENELAR" sheetId="41" r:id="rId27"/>
    <sheet name="25.ENERCA" sheetId="84" r:id="rId28"/>
    <sheet name="26.ENERGUAVIARE" sheetId="85" r:id="rId29"/>
    <sheet name="27.EPM" sheetId="86" r:id="rId30"/>
    <sheet name="28.ESSA" sheetId="87" r:id="rId31"/>
    <sheet name="29.RUITOQUE" sheetId="88" r:id="rId32"/>
    <sheet name="Variaciones Tarifas" sheetId="53" r:id="rId33"/>
    <sheet name="Variaciones CU" sheetId="54" r:id="rId34"/>
  </sheets>
  <definedNames>
    <definedName name="_xlnm._FilterDatabase" localSheetId="2" hidden="1">ÍNDICE!$B$11:$D$11</definedName>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EEP CARTAGO'!$A$1:$AJ$49</definedName>
    <definedName name="_xlnm.Print_Area" localSheetId="18">'16. AIR-E'!$A$1:$AJ$49</definedName>
    <definedName name="_xlnm.Print_Area" localSheetId="19">'17. AFINIA'!$A$1:$AJ$49</definedName>
    <definedName name="_xlnm.Print_Area" localSheetId="20">'18. ELECTROCAQUETÁ'!$A$1:$AJ$49</definedName>
    <definedName name="_xlnm.Print_Area" localSheetId="21">'19. ELECTROHUILA'!$A$1:$AJ$49</definedName>
    <definedName name="_xlnm.Print_Area" localSheetId="4">'2. CELSIA COLOMBIA Valle'!$A$1:$AJ$49</definedName>
    <definedName name="_xlnm.Print_Area" localSheetId="22">'20. EMCALI'!$A$1:$AJ$49</definedName>
    <definedName name="_xlnm.Print_Area" localSheetId="23">'21. EMEESA'!$A$1:$AJ$49</definedName>
    <definedName name="_xlnm.Print_Area" localSheetId="24">'22. EMEVASI'!$A$1:$AJ$49</definedName>
    <definedName name="_xlnm.Print_Area" localSheetId="25">'23. EMSA'!$A$1:$AJ$49</definedName>
    <definedName name="_xlnm.Print_Area" localSheetId="26">'24. ENELAR'!$A$1:$AJ$49</definedName>
    <definedName name="_xlnm.Print_Area" localSheetId="27">'25.ENERCA'!$A$1:$AJ$49</definedName>
    <definedName name="_xlnm.Print_Area" localSheetId="28">'26.ENERGUAVIARE'!$A$1:$AJ$48</definedName>
    <definedName name="_xlnm.Print_Area" localSheetId="29">'27.EPM'!$A$1:$AJ$48</definedName>
    <definedName name="_xlnm.Print_Area" localSheetId="30">'28.ESSA'!$A$1:$AJ$49</definedName>
    <definedName name="_xlnm.Print_Area" localSheetId="31">'29.RUITOQUE'!$A$1:$AJ$48</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2">ÍNDICE!$A$1:$L$41</definedName>
    <definedName name="_xlnm.Print_Area" localSheetId="0">PORTADA!$A$1:$K$44</definedName>
    <definedName name="_xlnm.Print_Area" localSheetId="1">PRESENTACIÓN!$A$1:$AK$22</definedName>
    <definedName name="_xlnm.Print_Area" localSheetId="33">'Variaciones CU'!$A$1:$KN$37</definedName>
    <definedName name="_xlnm.Print_Area" localSheetId="32">'Variaciones Tarifas'!$A$1:$HA$37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73" l="1"/>
  <c r="J19" i="73"/>
  <c r="IM34" i="53" l="1"/>
  <c r="IN34" i="53"/>
  <c r="IO34" i="53"/>
  <c r="IP34" i="53"/>
  <c r="IQ34" i="53"/>
  <c r="MV34" i="54"/>
  <c r="MU34" i="54"/>
  <c r="MT34" i="54"/>
  <c r="MS34" i="54"/>
  <c r="MR34" i="54"/>
  <c r="MQ34" i="54"/>
  <c r="MP34" i="54"/>
  <c r="MO34" i="54"/>
  <c r="H11" i="88" l="1"/>
  <c r="W11" i="87" l="1"/>
  <c r="W12" i="84"/>
  <c r="W11" i="84"/>
  <c r="W12" i="41"/>
  <c r="W11" i="41"/>
  <c r="W10" i="41"/>
  <c r="W12" i="83"/>
  <c r="W8" i="83"/>
  <c r="V17" i="89"/>
  <c r="W12" i="89"/>
  <c r="W11" i="89"/>
  <c r="W10" i="89"/>
  <c r="V9" i="89"/>
  <c r="W9" i="89" s="1"/>
  <c r="W8" i="89"/>
  <c r="V7" i="89"/>
  <c r="W7" i="89" s="1"/>
  <c r="W11" i="79"/>
  <c r="W10" i="79"/>
  <c r="W9" i="79"/>
  <c r="W11" i="78"/>
  <c r="W10" i="78"/>
  <c r="W9" i="78"/>
  <c r="W8" i="78"/>
  <c r="W11" i="76"/>
  <c r="W11" i="75"/>
  <c r="W7" i="75"/>
  <c r="W11" i="81"/>
  <c r="W10" i="81"/>
  <c r="W9" i="81"/>
  <c r="W8" i="81"/>
  <c r="W7" i="81"/>
  <c r="W11" i="73"/>
  <c r="W11" i="74"/>
  <c r="W11" i="72"/>
  <c r="W11" i="70"/>
  <c r="W11" i="69"/>
  <c r="W11" i="67"/>
  <c r="W11" i="64"/>
  <c r="W11" i="63"/>
  <c r="W11" i="66"/>
  <c r="W11" i="62"/>
  <c r="W9" i="3" l="1"/>
  <c r="H9" i="3"/>
  <c r="W11" i="65"/>
  <c r="W10" i="65"/>
  <c r="W9" i="65"/>
  <c r="W8" i="65"/>
  <c r="W7" i="65"/>
  <c r="T19" i="88" l="1"/>
  <c r="U19" i="88"/>
  <c r="V19" i="88"/>
  <c r="W19" i="88"/>
  <c r="T19" i="87"/>
  <c r="U19" i="87"/>
  <c r="V19" i="87"/>
  <c r="W19" i="87"/>
  <c r="T19" i="86"/>
  <c r="U19" i="86"/>
  <c r="V19" i="86"/>
  <c r="W19" i="86"/>
  <c r="T19" i="85"/>
  <c r="U19" i="85"/>
  <c r="V19" i="85"/>
  <c r="W19" i="85"/>
  <c r="T19" i="84"/>
  <c r="U19" i="84"/>
  <c r="V19" i="84"/>
  <c r="W19" i="84"/>
  <c r="T19" i="41"/>
  <c r="U19" i="41"/>
  <c r="V19" i="41"/>
  <c r="W19" i="41"/>
  <c r="T19" i="83"/>
  <c r="U19" i="83"/>
  <c r="V19" i="83"/>
  <c r="W19" i="83"/>
  <c r="T19" i="89"/>
  <c r="U19" i="89"/>
  <c r="W19" i="89"/>
  <c r="T19" i="80"/>
  <c r="U19" i="80"/>
  <c r="V19" i="80"/>
  <c r="W19" i="80"/>
  <c r="T19" i="79"/>
  <c r="U19" i="79"/>
  <c r="V19" i="79"/>
  <c r="W19" i="79"/>
  <c r="T19" i="78"/>
  <c r="U19" i="78"/>
  <c r="V19" i="78"/>
  <c r="W19" i="78"/>
  <c r="T19" i="76"/>
  <c r="U19" i="76"/>
  <c r="V19" i="76"/>
  <c r="W19" i="76"/>
  <c r="T19" i="75"/>
  <c r="U19" i="75"/>
  <c r="V19" i="75"/>
  <c r="W19" i="75"/>
  <c r="T19" i="81"/>
  <c r="U19" i="81"/>
  <c r="V19" i="81"/>
  <c r="W19" i="81"/>
  <c r="T19" i="73"/>
  <c r="U19" i="73"/>
  <c r="V19" i="73"/>
  <c r="W19" i="73"/>
  <c r="T19" i="74"/>
  <c r="U19" i="74"/>
  <c r="V19" i="74"/>
  <c r="W19" i="74"/>
  <c r="T19" i="72"/>
  <c r="U19" i="72"/>
  <c r="V19" i="72"/>
  <c r="W19" i="72"/>
  <c r="T19" i="71"/>
  <c r="U19" i="71"/>
  <c r="V19" i="71"/>
  <c r="W19" i="71"/>
  <c r="T19" i="70"/>
  <c r="U19" i="70"/>
  <c r="V19" i="70"/>
  <c r="W19" i="70"/>
  <c r="T19" i="69"/>
  <c r="U19" i="69"/>
  <c r="V19" i="69"/>
  <c r="W19" i="69"/>
  <c r="T19" i="68"/>
  <c r="U19" i="68"/>
  <c r="V19" i="68"/>
  <c r="W19" i="68"/>
  <c r="T19" i="67"/>
  <c r="U19" i="67"/>
  <c r="V19" i="67"/>
  <c r="W19" i="67"/>
  <c r="T19" i="66"/>
  <c r="U19" i="66"/>
  <c r="V19" i="66"/>
  <c r="W19" i="66"/>
  <c r="T19" i="65"/>
  <c r="U19" i="65"/>
  <c r="V19" i="65"/>
  <c r="W19" i="65"/>
  <c r="T19" i="64"/>
  <c r="U19" i="64"/>
  <c r="V19" i="64"/>
  <c r="W19" i="64"/>
  <c r="T19" i="63"/>
  <c r="U19" i="63"/>
  <c r="V19" i="63"/>
  <c r="W19" i="63"/>
  <c r="T19" i="62"/>
  <c r="U19" i="62"/>
  <c r="V19" i="62"/>
  <c r="W19" i="62"/>
  <c r="T19" i="3"/>
  <c r="U19" i="3"/>
  <c r="V19" i="3"/>
  <c r="W19" i="3"/>
  <c r="E19" i="88" l="1"/>
  <c r="F19" i="88"/>
  <c r="G19" i="88"/>
  <c r="H19" i="88"/>
  <c r="I19" i="88"/>
  <c r="J19" i="88"/>
  <c r="E19" i="87"/>
  <c r="F19" i="87"/>
  <c r="G19" i="87"/>
  <c r="H19" i="87"/>
  <c r="I19" i="87"/>
  <c r="J19" i="87"/>
  <c r="E19" i="86"/>
  <c r="F19" i="86"/>
  <c r="G19" i="86"/>
  <c r="H19" i="86"/>
  <c r="I19" i="86"/>
  <c r="J19" i="86"/>
  <c r="E19" i="85"/>
  <c r="F19" i="85"/>
  <c r="G19" i="85"/>
  <c r="H19" i="85"/>
  <c r="I19" i="85"/>
  <c r="J19" i="85"/>
  <c r="E19" i="84"/>
  <c r="F19" i="84"/>
  <c r="G19" i="84"/>
  <c r="H19" i="84"/>
  <c r="I19" i="84"/>
  <c r="J19" i="84"/>
  <c r="E19" i="41"/>
  <c r="F19" i="41"/>
  <c r="G19" i="41"/>
  <c r="H19" i="41"/>
  <c r="I19" i="41"/>
  <c r="J19" i="41"/>
  <c r="K19" i="41"/>
  <c r="E19" i="83"/>
  <c r="F19" i="83"/>
  <c r="G19" i="83"/>
  <c r="H19" i="83"/>
  <c r="I19" i="83"/>
  <c r="J19" i="83"/>
  <c r="E19" i="89"/>
  <c r="F19" i="89"/>
  <c r="G19" i="89"/>
  <c r="H19" i="89"/>
  <c r="I19" i="89"/>
  <c r="J19" i="89"/>
  <c r="E19" i="80"/>
  <c r="F19" i="80"/>
  <c r="G19" i="80"/>
  <c r="H19" i="80"/>
  <c r="I19" i="80"/>
  <c r="J19" i="80"/>
  <c r="E19" i="79"/>
  <c r="F19" i="79"/>
  <c r="G19" i="79"/>
  <c r="H19" i="79"/>
  <c r="I19" i="79"/>
  <c r="J19" i="79"/>
  <c r="E19" i="78"/>
  <c r="F19" i="78"/>
  <c r="G19" i="78"/>
  <c r="H19" i="78"/>
  <c r="I19" i="78"/>
  <c r="J19" i="78"/>
  <c r="E19" i="76"/>
  <c r="F19" i="76"/>
  <c r="G19" i="76"/>
  <c r="H19" i="76"/>
  <c r="I19" i="76"/>
  <c r="J19" i="76"/>
  <c r="E19" i="75"/>
  <c r="F19" i="75"/>
  <c r="G19" i="75"/>
  <c r="H19" i="75"/>
  <c r="I19" i="75"/>
  <c r="J19" i="75"/>
  <c r="E19" i="81"/>
  <c r="F19" i="81"/>
  <c r="G19" i="81"/>
  <c r="H19" i="81"/>
  <c r="I19" i="81"/>
  <c r="J19" i="81"/>
  <c r="E19" i="73"/>
  <c r="F19" i="73"/>
  <c r="G19" i="73"/>
  <c r="H19" i="73"/>
  <c r="E19" i="74"/>
  <c r="F19" i="74"/>
  <c r="G19" i="74"/>
  <c r="H19" i="74"/>
  <c r="I19" i="74"/>
  <c r="J19" i="74"/>
  <c r="E19" i="72"/>
  <c r="F19" i="72"/>
  <c r="G19" i="72"/>
  <c r="H19" i="72"/>
  <c r="I19" i="72"/>
  <c r="J19" i="72"/>
  <c r="E19" i="71"/>
  <c r="F19" i="71"/>
  <c r="G19" i="71"/>
  <c r="H19" i="71"/>
  <c r="I19" i="71"/>
  <c r="J19" i="71"/>
  <c r="E19" i="70"/>
  <c r="F19" i="70"/>
  <c r="G19" i="70"/>
  <c r="H19" i="70"/>
  <c r="I19" i="70"/>
  <c r="J19" i="70"/>
  <c r="E19" i="64" l="1"/>
  <c r="F19" i="64"/>
  <c r="G19" i="64"/>
  <c r="H19" i="64"/>
  <c r="I19" i="64"/>
  <c r="J19" i="64"/>
  <c r="E19" i="3" l="1"/>
  <c r="F19" i="3"/>
  <c r="G19" i="3"/>
  <c r="H19" i="3"/>
  <c r="I19" i="3"/>
  <c r="J19" i="3"/>
  <c r="V19" i="89" l="1"/>
  <c r="D19" i="83" l="1"/>
  <c r="IJ34" i="53" l="1"/>
  <c r="II34" i="53"/>
  <c r="IH34" i="53"/>
  <c r="IG34" i="53"/>
  <c r="IF34" i="53"/>
  <c r="ML34" i="54"/>
  <c r="MK34" i="54"/>
  <c r="MJ34" i="54"/>
  <c r="MI34" i="54"/>
  <c r="MH34" i="54"/>
  <c r="MG34" i="54"/>
  <c r="MF34" i="54"/>
  <c r="ME34" i="54"/>
  <c r="K19" i="83" l="1"/>
  <c r="IC34" i="53" l="1"/>
  <c r="IB34" i="53"/>
  <c r="IA34" i="53"/>
  <c r="HZ34" i="53"/>
  <c r="HY34" i="53"/>
  <c r="MB34" i="54"/>
  <c r="MA34" i="54"/>
  <c r="LZ34" i="54"/>
  <c r="LY34" i="54"/>
  <c r="LX34" i="54"/>
  <c r="LW34" i="54"/>
  <c r="LV34" i="54"/>
  <c r="LU34" i="54"/>
  <c r="E19" i="68" l="1"/>
  <c r="F19" i="68"/>
  <c r="G19" i="68"/>
  <c r="H19" i="68"/>
  <c r="I19" i="68"/>
  <c r="J19" i="68"/>
  <c r="E19" i="63"/>
  <c r="F19" i="63"/>
  <c r="G19" i="63"/>
  <c r="H19" i="63"/>
  <c r="I19" i="63"/>
  <c r="J19" i="63"/>
  <c r="D19" i="86"/>
  <c r="HV34" i="53" l="1"/>
  <c r="HU34" i="53"/>
  <c r="HT34" i="53"/>
  <c r="HS34" i="53"/>
  <c r="HR34" i="53"/>
  <c r="LR34" i="54"/>
  <c r="LQ34" i="54"/>
  <c r="LP34" i="54"/>
  <c r="LO34" i="54"/>
  <c r="LN34" i="54"/>
  <c r="LM34" i="54"/>
  <c r="LL34" i="54"/>
  <c r="LK34" i="54"/>
  <c r="S19" i="89" l="1"/>
  <c r="D19" i="89"/>
  <c r="S19" i="74" l="1"/>
  <c r="S19" i="70" l="1"/>
  <c r="HO34" i="53" l="1"/>
  <c r="HN34" i="53"/>
  <c r="HM34" i="53"/>
  <c r="HL34" i="53"/>
  <c r="HK34" i="53"/>
  <c r="LH34" i="54"/>
  <c r="LG34" i="54"/>
  <c r="LF34" i="54"/>
  <c r="LE34" i="54"/>
  <c r="LD34" i="54"/>
  <c r="LC34" i="54"/>
  <c r="LB34" i="54"/>
  <c r="LA34" i="54"/>
  <c r="D19" i="84"/>
  <c r="E19" i="62" l="1"/>
  <c r="F19" i="62"/>
  <c r="G19" i="62"/>
  <c r="H19" i="62"/>
  <c r="I19" i="62"/>
  <c r="J19" i="62"/>
  <c r="S19" i="72" l="1"/>
  <c r="S19" i="65" l="1"/>
  <c r="HH34" i="53" l="1"/>
  <c r="HG34" i="53"/>
  <c r="HF34" i="53"/>
  <c r="HE34" i="53"/>
  <c r="HD34" i="53"/>
  <c r="KX34" i="54"/>
  <c r="KW34" i="54"/>
  <c r="KV34" i="54"/>
  <c r="KU34" i="54"/>
  <c r="KT34" i="54"/>
  <c r="KS34" i="54"/>
  <c r="KR34" i="54"/>
  <c r="KQ34" i="54"/>
  <c r="HA34" i="53" l="1"/>
  <c r="GZ34" i="53"/>
  <c r="GY34" i="53"/>
  <c r="GX34" i="53"/>
  <c r="GW34" i="53"/>
  <c r="KN34" i="54"/>
  <c r="KM34" i="54"/>
  <c r="KL34" i="54"/>
  <c r="KK34" i="54"/>
  <c r="KJ34" i="54"/>
  <c r="KI34" i="54"/>
  <c r="KH34" i="54"/>
  <c r="KG34" i="54"/>
  <c r="S19" i="80" l="1"/>
  <c r="S19" i="66" l="1"/>
  <c r="GT34" i="53" l="1"/>
  <c r="GS34" i="53"/>
  <c r="GR34" i="53"/>
  <c r="GQ34" i="53"/>
  <c r="GP34" i="53"/>
  <c r="KD34" i="54"/>
  <c r="KC34" i="54"/>
  <c r="KB34" i="54"/>
  <c r="KA34" i="54"/>
  <c r="JZ34" i="54"/>
  <c r="JY34" i="54"/>
  <c r="JX34" i="54"/>
  <c r="JW34" i="54"/>
  <c r="S19" i="88" l="1"/>
  <c r="D19" i="88"/>
  <c r="S19" i="87"/>
  <c r="D19" i="87"/>
  <c r="S19" i="86"/>
  <c r="S19" i="85"/>
  <c r="D19" i="85"/>
  <c r="S19" i="84"/>
  <c r="S19" i="83" l="1"/>
  <c r="V19" i="82"/>
  <c r="U19" i="82"/>
  <c r="T19" i="82"/>
  <c r="S19" i="82"/>
  <c r="J19" i="82"/>
  <c r="I19" i="82"/>
  <c r="H19" i="82"/>
  <c r="G19" i="82"/>
  <c r="F19" i="82"/>
  <c r="E19" i="82"/>
  <c r="D19" i="82"/>
  <c r="W19" i="82"/>
  <c r="S19" i="81"/>
  <c r="D19" i="81"/>
  <c r="D19" i="80"/>
  <c r="S19" i="79"/>
  <c r="D19" i="79"/>
  <c r="S19" i="78"/>
  <c r="D19" i="78"/>
  <c r="S19" i="76"/>
  <c r="D19" i="76"/>
  <c r="S19" i="75"/>
  <c r="D19" i="75"/>
  <c r="D19" i="74"/>
  <c r="S19" i="73"/>
  <c r="D19" i="73"/>
  <c r="D19" i="72"/>
  <c r="S19" i="71"/>
  <c r="D19" i="71"/>
  <c r="D19" i="70"/>
  <c r="S19" i="69"/>
  <c r="J19" i="69"/>
  <c r="I19" i="69"/>
  <c r="H19" i="69"/>
  <c r="G19" i="69"/>
  <c r="F19" i="69"/>
  <c r="E19" i="69"/>
  <c r="D19" i="69"/>
  <c r="S19" i="68"/>
  <c r="D19" i="68"/>
  <c r="S19" i="67"/>
  <c r="J19" i="67"/>
  <c r="I19" i="67"/>
  <c r="H19" i="67"/>
  <c r="G19" i="67"/>
  <c r="F19" i="67"/>
  <c r="E19" i="67"/>
  <c r="D19" i="67"/>
  <c r="J19" i="66"/>
  <c r="I19" i="66"/>
  <c r="H19" i="66"/>
  <c r="G19" i="66"/>
  <c r="F19" i="66"/>
  <c r="E19" i="66"/>
  <c r="D19" i="66"/>
  <c r="J19" i="65"/>
  <c r="I19" i="65"/>
  <c r="H19" i="65"/>
  <c r="G19" i="65"/>
  <c r="F19" i="65"/>
  <c r="E19" i="65"/>
  <c r="D19" i="65"/>
  <c r="S19" i="64"/>
  <c r="D19" i="64"/>
  <c r="S19" i="63"/>
  <c r="D19" i="63"/>
  <c r="S19" i="62"/>
  <c r="D19" i="62"/>
  <c r="GM34" i="53" l="1"/>
  <c r="GL34" i="53"/>
  <c r="GK34" i="53"/>
  <c r="GJ34" i="53"/>
  <c r="GI34" i="53"/>
  <c r="GF34" i="53"/>
  <c r="GE34" i="53"/>
  <c r="GD34" i="53"/>
  <c r="GC34" i="53"/>
  <c r="GB34" i="53"/>
  <c r="FY34" i="53"/>
  <c r="FX34" i="53"/>
  <c r="FW34" i="53"/>
  <c r="FV34" i="53"/>
  <c r="FU34" i="53"/>
  <c r="FR34" i="53"/>
  <c r="FQ34" i="53"/>
  <c r="FP34" i="53"/>
  <c r="FO34" i="53"/>
  <c r="FN34" i="53"/>
  <c r="FK34" i="53"/>
  <c r="FJ34" i="53"/>
  <c r="FI34" i="53"/>
  <c r="FH34" i="53"/>
  <c r="FG34" i="53"/>
  <c r="FD34" i="53"/>
  <c r="FC34" i="53"/>
  <c r="FB34" i="53"/>
  <c r="FA34" i="53"/>
  <c r="EZ34" i="53"/>
  <c r="EW34" i="53"/>
  <c r="EV34" i="53"/>
  <c r="EU34" i="53"/>
  <c r="ET34" i="53"/>
  <c r="ES34" i="53"/>
  <c r="EP34" i="53"/>
  <c r="EO34" i="53"/>
  <c r="EN34" i="53"/>
  <c r="EM34" i="53"/>
  <c r="EL34" i="53"/>
  <c r="EI34" i="53"/>
  <c r="EH34" i="53"/>
  <c r="EG34" i="53"/>
  <c r="EF34" i="53"/>
  <c r="EE34" i="53"/>
  <c r="EB34" i="53"/>
  <c r="EA34" i="53"/>
  <c r="DZ34" i="53"/>
  <c r="DY34" i="53"/>
  <c r="DX34" i="53"/>
  <c r="DU34" i="53"/>
  <c r="DT34" i="53"/>
  <c r="DS34" i="53"/>
  <c r="DR34" i="53"/>
  <c r="DQ34" i="53"/>
  <c r="DN34" i="53"/>
  <c r="DM34" i="53"/>
  <c r="DL34" i="53"/>
  <c r="DK34" i="53"/>
  <c r="DJ34" i="53"/>
  <c r="DG34" i="53"/>
  <c r="DF34" i="53"/>
  <c r="DE34" i="53"/>
  <c r="DD34" i="53"/>
  <c r="DC34" i="53"/>
  <c r="CZ34" i="53"/>
  <c r="CY34" i="53"/>
  <c r="CX34" i="53"/>
  <c r="CW34" i="53"/>
  <c r="CV34" i="53"/>
  <c r="CS34" i="53"/>
  <c r="CR34" i="53"/>
  <c r="CQ34" i="53"/>
  <c r="CP34" i="53"/>
  <c r="CO34" i="53"/>
  <c r="CL34" i="53"/>
  <c r="CK34" i="53"/>
  <c r="CJ34" i="53"/>
  <c r="CI34" i="53"/>
  <c r="CH34" i="53"/>
  <c r="CE34" i="53"/>
  <c r="CD34" i="53"/>
  <c r="CC34" i="53"/>
  <c r="CB34" i="53"/>
  <c r="CA34" i="53"/>
  <c r="BX34" i="53"/>
  <c r="BW34" i="53"/>
  <c r="BV34" i="53"/>
  <c r="BU34" i="53"/>
  <c r="BT34" i="53"/>
  <c r="BQ34" i="53"/>
  <c r="BP34" i="53"/>
  <c r="BO34" i="53"/>
  <c r="BN34" i="53"/>
  <c r="BM34" i="53"/>
  <c r="BJ34" i="53"/>
  <c r="BI34" i="53"/>
  <c r="BH34" i="53"/>
  <c r="BG34" i="53"/>
  <c r="BF34" i="53"/>
  <c r="BC34" i="53"/>
  <c r="BB34" i="53"/>
  <c r="BA34" i="53"/>
  <c r="AZ34" i="53"/>
  <c r="AY34" i="53"/>
  <c r="AV34" i="53"/>
  <c r="AU34" i="53"/>
  <c r="AT34" i="53"/>
  <c r="AS34" i="53"/>
  <c r="AR34" i="53"/>
  <c r="AO34" i="53"/>
  <c r="AN34" i="53"/>
  <c r="AM34" i="53"/>
  <c r="AL34" i="53"/>
  <c r="AK34" i="53"/>
  <c r="AH34" i="53"/>
  <c r="AG34" i="53"/>
  <c r="AF34" i="53"/>
  <c r="AE34" i="53"/>
  <c r="AD34" i="53"/>
  <c r="AA34" i="53"/>
  <c r="Z34" i="53"/>
  <c r="Y34" i="53"/>
  <c r="X34" i="53"/>
  <c r="W34" i="53"/>
  <c r="T34" i="53"/>
  <c r="S34" i="53"/>
  <c r="R34" i="53"/>
  <c r="Q34" i="53"/>
  <c r="P34" i="53"/>
  <c r="M34" i="53"/>
  <c r="L34" i="53"/>
  <c r="K34" i="53"/>
  <c r="J34" i="53"/>
  <c r="I34" i="53"/>
  <c r="F34" i="53"/>
  <c r="E34" i="53"/>
  <c r="D34" i="53"/>
  <c r="C34" i="53"/>
  <c r="B34" i="53"/>
  <c r="JT34" i="54"/>
  <c r="JS34" i="54"/>
  <c r="JR34" i="54"/>
  <c r="JQ34" i="54"/>
  <c r="JP34" i="54"/>
  <c r="JO34" i="54"/>
  <c r="JN34" i="54"/>
  <c r="JM34" i="54"/>
  <c r="JJ34" i="54"/>
  <c r="JI34" i="54"/>
  <c r="JH34" i="54"/>
  <c r="JG34" i="54"/>
  <c r="JF34" i="54"/>
  <c r="JE34" i="54"/>
  <c r="JD34" i="54"/>
  <c r="JC34" i="54"/>
  <c r="IZ34" i="54"/>
  <c r="IY34" i="54"/>
  <c r="IX34" i="54"/>
  <c r="IW34" i="54"/>
  <c r="IV34" i="54"/>
  <c r="IU34" i="54"/>
  <c r="IT34" i="54"/>
  <c r="IS34" i="54"/>
  <c r="IP34" i="54"/>
  <c r="IO34" i="54"/>
  <c r="IN34" i="54"/>
  <c r="IM34" i="54"/>
  <c r="IL34" i="54"/>
  <c r="IK34" i="54"/>
  <c r="IJ34" i="54"/>
  <c r="II34" i="54"/>
  <c r="IF34" i="54"/>
  <c r="IE34" i="54"/>
  <c r="ID34" i="54"/>
  <c r="IC34" i="54"/>
  <c r="IB34" i="54"/>
  <c r="IA34" i="54"/>
  <c r="HZ34" i="54"/>
  <c r="HY34" i="54"/>
  <c r="HV34" i="54"/>
  <c r="HU34" i="54"/>
  <c r="HT34" i="54"/>
  <c r="HS34" i="54"/>
  <c r="HR34" i="54"/>
  <c r="HQ34" i="54"/>
  <c r="HP34" i="54"/>
  <c r="HO34" i="54"/>
  <c r="HL34" i="54"/>
  <c r="HK34" i="54"/>
  <c r="HJ34" i="54"/>
  <c r="HI34" i="54"/>
  <c r="HH34" i="54"/>
  <c r="HG34" i="54"/>
  <c r="HF34" i="54"/>
  <c r="HE34" i="54"/>
  <c r="HB34" i="54"/>
  <c r="HA34" i="54"/>
  <c r="GZ34" i="54"/>
  <c r="GY34" i="54"/>
  <c r="GX34" i="54"/>
  <c r="GW34" i="54"/>
  <c r="GV34" i="54"/>
  <c r="GU34" i="54"/>
  <c r="GR34" i="54"/>
  <c r="GQ34" i="54"/>
  <c r="GP34" i="54"/>
  <c r="GO34" i="54"/>
  <c r="GN34" i="54"/>
  <c r="GM34" i="54"/>
  <c r="GL34" i="54"/>
  <c r="GK34" i="54"/>
  <c r="GH34" i="54"/>
  <c r="GG34" i="54"/>
  <c r="GF34" i="54"/>
  <c r="GE34" i="54"/>
  <c r="GD34" i="54"/>
  <c r="GC34" i="54"/>
  <c r="GB34" i="54"/>
  <c r="GA34" i="54"/>
  <c r="FX34" i="54"/>
  <c r="FW34" i="54"/>
  <c r="FV34" i="54"/>
  <c r="FU34" i="54"/>
  <c r="FT34" i="54"/>
  <c r="FS34" i="54"/>
  <c r="FR34" i="54"/>
  <c r="FQ34" i="54"/>
  <c r="FM34" i="54"/>
  <c r="FL34" i="54"/>
  <c r="FK34" i="54"/>
  <c r="FJ34" i="54"/>
  <c r="FI34" i="54"/>
  <c r="FH34" i="54"/>
  <c r="FG34" i="54"/>
  <c r="FF34" i="54"/>
  <c r="FC34" i="54"/>
  <c r="FB34" i="54"/>
  <c r="FA34" i="54"/>
  <c r="EZ34" i="54"/>
  <c r="EY34" i="54"/>
  <c r="EX34" i="54"/>
  <c r="EW34" i="54"/>
  <c r="EV34" i="54"/>
  <c r="ES34" i="54"/>
  <c r="ER34" i="54"/>
  <c r="EQ34" i="54"/>
  <c r="EP34" i="54"/>
  <c r="EO34" i="54"/>
  <c r="EN34" i="54"/>
  <c r="EM34" i="54"/>
  <c r="EL34" i="54"/>
  <c r="EI34" i="54"/>
  <c r="EH34" i="54"/>
  <c r="EG34" i="54"/>
  <c r="EF34" i="54"/>
  <c r="EE34" i="54"/>
  <c r="ED34" i="54"/>
  <c r="EC34" i="54"/>
  <c r="EB34" i="54"/>
  <c r="DY34" i="54"/>
  <c r="DX34" i="54"/>
  <c r="DW34" i="54"/>
  <c r="DV34" i="54"/>
  <c r="DU34" i="54"/>
  <c r="DT34" i="54"/>
  <c r="DS34" i="54"/>
  <c r="DR34" i="54"/>
  <c r="DO34" i="54"/>
  <c r="DN34" i="54"/>
  <c r="DM34" i="54"/>
  <c r="DL34" i="54"/>
  <c r="DK34" i="54"/>
  <c r="DJ34" i="54"/>
  <c r="DI34" i="54"/>
  <c r="DH34" i="54"/>
  <c r="DE34" i="54"/>
  <c r="DD34" i="54"/>
  <c r="DC34" i="54"/>
  <c r="DB34" i="54"/>
  <c r="DA34" i="54"/>
  <c r="CZ34" i="54"/>
  <c r="CY34" i="54"/>
  <c r="CX34" i="54"/>
  <c r="CU34" i="54"/>
  <c r="CT34" i="54"/>
  <c r="CS34" i="54"/>
  <c r="CR34" i="54"/>
  <c r="CQ34" i="54"/>
  <c r="CP34" i="54"/>
  <c r="CO34" i="54"/>
  <c r="CN34" i="54"/>
  <c r="CK34" i="54"/>
  <c r="CJ34" i="54"/>
  <c r="CI34" i="54"/>
  <c r="CH34" i="54"/>
  <c r="CG34" i="54"/>
  <c r="CF34" i="54"/>
  <c r="CE34" i="54"/>
  <c r="CD34" i="54"/>
  <c r="CA34" i="54"/>
  <c r="BZ34" i="54"/>
  <c r="BY34" i="54"/>
  <c r="BX34" i="54"/>
  <c r="BW34" i="54"/>
  <c r="BV34" i="54"/>
  <c r="BU34" i="54"/>
  <c r="BT34" i="54"/>
  <c r="BQ34" i="54"/>
  <c r="BP34" i="54"/>
  <c r="BO34" i="54"/>
  <c r="BN34" i="54"/>
  <c r="BM34" i="54"/>
  <c r="BL34" i="54"/>
  <c r="BK34" i="54"/>
  <c r="BJ34" i="54"/>
  <c r="BG34" i="54"/>
  <c r="BF34" i="54"/>
  <c r="BE34" i="54"/>
  <c r="BD34" i="54"/>
  <c r="BC34" i="54"/>
  <c r="BB34" i="54"/>
  <c r="BA34" i="54"/>
  <c r="AZ34" i="54"/>
  <c r="AW34" i="54"/>
  <c r="AV34" i="54"/>
  <c r="AU34" i="54"/>
  <c r="AT34" i="54"/>
  <c r="AS34" i="54"/>
  <c r="AR34" i="54"/>
  <c r="AQ34" i="54"/>
  <c r="AP34" i="54"/>
  <c r="AM34" i="54"/>
  <c r="AL34" i="54"/>
  <c r="AK34" i="54"/>
  <c r="AJ34" i="54"/>
  <c r="AI34" i="54"/>
  <c r="AH34" i="54"/>
  <c r="AG34" i="54"/>
  <c r="AF34" i="54"/>
  <c r="AC34" i="54"/>
  <c r="AB34" i="54"/>
  <c r="AA34" i="54"/>
  <c r="Z34" i="54"/>
  <c r="Y34" i="54"/>
  <c r="X34" i="54"/>
  <c r="W34" i="54"/>
  <c r="V34" i="54"/>
  <c r="S34" i="54"/>
  <c r="R34" i="54"/>
  <c r="Q34" i="54"/>
  <c r="P34" i="54"/>
  <c r="O34" i="54"/>
  <c r="N34" i="54"/>
  <c r="M34" i="54"/>
  <c r="L34" i="54"/>
  <c r="I34" i="54"/>
  <c r="H34" i="54"/>
  <c r="G34" i="54"/>
  <c r="F34" i="54"/>
  <c r="E34" i="54"/>
  <c r="D34" i="54"/>
  <c r="C34" i="54"/>
  <c r="B34" i="54"/>
  <c r="S19" i="41"/>
  <c r="D19" i="41"/>
  <c r="S19" i="3"/>
  <c r="D19" i="3"/>
</calcChain>
</file>

<file path=xl/comments1.xml><?xml version="1.0" encoding="utf-8"?>
<comments xmlns="http://schemas.openxmlformats.org/spreadsheetml/2006/main">
  <authors>
    <author>Diego Fernando Borda</author>
    <author>Diego Fernando Borda Tovar</author>
  </authors>
  <commentList>
    <comment ref="I12" authorId="0" shapeId="0">
      <text>
        <r>
          <rPr>
            <b/>
            <sz val="9"/>
            <color indexed="81"/>
            <rFont val="Tahoma"/>
            <family val="2"/>
          </rPr>
          <t xml:space="preserve">Resoluciones CREG 101 027 y CREG 101 031 de 2022.
</t>
        </r>
        <r>
          <rPr>
            <sz val="9"/>
            <color indexed="81"/>
            <rFont val="Tahoma"/>
            <family val="2"/>
          </rPr>
          <t>- Los Transmisores Nacional tuvieron la opción de modificar el indexador IPP utilizado en la metodología de remuneración de la actividad.
Finalizó aplicación en septiembre de 2023.</t>
        </r>
      </text>
    </comment>
    <comment ref="I13" authorId="0" shapeId="0">
      <text>
        <r>
          <rPr>
            <sz val="9"/>
            <color indexed="81"/>
            <rFont val="Tahoma"/>
            <family val="2"/>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text>
        <r>
          <rPr>
            <b/>
            <sz val="9"/>
            <color indexed="81"/>
            <rFont val="Tahoma"/>
            <family val="2"/>
          </rPr>
          <t>CELSIA COLOMBIA absorbió a CELSIA TOLIMA a partir de enero de 2021</t>
        </r>
      </text>
    </comment>
    <comment ref="E14" authorId="1" shapeId="0">
      <text>
        <r>
          <rPr>
            <sz val="9"/>
            <color indexed="81"/>
            <rFont val="Tahoma"/>
            <family val="2"/>
          </rPr>
          <t>Ingresó al ADD Oriente a partir de agosto de 2022</t>
        </r>
      </text>
    </comment>
    <comment ref="C19" authorId="1" shapeId="0">
      <text>
        <r>
          <rPr>
            <b/>
            <sz val="9"/>
            <color indexed="81"/>
            <rFont val="Tahoma"/>
            <family val="2"/>
          </rPr>
          <t>Antes CODENSA S.A. E.S.P.
EMGESA ahora es ENEL COLOMBIA</t>
        </r>
      </text>
    </comment>
    <comment ref="D27" authorId="1" shapeId="0">
      <text>
        <r>
          <rPr>
            <b/>
            <sz val="9"/>
            <color indexed="81"/>
            <rFont val="Tahoma"/>
            <family val="2"/>
          </rPr>
          <t>Magadalena, La Guajira y Atlántico</t>
        </r>
      </text>
    </comment>
    <comment ref="D28" authorId="1" shapeId="0">
      <text>
        <r>
          <rPr>
            <b/>
            <sz val="9"/>
            <color indexed="81"/>
            <rFont val="Tahoma"/>
            <family val="2"/>
          </rPr>
          <t>Bolívar, Córdoba, Sucre y Cesar</t>
        </r>
      </text>
    </comment>
  </commentList>
</comments>
</file>

<file path=xl/comments2.xml><?xml version="1.0" encoding="utf-8"?>
<comments xmlns="http://schemas.openxmlformats.org/spreadsheetml/2006/main">
  <authors>
    <author>Lina Maria Torres Castiblanco</author>
  </authors>
  <commentList>
    <comment ref="M16" authorId="0" shapeId="0">
      <text>
        <r>
          <rPr>
            <b/>
            <sz val="9"/>
            <color indexed="81"/>
            <rFont val="Tahoma"/>
            <family val="2"/>
          </rPr>
          <t>Lina Maria Torres Castiblanco:</t>
        </r>
        <r>
          <rPr>
            <sz val="9"/>
            <color indexed="81"/>
            <rFont val="Tahoma"/>
            <family val="2"/>
          </rPr>
          <t xml:space="preserve">
Ajuste NT1, NT2 y NT3 17-07-2025</t>
        </r>
      </text>
    </comment>
  </commentList>
</comments>
</file>

<file path=xl/comments3.xml><?xml version="1.0" encoding="utf-8"?>
<comments xmlns="http://schemas.openxmlformats.org/spreadsheetml/2006/main">
  <authors>
    <author>Mario Alejandro Obando Arboleda</author>
  </authors>
  <commentList>
    <comment ref="FR8" authorId="0" shapeId="0">
      <text>
        <r>
          <rPr>
            <b/>
            <sz val="9"/>
            <color indexed="81"/>
            <rFont val="Tahoma"/>
            <family val="2"/>
          </rPr>
          <t xml:space="preserve">Mario Alejandro Obando Arboleda:
</t>
        </r>
        <r>
          <rPr>
            <sz val="9"/>
            <color indexed="81"/>
            <rFont val="Tahoma"/>
            <family val="2"/>
          </rPr>
          <t>Cambia esta variación debido a que el prestador realizó un republicación de las tarifas.</t>
        </r>
      </text>
    </comment>
    <comment ref="EP29" authorId="0" shapeId="0">
      <text>
        <r>
          <rPr>
            <b/>
            <sz val="9"/>
            <color indexed="81"/>
            <rFont val="Tahoma"/>
            <family val="2"/>
          </rPr>
          <t>Mario Alejandro Obando Arboleda:</t>
        </r>
        <r>
          <rPr>
            <sz val="9"/>
            <color indexed="81"/>
            <rFont val="Tahoma"/>
            <family val="2"/>
          </rPr>
          <t xml:space="preserve">
Se modifican estas variaciones por republicación por parte del prestador.
</t>
        </r>
      </text>
    </comment>
  </commentList>
</comments>
</file>

<file path=xl/comments4.xml><?xml version="1.0" encoding="utf-8"?>
<comments xmlns="http://schemas.openxmlformats.org/spreadsheetml/2006/main">
  <authors>
    <author>Mario Alejandro Obando Arboleda</author>
  </authors>
  <commentList>
    <comment ref="IN8" authorId="0" shapeId="0">
      <text>
        <r>
          <rPr>
            <b/>
            <sz val="9"/>
            <color indexed="81"/>
            <rFont val="Tahoma"/>
            <family val="2"/>
          </rPr>
          <t>Mario Alejandro Obando Arboleda:</t>
        </r>
        <r>
          <rPr>
            <sz val="9"/>
            <color indexed="81"/>
            <rFont val="Tahoma"/>
            <family val="2"/>
          </rPr>
          <t xml:space="preserve">
Se cambia esta variacion debido a que el prestador presenta una republicación.</t>
        </r>
      </text>
    </comment>
    <comment ref="GU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 ref="HA29" authorId="0" shapeId="0">
      <text>
        <r>
          <rPr>
            <b/>
            <sz val="9"/>
            <color indexed="81"/>
            <rFont val="Tahoma"/>
            <family val="2"/>
          </rPr>
          <t>Mario Alejandro Obando Arboleda:</t>
        </r>
        <r>
          <rPr>
            <sz val="9"/>
            <color indexed="81"/>
            <rFont val="Tahoma"/>
            <family val="2"/>
          </rPr>
          <t xml:space="preserve">
Se modifican estas variaciones por republicación del prestador</t>
        </r>
      </text>
    </comment>
  </commentList>
</comments>
</file>

<file path=xl/sharedStrings.xml><?xml version="1.0" encoding="utf-8"?>
<sst xmlns="http://schemas.openxmlformats.org/spreadsheetml/2006/main" count="4618" uniqueCount="339">
  <si>
    <t>AÑO</t>
  </si>
  <si>
    <t>PERIODO</t>
  </si>
  <si>
    <t>GM</t>
  </si>
  <si>
    <t>TM</t>
  </si>
  <si>
    <t>PR</t>
  </si>
  <si>
    <t>D</t>
  </si>
  <si>
    <t>CV</t>
  </si>
  <si>
    <t>RM</t>
  </si>
  <si>
    <t>EMPRESA:</t>
  </si>
  <si>
    <t>ESTRATO 1</t>
  </si>
  <si>
    <t>ESTRATO 2</t>
  </si>
  <si>
    <t>ESTRATO 3</t>
  </si>
  <si>
    <t>ESTRATO 4</t>
  </si>
  <si>
    <t>ESTRATO 5 y 6, Ind y Com</t>
  </si>
  <si>
    <t>MERCADO:</t>
  </si>
  <si>
    <t>NARIÑO</t>
  </si>
  <si>
    <t>HUILA</t>
  </si>
  <si>
    <t>META</t>
  </si>
  <si>
    <t>TULUÁ</t>
  </si>
  <si>
    <t>TOLIMA</t>
  </si>
  <si>
    <t>CELSIA COLOMBIA S.A. E.S.P.</t>
  </si>
  <si>
    <t>RUITOQUE S.A. E.S.P.</t>
  </si>
  <si>
    <t>RUITOQUE</t>
  </si>
  <si>
    <t>GUAVIARE</t>
  </si>
  <si>
    <t>Empresa</t>
  </si>
  <si>
    <t>Mercado de Comercialización</t>
  </si>
  <si>
    <t>ESSA S.A. E.S.P.</t>
  </si>
  <si>
    <t>CENS S.A. E.S.P.</t>
  </si>
  <si>
    <t>CHEC S.A. E.S.P.</t>
  </si>
  <si>
    <t>EDEQ S.A. E.S.P.</t>
  </si>
  <si>
    <t>EPM E.S.P.</t>
  </si>
  <si>
    <t>EMCALI E.I.C.E. E.S.P.</t>
  </si>
  <si>
    <t>CETSA S.A. E.S.P.</t>
  </si>
  <si>
    <t>CEO S.A.S. E.S.P.</t>
  </si>
  <si>
    <t>CEDENAR S.A. E.S.P.</t>
  </si>
  <si>
    <t>EMEESA S.A. E.S.P.</t>
  </si>
  <si>
    <t>EBSA S.A. E.S.P.</t>
  </si>
  <si>
    <t>ENELAR S.A. E.S.P.</t>
  </si>
  <si>
    <t>ELECTROHUILA S.A. E.S.P.</t>
  </si>
  <si>
    <t>DISPAC S.A. E.S.P.</t>
  </si>
  <si>
    <t>ENERGUVIARE E.S.P.</t>
  </si>
  <si>
    <t>ELECTROCAQUETÁ S.A. E.S.P.</t>
  </si>
  <si>
    <t>EMSA S.A. E.S.P.</t>
  </si>
  <si>
    <t>EE PUTUMAYO S.A. E.S.P.</t>
  </si>
  <si>
    <t>EMEVASI S.A. E.S.P.</t>
  </si>
  <si>
    <t>EEBP S.A. E.S.P.</t>
  </si>
  <si>
    <t>ENERCA S.A. E.S.P.</t>
  </si>
  <si>
    <t>SANTANDER</t>
  </si>
  <si>
    <t>NORTE DE SANTANDER</t>
  </si>
  <si>
    <t>CALDAS</t>
  </si>
  <si>
    <t>PEREIRA</t>
  </si>
  <si>
    <t>CARTAGO</t>
  </si>
  <si>
    <t>CAUCA</t>
  </si>
  <si>
    <t>ARAUCA</t>
  </si>
  <si>
    <t>CHOCO</t>
  </si>
  <si>
    <t>PUTUMAYO</t>
  </si>
  <si>
    <t>SIBUNDOY</t>
  </si>
  <si>
    <t>BAJO PUTUMAYO</t>
  </si>
  <si>
    <t>CASANARE</t>
  </si>
  <si>
    <t>QUINDÍO</t>
  </si>
  <si>
    <t>BOYACÁ</t>
  </si>
  <si>
    <t>CAQUETÁ</t>
  </si>
  <si>
    <t>EEP S.A. E.S.P. (Cartago)</t>
  </si>
  <si>
    <t>EEP S.A. E.S.P. (Pereira)</t>
  </si>
  <si>
    <t>REGRESAR</t>
  </si>
  <si>
    <t>Generación: Gm,i,j</t>
  </si>
  <si>
    <t>Costo de compra de energía ($/kWh) para el mes m, del comercializador minorista</t>
  </si>
  <si>
    <t>Costo de compra de energía en bolsa o por medio de contratos a largo plazo.</t>
  </si>
  <si>
    <t>Resolución CREG 011 de 2009</t>
  </si>
  <si>
    <r>
      <t xml:space="preserve">Es el valor único para todos los comercializadores con el cual se paga el </t>
    </r>
    <r>
      <rPr>
        <i/>
        <sz val="9"/>
        <color indexed="8"/>
        <rFont val="Calibri"/>
        <family val="2"/>
      </rPr>
      <t>transporte</t>
    </r>
    <r>
      <rPr>
        <sz val="9"/>
        <color indexed="8"/>
        <rFont val="Calibri"/>
        <family val="2"/>
      </rPr>
      <t xml:space="preserve"> de energía de las plantas generadoras hasta las redes del STR</t>
    </r>
  </si>
  <si>
    <t>Resolución CREG 015 de 2018, para los agentes que no tienen ingresos regulados con esta resolución les aplica la Resolución CREG 097 de 2008</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</si>
  <si>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</si>
  <si>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</si>
  <si>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</si>
  <si>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</si>
  <si>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</si>
  <si>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</si>
  <si>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</si>
  <si>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</si>
  <si>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</si>
  <si>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</si>
  <si>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La actualización se realiza con el índice de Precios al Productor (IPP).
Varía mensualmente por las variaciones en la demanda. </t>
  </si>
  <si>
    <t>Costo por uso del Sistema de Distribución (STR) ($/kWh) correspondiente al nivel de tensión n para el mes m. 
Los cargos para remunerar los define la LAC.</t>
  </si>
  <si>
    <r>
      <t xml:space="preserve">Corresponde al valor que se paga por </t>
    </r>
    <r>
      <rPr>
        <i/>
        <sz val="9"/>
        <color indexed="8"/>
        <rFont val="Calibri"/>
        <family val="2"/>
      </rPr>
      <t>transportar</t>
    </r>
    <r>
      <rPr>
        <sz val="9"/>
        <color indexed="8"/>
        <rFont val="Calibri"/>
        <family val="2"/>
      </rPr>
      <t xml:space="preserve">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r>
  </si>
  <si>
    <t xml:space="preserve">La actualización se realiza con el índice de Precios al Productor (IPP).
Varía mensualmente </t>
  </si>
  <si>
    <t>La actualización se realiza con el índice de Precios al Consumidor (IPC).
Varía mensualmente.</t>
  </si>
  <si>
    <t>Restricciones:  Rm,i</t>
  </si>
  <si>
    <r>
      <t xml:space="preserve">Distribución: </t>
    </r>
    <r>
      <rPr>
        <b/>
        <i/>
        <sz val="9"/>
        <color indexed="8"/>
        <rFont val="Calibri"/>
        <family val="2"/>
      </rPr>
      <t>Dn,m</t>
    </r>
  </si>
  <si>
    <r>
      <t>Comercialización</t>
    </r>
    <r>
      <rPr>
        <b/>
        <i/>
        <sz val="9"/>
        <color indexed="8"/>
        <rFont val="Calibri"/>
        <family val="2"/>
      </rPr>
      <t>: Cvm,i,j</t>
    </r>
  </si>
  <si>
    <t>COMPONENTE</t>
  </si>
  <si>
    <t>RESOLUCIÓN</t>
  </si>
  <si>
    <t>DEFINICIÓN DEL COMPONENTE</t>
  </si>
  <si>
    <t>EXPLICACIÓN</t>
  </si>
  <si>
    <t>FACTORES DE VARIACIÓN</t>
  </si>
  <si>
    <t xml:space="preserve">Información tarifaria del servicio público de energía eléctrica </t>
  </si>
  <si>
    <t>* Pesos corrientes</t>
  </si>
  <si>
    <t>1. COSTO UNITARIO DE PRESTACIÓN DEL SERVICIO
Nivel de Tensión 1, Propiedad de Activos del OR</t>
  </si>
  <si>
    <t>para el comercializador integrado al operador de red</t>
  </si>
  <si>
    <t>2. TARIFA AL USUARIO FINAL
Nivel de Tensión 1, Propiedad de Activos del OR (estrato 1, 2 y 3 hasta el CS)</t>
  </si>
  <si>
    <t>Costo Unitario de Prestación de Servicio - CU</t>
  </si>
  <si>
    <t xml:space="preserve">Opción Tarifaria </t>
  </si>
  <si>
    <t>CUV_Op</t>
  </si>
  <si>
    <t xml:space="preserve">3. OPCIÓN TARIFARIA
Nivel de Tensión 1, Propiedad de Activos del OR </t>
  </si>
  <si>
    <t>CUV_119</t>
  </si>
  <si>
    <t>3. OPCIÓN TARIFARIA
Nivel de Tensión 1, Propiedad de Activos del OR</t>
  </si>
  <si>
    <t>Costo Unitario de Prestación del Servicio resultado de aplicar la metodología establecida en la Res. CREG 119 de 2007.</t>
  </si>
  <si>
    <t>Costo Unitario de Prestación del Servicio resultado de aplicar la metodología establecida en la Res. CREG 012 de 2020. Opción Tarifaria</t>
  </si>
  <si>
    <r>
      <t xml:space="preserve">La Superintendencia de Servicios Públicos Domiciliarios –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t>
    </r>
    <r>
      <rPr>
        <b/>
        <i/>
        <u/>
        <sz val="11"/>
        <color theme="1"/>
        <rFont val="Calibri"/>
        <family val="2"/>
        <scheme val="minor"/>
      </rPr>
      <t>Costo Unitario de Prestación del Servicio:</t>
    </r>
    <r>
      <rPr>
        <sz val="11"/>
        <color theme="1"/>
        <rFont val="Calibri"/>
        <family val="2"/>
        <scheme val="minor"/>
      </rPr>
      <t xml:space="preserve"> Es el costo económico eficiente de prestación del servicio al usuario final regulado. El Costo Unitario de Prestación del Servicio (CU) de energía eléctrica, de acuerdo con la regulación establecida por la Comisión de Regulación de Energía y Gas – CREG, está conformado por la suma de los componentes de generación (G), transmisión (T), distribución (D), comercialización (C), pérdidas (PR) y restricciones del sistema (R), cada uno de los cuales obedece a unas condiciones reguladas para la determinación de su valor. 
</t>
    </r>
    <r>
      <rPr>
        <b/>
        <i/>
        <u/>
        <sz val="11"/>
        <color theme="1"/>
        <rFont val="Calibri"/>
        <family val="2"/>
        <scheme val="minor"/>
      </rPr>
      <t>Tarifa</t>
    </r>
    <r>
      <rPr>
        <sz val="11"/>
        <color theme="1"/>
        <rFont val="Calibri"/>
        <family val="2"/>
        <scheme val="minor"/>
      </rPr>
      <t>: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r>
  </si>
  <si>
    <t>ANTIOQUIA CREG 078/07</t>
  </si>
  <si>
    <t>BOGOTÁ - CUNDINAMARCA CREG 199/16</t>
  </si>
  <si>
    <t>CALI - YUMBO - PUERTO TEJADA</t>
  </si>
  <si>
    <t>CELSIA VALLE DEL CAUCA</t>
  </si>
  <si>
    <t>POPAYÁN - PURACÉ</t>
  </si>
  <si>
    <t>CARIBE SOL</t>
  </si>
  <si>
    <t>CARIBE MAR</t>
  </si>
  <si>
    <t>AIR-E S.A.S. E.S.P.</t>
  </si>
  <si>
    <t>CARIBEMAR DE LA COSTA S.A.S. E.S.P. (AFINIA)</t>
  </si>
  <si>
    <t>ADD</t>
  </si>
  <si>
    <t>OCCIDENTE</t>
  </si>
  <si>
    <t>SIN ADD</t>
  </si>
  <si>
    <t>CENTRO</t>
  </si>
  <si>
    <t>ORIENTE</t>
  </si>
  <si>
    <t>SUR</t>
  </si>
  <si>
    <t>CENTRALES ELÉCTRICAS DE NARIÑO S.A. E.S.P. (ID 520)</t>
  </si>
  <si>
    <t>CELSIA COLOMBIA S.A. E.S.P. (536)</t>
  </si>
  <si>
    <t>CENTRALES ELÉCTRICAS DE NORTE DE SANTANDER S.A. E.S.P. (604)</t>
  </si>
  <si>
    <t>COMPAÑÍA ENERGÉTICA DE OCCIDENTE E.S.P. (23442)</t>
  </si>
  <si>
    <t>COMPAÑÍA DE ELECTRICIDAD DE TULUÁ S.A. E.S.P. (637)</t>
  </si>
  <si>
    <t>CENTRAL HIDROELÉCTRICA DE CALDAS S.A. E.S.P. (502)</t>
  </si>
  <si>
    <t>EMPRESA DISTRIBUIDORA DEL PACÍFICO S.A. E.S.P. (3226)</t>
  </si>
  <si>
    <t>EMPRESA DE ENERGÍA DE BOYACÁ S.A. E.S.P. (500)</t>
  </si>
  <si>
    <t>EMPRESA DE ENERGÍA DE QUINDÍO S.A. E.S.P. (523)</t>
  </si>
  <si>
    <t>EMPRESA DE ENERGÍA DEL PUTUMAYO S.A. E.S.P. (2016)</t>
  </si>
  <si>
    <t>EMPRESA DE ENERGÍA DEL BAJO PUTUMAYO S.A. E.S.P. (2371)</t>
  </si>
  <si>
    <t>EMPRESA DE ENERGÍA DE PEREIRA S.A. E.S.P. (2073)</t>
  </si>
  <si>
    <t>CARIBEMAR DE LA COSTA S.A.S. E.S.P. (AFINIA) (48305)</t>
  </si>
  <si>
    <t>ELECTRIFICADORA DE CAQUETÁ S.A. E.S.P. (1032)</t>
  </si>
  <si>
    <t>ELECTRIFICADORA DEL HUILA S.A. E.S.P. (1014)</t>
  </si>
  <si>
    <t>EMPRESAS MUNICIPALES DE CALI E.S.P. (2438)</t>
  </si>
  <si>
    <t>EMPRESA MUNICIPAL DE ENERGÍA ELÉCTRICA S.A. E.S.P. (694)</t>
  </si>
  <si>
    <t>EMPRESA DE ENERGÍA DEL VALLE DE SIBUNDOY S.A. E.S.P. (1846)</t>
  </si>
  <si>
    <t>EMPRESA DE ENERGÍA DE CASANARE S.A. E.S.P. (3370)</t>
  </si>
  <si>
    <t>EMPRESA DE ENERGÍA ELÉCTRICA DEL DEPARTAMENTO DEL GUAVIARE E.S.P. (3076)</t>
  </si>
  <si>
    <t>EMPRESAS PÚBLICAS DE MEDELLÍN E.S.P. (564)</t>
  </si>
  <si>
    <t>ELECTRIFICADORA DE SANTANDER S.A. E.S.P. (524)</t>
  </si>
  <si>
    <t>RUITOQUE S.A. E.S.P. (1737)</t>
  </si>
  <si>
    <t>ENEL COLOMBIA S.A. E.S.P.</t>
  </si>
  <si>
    <t>ENEL COLOMBIA S.A. E.S.P. (597)</t>
  </si>
  <si>
    <r>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t>
    </r>
    <r>
      <rPr>
        <b/>
        <i/>
        <sz val="11"/>
        <color theme="1"/>
        <rFont val="Calibri"/>
        <family val="2"/>
        <scheme val="minor"/>
      </rPr>
      <t xml:space="preserve">
Regulación Vigente:</t>
    </r>
    <r>
      <rPr>
        <sz val="11"/>
        <color theme="1"/>
        <rFont val="Calibri"/>
        <family val="2"/>
        <scheme val="minor"/>
      </rPr>
      <t xml:space="preserve">
Res. CREG 012 de 2020 </t>
    </r>
  </si>
  <si>
    <t>MEDIDAS TRANSITORIAS RESOLUCIONES CREG 101 027 de 2022 y CREG 101 031 de 2022</t>
  </si>
  <si>
    <t>Componente de Transmisión</t>
  </si>
  <si>
    <t>Componente de Distribución</t>
  </si>
  <si>
    <t>CENS</t>
  </si>
  <si>
    <t>CHEC</t>
  </si>
  <si>
    <t>EDEQ</t>
  </si>
  <si>
    <t>EPM</t>
  </si>
  <si>
    <t>ESSA</t>
  </si>
  <si>
    <t>CEDENAR</t>
  </si>
  <si>
    <t>CELSIA COLOMBIA Valle</t>
  </si>
  <si>
    <t>CEO</t>
  </si>
  <si>
    <t>CETSA</t>
  </si>
  <si>
    <t>EMCALI</t>
  </si>
  <si>
    <t>CELSIA COLOMBIA Tolima</t>
  </si>
  <si>
    <t>EBSA</t>
  </si>
  <si>
    <t>ELECTROHUILA</t>
  </si>
  <si>
    <t>ENEL COLOMBIA</t>
  </si>
  <si>
    <t>ENELAR</t>
  </si>
  <si>
    <t>EMSA</t>
  </si>
  <si>
    <t>ENERCA</t>
  </si>
  <si>
    <t>DISPAC</t>
  </si>
  <si>
    <t>ENERGUAVIARE</t>
  </si>
  <si>
    <t>AIRE</t>
  </si>
  <si>
    <t>EMEVASI</t>
  </si>
  <si>
    <t>Evolución ADD</t>
  </si>
  <si>
    <t>Nivel de Tensión 1 Propiedad de Activos del OR</t>
  </si>
  <si>
    <t>EMPRESA</t>
  </si>
  <si>
    <t>EEP PEREIRA</t>
  </si>
  <si>
    <t>EEP CARTAGO</t>
  </si>
  <si>
    <t>EE PUTUMAYO</t>
  </si>
  <si>
    <t>EE BAJO PUTUMAYO</t>
  </si>
  <si>
    <t>ELECTROCAQUETÁ</t>
  </si>
  <si>
    <t>AFINIA</t>
  </si>
  <si>
    <t>PROMEDIO</t>
  </si>
  <si>
    <t>Variaciones CU</t>
  </si>
  <si>
    <t>Variaciones Tarifas</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</si>
  <si>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</si>
  <si>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</si>
  <si>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Variación CU Octubre respecto de Septiembre</t>
  </si>
  <si>
    <t>Variación CU Noviembre respecto de Octubre</t>
  </si>
  <si>
    <t>Variación CU Diciembre respecto de Noviembre</t>
  </si>
  <si>
    <t>Variación Tarifas por Estrato Octubre respecto de Septiembre</t>
  </si>
  <si>
    <t>Variación Tarifas por Estrato Noviembre respecto de Octubre</t>
  </si>
  <si>
    <t>Variación Tarifas por Estrato Diciembre respecto de Noviembre</t>
  </si>
  <si>
    <t>Variación Tarifas por Estrato Enero 2023 respecto de Diciembre 2022</t>
  </si>
  <si>
    <t>Variación CU Enero 2023 respecto de Diciembre 2022</t>
  </si>
  <si>
    <t>Variación CU Febrero 2023 respecto de Enero 2023</t>
  </si>
  <si>
    <t>Variación Tarifas por Estrato Febrero 2023 respecto de Enero 2023</t>
  </si>
  <si>
    <t>Alfas</t>
  </si>
  <si>
    <t>Variación CU Marzo 2023 respecto de Febrero 2023</t>
  </si>
  <si>
    <t>Variación Tarifas por Estrato Marzo 2023 respecto de Febrero 2023</t>
  </si>
  <si>
    <t>Variación CU Abril 2023 respecto de Marzo 2023</t>
  </si>
  <si>
    <t>Variación Tarifas por Estrato Abril 2023 respecto de Marzo 2023</t>
  </si>
  <si>
    <t>Variación CU Mayo 2023 respecto de Abril 2023</t>
  </si>
  <si>
    <t>Variación Tarifas por Estrato Mayo 2023 respecto de Abril 2023</t>
  </si>
  <si>
    <t>Variación CU Junio 2023 respecto de Mayo 2023</t>
  </si>
  <si>
    <t>Variación Tarifas por Estrato Junio 2023 respecto de Mayo 2023</t>
  </si>
  <si>
    <t>Se realiza un ajuste en CELSIA COLOMBIA mercado Tolima por cuando los % tenían un error de cálculo.</t>
  </si>
  <si>
    <t>Variación CU Julio 2023 respecto de Junio 2023</t>
  </si>
  <si>
    <t>Variación Tarifas por Estrato Julio 2023 respecto de Junio 2023</t>
  </si>
  <si>
    <t>Variación CU Agosto 2023 respecto de Julio 2023</t>
  </si>
  <si>
    <t>Variación Tarifas por Estrato Agosto 2023 respecto de Julio 2023</t>
  </si>
  <si>
    <t>Variación CU Septiembre 2023 respecto de Agosto 2023</t>
  </si>
  <si>
    <t>Variación CU Octubre 2023 respecto de Septiembre 2023</t>
  </si>
  <si>
    <t>Variación CU Noviembre 2023 respecto de Octubre 2023</t>
  </si>
  <si>
    <t>Variación Tarifas por Estrato Septiembre 2023 respecto de Agosto 2023</t>
  </si>
  <si>
    <t>Variación Tarifas por Estrato Octubre 2023 respecto de Septiembre 2023</t>
  </si>
  <si>
    <t>Variación Tarifas por Estrato Noviembre 2023 respecto de Octubre 2023</t>
  </si>
  <si>
    <t>Variación CU Diciembre 2023 respecto de Noviembre 2023</t>
  </si>
  <si>
    <t>Variación Tarifas por Estrato Diciembre 2023 respecto de Noviembre 2023</t>
  </si>
  <si>
    <t>Variación CU Enero 2024 respecto de Diciembre 2023</t>
  </si>
  <si>
    <t>Variación Tarifas por Estrato Enero 2024 respecto de Diciembre 2023</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</si>
  <si>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</si>
  <si>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</si>
  <si>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En el mes de febrero de 2024, se actualiza la variación del CUV_Op de DISPAC ya que realizó una republicación de su tarifas en su momento y no había sido tenida en cuenta por la SSPD.</t>
  </si>
  <si>
    <t>En el mes de febrero de 2024, se actualiza la variación de las tarifas de DISPAC ya que realizó una republicación de su tarifas en su momento y no había sido tenida en cuenta por la SSPD. Pasó del 3% al 6%.</t>
  </si>
  <si>
    <t>Variación CU Febrero 2024 respecto de Enero 2024</t>
  </si>
  <si>
    <t>Variación Tarifas por Estrato Febrero 2024 respecto de Enero 2024</t>
  </si>
  <si>
    <t>Resolución CREG 119 de 2007, modificada por la Resolución CREG 101 002de 2022.</t>
  </si>
  <si>
    <t>Variación CU Marzo 2024 respecto de Febrero 2024</t>
  </si>
  <si>
    <t>Variación Tarifas por Estrato Marzo 2024 respecto de Febrero 2024</t>
  </si>
  <si>
    <t>Abr-24</t>
  </si>
  <si>
    <t>Variación CU Abril 2024 respecto de Marzo 2024</t>
  </si>
  <si>
    <t>Variación Tarifas por Estrato Abril 2024 respecto de Marzo 2024</t>
  </si>
  <si>
    <t>May-24</t>
  </si>
  <si>
    <t>Variación CU Mayo 2024 respecto de Abril 2024</t>
  </si>
  <si>
    <t>Jun-24</t>
  </si>
  <si>
    <t>Variación CU Junio 2024 respecto de Mayo 2024</t>
  </si>
  <si>
    <t>Variación Tarifas por Estrato Junio 2024 respecto de Mayo 2024</t>
  </si>
  <si>
    <t>Variación Tarifas por Estrato Mayo 2024 respecto de Abril 2024</t>
  </si>
  <si>
    <t>Jul-24</t>
  </si>
  <si>
    <t>Variación CU Julio 2024 respecto de Junio 2024</t>
  </si>
  <si>
    <t>Variación Tarifas por Estrato Julio 2024 respecto de Junio 2024</t>
  </si>
  <si>
    <t>Pérdidas:
 PRn,m,i,j</t>
  </si>
  <si>
    <t>N.°</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</si>
  <si>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</si>
  <si>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Ago-24</t>
  </si>
  <si>
    <t>Variación CU Agosto 2024 respecto de Julio 2024</t>
  </si>
  <si>
    <t>Variación Tarifas por Estrato Agosto 2024 respecto de Julio 2024</t>
  </si>
  <si>
    <t>Sep-24</t>
  </si>
  <si>
    <t>Variación CU  Septiembre 2024 respecto de Agosto 2024</t>
  </si>
  <si>
    <t>Variación CU  Octubre 2024 respecto de Septiembre 2024</t>
  </si>
  <si>
    <t>Oct-24</t>
  </si>
  <si>
    <t>Nov-24</t>
  </si>
  <si>
    <t>Variación CU  noviembre 2024 respecto de octubre 2024</t>
  </si>
  <si>
    <t>Variación CU Noviembre 2024 respecto de Octubre2024</t>
  </si>
  <si>
    <t xml:space="preserve">Costo por uso del Sistema Nacional de Transmisión (STN) ($/kWh) para el mes m.
Liquidado por LAC </t>
  </si>
  <si>
    <r>
      <t xml:space="preserve">Transmisión: </t>
    </r>
    <r>
      <rPr>
        <b/>
        <i/>
        <sz val="9"/>
        <color indexed="8"/>
        <rFont val="Calibri"/>
        <family val="2"/>
      </rPr>
      <t>Tm</t>
    </r>
  </si>
  <si>
    <t xml:space="preserve">Contratos: Indexación por medio de IPC 
Bolsa: Varía hora a hora de acuerdo con las condiciones del mercado </t>
  </si>
  <si>
    <t>Es variable por cuanto depende principalmente de la magnitud de la disponibilidad de los activos de transmisión. 
Varía mensualmente.</t>
  </si>
  <si>
    <t>Oct-24**</t>
  </si>
  <si>
    <t>Dic-24</t>
  </si>
  <si>
    <t>Variación CU Diciembre 2024 respecto de noviembre 2024</t>
  </si>
  <si>
    <t>Variación CU Diciembre 2024 respecto de Noviembre 2024</t>
  </si>
  <si>
    <t>Ene-25</t>
  </si>
  <si>
    <t>Variación CU enero 2025 respecto de diciembre 2024</t>
  </si>
  <si>
    <t>COT</t>
  </si>
  <si>
    <t xml:space="preserve">4. COT (Costo de Opción Tarifaria)
Nivel de Tensión 1, Propiedad de Activos del OR </t>
  </si>
  <si>
    <t>Costo asociado con la recuperación del saldo de la opción tarifaria (COT)</t>
  </si>
  <si>
    <r>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t>
    </r>
    <r>
      <rPr>
        <b/>
        <i/>
        <sz val="11"/>
        <color theme="1"/>
        <rFont val="Calibri"/>
        <family val="2"/>
        <scheme val="minor"/>
      </rPr>
      <t xml:space="preserve">
Regulación Vigente:</t>
    </r>
    <r>
      <rPr>
        <sz val="11"/>
        <color theme="1"/>
        <rFont val="Calibri"/>
        <family val="2"/>
        <scheme val="minor"/>
      </rPr>
      <t xml:space="preserve">
Res. CREG 101 028 de 2023 </t>
    </r>
  </si>
  <si>
    <r>
      <rPr>
        <b/>
        <i/>
        <sz val="11"/>
        <color theme="1"/>
        <rFont val="Calibri"/>
        <family val="2"/>
        <scheme val="minor"/>
      </rPr>
      <t>Regulación Vigente:</t>
    </r>
    <r>
      <rPr>
        <sz val="11"/>
        <color theme="1"/>
        <rFont val="Calibri"/>
        <family val="2"/>
        <scheme val="minor"/>
      </rPr>
      <t xml:space="preserve">
Circular CREG 095 de 2023</t>
    </r>
  </si>
  <si>
    <r>
      <rPr>
        <b/>
        <i/>
        <sz val="11"/>
        <color theme="1"/>
        <rFont val="Calibri"/>
        <family val="2"/>
        <scheme val="minor"/>
      </rPr>
      <t>Regulación Vigente:</t>
    </r>
    <r>
      <rPr>
        <b/>
        <sz val="11"/>
        <color theme="1"/>
        <rFont val="Calibri"/>
        <family val="2"/>
        <scheme val="minor"/>
      </rPr>
      <t xml:space="preserve">
</t>
    </r>
    <r>
      <rPr>
        <sz val="11"/>
        <color theme="1"/>
        <rFont val="Calibri"/>
        <family val="2"/>
        <scheme val="minor"/>
      </rPr>
      <t xml:space="preserve">Res. CREG 101 028 de 2023 
</t>
    </r>
    <r>
      <rPr>
        <b/>
        <sz val="18"/>
        <color theme="1"/>
        <rFont val="Calibri"/>
        <family val="2"/>
        <scheme val="minor"/>
      </rPr>
      <t>Prestadores que se acogieron a la Resolución CREG 101 028 de 2023 (COT)</t>
    </r>
  </si>
  <si>
    <t xml:space="preserve">
Prestadores que no se acogieron a la Resolución CREG 101 028 de 2023 (COT)</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</si>
  <si>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</si>
  <si>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Variación CU febrero 2025 respecto de enero 2025</t>
  </si>
  <si>
    <t>Feb-25</t>
  </si>
  <si>
    <t>Mar-25</t>
  </si>
  <si>
    <t>Variación CU marzo 2025 respecto de febrero 2025</t>
  </si>
  <si>
    <t>** Republicación</t>
  </si>
  <si>
    <t>Nov-24**</t>
  </si>
  <si>
    <t>Dic-24**</t>
  </si>
  <si>
    <t>Ene-25**</t>
  </si>
  <si>
    <t>Feb-25**</t>
  </si>
  <si>
    <t>Mar-25**</t>
  </si>
  <si>
    <r>
      <rPr>
        <b/>
        <sz val="11"/>
        <color theme="1"/>
        <rFont val="Calibri"/>
        <family val="2"/>
        <scheme val="minor"/>
      </rPr>
      <t>Nota:</t>
    </r>
    <r>
      <rPr>
        <sz val="11"/>
        <color theme="1"/>
        <rFont val="Calibri"/>
        <family val="2"/>
        <scheme val="minor"/>
      </rPr>
      <t xml:space="preserve"> De acuerdo con lo dispuesto en la Resolución CREG 012 de 2020, el prestador continúa acogido a la opción tarifaria</t>
    </r>
  </si>
  <si>
    <t>**Republicación</t>
  </si>
  <si>
    <r>
      <rPr>
        <b/>
        <i/>
        <sz val="18"/>
        <color theme="1"/>
        <rFont val="Calibri"/>
        <family val="2"/>
        <scheme val="minor"/>
      </rPr>
      <t xml:space="preserve">Tarifas de Energía Eléctrica
</t>
    </r>
    <r>
      <rPr>
        <sz val="11"/>
        <color theme="1"/>
        <rFont val="Calibri"/>
        <family val="2"/>
        <scheme val="minor"/>
      </rPr>
      <t xml:space="preserve">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con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t>
    </r>
    <r>
      <rPr>
        <b/>
        <sz val="11"/>
        <color theme="1"/>
        <rFont val="Calibri"/>
        <family val="2"/>
        <scheme val="minor"/>
      </rPr>
      <t>Resolución UPME 0355/04</t>
    </r>
    <r>
      <rPr>
        <sz val="11"/>
        <color theme="1"/>
        <rFont val="Calibri"/>
        <family val="2"/>
        <scheme val="minor"/>
      </rPr>
      <t xml:space="preserve">. Hasta 130 kWh/mes para usuarios ubicados a un altura superior a los 1000 m s. n. m. y hasta 173 kWh/mes para usuarios ubicados a un altura inferior a los 1000 m s. n. m.
</t>
    </r>
    <r>
      <rPr>
        <b/>
        <i/>
        <sz val="11"/>
        <color theme="1"/>
        <rFont val="Calibri"/>
        <family val="2"/>
        <scheme val="minor"/>
      </rPr>
      <t xml:space="preserve">Regulación Vigente: </t>
    </r>
    <r>
      <rPr>
        <sz val="11"/>
        <color theme="1"/>
        <rFont val="Calibri"/>
        <family val="2"/>
        <scheme val="minor"/>
      </rPr>
      <t xml:space="preserve">
Res. CREG 003 de 2021.
</t>
    </r>
    <r>
      <rPr>
        <b/>
        <sz val="11"/>
        <color theme="1"/>
        <rFont val="Calibri"/>
        <family val="2"/>
        <scheme val="minor"/>
      </rPr>
      <t/>
    </r>
  </si>
  <si>
    <t>Abr-25</t>
  </si>
  <si>
    <t>AIR-E S.A.S. E.S.P. - 48307</t>
  </si>
  <si>
    <t>Variación CU abril 2025 respecto de marzo 2025</t>
  </si>
  <si>
    <t>May-25</t>
  </si>
  <si>
    <t>Variación CU mayo 2025 respecto de abril 2025</t>
  </si>
  <si>
    <t>EMPRESA DE ENERGÍA DE PEREIRA. E.S.P. (2073)</t>
  </si>
  <si>
    <t>ELECTRIFICADORA DEL META S.A. E.S.P. (600)</t>
  </si>
  <si>
    <t>EMPRESA DE ENERGIA DE ARAUCA. (599)</t>
  </si>
  <si>
    <r>
      <rPr>
        <b/>
        <sz val="10"/>
        <color theme="1"/>
        <rFont val="Calibri Light"/>
        <family val="2"/>
        <scheme val="major"/>
      </rPr>
      <t xml:space="preserve">Nota: </t>
    </r>
    <r>
      <rPr>
        <sz val="10"/>
        <color theme="1"/>
        <rFont val="Calibri Light"/>
        <family val="2"/>
        <scheme val="major"/>
      </rPr>
      <t>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</si>
  <si>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xml:space="preserve">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</si>
  <si>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rPr>
        <b/>
        <sz val="10"/>
        <color theme="1"/>
        <rFont val="Calibri Light"/>
        <family val="2"/>
        <scheme val="major"/>
      </rPr>
      <t>Nota</t>
    </r>
    <r>
      <rPr>
        <sz val="10"/>
        <color theme="1"/>
        <rFont val="Calibri Light"/>
        <family val="2"/>
        <scheme val="major"/>
      </rPr>
      <t>: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</si>
  <si>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t>Jun-25</t>
  </si>
  <si>
    <t>Jul-25</t>
  </si>
  <si>
    <t>Variación CU junio 2025 respecto de mayo 2025</t>
  </si>
  <si>
    <t>Variación CU junio 2025 respecto de mayo  2025</t>
  </si>
  <si>
    <t>Jun-25**</t>
  </si>
  <si>
    <t>TULUÁ (166)</t>
  </si>
  <si>
    <t>NARIÑO (173)</t>
  </si>
  <si>
    <t>CELSIA VALLE DEL CAUCA (561)</t>
  </si>
  <si>
    <t>TOLIMA (169)</t>
  </si>
  <si>
    <t>NORTE DE SANTANDER (161)</t>
  </si>
  <si>
    <t>CAUCA (172)</t>
  </si>
  <si>
    <t>CALDAS (162)</t>
  </si>
  <si>
    <t>BOGOTÁ - CUNDINAMARCA CREG 199/16 (176)</t>
  </si>
  <si>
    <t>CHOCÓ (157)</t>
  </si>
  <si>
    <t>BOYACÁ (158)</t>
  </si>
  <si>
    <t>QUINDÍO (164)</t>
  </si>
  <si>
    <t>PUTUMAYO (461)</t>
  </si>
  <si>
    <t>BAJO PUTUMAYO (601)</t>
  </si>
  <si>
    <t>PEREIRA (163)</t>
  </si>
  <si>
    <t>CARTAGO (168)</t>
  </si>
  <si>
    <t>CARIBE SOL (444)</t>
  </si>
  <si>
    <t>CARIBE MAR (443)</t>
  </si>
  <si>
    <t>CAQUETÁ (171)</t>
  </si>
  <si>
    <t>HUILA (170)</t>
  </si>
  <si>
    <t>CALI - YUMBO - PUERTO TEJADA (165)</t>
  </si>
  <si>
    <t>SIBUNDOY (481)</t>
  </si>
  <si>
    <t>META (175)</t>
  </si>
  <si>
    <t>ARAUCA (159)</t>
  </si>
  <si>
    <t>CASANARE (703)</t>
  </si>
  <si>
    <t>GUAVIARE (681)</t>
  </si>
  <si>
    <t>ANTIOQUIA CREG 078/07 (704)</t>
  </si>
  <si>
    <t>SANTANDER (160)</t>
  </si>
  <si>
    <t>RUITOQUE (303)</t>
  </si>
  <si>
    <t>Variación CU julio 2025 respecto de junio 2025</t>
  </si>
  <si>
    <t>Variación CU agosto 2025 respecto de julio 2025</t>
  </si>
  <si>
    <t>Ago-25</t>
  </si>
  <si>
    <t>Abr-25**</t>
  </si>
  <si>
    <t>Sep-25</t>
  </si>
  <si>
    <t>Variación CU septiembre 2025 respecto de agosto  2025</t>
  </si>
  <si>
    <t>Fecha de publicación del documento: Corte a septiembre del 2025</t>
  </si>
  <si>
    <r>
      <rPr>
        <b/>
        <sz val="12"/>
        <color theme="1"/>
        <rFont val="Calibri Light"/>
        <family val="2"/>
        <scheme val="major"/>
      </rPr>
      <t>Nota:</t>
    </r>
    <r>
      <rPr>
        <sz val="12"/>
        <color theme="1"/>
        <rFont val="Calibri Light"/>
        <family val="2"/>
        <scheme val="major"/>
      </rPr>
      <t xml:space="preserve"> Los valores presentados para la variable COT están incorporados dentro del componente de Comercialización, conforme a lo establecido en la Resolución CREG 101 028 de 2023, y corresponden al COT del mercado. Los casos en los que no se reporta información en dicha columna corresponden a prestadores que no se encuentran aplicando dicho concepto.</t>
    </r>
  </si>
  <si>
    <r>
      <t xml:space="preserve">Nota: </t>
    </r>
    <r>
      <rPr>
        <sz val="12"/>
        <color theme="1"/>
        <rFont val="Calibri Light"/>
        <family val="2"/>
        <scheme val="major"/>
      </rPr>
      <t>El prestador no reporta información para el Formato T7 desde julio de 2023 en el SUI.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</si>
</sst>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Red]0.00%\ \ \ \↑;[Color10]\-0.00%\ \ \ \↓"/>
  </numFmts>
  <fonts count="43" x14ac:knownFonts="1">
    <font>
      <sz val="11"/>
      <color theme="1"/>
      <name val="Calibri"/>
      <family val="2"/>
      <scheme val="minor"/>
    </font>
    <font>
      <sz val="9"/>
      <color indexed="8"/>
      <name val="Calibri"/>
      <family val="2"/>
    </font>
    <font>
      <i/>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1"/>
      <color theme="1"/>
      <name val="Calibri"/>
      <family val="2"/>
      <scheme val="minor"/>
    </font>
    <font>
      <b/>
      <i/>
      <sz val="18"/>
      <color theme="1"/>
      <name val="Calibri"/>
      <family val="2"/>
      <scheme val="minor"/>
    </font>
    <font>
      <b/>
      <i/>
      <u/>
      <sz val="11"/>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8"/>
      <name val="Calibri"/>
      <family val="2"/>
      <scheme val="minor"/>
    </font>
    <font>
      <b/>
      <sz val="9"/>
      <color indexed="81"/>
      <name val="Tahoma"/>
      <family val="2"/>
    </font>
    <font>
      <sz val="11"/>
      <color theme="0"/>
      <name val="Calibri"/>
      <family val="2"/>
      <scheme val="minor"/>
    </font>
    <font>
      <sz val="9"/>
      <color indexed="81"/>
      <name val="Tahoma"/>
      <family val="2"/>
    </font>
    <font>
      <sz val="10"/>
      <color theme="0"/>
      <name val="Calibri Light"/>
      <family val="2"/>
      <scheme val="major"/>
    </font>
    <font>
      <i/>
      <sz val="11"/>
      <color theme="1"/>
      <name val="Calibri"/>
      <family val="2"/>
      <scheme val="minor"/>
    </font>
    <font>
      <b/>
      <sz val="9"/>
      <color theme="1"/>
      <name val="Calibri"/>
      <family val="2"/>
      <scheme val="minor"/>
    </font>
    <font>
      <sz val="10"/>
      <color theme="3"/>
      <name val="Calibri Light"/>
      <family val="2"/>
      <scheme val="major"/>
    </font>
    <font>
      <sz val="11"/>
      <color rgb="FF000000"/>
      <name val="Calibri"/>
      <family val="2"/>
      <scheme val="minor"/>
    </font>
    <font>
      <sz val="10"/>
      <name val="Calibri Light"/>
      <family val="2"/>
      <scheme val="major"/>
    </font>
    <font>
      <sz val="11"/>
      <color rgb="FFFF0000"/>
      <name val="Calibri"/>
      <family val="2"/>
      <scheme val="minor"/>
    </font>
    <font>
      <sz val="10"/>
      <color rgb="FFFF0000"/>
      <name val="Calibri Light"/>
      <family val="2"/>
      <scheme val="major"/>
    </font>
    <font>
      <sz val="10"/>
      <color theme="5" tint="-0.249977111117893"/>
      <name val="Calibri Light"/>
      <family val="2"/>
      <scheme val="major"/>
    </font>
    <font>
      <sz val="12"/>
      <color theme="1"/>
      <name val="Calibri Light"/>
      <family val="2"/>
      <scheme val="major"/>
    </font>
    <font>
      <b/>
      <sz val="12"/>
      <color theme="1"/>
      <name val="Calibri Light"/>
      <family val="2"/>
      <scheme val="major"/>
    </font>
  </fonts>
  <fills count="14">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5"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61">
    <xf numFmtId="0" fontId="0" fillId="0" borderId="0" xfId="0"/>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4" fillId="0" borderId="0" xfId="2" applyFont="1" applyAlignment="1">
      <alignment horizontal="center"/>
    </xf>
    <xf numFmtId="0" fontId="7" fillId="0" borderId="0" xfId="0" applyFont="1" applyAlignment="1">
      <alignment horizontal="left"/>
    </xf>
    <xf numFmtId="0" fontId="6" fillId="2" borderId="2" xfId="0" applyFont="1" applyFill="1" applyBorder="1" applyAlignment="1">
      <alignment horizontal="center"/>
    </xf>
    <xf numFmtId="0" fontId="8" fillId="0" borderId="0" xfId="0" applyFont="1"/>
    <xf numFmtId="0" fontId="0" fillId="0" borderId="0" xfId="0"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xf numFmtId="0" fontId="7" fillId="0" borderId="0" xfId="0" applyFont="1" applyAlignment="1">
      <alignment horizontal="left" vertical="center"/>
    </xf>
    <xf numFmtId="0" fontId="7" fillId="0" borderId="0" xfId="0" applyFont="1"/>
    <xf numFmtId="0" fontId="0" fillId="0" borderId="0" xfId="0" applyAlignment="1">
      <alignment vertical="center"/>
    </xf>
    <xf numFmtId="0" fontId="9" fillId="0" borderId="0" xfId="0" applyFont="1"/>
    <xf numFmtId="0" fontId="10" fillId="0" borderId="0" xfId="0" applyFont="1"/>
    <xf numFmtId="0" fontId="0" fillId="0" borderId="0" xfId="0" applyAlignment="1">
      <alignment wrapText="1"/>
    </xf>
    <xf numFmtId="0" fontId="0" fillId="0" borderId="0" xfId="0"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21" fillId="0" borderId="0" xfId="0" applyFont="1" applyAlignment="1">
      <alignment vertical="center"/>
    </xf>
    <xf numFmtId="0" fontId="0" fillId="0" borderId="1" xfId="0" applyBorder="1" applyAlignment="1">
      <alignment horizontal="center"/>
    </xf>
    <xf numFmtId="0" fontId="5" fillId="0" borderId="1" xfId="1" applyFill="1" applyBorder="1" applyAlignment="1">
      <alignment horizontal="left"/>
    </xf>
    <xf numFmtId="0" fontId="0" fillId="0" borderId="1" xfId="0" applyBorder="1" applyAlignment="1">
      <alignment horizontal="left"/>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0" borderId="0" xfId="0" applyAlignment="1">
      <alignment horizontal="left" wrapText="1"/>
    </xf>
    <xf numFmtId="0" fontId="23" fillId="0" borderId="0" xfId="0" applyFont="1"/>
    <xf numFmtId="0" fontId="25" fillId="0" borderId="0" xfId="0" applyFont="1" applyAlignment="1">
      <alignment vertical="center"/>
    </xf>
    <xf numFmtId="0" fontId="23" fillId="0" borderId="4" xfId="0" applyFont="1" applyBorder="1"/>
    <xf numFmtId="0" fontId="23" fillId="0" borderId="3" xfId="0" applyFont="1" applyBorder="1"/>
    <xf numFmtId="0" fontId="27" fillId="0" borderId="0" xfId="0" applyFont="1" applyAlignment="1">
      <alignment vertical="center"/>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3" fillId="0" borderId="0" xfId="0" applyNumberFormat="1" applyFont="1"/>
    <xf numFmtId="9" fontId="23" fillId="0" borderId="0" xfId="2" applyFont="1" applyAlignment="1">
      <alignment horizontal="center"/>
    </xf>
    <xf numFmtId="0" fontId="5" fillId="0" borderId="0" xfId="1" applyFill="1"/>
    <xf numFmtId="49" fontId="0" fillId="0" borderId="1" xfId="0" applyNumberFormat="1" applyBorder="1" applyAlignment="1">
      <alignment horizontal="center"/>
    </xf>
    <xf numFmtId="0" fontId="0" fillId="0" borderId="1" xfId="0" applyBorder="1" applyAlignment="1">
      <alignment horizontal="center" vertical="center" wrapText="1"/>
    </xf>
    <xf numFmtId="0" fontId="16" fillId="0" borderId="0" xfId="0" applyFont="1"/>
    <xf numFmtId="0" fontId="0" fillId="6" borderId="1" xfId="0" applyFill="1" applyBorder="1" applyAlignment="1">
      <alignment horizontal="center"/>
    </xf>
    <xf numFmtId="0" fontId="0" fillId="6" borderId="0" xfId="0" applyFill="1" applyAlignment="1">
      <alignment horizontal="center"/>
    </xf>
    <xf numFmtId="0" fontId="5" fillId="0" borderId="0" xfId="1" applyFill="1" applyBorder="1" applyAlignment="1">
      <alignment horizontal="left"/>
    </xf>
    <xf numFmtId="0" fontId="5" fillId="0" borderId="0" xfId="1" applyFill="1" applyBorder="1"/>
    <xf numFmtId="0" fontId="6" fillId="0" borderId="0" xfId="0" applyFont="1" applyAlignment="1">
      <alignment horizontal="center" vertical="center"/>
    </xf>
    <xf numFmtId="0" fontId="5" fillId="0" borderId="1" xfId="1" applyFill="1" applyBorder="1" applyAlignment="1">
      <alignment horizontal="center"/>
    </xf>
    <xf numFmtId="164" fontId="6" fillId="0" borderId="9" xfId="2" applyNumberFormat="1" applyFont="1" applyBorder="1" applyAlignment="1">
      <alignment horizontal="center"/>
    </xf>
    <xf numFmtId="164" fontId="6" fillId="0" borderId="10" xfId="2" applyNumberFormat="1" applyFont="1" applyBorder="1" applyAlignment="1">
      <alignment horizontal="center"/>
    </xf>
    <xf numFmtId="164" fontId="6" fillId="0" borderId="1" xfId="2" applyNumberFormat="1" applyFont="1" applyBorder="1" applyAlignment="1">
      <alignment horizontal="center"/>
    </xf>
    <xf numFmtId="164" fontId="6" fillId="0" borderId="12" xfId="2" applyNumberFormat="1" applyFont="1" applyBorder="1" applyAlignment="1">
      <alignment horizontal="center"/>
    </xf>
    <xf numFmtId="164" fontId="6" fillId="0" borderId="14" xfId="2" applyNumberFormat="1" applyFont="1" applyBorder="1" applyAlignment="1">
      <alignment horizontal="center"/>
    </xf>
    <xf numFmtId="164" fontId="6" fillId="0" borderId="15" xfId="2" applyNumberFormat="1" applyFont="1" applyBorder="1" applyAlignment="1">
      <alignment horizontal="center"/>
    </xf>
    <xf numFmtId="0" fontId="6" fillId="7" borderId="16" xfId="0" applyFont="1" applyFill="1" applyBorder="1" applyAlignment="1">
      <alignment horizontal="center"/>
    </xf>
    <xf numFmtId="0" fontId="6" fillId="7" borderId="17" xfId="0" applyFont="1" applyFill="1" applyBorder="1" applyAlignment="1">
      <alignment horizontal="center"/>
    </xf>
    <xf numFmtId="0" fontId="6" fillId="7" borderId="18" xfId="0" applyFont="1" applyFill="1" applyBorder="1" applyAlignment="1">
      <alignment horizontal="center"/>
    </xf>
    <xf numFmtId="0" fontId="6" fillId="8" borderId="16" xfId="0" applyFont="1" applyFill="1" applyBorder="1" applyAlignment="1">
      <alignment horizontal="center"/>
    </xf>
    <xf numFmtId="0" fontId="6" fillId="8" borderId="17" xfId="0" applyFont="1" applyFill="1" applyBorder="1" applyAlignment="1">
      <alignment horizontal="center"/>
    </xf>
    <xf numFmtId="0" fontId="6" fillId="8" borderId="18" xfId="0" applyFont="1" applyFill="1" applyBorder="1" applyAlignment="1">
      <alignment horizontal="center"/>
    </xf>
    <xf numFmtId="0" fontId="6" fillId="9" borderId="16" xfId="0" applyFont="1" applyFill="1" applyBorder="1" applyAlignment="1">
      <alignment horizontal="center"/>
    </xf>
    <xf numFmtId="0" fontId="6" fillId="9" borderId="17" xfId="0" applyFont="1" applyFill="1" applyBorder="1" applyAlignment="1">
      <alignment horizontal="center"/>
    </xf>
    <xf numFmtId="0" fontId="6" fillId="9" borderId="18" xfId="0" applyFont="1" applyFill="1" applyBorder="1" applyAlignment="1">
      <alignment horizontal="center"/>
    </xf>
    <xf numFmtId="0" fontId="6" fillId="10" borderId="16" xfId="0" applyFont="1" applyFill="1" applyBorder="1" applyAlignment="1">
      <alignment horizontal="center"/>
    </xf>
    <xf numFmtId="0" fontId="6" fillId="10" borderId="17" xfId="0" applyFont="1" applyFill="1" applyBorder="1" applyAlignment="1">
      <alignment horizontal="center"/>
    </xf>
    <xf numFmtId="0" fontId="6" fillId="10"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xf numFmtId="164" fontId="0" fillId="0" borderId="0" xfId="0" applyNumberFormat="1"/>
    <xf numFmtId="0" fontId="0" fillId="3" borderId="0" xfId="0" applyFill="1"/>
    <xf numFmtId="10" fontId="32" fillId="0" borderId="0" xfId="2" applyNumberFormat="1" applyFont="1" applyAlignment="1">
      <alignment horizontal="center"/>
    </xf>
    <xf numFmtId="10" fontId="30" fillId="0" borderId="0" xfId="2" applyNumberFormat="1" applyFont="1" applyAlignment="1">
      <alignment horizontal="center"/>
    </xf>
    <xf numFmtId="164" fontId="6" fillId="0" borderId="16" xfId="2" applyNumberFormat="1" applyFont="1" applyBorder="1" applyAlignment="1">
      <alignment horizontal="center"/>
    </xf>
    <xf numFmtId="164" fontId="6" fillId="0" borderId="17" xfId="2" applyNumberFormat="1" applyFont="1" applyBorder="1" applyAlignment="1">
      <alignment horizontal="center"/>
    </xf>
    <xf numFmtId="164" fontId="6" fillId="0" borderId="18" xfId="2" applyNumberFormat="1" applyFont="1" applyBorder="1" applyAlignment="1">
      <alignment horizontal="center"/>
    </xf>
    <xf numFmtId="0" fontId="8" fillId="2" borderId="7" xfId="0" applyFont="1" applyFill="1" applyBorder="1" applyAlignment="1">
      <alignment horizontal="center"/>
    </xf>
    <xf numFmtId="10" fontId="30" fillId="0" borderId="0" xfId="0" applyNumberFormat="1" applyFont="1"/>
    <xf numFmtId="9" fontId="30" fillId="0" borderId="0" xfId="0" applyNumberFormat="1" applyFont="1"/>
    <xf numFmtId="164" fontId="8" fillId="0" borderId="22" xfId="2" applyNumberFormat="1" applyFont="1" applyBorder="1" applyAlignment="1">
      <alignment horizontal="center"/>
    </xf>
    <xf numFmtId="164" fontId="8" fillId="0" borderId="23" xfId="2" applyNumberFormat="1" applyFont="1" applyBorder="1" applyAlignment="1">
      <alignment horizontal="center"/>
    </xf>
    <xf numFmtId="164" fontId="8" fillId="0" borderId="24" xfId="2" applyNumberFormat="1" applyFont="1" applyBorder="1" applyAlignment="1">
      <alignment horizontal="center"/>
    </xf>
    <xf numFmtId="0" fontId="5" fillId="0" borderId="0" xfId="1" applyFill="1" applyBorder="1" applyAlignment="1">
      <alignment horizontal="center"/>
    </xf>
    <xf numFmtId="0" fontId="11" fillId="0" borderId="0" xfId="0" applyFont="1"/>
    <xf numFmtId="0" fontId="0" fillId="11" borderId="0" xfId="0" applyFill="1"/>
    <xf numFmtId="0" fontId="25" fillId="0" borderId="0" xfId="0" applyFont="1"/>
    <xf numFmtId="0" fontId="21" fillId="0" borderId="0" xfId="0" applyFont="1" applyAlignment="1">
      <alignment horizontal="left" vertical="center"/>
    </xf>
    <xf numFmtId="0" fontId="0" fillId="0" borderId="0" xfId="0" applyAlignment="1">
      <alignment horizontal="left" vertical="top" wrapText="1"/>
    </xf>
    <xf numFmtId="0" fontId="17" fillId="0" borderId="0" xfId="0" applyFont="1" applyAlignment="1">
      <alignment horizontal="left" vertical="center" wrapText="1" indent="5"/>
    </xf>
    <xf numFmtId="0" fontId="11"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6" fillId="2" borderId="1" xfId="0" applyFont="1" applyFill="1" applyBorder="1" applyAlignment="1">
      <alignment horizontal="center"/>
    </xf>
    <xf numFmtId="0" fontId="6" fillId="7" borderId="1" xfId="0" applyFont="1" applyFill="1" applyBorder="1" applyAlignment="1">
      <alignment horizontal="center"/>
    </xf>
    <xf numFmtId="0" fontId="6" fillId="8" borderId="1" xfId="0" applyFont="1" applyFill="1" applyBorder="1" applyAlignment="1">
      <alignment horizontal="center"/>
    </xf>
    <xf numFmtId="0" fontId="6" fillId="9" borderId="1" xfId="0" applyFont="1" applyFill="1" applyBorder="1" applyAlignment="1">
      <alignment horizontal="center"/>
    </xf>
    <xf numFmtId="0" fontId="6" fillId="10" borderId="1" xfId="0" applyFont="1" applyFill="1" applyBorder="1" applyAlignment="1">
      <alignment horizontal="center"/>
    </xf>
    <xf numFmtId="0" fontId="6" fillId="4" borderId="1" xfId="0" applyFont="1" applyFill="1" applyBorder="1" applyAlignment="1">
      <alignment horizontal="center"/>
    </xf>
    <xf numFmtId="10" fontId="32" fillId="0" borderId="1" xfId="2" applyNumberFormat="1" applyFont="1" applyBorder="1" applyAlignment="1">
      <alignment horizontal="center"/>
    </xf>
    <xf numFmtId="0" fontId="30" fillId="0" borderId="0" xfId="0" applyFont="1" applyAlignment="1">
      <alignment vertical="center"/>
    </xf>
    <xf numFmtId="0" fontId="0" fillId="3" borderId="0" xfId="0" applyFill="1" applyAlignment="1">
      <alignment vertical="center"/>
    </xf>
    <xf numFmtId="0" fontId="6" fillId="2" borderId="2" xfId="0" applyFont="1" applyFill="1" applyBorder="1" applyAlignment="1">
      <alignment horizontal="center" vertical="center" wrapText="1"/>
    </xf>
    <xf numFmtId="0" fontId="6" fillId="7" borderId="8" xfId="0" applyFont="1" applyFill="1" applyBorder="1" applyAlignment="1">
      <alignment horizontal="center" vertical="center"/>
    </xf>
    <xf numFmtId="164" fontId="6" fillId="0" borderId="1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10" xfId="2" applyNumberFormat="1" applyFont="1" applyBorder="1" applyAlignment="1">
      <alignment horizontal="center" vertical="center"/>
    </xf>
    <xf numFmtId="0" fontId="6" fillId="7" borderId="19" xfId="0" applyFont="1" applyFill="1" applyBorder="1" applyAlignment="1">
      <alignment horizontal="center" vertical="center"/>
    </xf>
    <xf numFmtId="164" fontId="6" fillId="0" borderId="17" xfId="2" applyNumberFormat="1" applyFont="1" applyBorder="1" applyAlignment="1">
      <alignment horizontal="center" vertical="center"/>
    </xf>
    <xf numFmtId="164" fontId="6" fillId="0" borderId="1" xfId="2" applyNumberFormat="1" applyFont="1" applyBorder="1" applyAlignment="1">
      <alignment horizontal="center" vertical="center"/>
    </xf>
    <xf numFmtId="0" fontId="6" fillId="7" borderId="1" xfId="0" applyFont="1" applyFill="1" applyBorder="1" applyAlignment="1">
      <alignment horizontal="center" vertical="center"/>
    </xf>
    <xf numFmtId="0" fontId="6" fillId="7" borderId="11" xfId="0" applyFont="1" applyFill="1" applyBorder="1" applyAlignment="1">
      <alignment horizontal="center" vertical="center"/>
    </xf>
    <xf numFmtId="164" fontId="6" fillId="0" borderId="12" xfId="2" applyNumberFormat="1" applyFont="1" applyBorder="1" applyAlignment="1">
      <alignment horizontal="center" vertical="center"/>
    </xf>
    <xf numFmtId="0" fontId="6" fillId="7" borderId="20"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21"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21"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20"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21"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19"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1" xfId="0" applyFont="1" applyFill="1" applyBorder="1" applyAlignment="1">
      <alignment horizontal="center" vertical="center"/>
    </xf>
    <xf numFmtId="0" fontId="6" fillId="10" borderId="20" xfId="0" applyFont="1" applyFill="1" applyBorder="1" applyAlignment="1">
      <alignment horizontal="center" vertical="center"/>
    </xf>
    <xf numFmtId="0" fontId="6" fillId="10" borderId="13" xfId="0" applyFont="1" applyFill="1" applyBorder="1" applyAlignment="1">
      <alignment horizontal="center" vertical="center"/>
    </xf>
    <xf numFmtId="0" fontId="6" fillId="10" borderId="2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3" xfId="0" applyFont="1" applyFill="1" applyBorder="1" applyAlignment="1">
      <alignment horizontal="center" vertical="center"/>
    </xf>
    <xf numFmtId="164" fontId="6" fillId="0" borderId="18" xfId="2" applyNumberFormat="1" applyFont="1" applyBorder="1" applyAlignment="1">
      <alignment horizontal="center" vertical="center"/>
    </xf>
    <xf numFmtId="164" fontId="6" fillId="0" borderId="14" xfId="2" applyNumberFormat="1" applyFont="1" applyBorder="1" applyAlignment="1">
      <alignment horizontal="center" vertical="center"/>
    </xf>
    <xf numFmtId="164" fontId="6" fillId="0" borderId="15" xfId="2" applyNumberFormat="1" applyFont="1" applyBorder="1" applyAlignment="1">
      <alignment horizontal="center" vertical="center"/>
    </xf>
    <xf numFmtId="0" fontId="6" fillId="4" borderId="21" xfId="0" applyFont="1" applyFill="1" applyBorder="1" applyAlignment="1">
      <alignment horizontal="center" vertical="center"/>
    </xf>
    <xf numFmtId="164" fontId="6" fillId="0" borderId="0" xfId="0" applyNumberFormat="1" applyFont="1" applyAlignment="1">
      <alignment horizontal="center" vertical="center"/>
    </xf>
    <xf numFmtId="0" fontId="8" fillId="2" borderId="1" xfId="0" applyFont="1" applyFill="1" applyBorder="1" applyAlignment="1">
      <alignment horizontal="center" vertical="center"/>
    </xf>
    <xf numFmtId="164" fontId="8" fillId="0" borderId="22" xfId="2" applyNumberFormat="1" applyFont="1" applyBorder="1" applyAlignment="1">
      <alignment horizontal="center" vertical="center"/>
    </xf>
    <xf numFmtId="164" fontId="8" fillId="0" borderId="23" xfId="2" applyNumberFormat="1" applyFont="1" applyBorder="1" applyAlignment="1">
      <alignment horizontal="center" vertical="center"/>
    </xf>
    <xf numFmtId="164" fontId="8" fillId="0" borderId="24" xfId="2" applyNumberFormat="1" applyFont="1" applyBorder="1" applyAlignment="1">
      <alignment horizontal="center" vertical="center"/>
    </xf>
    <xf numFmtId="0" fontId="8" fillId="2" borderId="7" xfId="0" applyFont="1" applyFill="1" applyBorder="1" applyAlignment="1">
      <alignment horizontal="center" vertical="center"/>
    </xf>
    <xf numFmtId="0" fontId="0" fillId="12" borderId="0" xfId="0" applyFill="1" applyAlignment="1">
      <alignment vertical="center"/>
    </xf>
    <xf numFmtId="0" fontId="12" fillId="0" borderId="0" xfId="1" applyFont="1" applyFill="1" applyAlignment="1">
      <alignment horizontal="center" vertical="center"/>
    </xf>
    <xf numFmtId="0" fontId="35" fillId="0" borderId="0" xfId="0" applyFont="1"/>
    <xf numFmtId="10" fontId="32" fillId="6" borderId="0" xfId="2" applyNumberFormat="1" applyFont="1" applyFill="1" applyAlignment="1">
      <alignment horizontal="center"/>
    </xf>
    <xf numFmtId="0" fontId="21" fillId="0" borderId="0" xfId="0" applyFont="1" applyAlignment="1">
      <alignment horizontal="center" vertical="center"/>
    </xf>
    <xf numFmtId="0" fontId="23" fillId="0" borderId="0" xfId="0" applyFont="1" applyAlignment="1">
      <alignment horizontal="left" wrapText="1"/>
    </xf>
    <xf numFmtId="0" fontId="23" fillId="0" borderId="0" xfId="0" applyFont="1" applyAlignment="1">
      <alignment wrapText="1"/>
    </xf>
    <xf numFmtId="0" fontId="13" fillId="0" borderId="0" xfId="0" applyFont="1" applyAlignment="1">
      <alignment vertical="center" wrapText="1"/>
    </xf>
    <xf numFmtId="0" fontId="15" fillId="0" borderId="0" xfId="0" applyFont="1" applyAlignment="1">
      <alignment horizontal="center" vertical="center" wrapText="1"/>
    </xf>
    <xf numFmtId="0" fontId="0" fillId="0" borderId="6" xfId="0" applyBorder="1" applyAlignment="1">
      <alignment horizontal="center"/>
    </xf>
    <xf numFmtId="43" fontId="23" fillId="0" borderId="0" xfId="3" applyFont="1"/>
    <xf numFmtId="43" fontId="23" fillId="0" borderId="0" xfId="0" applyNumberFormat="1" applyFont="1"/>
    <xf numFmtId="1" fontId="25" fillId="0" borderId="0" xfId="0" applyNumberFormat="1" applyFont="1"/>
    <xf numFmtId="164" fontId="6" fillId="0" borderId="1" xfId="2" applyNumberFormat="1" applyFont="1" applyFill="1" applyBorder="1" applyAlignment="1">
      <alignment horizontal="center"/>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vertical="top"/>
    </xf>
    <xf numFmtId="49" fontId="36" fillId="0" borderId="1" xfId="0" applyNumberFormat="1" applyFont="1" applyBorder="1" applyAlignment="1">
      <alignment horizontal="center"/>
    </xf>
    <xf numFmtId="0" fontId="36" fillId="0" borderId="1" xfId="0" applyFont="1" applyBorder="1" applyAlignment="1">
      <alignment horizontal="center"/>
    </xf>
    <xf numFmtId="10" fontId="32" fillId="0" borderId="0" xfId="2" applyNumberFormat="1" applyFont="1" applyFill="1" applyAlignment="1">
      <alignment horizontal="center"/>
    </xf>
    <xf numFmtId="10" fontId="30" fillId="0" borderId="0" xfId="2" applyNumberFormat="1" applyFont="1" applyFill="1" applyAlignment="1">
      <alignment horizontal="center"/>
    </xf>
    <xf numFmtId="2" fontId="8" fillId="0" borderId="0" xfId="0" applyNumberFormat="1" applyFont="1"/>
    <xf numFmtId="10" fontId="17" fillId="0" borderId="0" xfId="2" applyNumberFormat="1" applyFont="1" applyAlignment="1">
      <alignment horizontal="center"/>
    </xf>
    <xf numFmtId="0" fontId="17" fillId="0" borderId="0" xfId="2" applyNumberFormat="1" applyFont="1" applyAlignment="1">
      <alignment horizontal="center"/>
    </xf>
    <xf numFmtId="43" fontId="17" fillId="0" borderId="0" xfId="3" applyFont="1" applyAlignment="1">
      <alignment horizontal="center"/>
    </xf>
    <xf numFmtId="10" fontId="17" fillId="0" borderId="0" xfId="2" applyNumberFormat="1" applyFont="1" applyFill="1" applyAlignment="1">
      <alignment horizontal="center"/>
    </xf>
    <xf numFmtId="2" fontId="17" fillId="0" borderId="0" xfId="2" applyNumberFormat="1" applyFont="1" applyFill="1" applyAlignment="1">
      <alignment horizontal="center"/>
    </xf>
    <xf numFmtId="43" fontId="17" fillId="0" borderId="0" xfId="3" applyFont="1" applyFill="1" applyAlignment="1">
      <alignment horizontal="center"/>
    </xf>
    <xf numFmtId="2" fontId="17" fillId="0" borderId="0" xfId="2" applyNumberFormat="1" applyFont="1" applyAlignment="1">
      <alignment horizontal="center"/>
    </xf>
    <xf numFmtId="2" fontId="37" fillId="0" borderId="0" xfId="2" applyNumberFormat="1" applyFont="1" applyAlignment="1">
      <alignment horizontal="center"/>
    </xf>
    <xf numFmtId="43" fontId="0" fillId="6" borderId="1" xfId="3" applyFont="1" applyFill="1" applyBorder="1" applyAlignment="1">
      <alignment horizontal="right"/>
    </xf>
    <xf numFmtId="2" fontId="37" fillId="6" borderId="0" xfId="2" applyNumberFormat="1" applyFont="1" applyFill="1" applyAlignment="1">
      <alignment horizontal="center"/>
    </xf>
    <xf numFmtId="10" fontId="37" fillId="6" borderId="0" xfId="2" applyNumberFormat="1" applyFont="1" applyFill="1" applyAlignment="1">
      <alignment horizontal="center"/>
    </xf>
    <xf numFmtId="2" fontId="0" fillId="0" borderId="6" xfId="0" applyNumberFormat="1" applyBorder="1" applyAlignment="1">
      <alignment horizontal="center"/>
    </xf>
    <xf numFmtId="2" fontId="0" fillId="6" borderId="1" xfId="0" applyNumberFormat="1" applyFill="1" applyBorder="1" applyAlignment="1">
      <alignment horizontal="center"/>
    </xf>
    <xf numFmtId="0" fontId="6" fillId="2" borderId="1" xfId="0" applyFont="1" applyFill="1" applyBorder="1" applyAlignment="1">
      <alignment horizontal="center"/>
    </xf>
    <xf numFmtId="10" fontId="39" fillId="0" borderId="0" xfId="2" applyNumberFormat="1" applyFont="1" applyAlignment="1">
      <alignment horizontal="center"/>
    </xf>
    <xf numFmtId="0" fontId="38" fillId="0" borderId="0" xfId="0" applyFont="1" applyAlignment="1">
      <alignment horizontal="center"/>
    </xf>
    <xf numFmtId="0" fontId="5" fillId="3" borderId="0" xfId="1" applyFill="1" applyAlignment="1">
      <alignment horizontal="center"/>
    </xf>
    <xf numFmtId="0" fontId="5" fillId="3" borderId="0" xfId="1" applyFill="1" applyAlignment="1">
      <alignment horizontal="center" vertical="center"/>
    </xf>
    <xf numFmtId="0" fontId="39" fillId="0" borderId="0" xfId="0" applyFont="1"/>
    <xf numFmtId="0" fontId="40" fillId="0" borderId="0" xfId="0" applyFont="1"/>
    <xf numFmtId="0" fontId="2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1"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center" vertical="top" wrapText="1"/>
    </xf>
    <xf numFmtId="0" fontId="7" fillId="0" borderId="0" xfId="0" applyFont="1" applyAlignment="1">
      <alignment horizontal="center"/>
    </xf>
    <xf numFmtId="0" fontId="6" fillId="0" borderId="0" xfId="0" applyFont="1" applyAlignment="1">
      <alignment horizontal="center"/>
    </xf>
    <xf numFmtId="0" fontId="17" fillId="0" borderId="0" xfId="0" applyFont="1" applyAlignment="1">
      <alignment horizontal="left" vertical="center" wrapText="1" indent="5"/>
    </xf>
    <xf numFmtId="0" fontId="7" fillId="0" borderId="0" xfId="0" applyFont="1" applyAlignment="1">
      <alignment horizontal="center" vertical="center" wrapText="1"/>
    </xf>
    <xf numFmtId="0" fontId="24" fillId="3" borderId="0" xfId="1" applyFont="1" applyFill="1" applyAlignment="1">
      <alignment horizontal="center"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left" vertical="top" wrapText="1"/>
    </xf>
    <xf numFmtId="0" fontId="23" fillId="0" borderId="0" xfId="0" applyFont="1" applyAlignment="1">
      <alignment horizontal="left" wrapText="1"/>
    </xf>
    <xf numFmtId="43" fontId="25" fillId="0" borderId="0" xfId="3" applyFont="1" applyAlignment="1">
      <alignment horizontal="left" vertical="center"/>
    </xf>
    <xf numFmtId="2" fontId="25" fillId="0" borderId="0" xfId="0" applyNumberFormat="1" applyFont="1" applyAlignment="1">
      <alignment horizontal="left" vertical="center"/>
    </xf>
    <xf numFmtId="0" fontId="7" fillId="0" borderId="0" xfId="0" applyFont="1" applyAlignment="1">
      <alignment horizontal="left"/>
    </xf>
    <xf numFmtId="0" fontId="16" fillId="0" borderId="0" xfId="0" applyFont="1" applyAlignment="1">
      <alignment horizontal="left"/>
    </xf>
    <xf numFmtId="2" fontId="25" fillId="0" borderId="0" xfId="0" applyNumberFormat="1" applyFont="1" applyAlignment="1">
      <alignment horizontal="center"/>
    </xf>
    <xf numFmtId="0" fontId="23" fillId="0" borderId="0" xfId="0" applyFont="1" applyAlignment="1">
      <alignment horizontal="left" vertical="center" wrapText="1"/>
    </xf>
    <xf numFmtId="0" fontId="24" fillId="0" borderId="0" xfId="1" applyFont="1" applyFill="1" applyAlignment="1">
      <alignment horizontal="center" vertical="center"/>
    </xf>
    <xf numFmtId="9" fontId="25" fillId="0" borderId="0" xfId="2" applyFont="1" applyAlignment="1">
      <alignment horizontal="center" vertical="center"/>
    </xf>
    <xf numFmtId="2" fontId="25" fillId="0" borderId="0" xfId="0" applyNumberFormat="1" applyFont="1" applyAlignment="1">
      <alignment horizontal="center" vertical="center"/>
    </xf>
    <xf numFmtId="0" fontId="23" fillId="0" borderId="0" xfId="0" applyFont="1" applyAlignment="1">
      <alignment horizontal="center" vertical="top" wrapText="1"/>
    </xf>
    <xf numFmtId="0" fontId="19" fillId="0" borderId="0" xfId="0" applyFont="1" applyAlignment="1">
      <alignment horizontal="center" vertical="center" wrapText="1"/>
    </xf>
    <xf numFmtId="0" fontId="12" fillId="0" borderId="0" xfId="1" applyFont="1" applyFill="1" applyAlignment="1">
      <alignment horizontal="center" vertical="center"/>
    </xf>
    <xf numFmtId="0" fontId="19"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left" wrapText="1"/>
    </xf>
    <xf numFmtId="49" fontId="0" fillId="0" borderId="0" xfId="0" applyNumberFormat="1" applyAlignment="1">
      <alignment horizontal="left" vertical="top" wrapText="1"/>
    </xf>
    <xf numFmtId="0" fontId="7" fillId="0" borderId="0" xfId="0" applyFont="1" applyAlignment="1">
      <alignment horizontal="left" wrapText="1"/>
    </xf>
    <xf numFmtId="0" fontId="6" fillId="2" borderId="1" xfId="0" applyFont="1" applyFill="1" applyBorder="1" applyAlignment="1">
      <alignment horizontal="center" vertical="center"/>
    </xf>
    <xf numFmtId="0" fontId="0" fillId="12" borderId="0" xfId="0" applyFill="1" applyAlignment="1">
      <alignment horizontal="center" vertical="center" wrapText="1"/>
    </xf>
    <xf numFmtId="0" fontId="33" fillId="12" borderId="0" xfId="0" applyFont="1" applyFill="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2" borderId="1" xfId="0" applyFont="1" applyFill="1" applyBorder="1" applyAlignment="1">
      <alignment horizontal="center"/>
    </xf>
    <xf numFmtId="0" fontId="0" fillId="11" borderId="0" xfId="0" applyFill="1" applyAlignment="1">
      <alignment horizontal="center" wrapText="1"/>
    </xf>
    <xf numFmtId="0" fontId="33" fillId="11" borderId="0" xfId="0" applyFont="1" applyFill="1" applyAlignment="1">
      <alignment horizontal="center" wrapText="1"/>
    </xf>
    <xf numFmtId="0" fontId="34" fillId="11" borderId="5" xfId="0" applyFont="1" applyFill="1" applyBorder="1" applyAlignment="1">
      <alignment horizontal="center" vertical="center" wrapText="1"/>
    </xf>
    <xf numFmtId="0" fontId="34" fillId="11" borderId="0" xfId="0" applyFont="1" applyFill="1" applyAlignment="1">
      <alignment horizontal="center" vertical="center" wrapText="1"/>
    </xf>
    <xf numFmtId="0" fontId="34" fillId="11" borderId="5" xfId="0" applyFont="1" applyFill="1" applyBorder="1" applyAlignment="1">
      <alignment horizontal="center" wrapText="1"/>
    </xf>
    <xf numFmtId="0" fontId="34" fillId="11" borderId="0" xfId="0" applyFont="1" applyFill="1" applyAlignment="1">
      <alignment horizontal="center" wrapText="1"/>
    </xf>
    <xf numFmtId="2" fontId="0" fillId="0" borderId="1" xfId="0" applyNumberFormat="1" applyFill="1" applyBorder="1" applyAlignment="1">
      <alignment horizontal="center"/>
    </xf>
    <xf numFmtId="0" fontId="41" fillId="0" borderId="0" xfId="0" applyFont="1" applyAlignment="1">
      <alignment horizontal="center" vertical="top" wrapText="1"/>
    </xf>
    <xf numFmtId="0" fontId="42" fillId="13" borderId="0" xfId="0" applyFont="1" applyFill="1"/>
    <xf numFmtId="0" fontId="41" fillId="13" borderId="0" xfId="0" applyFont="1" applyFill="1"/>
    <xf numFmtId="2" fontId="41" fillId="13" borderId="0" xfId="0" applyNumberFormat="1" applyFont="1" applyFill="1"/>
  </cellXfs>
  <cellStyles count="6">
    <cellStyle name="Hipervínculo" xfId="1" builtinId="8"/>
    <cellStyle name="Millares" xfId="3" builtinId="3"/>
    <cellStyle name="Millares 2" xfId="4"/>
    <cellStyle name="Millares 3" xfId="5"/>
    <cellStyle name="Normal" xfId="0" builtinId="0"/>
    <cellStyle name="Porcentaje" xfId="2" builtinId="5"/>
  </cellStyles>
  <dxfs count="43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round/>
            </a:ln>
            <a:effectLst/>
          </c:spPr>
          <c:marker>
            <c:symbol val="none"/>
          </c:marker>
          <c:cat>
            <c:strRef>
              <c:f>'1. CEDENAR'!$A$7:$A$18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 CEDENAR'!$J$7:$J$18</c:f>
              <c:numCache>
                <c:formatCode>0.00</c:formatCode>
                <c:ptCount val="12"/>
                <c:pt idx="0">
                  <c:v>878.47706000000005</c:v>
                </c:pt>
                <c:pt idx="1">
                  <c:v>899.18561</c:v>
                </c:pt>
                <c:pt idx="2">
                  <c:v>904.75417000000004</c:v>
                </c:pt>
                <c:pt idx="3">
                  <c:v>891.00941</c:v>
                </c:pt>
                <c:pt idx="4">
                  <c:v>972.87486999999999</c:v>
                </c:pt>
                <c:pt idx="5">
                  <c:v>1006.51283</c:v>
                </c:pt>
                <c:pt idx="6">
                  <c:v>945.75</c:v>
                </c:pt>
                <c:pt idx="7">
                  <c:v>922.10922000000005</c:v>
                </c:pt>
                <c:pt idx="8">
                  <c:v>951.89525000000003</c:v>
                </c:pt>
                <c:pt idx="9">
                  <c:v>967.49739</c:v>
                </c:pt>
                <c:pt idx="10">
                  <c:v>970.41799000000003</c:v>
                </c:pt>
                <c:pt idx="11">
                  <c:v>941.74674000000005</c:v>
                </c:pt>
              </c:numCache>
            </c:numRef>
          </c:val>
          <c:smooth val="0"/>
          <c:extLst>
            <c:ext xmlns:c16="http://schemas.microsoft.com/office/drawing/2014/chart" uri="{C3380CC4-5D6E-409C-BE32-E72D297353CC}">
              <c16:uniqueId val="{00000000-3283-4701-A46A-514EC2505E6C}"/>
            </c:ext>
          </c:extLst>
        </c:ser>
        <c:ser>
          <c:idx val="1"/>
          <c:order val="1"/>
          <c:tx>
            <c:strRef>
              <c:f>'1. CEDENAR'!$K$6</c:f>
              <c:strCache>
                <c:ptCount val="1"/>
                <c:pt idx="0">
                  <c:v>CUV_Op</c:v>
                </c:pt>
              </c:strCache>
            </c:strRef>
          </c:tx>
          <c:spPr>
            <a:ln w="28575" cap="rnd">
              <a:solidFill>
                <a:schemeClr val="accent2"/>
              </a:solidFill>
              <a:prstDash val="lgDash"/>
              <a:round/>
            </a:ln>
            <a:effectLst/>
          </c:spPr>
          <c:marker>
            <c:symbol val="none"/>
          </c:marker>
          <c:cat>
            <c:strRef>
              <c:f>'1. CEDENAR'!$A$7:$A$18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 CEDENAR'!$K$7:$K$13</c:f>
              <c:numCache>
                <c:formatCode>0.00</c:formatCode>
                <c:ptCount val="7"/>
              </c:numCache>
            </c:numRef>
          </c:val>
          <c:smooth val="0"/>
          <c:extLst>
            <c:ext xmlns:c16="http://schemas.microsoft.com/office/drawing/2014/chart" uri="{C3380CC4-5D6E-409C-BE32-E72D297353CC}">
              <c16:uniqueId val="{00000001-3283-4701-A46A-514EC2505E6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'3. CELSIA COLOMBIA Tolima'!$D$6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Tolima'!$D$7:$D$18</c:f>
              <c:numCache>
                <c:formatCode>0.00</c:formatCode>
                <c:ptCount val="12"/>
                <c:pt idx="0">
                  <c:v>397.3</c:v>
                </c:pt>
                <c:pt idx="1">
                  <c:v>395.68</c:v>
                </c:pt>
                <c:pt idx="2">
                  <c:v>395.88</c:v>
                </c:pt>
                <c:pt idx="3">
                  <c:v>400.94</c:v>
                </c:pt>
                <c:pt idx="4">
                  <c:v>398.74</c:v>
                </c:pt>
                <c:pt idx="5">
                  <c:v>407.99</c:v>
                </c:pt>
                <c:pt idx="6">
                  <c:v>290.75</c:v>
                </c:pt>
                <c:pt idx="7">
                  <c:v>261.83999999999997</c:v>
                </c:pt>
                <c:pt idx="8">
                  <c:v>259.83</c:v>
                </c:pt>
                <c:pt idx="9">
                  <c:v>240.08</c:v>
                </c:pt>
                <c:pt idx="10">
                  <c:v>243.21</c:v>
                </c:pt>
                <c:pt idx="11">
                  <c:v>280.94</c:v>
                </c:pt>
              </c:numCache>
            </c:numRef>
          </c:val>
          <c:extLst>
            <c:ext xmlns:c16="http://schemas.microsoft.com/office/drawing/2014/chart" uri="{C3380CC4-5D6E-409C-BE32-E72D297353CC}">
              <c16:uniqueId val="{00000000-11DB-42FD-A5A1-BD717DAEDCFB}"/>
            </c:ext>
          </c:extLst>
        </c:ser>
        <c:ser>
          <c:idx val="2"/>
          <c:order val="2"/>
          <c:tx>
            <c:strRef>
              <c:f>'3. CELSIA COLOMBIA Tolima'!$G$6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Tolima'!$G$7:$G$18</c:f>
              <c:numCache>
                <c:formatCode>0.00</c:formatCode>
                <c:ptCount val="12"/>
                <c:pt idx="0">
                  <c:v>264.60000000000002</c:v>
                </c:pt>
                <c:pt idx="1">
                  <c:v>263.14999999999998</c:v>
                </c:pt>
                <c:pt idx="2">
                  <c:v>280.72000000000003</c:v>
                </c:pt>
                <c:pt idx="3">
                  <c:v>280.91000000000003</c:v>
                </c:pt>
                <c:pt idx="4">
                  <c:v>272.98</c:v>
                </c:pt>
                <c:pt idx="5">
                  <c:v>293.26</c:v>
                </c:pt>
                <c:pt idx="6">
                  <c:v>302.89</c:v>
                </c:pt>
                <c:pt idx="7">
                  <c:v>299.01</c:v>
                </c:pt>
                <c:pt idx="8">
                  <c:v>299.85000000000002</c:v>
                </c:pt>
                <c:pt idx="9">
                  <c:v>296.33</c:v>
                </c:pt>
                <c:pt idx="10">
                  <c:v>290.01</c:v>
                </c:pt>
                <c:pt idx="11">
                  <c:v>305.19</c:v>
                </c:pt>
              </c:numCache>
            </c:numRef>
          </c:val>
          <c:extLst>
            <c:ext xmlns:c16="http://schemas.microsoft.com/office/drawing/2014/chart" uri="{C3380CC4-5D6E-409C-BE32-E72D297353CC}">
              <c16:uniqueId val="{00000001-11DB-42FD-A5A1-BD717DAEDCFB}"/>
            </c:ext>
          </c:extLst>
        </c:ser>
        <c:ser>
          <c:idx val="3"/>
          <c:order val="3"/>
          <c:tx>
            <c:strRef>
              <c:f>'3. CELSIA COLOMBIA Tolima'!$H$6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Tolima'!$H$7:$H$18</c:f>
              <c:numCache>
                <c:formatCode>0.00</c:formatCode>
                <c:ptCount val="12"/>
                <c:pt idx="0">
                  <c:v>193.62</c:v>
                </c:pt>
                <c:pt idx="1">
                  <c:v>193.47</c:v>
                </c:pt>
                <c:pt idx="2">
                  <c:v>193.8</c:v>
                </c:pt>
                <c:pt idx="3">
                  <c:v>198.34</c:v>
                </c:pt>
                <c:pt idx="4">
                  <c:v>203.92</c:v>
                </c:pt>
                <c:pt idx="5">
                  <c:v>200.28</c:v>
                </c:pt>
                <c:pt idx="6">
                  <c:v>208.21</c:v>
                </c:pt>
                <c:pt idx="7">
                  <c:v>217.19</c:v>
                </c:pt>
                <c:pt idx="8">
                  <c:v>209.5</c:v>
                </c:pt>
                <c:pt idx="9">
                  <c:v>208.5</c:v>
                </c:pt>
                <c:pt idx="10">
                  <c:v>208.76</c:v>
                </c:pt>
                <c:pt idx="11">
                  <c:v>201.4</c:v>
                </c:pt>
              </c:numCache>
            </c:numRef>
          </c:val>
          <c:extLst>
            <c:ext xmlns:c16="http://schemas.microsoft.com/office/drawing/2014/chart" uri="{C3380CC4-5D6E-409C-BE32-E72D297353CC}">
              <c16:uniqueId val="{00000002-11DB-42FD-A5A1-BD717DAEDCFB}"/>
            </c:ext>
          </c:extLst>
        </c:ser>
        <c:ser>
          <c:idx val="4"/>
          <c:order val="4"/>
          <c:tx>
            <c:strRef>
              <c:f>'3. CELSIA COLOMBIA Tolima'!$F$6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Tolima'!$F$7:$F$18</c:f>
              <c:numCache>
                <c:formatCode>0.00</c:formatCode>
                <c:ptCount val="12"/>
                <c:pt idx="0">
                  <c:v>104.19</c:v>
                </c:pt>
                <c:pt idx="1">
                  <c:v>103.25</c:v>
                </c:pt>
                <c:pt idx="2">
                  <c:v>104.37</c:v>
                </c:pt>
                <c:pt idx="3">
                  <c:v>105.67</c:v>
                </c:pt>
                <c:pt idx="4">
                  <c:v>103.34</c:v>
                </c:pt>
                <c:pt idx="5">
                  <c:v>108.94</c:v>
                </c:pt>
                <c:pt idx="6">
                  <c:v>78.53</c:v>
                </c:pt>
                <c:pt idx="7">
                  <c:v>70.64</c:v>
                </c:pt>
                <c:pt idx="8">
                  <c:v>70.02</c:v>
                </c:pt>
                <c:pt idx="9">
                  <c:v>65.84</c:v>
                </c:pt>
                <c:pt idx="10">
                  <c:v>66.97</c:v>
                </c:pt>
                <c:pt idx="11">
                  <c:v>74.5</c:v>
                </c:pt>
              </c:numCache>
            </c:numRef>
          </c:val>
          <c:extLst>
            <c:ext xmlns:c16="http://schemas.microsoft.com/office/drawing/2014/chart" uri="{C3380CC4-5D6E-409C-BE32-E72D297353CC}">
              <c16:uniqueId val="{00000003-11DB-42FD-A5A1-BD717DAEDCFB}"/>
            </c:ext>
          </c:extLst>
        </c:ser>
        <c:ser>
          <c:idx val="5"/>
          <c:order val="5"/>
          <c:tx>
            <c:strRef>
              <c:f>'3. CELSIA COLOMBIA Tolima'!$E$6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Tolima'!$E$7:$E$18</c:f>
              <c:numCache>
                <c:formatCode>0.00</c:formatCode>
                <c:ptCount val="12"/>
                <c:pt idx="0">
                  <c:v>52.27</c:v>
                </c:pt>
                <c:pt idx="1">
                  <c:v>55.37</c:v>
                </c:pt>
                <c:pt idx="2">
                  <c:v>58.19</c:v>
                </c:pt>
                <c:pt idx="3">
                  <c:v>56.03</c:v>
                </c:pt>
                <c:pt idx="4">
                  <c:v>49.85</c:v>
                </c:pt>
                <c:pt idx="5">
                  <c:v>56.28</c:v>
                </c:pt>
                <c:pt idx="6">
                  <c:v>62.2</c:v>
                </c:pt>
                <c:pt idx="7">
                  <c:v>56.76</c:v>
                </c:pt>
                <c:pt idx="8">
                  <c:v>54.69</c:v>
                </c:pt>
                <c:pt idx="9">
                  <c:v>53.84</c:v>
                </c:pt>
                <c:pt idx="10">
                  <c:v>56.93</c:v>
                </c:pt>
                <c:pt idx="11">
                  <c:v>51.66</c:v>
                </c:pt>
              </c:numCache>
            </c:numRef>
          </c:val>
          <c:extLst>
            <c:ext xmlns:c16="http://schemas.microsoft.com/office/drawing/2014/chart" uri="{C3380CC4-5D6E-409C-BE32-E72D297353CC}">
              <c16:uniqueId val="{00000004-11DB-42FD-A5A1-BD717DAEDCFB}"/>
            </c:ext>
          </c:extLst>
        </c:ser>
        <c:ser>
          <c:idx val="6"/>
          <c:order val="6"/>
          <c:tx>
            <c:strRef>
              <c:f>'3. CELSIA COLOMBIA Tolima'!$I$6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'3. CELSIA COLOMBIA Tolima'!$I$7:$I$18</c:f>
              <c:numCache>
                <c:formatCode>0.00</c:formatCode>
                <c:ptCount val="12"/>
                <c:pt idx="0">
                  <c:v>1.68</c:v>
                </c:pt>
                <c:pt idx="1">
                  <c:v>1.67</c:v>
                </c:pt>
                <c:pt idx="2">
                  <c:v>9.9</c:v>
                </c:pt>
                <c:pt idx="3">
                  <c:v>3.72</c:v>
                </c:pt>
                <c:pt idx="4">
                  <c:v>18.13</c:v>
                </c:pt>
                <c:pt idx="5">
                  <c:v>23.67</c:v>
                </c:pt>
                <c:pt idx="6">
                  <c:v>40.46</c:v>
                </c:pt>
                <c:pt idx="7">
                  <c:v>45.23</c:v>
                </c:pt>
                <c:pt idx="8">
                  <c:v>75.11</c:v>
                </c:pt>
                <c:pt idx="9">
                  <c:v>69.22</c:v>
                </c:pt>
                <c:pt idx="10">
                  <c:v>0.72</c:v>
                </c:pt>
                <c:pt idx="11">
                  <c:v>30.29</c:v>
                </c:pt>
              </c:numCache>
            </c:numRef>
          </c:val>
          <c:extLst>
            <c:ext xmlns:c16="http://schemas.microsoft.com/office/drawing/2014/chart" uri="{C3380CC4-5D6E-409C-BE32-E72D297353CC}">
              <c16:uniqueId val="{00000005-11DB-42FD-A5A1-BD717DAEDCF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'3. CELSIA COLOMBIA Tolima'!$J$6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'3. CELSIA COLOMBIA Tolima'!$A$7:$A$18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'3. CELSIA COLOMBIA Tolima'!$J$7:$J$18</c:f>
              <c:numCache>
                <c:formatCode>0.00</c:formatCode>
                <c:ptCount val="12"/>
                <c:pt idx="0">
                  <c:v>1013.66</c:v>
                </c:pt>
                <c:pt idx="1">
                  <c:v>1012.59</c:v>
                </c:pt>
                <c:pt idx="2">
                  <c:v>1042.8599999999999</c:v>
                </c:pt>
                <c:pt idx="3">
                  <c:v>1045.6099999999999</c:v>
                </c:pt>
                <c:pt idx="4">
                  <c:v>1046.96</c:v>
                </c:pt>
                <c:pt idx="5">
                  <c:v>1090.42</c:v>
                </c:pt>
                <c:pt idx="6">
                  <c:v>983.04</c:v>
                </c:pt>
                <c:pt idx="7">
                  <c:v>950.67</c:v>
                </c:pt>
                <c:pt idx="8">
                  <c:v>968.99</c:v>
                </c:pt>
                <c:pt idx="9">
                  <c:v>933.81</c:v>
                </c:pt>
                <c:pt idx="10">
                  <c:v>866.6</c:v>
                </c:pt>
                <c:pt idx="11">
                  <c:v>943.98</c:v>
                </c:pt>
              </c:numCache>
            </c:numRef>
          </c:val>
          <c:smooth val="0"/>
          <c:extLst>
            <c:ext xmlns:c16="http://schemas.microsoft.com/office/drawing/2014/chart" uri="{C3380CC4-5D6E-409C-BE32-E72D297353CC}">
              <c16:uniqueId val="{00000006-11DB-42FD-A5A1-BD717DAEDCF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a:effectLst/>
          </c:spPr>
          <c:marker>
            <c:symbol val="none"/>
          </c:marker>
          <c:cat>
            <c:strRef>
              <c:f>'25.ENERCA'!$A$7:$A$18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'25.ENERCA'!$M$7:$M$18</c:f>
              <c:numCache>
                <c:formatCode>0.00</c:formatCode>
                <c:ptCount val="12"/>
                <c:pt idx="0">
                  <c:v>25.413020189983783</c:v>
                </c:pt>
                <c:pt idx="1">
                  <c:v>23.605768243724889</c:v>
                </c:pt>
                <c:pt idx="2">
                  <c:v>22.607129155317306</c:v>
                </c:pt>
                <c:pt idx="3">
                  <c:v>21.575847251583358</c:v>
                </c:pt>
                <c:pt idx="4">
                  <c:v>21.88</c:v>
                </c:pt>
                <c:pt idx="5">
                  <c:v>21.423497225576256</c:v>
                </c:pt>
                <c:pt idx="6">
                  <c:v>21.332632827618298</c:v>
                </c:pt>
                <c:pt idx="7">
                  <c:v>21.681345116518834</c:v>
                </c:pt>
                <c:pt idx="8">
                  <c:v>20.72</c:v>
                </c:pt>
                <c:pt idx="9">
                  <c:v>21.495172279348377</c:v>
                </c:pt>
                <c:pt idx="10">
                  <c:v>21.743416575023581</c:v>
                </c:pt>
                <c:pt idx="11">
                  <c:v>23.67</c:v>
                </c:pt>
              </c:numCache>
            </c:numRef>
          </c:val>
          <c:smooth val="0"/>
          <c:extLst>
            <c:ext xmlns:c16="http://schemas.microsoft.com/office/drawing/2014/chart" uri="{C3380CC4-5D6E-409C-BE32-E72D297353CC}">
              <c16:uniqueId val="{00000000-68A7-460A-ACDE-744B8BF481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round/>
            </a:ln>
            <a:effectLst/>
          </c:spPr>
          <c:marker>
            <c:symbol val="none"/>
          </c:marker>
          <c:cat>
            <c:strRef>
              <c:f>'26.ENERGUAVIARE'!$A$7:$A$18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'26.ENERGUAVIARE'!$J$7:$J$18</c:f>
              <c:numCache>
                <c:formatCode>0.00</c:formatCode>
                <c:ptCount val="12"/>
                <c:pt idx="0">
                  <c:v>794.05858000000001</c:v>
                </c:pt>
                <c:pt idx="1">
                  <c:v>805.68875000000003</c:v>
                </c:pt>
                <c:pt idx="2">
                  <c:v>857.21016999999995</c:v>
                </c:pt>
                <c:pt idx="3">
                  <c:v>903.05915000000005</c:v>
                </c:pt>
                <c:pt idx="4">
                  <c:v>901.62496999999996</c:v>
                </c:pt>
                <c:pt idx="5">
                  <c:v>918.04116999999997</c:v>
                </c:pt>
                <c:pt idx="6">
                  <c:v>959.79121999999995</c:v>
                </c:pt>
                <c:pt idx="7">
                  <c:v>969.33929999999998</c:v>
                </c:pt>
                <c:pt idx="8">
                  <c:v>912.20813999999996</c:v>
                </c:pt>
                <c:pt idx="9">
                  <c:v>860.29371000000003</c:v>
                </c:pt>
                <c:pt idx="10">
                  <c:v>850.39566000000002</c:v>
                </c:pt>
                <c:pt idx="11">
                  <c:v>842.34253000000001</c:v>
                </c:pt>
              </c:numCache>
            </c:numRef>
          </c:val>
          <c:smooth val="0"/>
          <c:extLst>
            <c:ext xmlns:c16="http://schemas.microsoft.com/office/drawing/2014/chart" uri="{C3380CC4-5D6E-409C-BE32-E72D297353CC}">
              <c16:uniqueId val="{00000000-22EB-4D8F-9FE6-9BD09AF0F375}"/>
            </c:ext>
          </c:extLst>
        </c:ser>
        <c:ser>
          <c:idx val="1"/>
          <c:order val="1"/>
          <c:tx>
            <c:strRef>
              <c:f>'26.ENERGUAVIARE'!$K$6</c:f>
              <c:strCache>
                <c:ptCount val="1"/>
                <c:pt idx="0">
                  <c:v>CUV_Op</c:v>
                </c:pt>
              </c:strCache>
            </c:strRef>
          </c:tx>
          <c:spPr>
            <a:ln w="28575" cap="rnd">
              <a:solidFill>
                <a:schemeClr val="accent2"/>
              </a:solidFill>
              <a:prstDash val="lgDash"/>
              <a:round/>
            </a:ln>
            <a:effectLst/>
          </c:spPr>
          <c:marker>
            <c:symbol val="none"/>
          </c:marker>
          <c:cat>
            <c:strRef>
              <c:f>'26.ENERGUAVIARE'!$A$7:$A$18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'26.ENERGUAVIARE'!$K$7:$K$13</c:f>
              <c:numCache>
                <c:formatCode>0.00</c:formatCode>
                <c:ptCount val="7"/>
              </c:numCache>
            </c:numRef>
          </c:val>
          <c:smooth val="0"/>
          <c:extLst>
            <c:ext xmlns:c16="http://schemas.microsoft.com/office/drawing/2014/chart" uri="{C3380CC4-5D6E-409C-BE32-E72D297353CC}">
              <c16:uniqueId val="{00000001-22EB-4D8F-9FE6-9BD09AF0F3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'26.ENERGUAVIARE'!$D$6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'26.ENERGUAVIARE'!$D$7:$D$18</c:f>
              <c:numCache>
                <c:formatCode>0.00</c:formatCode>
                <c:ptCount val="12"/>
                <c:pt idx="0">
                  <c:v>316.10829999999999</c:v>
                </c:pt>
                <c:pt idx="1">
                  <c:v>317.43898000000002</c:v>
                </c:pt>
                <c:pt idx="2">
                  <c:v>367.76521000000002</c:v>
                </c:pt>
                <c:pt idx="3">
                  <c:v>405.09494999999998</c:v>
                </c:pt>
                <c:pt idx="4">
                  <c:v>395.85739000000001</c:v>
                </c:pt>
                <c:pt idx="5">
                  <c:v>397.37826000000001</c:v>
                </c:pt>
                <c:pt idx="6">
                  <c:v>397.37709999999998</c:v>
                </c:pt>
                <c:pt idx="7">
                  <c:v>404.84856000000002</c:v>
                </c:pt>
                <c:pt idx="8">
                  <c:v>358.71656000000002</c:v>
                </c:pt>
                <c:pt idx="9">
                  <c:v>308.00272000000001</c:v>
                </c:pt>
                <c:pt idx="10">
                  <c:v>310.52674999999999</c:v>
                </c:pt>
                <c:pt idx="11">
                  <c:v>313.0247</c:v>
                </c:pt>
              </c:numCache>
            </c:numRef>
          </c:val>
          <c:extLst>
            <c:ext xmlns:c16="http://schemas.microsoft.com/office/drawing/2014/chart" uri="{C3380CC4-5D6E-409C-BE32-E72D297353CC}">
              <c16:uniqueId val="{00000000-7886-45DB-A549-ACFCB44D1229}"/>
            </c:ext>
          </c:extLst>
        </c:ser>
        <c:ser>
          <c:idx val="2"/>
          <c:order val="2"/>
          <c:tx>
            <c:strRef>
              <c:f>'26.ENERGUAVIARE'!$G$6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'26.ENERGUAVIARE'!$G$7:$G$18</c:f>
              <c:numCache>
                <c:formatCode>0.00</c:formatCode>
                <c:ptCount val="12"/>
                <c:pt idx="0">
                  <c:v>186.57102</c:v>
                </c:pt>
                <c:pt idx="1">
                  <c:v>186.94834</c:v>
                </c:pt>
                <c:pt idx="2">
                  <c:v>190.8372</c:v>
                </c:pt>
                <c:pt idx="3">
                  <c:v>190.15366</c:v>
                </c:pt>
                <c:pt idx="4">
                  <c:v>191.41538</c:v>
                </c:pt>
                <c:pt idx="5">
                  <c:v>194.34669</c:v>
                </c:pt>
                <c:pt idx="6">
                  <c:v>195.73672999999999</c:v>
                </c:pt>
                <c:pt idx="7">
                  <c:v>195.86612</c:v>
                </c:pt>
                <c:pt idx="8">
                  <c:v>191.26084</c:v>
                </c:pt>
                <c:pt idx="9">
                  <c:v>192.53377</c:v>
                </c:pt>
                <c:pt idx="10">
                  <c:v>190.48257000000001</c:v>
                </c:pt>
                <c:pt idx="11">
                  <c:v>192.39791</c:v>
                </c:pt>
              </c:numCache>
            </c:numRef>
          </c:val>
          <c:extLst>
            <c:ext xmlns:c16="http://schemas.microsoft.com/office/drawing/2014/chart" uri="{C3380CC4-5D6E-409C-BE32-E72D297353CC}">
              <c16:uniqueId val="{00000001-7886-45DB-A549-ACFCB44D1229}"/>
            </c:ext>
          </c:extLst>
        </c:ser>
        <c:ser>
          <c:idx val="3"/>
          <c:order val="3"/>
          <c:tx>
            <c:strRef>
              <c:f>'26.ENERGUAVIARE'!$H$6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'26.ENERGUAVIARE'!$H$7:$H$18</c:f>
              <c:numCache>
                <c:formatCode>0.00</c:formatCode>
                <c:ptCount val="12"/>
                <c:pt idx="0">
                  <c:v>179.78899999999999</c:v>
                </c:pt>
                <c:pt idx="1">
                  <c:v>181.91057000000001</c:v>
                </c:pt>
                <c:pt idx="2">
                  <c:v>169.18369999999999</c:v>
                </c:pt>
                <c:pt idx="3">
                  <c:v>175.45670000000001</c:v>
                </c:pt>
                <c:pt idx="4">
                  <c:v>181.67921999999999</c:v>
                </c:pt>
                <c:pt idx="5">
                  <c:v>180.73442</c:v>
                </c:pt>
                <c:pt idx="6">
                  <c:v>187.71108000000001</c:v>
                </c:pt>
                <c:pt idx="7">
                  <c:v>194.11689000000001</c:v>
                </c:pt>
                <c:pt idx="8">
                  <c:v>201.86708999999999</c:v>
                </c:pt>
                <c:pt idx="9">
                  <c:v>208.09019000000001</c:v>
                </c:pt>
                <c:pt idx="10">
                  <c:v>196.50917000000001</c:v>
                </c:pt>
                <c:pt idx="11">
                  <c:v>198.04395</c:v>
                </c:pt>
              </c:numCache>
            </c:numRef>
          </c:val>
          <c:extLst>
            <c:ext xmlns:c16="http://schemas.microsoft.com/office/drawing/2014/chart" uri="{C3380CC4-5D6E-409C-BE32-E72D297353CC}">
              <c16:uniqueId val="{00000002-7886-45DB-A549-ACFCB44D1229}"/>
            </c:ext>
          </c:extLst>
        </c:ser>
        <c:ser>
          <c:idx val="4"/>
          <c:order val="4"/>
          <c:tx>
            <c:strRef>
              <c:f>'26.ENERGUAVIARE'!$F$6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'26.ENERGUAVIARE'!$F$7:$F$18</c:f>
              <c:numCache>
                <c:formatCode>0.00</c:formatCode>
                <c:ptCount val="12"/>
                <c:pt idx="0">
                  <c:v>58.107120000000002</c:v>
                </c:pt>
                <c:pt idx="1">
                  <c:v>57.744840000000003</c:v>
                </c:pt>
                <c:pt idx="2">
                  <c:v>65.760589999999993</c:v>
                </c:pt>
                <c:pt idx="3">
                  <c:v>71.33775</c:v>
                </c:pt>
                <c:pt idx="4">
                  <c:v>68.495819999999995</c:v>
                </c:pt>
                <c:pt idx="5">
                  <c:v>70.703469999999996</c:v>
                </c:pt>
                <c:pt idx="6">
                  <c:v>68.142210000000006</c:v>
                </c:pt>
                <c:pt idx="7">
                  <c:v>67.294560000000004</c:v>
                </c:pt>
                <c:pt idx="8">
                  <c:v>55.716560000000001</c:v>
                </c:pt>
                <c:pt idx="9">
                  <c:v>48.73612</c:v>
                </c:pt>
                <c:pt idx="10">
                  <c:v>49.518369999999997</c:v>
                </c:pt>
                <c:pt idx="11">
                  <c:v>50.033119999999997</c:v>
                </c:pt>
              </c:numCache>
            </c:numRef>
          </c:val>
          <c:extLst>
            <c:ext xmlns:c16="http://schemas.microsoft.com/office/drawing/2014/chart" uri="{C3380CC4-5D6E-409C-BE32-E72D297353CC}">
              <c16:uniqueId val="{00000003-7886-45DB-A549-ACFCB44D1229}"/>
            </c:ext>
          </c:extLst>
        </c:ser>
        <c:ser>
          <c:idx val="5"/>
          <c:order val="5"/>
          <c:tx>
            <c:strRef>
              <c:f>'26.ENERGUAVIARE'!$E$6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'26.ENERGUAVIARE'!$E$7:$E$18</c:f>
              <c:numCache>
                <c:formatCode>0.00</c:formatCode>
                <c:ptCount val="12"/>
                <c:pt idx="0">
                  <c:v>52.269359999999999</c:v>
                </c:pt>
                <c:pt idx="1">
                  <c:v>55.369109999999999</c:v>
                </c:pt>
                <c:pt idx="2">
                  <c:v>58.1922</c:v>
                </c:pt>
                <c:pt idx="3">
                  <c:v>56.032690000000002</c:v>
                </c:pt>
                <c:pt idx="4">
                  <c:v>49.846739999999997</c:v>
                </c:pt>
                <c:pt idx="5">
                  <c:v>49.512259999999998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7886-45DB-A549-ACFCB44D1229}"/>
            </c:ext>
          </c:extLst>
        </c:ser>
        <c:ser>
          <c:idx val="6"/>
          <c:order val="6"/>
          <c:tx>
            <c:strRef>
              <c:f>'26.ENERGUAVIARE'!$I$6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'26.ENERGUAVIARE'!$I$7:$I$18</c:f>
              <c:numCache>
                <c:formatCode>0.00</c:formatCode>
                <c:ptCount val="12"/>
                <c:pt idx="0">
                  <c:v>1.2130300000000001</c:v>
                </c:pt>
                <c:pt idx="1">
                  <c:v>6.27691</c:v>
                </c:pt>
                <c:pt idx="2">
                  <c:v>5.4711699999999999</c:v>
                </c:pt>
                <c:pt idx="3">
                  <c:v>4.9833999999999996</c:v>
                </c:pt>
                <c:pt idx="4">
                  <c:v>14.33042</c:v>
                </c:pt>
                <c:pt idx="5">
                  <c:v>25.366070000000001</c:v>
                </c:pt>
                <c:pt idx="6">
                  <c:v>48.628639999999997</c:v>
                </c:pt>
                <c:pt idx="7">
                  <c:v>50.455669999999998</c:v>
                </c:pt>
                <c:pt idx="8">
                  <c:v>49.958950000000002</c:v>
                </c:pt>
                <c:pt idx="9">
                  <c:v>49.095260000000003</c:v>
                </c:pt>
                <c:pt idx="10">
                  <c:v>46.424300000000002</c:v>
                </c:pt>
                <c:pt idx="11">
                  <c:v>37.18188</c:v>
                </c:pt>
              </c:numCache>
            </c:numRef>
          </c:val>
          <c:extLst>
            <c:ext xmlns:c16="http://schemas.microsoft.com/office/drawing/2014/chart" uri="{C3380CC4-5D6E-409C-BE32-E72D297353CC}">
              <c16:uniqueId val="{00000005-7886-45DB-A549-ACFCB44D1229}"/>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'26.ENERGUAVIARE'!$J$6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'26.ENERGUAVIARE'!$A$7:$A$18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'26.ENERGUAVIARE'!$J$7:$J$18</c:f>
              <c:numCache>
                <c:formatCode>0.00</c:formatCode>
                <c:ptCount val="12"/>
                <c:pt idx="0">
                  <c:v>794.05858000000001</c:v>
                </c:pt>
                <c:pt idx="1">
                  <c:v>805.68875000000003</c:v>
                </c:pt>
                <c:pt idx="2">
                  <c:v>857.21016999999995</c:v>
                </c:pt>
                <c:pt idx="3">
                  <c:v>903.05915000000005</c:v>
                </c:pt>
                <c:pt idx="4">
                  <c:v>901.62496999999996</c:v>
                </c:pt>
                <c:pt idx="5">
                  <c:v>918.04116999999997</c:v>
                </c:pt>
                <c:pt idx="6">
                  <c:v>959.79121999999995</c:v>
                </c:pt>
                <c:pt idx="7">
                  <c:v>969.33929999999998</c:v>
                </c:pt>
                <c:pt idx="8">
                  <c:v>912.20813999999996</c:v>
                </c:pt>
                <c:pt idx="9">
                  <c:v>860.29371000000003</c:v>
                </c:pt>
                <c:pt idx="10">
                  <c:v>850.39566000000002</c:v>
                </c:pt>
                <c:pt idx="11">
                  <c:v>842.34253000000001</c:v>
                </c:pt>
              </c:numCache>
            </c:numRef>
          </c:val>
          <c:smooth val="0"/>
          <c:extLst>
            <c:ext xmlns:c16="http://schemas.microsoft.com/office/drawing/2014/chart" uri="{C3380CC4-5D6E-409C-BE32-E72D297353CC}">
              <c16:uniqueId val="{00000006-7886-45DB-A549-ACFCB44D12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'26.ENERGUAVIARE'!$P$7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317.62342999999998</c:v>
                </c:pt>
                <c:pt idx="1">
                  <c:v>397.02929</c:v>
                </c:pt>
                <c:pt idx="2">
                  <c:v>674.94979000000001</c:v>
                </c:pt>
                <c:pt idx="3">
                  <c:v>794.05849999999998</c:v>
                </c:pt>
                <c:pt idx="4">
                  <c:v>952.87019999999995</c:v>
                </c:pt>
              </c:numCache>
            </c:numRef>
          </c:val>
          <c:extLst>
            <c:ext xmlns:c16="http://schemas.microsoft.com/office/drawing/2014/chart" uri="{C3380CC4-5D6E-409C-BE32-E72D297353CC}">
              <c16:uniqueId val="{00000000-600A-40DE-818A-1C5CD5215642}"/>
            </c:ext>
          </c:extLst>
        </c:ser>
        <c:ser>
          <c:idx val="1"/>
          <c:order val="1"/>
          <c:tx>
            <c:strRef>
              <c:f>'26.ENERGUAVIARE'!$P$8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322.27550000000002</c:v>
                </c:pt>
                <c:pt idx="1">
                  <c:v>402.84438</c:v>
                </c:pt>
                <c:pt idx="2">
                  <c:v>684.83543999999995</c:v>
                </c:pt>
                <c:pt idx="3">
                  <c:v>805.68875000000003</c:v>
                </c:pt>
                <c:pt idx="4">
                  <c:v>966.82650000000001</c:v>
                </c:pt>
              </c:numCache>
            </c:numRef>
          </c:val>
          <c:extLst>
            <c:ext xmlns:c16="http://schemas.microsoft.com/office/drawing/2014/chart" uri="{C3380CC4-5D6E-409C-BE32-E72D297353CC}">
              <c16:uniqueId val="{00000001-600A-40DE-818A-1C5CD5215642}"/>
            </c:ext>
          </c:extLst>
        </c:ser>
        <c:ser>
          <c:idx val="2"/>
          <c:order val="2"/>
          <c:tx>
            <c:strRef>
              <c:f>'26.ENERGUAVIARE'!$P$9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342.88407000000001</c:v>
                </c:pt>
                <c:pt idx="1">
                  <c:v>428.60509000000002</c:v>
                </c:pt>
                <c:pt idx="2">
                  <c:v>728.62864000000002</c:v>
                </c:pt>
                <c:pt idx="3">
                  <c:v>857.21016999999995</c:v>
                </c:pt>
                <c:pt idx="4">
                  <c:v>1028.6522</c:v>
                </c:pt>
              </c:numCache>
            </c:numRef>
          </c:val>
          <c:extLst>
            <c:ext xmlns:c16="http://schemas.microsoft.com/office/drawing/2014/chart" uri="{C3380CC4-5D6E-409C-BE32-E72D297353CC}">
              <c16:uniqueId val="{00000002-600A-40DE-818A-1C5CD5215642}"/>
            </c:ext>
          </c:extLst>
        </c:ser>
        <c:ser>
          <c:idx val="3"/>
          <c:order val="3"/>
          <c:tx>
            <c:strRef>
              <c:f>'26.ENERGUAVIARE'!$P$10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361.22366</c:v>
                </c:pt>
                <c:pt idx="1">
                  <c:v>451.52958000000001</c:v>
                </c:pt>
                <c:pt idx="2">
                  <c:v>767.60028</c:v>
                </c:pt>
                <c:pt idx="3">
                  <c:v>903.05915000000005</c:v>
                </c:pt>
                <c:pt idx="4">
                  <c:v>1083.6709800000001</c:v>
                </c:pt>
              </c:numCache>
            </c:numRef>
          </c:val>
          <c:extLst>
            <c:ext xmlns:c16="http://schemas.microsoft.com/office/drawing/2014/chart" uri="{C3380CC4-5D6E-409C-BE32-E72D297353CC}">
              <c16:uniqueId val="{00000003-600A-40DE-818A-1C5CD5215642}"/>
            </c:ext>
          </c:extLst>
        </c:ser>
        <c:ser>
          <c:idx val="4"/>
          <c:order val="4"/>
          <c:tx>
            <c:strRef>
              <c:f>'26.ENERGUAVIARE'!$P$11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364.61450000000002</c:v>
                </c:pt>
                <c:pt idx="1">
                  <c:v>455.76812000000001</c:v>
                </c:pt>
                <c:pt idx="2">
                  <c:v>766.38121999999998</c:v>
                </c:pt>
                <c:pt idx="3">
                  <c:v>901.62496999999996</c:v>
                </c:pt>
                <c:pt idx="4">
                  <c:v>1081.9499599999999</c:v>
                </c:pt>
              </c:numCache>
            </c:numRef>
          </c:val>
          <c:extLst>
            <c:ext xmlns:c16="http://schemas.microsoft.com/office/drawing/2014/chart" uri="{C3380CC4-5D6E-409C-BE32-E72D297353CC}">
              <c16:uniqueId val="{00000004-600A-40DE-818A-1C5CD5215642}"/>
            </c:ext>
          </c:extLst>
        </c:ser>
        <c:ser>
          <c:idx val="5"/>
          <c:order val="5"/>
          <c:tx>
            <c:strRef>
              <c:f>'26.ENERGUAVIARE'!$P$12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368.75331</c:v>
                </c:pt>
                <c:pt idx="1">
                  <c:v>460.94164000000001</c:v>
                </c:pt>
                <c:pt idx="2">
                  <c:v>780.33498999999995</c:v>
                </c:pt>
                <c:pt idx="3">
                  <c:v>918.04116999999997</c:v>
                </c:pt>
                <c:pt idx="4">
                  <c:v>1101.6494</c:v>
                </c:pt>
              </c:numCache>
            </c:numRef>
          </c:val>
          <c:extLst>
            <c:ext xmlns:c16="http://schemas.microsoft.com/office/drawing/2014/chart" uri="{C3380CC4-5D6E-409C-BE32-E72D297353CC}">
              <c16:uniqueId val="{00000005-600A-40DE-818A-1C5CD5215642}"/>
            </c:ext>
          </c:extLst>
        </c:ser>
        <c:ser>
          <c:idx val="6"/>
          <c:order val="6"/>
          <c:tx>
            <c:strRef>
              <c:f>'26.ENERGUAVIARE'!$P$13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383.91649000000001</c:v>
                </c:pt>
                <c:pt idx="1">
                  <c:v>479.89560999999998</c:v>
                </c:pt>
                <c:pt idx="2">
                  <c:v>815.82254</c:v>
                </c:pt>
                <c:pt idx="3">
                  <c:v>959.79121999999995</c:v>
                </c:pt>
                <c:pt idx="4">
                  <c:v>1151.74946</c:v>
                </c:pt>
              </c:numCache>
            </c:numRef>
          </c:val>
          <c:extLst>
            <c:ext xmlns:c16="http://schemas.microsoft.com/office/drawing/2014/chart" uri="{C3380CC4-5D6E-409C-BE32-E72D297353CC}">
              <c16:uniqueId val="{00000006-600A-40DE-818A-1C5CD5215642}"/>
            </c:ext>
          </c:extLst>
        </c:ser>
        <c:ser>
          <c:idx val="7"/>
          <c:order val="7"/>
          <c:tx>
            <c:strRef>
              <c:f>'26.ENERGUAVIARE'!$P$14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387.73572000000001</c:v>
                </c:pt>
                <c:pt idx="1">
                  <c:v>484.66964999999999</c:v>
                </c:pt>
                <c:pt idx="2">
                  <c:v>823.93840999999998</c:v>
                </c:pt>
                <c:pt idx="3">
                  <c:v>969.33929999999998</c:v>
                </c:pt>
                <c:pt idx="4">
                  <c:v>1163.2071599999999</c:v>
                </c:pt>
              </c:numCache>
            </c:numRef>
          </c:val>
          <c:extLst>
            <c:ext xmlns:c16="http://schemas.microsoft.com/office/drawing/2014/chart" uri="{C3380CC4-5D6E-409C-BE32-E72D297353CC}">
              <c16:uniqueId val="{00000007-600A-40DE-818A-1C5CD5215642}"/>
            </c:ext>
          </c:extLst>
        </c:ser>
        <c:ser>
          <c:idx val="8"/>
          <c:order val="8"/>
          <c:tx>
            <c:strRef>
              <c:f>'26.ENERGUAVIARE'!$P$15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388.97928999999999</c:v>
                </c:pt>
                <c:pt idx="1">
                  <c:v>486.22412000000003</c:v>
                </c:pt>
                <c:pt idx="2">
                  <c:v>775.37692000000004</c:v>
                </c:pt>
                <c:pt idx="3">
                  <c:v>912.20813999999996</c:v>
                </c:pt>
                <c:pt idx="4">
                  <c:v>1094.64977</c:v>
                </c:pt>
              </c:numCache>
            </c:numRef>
          </c:val>
          <c:extLst>
            <c:ext xmlns:c16="http://schemas.microsoft.com/office/drawing/2014/chart" uri="{C3380CC4-5D6E-409C-BE32-E72D297353CC}">
              <c16:uniqueId val="{00000008-600A-40DE-818A-1C5CD5215642}"/>
            </c:ext>
          </c:extLst>
        </c:ser>
        <c:ser>
          <c:idx val="9"/>
          <c:order val="9"/>
          <c:tx>
            <c:strRef>
              <c:f>'26.ENERGUAVIARE'!$P$16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389.39380999999997</c:v>
                </c:pt>
                <c:pt idx="1">
                  <c:v>486.74227999999999</c:v>
                </c:pt>
                <c:pt idx="2">
                  <c:v>731.24964999999997</c:v>
                </c:pt>
                <c:pt idx="3">
                  <c:v>860.29371000000003</c:v>
                </c:pt>
                <c:pt idx="4">
                  <c:v>1032.3524500000001</c:v>
                </c:pt>
              </c:numCache>
            </c:numRef>
          </c:val>
          <c:extLst>
            <c:ext xmlns:c16="http://schemas.microsoft.com/office/drawing/2014/chart" uri="{C3380CC4-5D6E-409C-BE32-E72D297353CC}">
              <c16:uniqueId val="{00000009-600A-40DE-818A-1C5CD5215642}"/>
            </c:ext>
          </c:extLst>
        </c:ser>
        <c:ser>
          <c:idx val="10"/>
          <c:order val="10"/>
          <c:tx>
            <c:strRef>
              <c:f>'26.ENERGUAVIARE'!$P$17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390.45603</c:v>
                </c:pt>
                <c:pt idx="1">
                  <c:v>488.07004999999998</c:v>
                </c:pt>
                <c:pt idx="2">
                  <c:v>722.83631000000003</c:v>
                </c:pt>
                <c:pt idx="3">
                  <c:v>850.39566000000002</c:v>
                </c:pt>
                <c:pt idx="4">
                  <c:v>1020.47479</c:v>
                </c:pt>
              </c:numCache>
            </c:numRef>
          </c:val>
          <c:extLst>
            <c:ext xmlns:c16="http://schemas.microsoft.com/office/drawing/2014/chart" uri="{C3380CC4-5D6E-409C-BE32-E72D297353CC}">
              <c16:uniqueId val="{0000000A-600A-40DE-818A-1C5CD5215642}"/>
            </c:ext>
          </c:extLst>
        </c:ser>
        <c:ser>
          <c:idx val="11"/>
          <c:order val="11"/>
          <c:tx>
            <c:strRef>
              <c:f>'26.ENERGUAVIARE'!$P$18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391.18099999999998</c:v>
                </c:pt>
                <c:pt idx="1">
                  <c:v>488.97699999999998</c:v>
                </c:pt>
                <c:pt idx="2">
                  <c:v>715.99099999999999</c:v>
                </c:pt>
                <c:pt idx="3">
                  <c:v>842.34299999999996</c:v>
                </c:pt>
                <c:pt idx="4">
                  <c:v>1010.81</c:v>
                </c:pt>
              </c:numCache>
            </c:numRef>
          </c:val>
          <c:extLst>
            <c:ext xmlns:c16="http://schemas.microsoft.com/office/drawing/2014/chart" uri="{C3380CC4-5D6E-409C-BE32-E72D297353CC}">
              <c16:uniqueId val="{0000000B-600A-40DE-818A-1C5CD521564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a:effectLst/>
          </c:spPr>
          <c:marker>
            <c:symbol val="none"/>
          </c:marker>
          <c:cat>
            <c:strRef>
              <c:f>'26.ENERGUAVIARE'!$A$7:$A$18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'26.ENERGUAVIARE'!$M$7:$M$18</c:f>
              <c:numCache>
                <c:formatCode>0.00</c:formatCode>
                <c:ptCount val="12"/>
                <c:pt idx="0">
                  <c:v>23.427532499999998</c:v>
                </c:pt>
                <c:pt idx="1">
                  <c:v>23.821757399999999</c:v>
                </c:pt>
                <c:pt idx="2">
                  <c:v>24.170662499999999</c:v>
                </c:pt>
                <c:pt idx="3">
                  <c:v>29.419227155059019</c:v>
                </c:pt>
                <c:pt idx="4">
                  <c:v>27.09</c:v>
                </c:pt>
                <c:pt idx="5">
                  <c:v>27.05</c:v>
                </c:pt>
                <c:pt idx="6">
                  <c:v>27.54</c:v>
                </c:pt>
                <c:pt idx="7">
                  <c:v>28.79</c:v>
                </c:pt>
                <c:pt idx="8">
                  <c:v>29.080179000000001</c:v>
                </c:pt>
                <c:pt idx="9">
                  <c:v>27.366244199999997</c:v>
                </c:pt>
                <c:pt idx="10">
                  <c:v>25.808811299999999</c:v>
                </c:pt>
                <c:pt idx="11">
                  <c:v>23.09</c:v>
                </c:pt>
              </c:numCache>
            </c:numRef>
          </c:val>
          <c:smooth val="0"/>
          <c:extLst>
            <c:ext xmlns:c16="http://schemas.microsoft.com/office/drawing/2014/chart" uri="{C3380CC4-5D6E-409C-BE32-E72D297353CC}">
              <c16:uniqueId val="{00000000-25D8-476F-9E36-98A6FF07C9D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round/>
            </a:ln>
            <a:effectLst/>
          </c:spPr>
          <c:marker>
            <c:symbol val="none"/>
          </c:marker>
          <c:cat>
            <c:strRef>
              <c:f>'27.EPM'!$A$7:$A$18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'27.EPM'!$J$7:$J$18</c:f>
              <c:numCache>
                <c:formatCode>0.00</c:formatCode>
                <c:ptCount val="12"/>
                <c:pt idx="0">
                  <c:v>876.14174000000003</c:v>
                </c:pt>
                <c:pt idx="1">
                  <c:v>906.15598</c:v>
                </c:pt>
                <c:pt idx="2">
                  <c:v>891.08610999999996</c:v>
                </c:pt>
                <c:pt idx="3">
                  <c:v>913.52731000000006</c:v>
                </c:pt>
                <c:pt idx="4">
                  <c:v>919.83713</c:v>
                </c:pt>
                <c:pt idx="5">
                  <c:v>923.19583</c:v>
                </c:pt>
                <c:pt idx="6">
                  <c:v>890.30578000000003</c:v>
                </c:pt>
                <c:pt idx="7">
                  <c:v>836.50489000000005</c:v>
                </c:pt>
                <c:pt idx="8">
                  <c:v>846.43079999999998</c:v>
                </c:pt>
                <c:pt idx="9">
                  <c:v>888.86301000000003</c:v>
                </c:pt>
                <c:pt idx="10">
                  <c:v>901.37043000000006</c:v>
                </c:pt>
                <c:pt idx="11">
                  <c:v>890.08686999999998</c:v>
                </c:pt>
              </c:numCache>
            </c:numRef>
          </c:val>
          <c:smooth val="0"/>
          <c:extLst>
            <c:ext xmlns:c16="http://schemas.microsoft.com/office/drawing/2014/chart" uri="{C3380CC4-5D6E-409C-BE32-E72D297353CC}">
              <c16:uniqueId val="{00000000-A75B-4061-8930-2DA5F27625A5}"/>
            </c:ext>
          </c:extLst>
        </c:ser>
        <c:ser>
          <c:idx val="1"/>
          <c:order val="1"/>
          <c:tx>
            <c:strRef>
              <c:f>'27.EPM'!$K$6</c:f>
              <c:strCache>
                <c:ptCount val="1"/>
                <c:pt idx="0">
                  <c:v>CUV_Op</c:v>
                </c:pt>
              </c:strCache>
            </c:strRef>
          </c:tx>
          <c:spPr>
            <a:ln w="28575" cap="rnd">
              <a:solidFill>
                <a:schemeClr val="accent2"/>
              </a:solidFill>
              <a:prstDash val="lgDash"/>
              <a:round/>
            </a:ln>
            <a:effectLst/>
          </c:spPr>
          <c:marker>
            <c:symbol val="none"/>
          </c:marker>
          <c:cat>
            <c:strRef>
              <c:f>'27.EPM'!$A$7:$A$18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'27.EPM'!$K$7:$K$13</c:f>
              <c:numCache>
                <c:formatCode>0.00</c:formatCode>
                <c:ptCount val="7"/>
              </c:numCache>
            </c:numRef>
          </c:val>
          <c:smooth val="0"/>
          <c:extLst>
            <c:ext xmlns:c16="http://schemas.microsoft.com/office/drawing/2014/chart" uri="{C3380CC4-5D6E-409C-BE32-E72D297353CC}">
              <c16:uniqueId val="{00000001-A75B-4061-8930-2DA5F27625A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'27.EPM'!$D$6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'27.EPM'!$D$7:$D$18</c:f>
              <c:numCache>
                <c:formatCode>0.00</c:formatCode>
                <c:ptCount val="12"/>
                <c:pt idx="0">
                  <c:v>355.09694999999999</c:v>
                </c:pt>
                <c:pt idx="1">
                  <c:v>366.56578000000002</c:v>
                </c:pt>
                <c:pt idx="2">
                  <c:v>344.71208000000001</c:v>
                </c:pt>
                <c:pt idx="3">
                  <c:v>371.11277000000001</c:v>
                </c:pt>
                <c:pt idx="4">
                  <c:v>363.5924</c:v>
                </c:pt>
                <c:pt idx="5">
                  <c:v>351.19938000000002</c:v>
                </c:pt>
                <c:pt idx="6">
                  <c:v>281.39760000000001</c:v>
                </c:pt>
                <c:pt idx="7">
                  <c:v>243.24261999999999</c:v>
                </c:pt>
                <c:pt idx="8">
                  <c:v>266.09962000000002</c:v>
                </c:pt>
                <c:pt idx="9">
                  <c:v>298.27156000000002</c:v>
                </c:pt>
                <c:pt idx="10">
                  <c:v>298.75441000000001</c:v>
                </c:pt>
                <c:pt idx="11">
                  <c:v>302.76981999999998</c:v>
                </c:pt>
              </c:numCache>
            </c:numRef>
          </c:val>
          <c:extLst>
            <c:ext xmlns:c16="http://schemas.microsoft.com/office/drawing/2014/chart" uri="{C3380CC4-5D6E-409C-BE32-E72D297353CC}">
              <c16:uniqueId val="{00000000-E51C-4119-857F-0F6A8DF483B9}"/>
            </c:ext>
          </c:extLst>
        </c:ser>
        <c:ser>
          <c:idx val="2"/>
          <c:order val="2"/>
          <c:tx>
            <c:strRef>
              <c:f>'27.EPM'!$G$6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'27.EPM'!$G$7:$G$18</c:f>
              <c:numCache>
                <c:formatCode>0.00</c:formatCode>
                <c:ptCount val="12"/>
                <c:pt idx="0">
                  <c:v>282.73581000000001</c:v>
                </c:pt>
                <c:pt idx="1">
                  <c:v>291.95873</c:v>
                </c:pt>
                <c:pt idx="2">
                  <c:v>299.73984999999999</c:v>
                </c:pt>
                <c:pt idx="3">
                  <c:v>292.11027999999999</c:v>
                </c:pt>
                <c:pt idx="4">
                  <c:v>293.50637</c:v>
                </c:pt>
                <c:pt idx="5">
                  <c:v>303.55313999999998</c:v>
                </c:pt>
                <c:pt idx="6">
                  <c:v>322.13386000000003</c:v>
                </c:pt>
                <c:pt idx="7">
                  <c:v>326.94533000000001</c:v>
                </c:pt>
                <c:pt idx="8">
                  <c:v>310.99898000000002</c:v>
                </c:pt>
                <c:pt idx="9">
                  <c:v>308.58161000000001</c:v>
                </c:pt>
                <c:pt idx="10">
                  <c:v>320.90402999999998</c:v>
                </c:pt>
                <c:pt idx="11">
                  <c:v>325.32994000000002</c:v>
                </c:pt>
              </c:numCache>
            </c:numRef>
          </c:val>
          <c:extLst>
            <c:ext xmlns:c16="http://schemas.microsoft.com/office/drawing/2014/chart" uri="{C3380CC4-5D6E-409C-BE32-E72D297353CC}">
              <c16:uniqueId val="{00000001-E51C-4119-857F-0F6A8DF483B9}"/>
            </c:ext>
          </c:extLst>
        </c:ser>
        <c:ser>
          <c:idx val="3"/>
          <c:order val="3"/>
          <c:tx>
            <c:strRef>
              <c:f>'27.EPM'!$H$6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'27.EPM'!$H$7:$H$18</c:f>
              <c:numCache>
                <c:formatCode>0.00</c:formatCode>
                <c:ptCount val="12"/>
                <c:pt idx="0">
                  <c:v>112.77988000000001</c:v>
                </c:pt>
                <c:pt idx="1">
                  <c:v>114.78694</c:v>
                </c:pt>
                <c:pt idx="2">
                  <c:v>113.25188</c:v>
                </c:pt>
                <c:pt idx="3">
                  <c:v>115.64790000000001</c:v>
                </c:pt>
                <c:pt idx="4">
                  <c:v>118.68733</c:v>
                </c:pt>
                <c:pt idx="5">
                  <c:v>116.02768</c:v>
                </c:pt>
                <c:pt idx="6">
                  <c:v>120.03126</c:v>
                </c:pt>
                <c:pt idx="7">
                  <c:v>117.98087</c:v>
                </c:pt>
                <c:pt idx="8">
                  <c:v>117.99764</c:v>
                </c:pt>
                <c:pt idx="9">
                  <c:v>116.70206</c:v>
                </c:pt>
                <c:pt idx="10">
                  <c:v>115.6968</c:v>
                </c:pt>
                <c:pt idx="11">
                  <c:v>116.29013999999999</c:v>
                </c:pt>
              </c:numCache>
            </c:numRef>
          </c:val>
          <c:extLst>
            <c:ext xmlns:c16="http://schemas.microsoft.com/office/drawing/2014/chart" uri="{C3380CC4-5D6E-409C-BE32-E72D297353CC}">
              <c16:uniqueId val="{00000002-E51C-4119-857F-0F6A8DF483B9}"/>
            </c:ext>
          </c:extLst>
        </c:ser>
        <c:ser>
          <c:idx val="4"/>
          <c:order val="4"/>
          <c:tx>
            <c:strRef>
              <c:f>'27.EPM'!$F$6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'27.EPM'!$F$7:$F$18</c:f>
              <c:numCache>
                <c:formatCode>0.00</c:formatCode>
                <c:ptCount val="12"/>
                <c:pt idx="0">
                  <c:v>71.701589999999996</c:v>
                </c:pt>
                <c:pt idx="1">
                  <c:v>73.033439999999999</c:v>
                </c:pt>
                <c:pt idx="2">
                  <c:v>70.231139999999996</c:v>
                </c:pt>
                <c:pt idx="3">
                  <c:v>74.913349999999994</c:v>
                </c:pt>
                <c:pt idx="4">
                  <c:v>72.134900000000002</c:v>
                </c:pt>
                <c:pt idx="5">
                  <c:v>73.676580000000001</c:v>
                </c:pt>
                <c:pt idx="6">
                  <c:v>61.34722</c:v>
                </c:pt>
                <c:pt idx="7">
                  <c:v>53.56653</c:v>
                </c:pt>
                <c:pt idx="8">
                  <c:v>57.148130000000002</c:v>
                </c:pt>
                <c:pt idx="9">
                  <c:v>62.291600000000003</c:v>
                </c:pt>
                <c:pt idx="10">
                  <c:v>62.266390000000001</c:v>
                </c:pt>
                <c:pt idx="11">
                  <c:v>63.577809999999999</c:v>
                </c:pt>
              </c:numCache>
            </c:numRef>
          </c:val>
          <c:extLst>
            <c:ext xmlns:c16="http://schemas.microsoft.com/office/drawing/2014/chart" uri="{C3380CC4-5D6E-409C-BE32-E72D297353CC}">
              <c16:uniqueId val="{00000003-E51C-4119-857F-0F6A8DF483B9}"/>
            </c:ext>
          </c:extLst>
        </c:ser>
        <c:ser>
          <c:idx val="5"/>
          <c:order val="5"/>
          <c:tx>
            <c:strRef>
              <c:f>'27.EPM'!$E$6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'27.EPM'!$E$7:$E$18</c:f>
              <c:numCache>
                <c:formatCode>0.00</c:formatCode>
                <c:ptCount val="12"/>
                <c:pt idx="0">
                  <c:v>52.269359999999999</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E51C-4119-857F-0F6A8DF483B9}"/>
            </c:ext>
          </c:extLst>
        </c:ser>
        <c:ser>
          <c:idx val="6"/>
          <c:order val="6"/>
          <c:tx>
            <c:strRef>
              <c:f>'27.EPM'!$I$6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'27.EPM'!$I$7:$I$18</c:f>
              <c:numCache>
                <c:formatCode>0.00</c:formatCode>
                <c:ptCount val="12"/>
                <c:pt idx="0">
                  <c:v>1.5581499999999999</c:v>
                </c:pt>
                <c:pt idx="1">
                  <c:v>4.44198</c:v>
                </c:pt>
                <c:pt idx="2">
                  <c:v>4.9589299999999996</c:v>
                </c:pt>
                <c:pt idx="3">
                  <c:v>3.7103199999999998</c:v>
                </c:pt>
                <c:pt idx="4">
                  <c:v>22.069389999999999</c:v>
                </c:pt>
                <c:pt idx="5">
                  <c:v>22.462060000000001</c:v>
                </c:pt>
                <c:pt idx="6">
                  <c:v>43.200380000000003</c:v>
                </c:pt>
                <c:pt idx="7">
                  <c:v>38.012039999999999</c:v>
                </c:pt>
                <c:pt idx="8">
                  <c:v>39.498289999999997</c:v>
                </c:pt>
                <c:pt idx="9">
                  <c:v>49.180529999999997</c:v>
                </c:pt>
                <c:pt idx="10">
                  <c:v>46.814300000000003</c:v>
                </c:pt>
                <c:pt idx="11">
                  <c:v>30.458189999999998</c:v>
                </c:pt>
              </c:numCache>
            </c:numRef>
          </c:val>
          <c:extLst>
            <c:ext xmlns:c16="http://schemas.microsoft.com/office/drawing/2014/chart" uri="{C3380CC4-5D6E-409C-BE32-E72D297353CC}">
              <c16:uniqueId val="{00000005-E51C-4119-857F-0F6A8DF483B9}"/>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'27.EPM'!$J$6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'27.EPM'!$A$7:$A$18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'27.EPM'!$J$7:$J$18</c:f>
              <c:numCache>
                <c:formatCode>0.00</c:formatCode>
                <c:ptCount val="12"/>
                <c:pt idx="0">
                  <c:v>876.14174000000003</c:v>
                </c:pt>
                <c:pt idx="1">
                  <c:v>906.15598</c:v>
                </c:pt>
                <c:pt idx="2">
                  <c:v>891.08610999999996</c:v>
                </c:pt>
                <c:pt idx="3">
                  <c:v>913.52731000000006</c:v>
                </c:pt>
                <c:pt idx="4">
                  <c:v>919.83713</c:v>
                </c:pt>
                <c:pt idx="5">
                  <c:v>923.19583</c:v>
                </c:pt>
                <c:pt idx="6">
                  <c:v>890.30578000000003</c:v>
                </c:pt>
                <c:pt idx="7">
                  <c:v>836.50489000000005</c:v>
                </c:pt>
                <c:pt idx="8">
                  <c:v>846.43079999999998</c:v>
                </c:pt>
                <c:pt idx="9">
                  <c:v>888.86301000000003</c:v>
                </c:pt>
                <c:pt idx="10">
                  <c:v>901.37043000000006</c:v>
                </c:pt>
                <c:pt idx="11">
                  <c:v>890.08686999999998</c:v>
                </c:pt>
              </c:numCache>
            </c:numRef>
          </c:val>
          <c:smooth val="0"/>
          <c:extLst>
            <c:ext xmlns:c16="http://schemas.microsoft.com/office/drawing/2014/chart" uri="{C3380CC4-5D6E-409C-BE32-E72D297353CC}">
              <c16:uniqueId val="{00000006-E51C-4119-857F-0F6A8DF483B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'27.EPM'!$P$7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382.01</c:v>
                </c:pt>
                <c:pt idx="1">
                  <c:v>477.51</c:v>
                </c:pt>
                <c:pt idx="2">
                  <c:v>744.72</c:v>
                </c:pt>
                <c:pt idx="3">
                  <c:v>876.14</c:v>
                </c:pt>
                <c:pt idx="4">
                  <c:v>1051.3679999999999</c:v>
                </c:pt>
              </c:numCache>
            </c:numRef>
          </c:val>
          <c:extLst>
            <c:ext xmlns:c16="http://schemas.microsoft.com/office/drawing/2014/chart" uri="{C3380CC4-5D6E-409C-BE32-E72D297353CC}">
              <c16:uniqueId val="{00000000-428A-4EA8-82BB-3ADB0A46F343}"/>
            </c:ext>
          </c:extLst>
        </c:ser>
        <c:ser>
          <c:idx val="1"/>
          <c:order val="1"/>
          <c:tx>
            <c:strRef>
              <c:f>'27.EPM'!$P$8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381.5</c:v>
                </c:pt>
                <c:pt idx="1">
                  <c:v>476.88</c:v>
                </c:pt>
                <c:pt idx="2">
                  <c:v>770.23</c:v>
                </c:pt>
                <c:pt idx="3">
                  <c:v>906.16</c:v>
                </c:pt>
                <c:pt idx="4">
                  <c:v>1087.3919999999998</c:v>
                </c:pt>
              </c:numCache>
            </c:numRef>
          </c:val>
          <c:extLst>
            <c:ext xmlns:c16="http://schemas.microsoft.com/office/drawing/2014/chart" uri="{C3380CC4-5D6E-409C-BE32-E72D297353CC}">
              <c16:uniqueId val="{00000001-428A-4EA8-82BB-3ADB0A46F343}"/>
            </c:ext>
          </c:extLst>
        </c:ser>
        <c:ser>
          <c:idx val="2"/>
          <c:order val="2"/>
          <c:tx>
            <c:strRef>
              <c:f>'27.EPM'!$P$9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382.54</c:v>
                </c:pt>
                <c:pt idx="1">
                  <c:v>478.17</c:v>
                </c:pt>
                <c:pt idx="2">
                  <c:v>757.42</c:v>
                </c:pt>
                <c:pt idx="3">
                  <c:v>891.09</c:v>
                </c:pt>
                <c:pt idx="4">
                  <c:v>1069.3</c:v>
                </c:pt>
              </c:numCache>
            </c:numRef>
          </c:val>
          <c:extLst>
            <c:ext xmlns:c16="http://schemas.microsoft.com/office/drawing/2014/chart" uri="{C3380CC4-5D6E-409C-BE32-E72D297353CC}">
              <c16:uniqueId val="{00000002-428A-4EA8-82BB-3ADB0A46F343}"/>
            </c:ext>
          </c:extLst>
        </c:ser>
        <c:ser>
          <c:idx val="3"/>
          <c:order val="3"/>
          <c:tx>
            <c:strRef>
              <c:f>'27.EPM'!$P$10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384.29</c:v>
                </c:pt>
                <c:pt idx="1">
                  <c:v>480.36</c:v>
                </c:pt>
                <c:pt idx="2">
                  <c:v>776.5</c:v>
                </c:pt>
                <c:pt idx="3">
                  <c:v>913.53</c:v>
                </c:pt>
                <c:pt idx="4">
                  <c:v>1096.23</c:v>
                </c:pt>
              </c:numCache>
            </c:numRef>
          </c:val>
          <c:extLst>
            <c:ext xmlns:c16="http://schemas.microsoft.com/office/drawing/2014/chart" uri="{C3380CC4-5D6E-409C-BE32-E72D297353CC}">
              <c16:uniqueId val="{00000003-428A-4EA8-82BB-3ADB0A46F343}"/>
            </c:ext>
          </c:extLst>
        </c:ser>
        <c:ser>
          <c:idx val="4"/>
          <c:order val="4"/>
          <c:tx>
            <c:strRef>
              <c:f>'27.EPM'!$P$11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387.89</c:v>
                </c:pt>
                <c:pt idx="1">
                  <c:v>484.87</c:v>
                </c:pt>
                <c:pt idx="2">
                  <c:v>781.86</c:v>
                </c:pt>
                <c:pt idx="3">
                  <c:v>919.84</c:v>
                </c:pt>
                <c:pt idx="4">
                  <c:v>1103.8</c:v>
                </c:pt>
              </c:numCache>
            </c:numRef>
          </c:val>
          <c:extLst>
            <c:ext xmlns:c16="http://schemas.microsoft.com/office/drawing/2014/chart" uri="{C3380CC4-5D6E-409C-BE32-E72D297353CC}">
              <c16:uniqueId val="{00000004-428A-4EA8-82BB-3ADB0A46F343}"/>
            </c:ext>
          </c:extLst>
        </c:ser>
        <c:ser>
          <c:idx val="5"/>
          <c:order val="5"/>
          <c:tx>
            <c:strRef>
              <c:f>'27.EPM'!$P$12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392.29725000000002</c:v>
                </c:pt>
                <c:pt idx="1">
                  <c:v>490.37155999999999</c:v>
                </c:pt>
                <c:pt idx="2">
                  <c:v>784.71645000000001</c:v>
                </c:pt>
                <c:pt idx="3">
                  <c:v>923.19583</c:v>
                </c:pt>
                <c:pt idx="4">
                  <c:v>1107.8349900000001</c:v>
                </c:pt>
              </c:numCache>
            </c:numRef>
          </c:val>
          <c:extLst>
            <c:ext xmlns:c16="http://schemas.microsoft.com/office/drawing/2014/chart" uri="{C3380CC4-5D6E-409C-BE32-E72D297353CC}">
              <c16:uniqueId val="{00000005-428A-4EA8-82BB-3ADB0A46F343}"/>
            </c:ext>
          </c:extLst>
        </c:ser>
        <c:ser>
          <c:idx val="6"/>
          <c:order val="6"/>
          <c:tx>
            <c:strRef>
              <c:f>'27.EPM'!$P$13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394.36615999999998</c:v>
                </c:pt>
                <c:pt idx="1">
                  <c:v>492.95769999999999</c:v>
                </c:pt>
                <c:pt idx="2">
                  <c:v>756.75991999999997</c:v>
                </c:pt>
                <c:pt idx="3">
                  <c:v>890.30578000000003</c:v>
                </c:pt>
                <c:pt idx="4">
                  <c:v>1068.3669400000001</c:v>
                </c:pt>
              </c:numCache>
            </c:numRef>
          </c:val>
          <c:extLst>
            <c:ext xmlns:c16="http://schemas.microsoft.com/office/drawing/2014/chart" uri="{C3380CC4-5D6E-409C-BE32-E72D297353CC}">
              <c16:uniqueId val="{00000006-428A-4EA8-82BB-3ADB0A46F343}"/>
            </c:ext>
          </c:extLst>
        </c:ser>
        <c:ser>
          <c:idx val="7"/>
          <c:order val="7"/>
          <c:tx>
            <c:strRef>
              <c:f>'27.EPM'!$P$14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396.96555999999998</c:v>
                </c:pt>
                <c:pt idx="1">
                  <c:v>496.20695000000001</c:v>
                </c:pt>
                <c:pt idx="2">
                  <c:v>711.02916000000005</c:v>
                </c:pt>
                <c:pt idx="3">
                  <c:v>836.50489000000005</c:v>
                </c:pt>
                <c:pt idx="4">
                  <c:v>1003.80587</c:v>
                </c:pt>
              </c:numCache>
            </c:numRef>
          </c:val>
          <c:extLst>
            <c:ext xmlns:c16="http://schemas.microsoft.com/office/drawing/2014/chart" uri="{C3380CC4-5D6E-409C-BE32-E72D297353CC}">
              <c16:uniqueId val="{00000007-428A-4EA8-82BB-3ADB0A46F343}"/>
            </c:ext>
          </c:extLst>
        </c:ser>
        <c:ser>
          <c:idx val="8"/>
          <c:order val="8"/>
          <c:tx>
            <c:strRef>
              <c:f>'27.EPM'!$P$15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398.23872999999998</c:v>
                </c:pt>
                <c:pt idx="1">
                  <c:v>497.79842000000002</c:v>
                </c:pt>
                <c:pt idx="2">
                  <c:v>719.46618999999998</c:v>
                </c:pt>
                <c:pt idx="3">
                  <c:v>846.43080999999995</c:v>
                </c:pt>
                <c:pt idx="4">
                  <c:v>1015.7169699999999</c:v>
                </c:pt>
              </c:numCache>
            </c:numRef>
          </c:val>
          <c:extLst>
            <c:ext xmlns:c16="http://schemas.microsoft.com/office/drawing/2014/chart" uri="{C3380CC4-5D6E-409C-BE32-E72D297353CC}">
              <c16:uniqueId val="{00000008-428A-4EA8-82BB-3ADB0A46F343}"/>
            </c:ext>
          </c:extLst>
        </c:ser>
        <c:ser>
          <c:idx val="9"/>
          <c:order val="9"/>
          <c:tx>
            <c:strRef>
              <c:f>'27.EPM'!$P$16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398.66313000000002</c:v>
                </c:pt>
                <c:pt idx="1">
                  <c:v>498.32891000000001</c:v>
                </c:pt>
                <c:pt idx="2">
                  <c:v>755.53354999999999</c:v>
                </c:pt>
                <c:pt idx="3">
                  <c:v>888.86301000000003</c:v>
                </c:pt>
                <c:pt idx="4">
                  <c:v>1066.63561</c:v>
                </c:pt>
              </c:numCache>
            </c:numRef>
          </c:val>
          <c:extLst>
            <c:ext xmlns:c16="http://schemas.microsoft.com/office/drawing/2014/chart" uri="{C3380CC4-5D6E-409C-BE32-E72D297353CC}">
              <c16:uniqueId val="{00000009-428A-4EA8-82BB-3ADB0A46F343}"/>
            </c:ext>
          </c:extLst>
        </c:ser>
        <c:ser>
          <c:idx val="10"/>
          <c:order val="10"/>
          <c:tx>
            <c:strRef>
              <c:f>'27.EPM'!$P$17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399.75063</c:v>
                </c:pt>
                <c:pt idx="1">
                  <c:v>499.68828999999999</c:v>
                </c:pt>
                <c:pt idx="2">
                  <c:v>766.16486999999995</c:v>
                </c:pt>
                <c:pt idx="3">
                  <c:v>901.37043000000006</c:v>
                </c:pt>
                <c:pt idx="4">
                  <c:v>1081.6445200000001</c:v>
                </c:pt>
              </c:numCache>
            </c:numRef>
          </c:val>
          <c:extLst>
            <c:ext xmlns:c16="http://schemas.microsoft.com/office/drawing/2014/chart" uri="{C3380CC4-5D6E-409C-BE32-E72D297353CC}">
              <c16:uniqueId val="{0000000A-428A-4EA8-82BB-3ADB0A46F343}"/>
            </c:ext>
          </c:extLst>
        </c:ser>
        <c:ser>
          <c:idx val="11"/>
          <c:order val="11"/>
          <c:tx>
            <c:strRef>
              <c:f>'27.EPM'!$P$18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400.49299999999999</c:v>
                </c:pt>
                <c:pt idx="1">
                  <c:v>500.517</c:v>
                </c:pt>
                <c:pt idx="2">
                  <c:v>756.57399999999996</c:v>
                </c:pt>
                <c:pt idx="3">
                  <c:v>890.08699999999999</c:v>
                </c:pt>
                <c:pt idx="4">
                  <c:v>1068.0999999999999</c:v>
                </c:pt>
              </c:numCache>
            </c:numRef>
          </c:val>
          <c:extLst>
            <c:ext xmlns:c16="http://schemas.microsoft.com/office/drawing/2014/chart" uri="{C3380CC4-5D6E-409C-BE32-E72D297353CC}">
              <c16:uniqueId val="{0000000B-428A-4EA8-82BB-3ADB0A46F343}"/>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a:effectLst/>
          </c:spPr>
          <c:marker>
            <c:symbol val="none"/>
          </c:marker>
          <c:cat>
            <c:strRef>
              <c:f>'27.EPM'!$A$7:$A$18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'27.EPM'!$M$7:$M$18</c:f>
              <c:numCache>
                <c:formatCode>0.00</c:formatCode>
                <c:ptCount val="12"/>
                <c:pt idx="0">
                  <c:v>45.42</c:v>
                </c:pt>
                <c:pt idx="1">
                  <c:v>44.66</c:v>
                </c:pt>
                <c:pt idx="2">
                  <c:v>44.52</c:v>
                </c:pt>
                <c:pt idx="3">
                  <c:v>45.44</c:v>
                </c:pt>
                <c:pt idx="4">
                  <c:v>45.66</c:v>
                </c:pt>
                <c:pt idx="5">
                  <c:v>43.95</c:v>
                </c:pt>
                <c:pt idx="6">
                  <c:v>45.72</c:v>
                </c:pt>
                <c:pt idx="7">
                  <c:v>45.22</c:v>
                </c:pt>
                <c:pt idx="8">
                  <c:v>46.17</c:v>
                </c:pt>
                <c:pt idx="9">
                  <c:v>45.39</c:v>
                </c:pt>
                <c:pt idx="10">
                  <c:v>43.94</c:v>
                </c:pt>
                <c:pt idx="11">
                  <c:v>43.4</c:v>
                </c:pt>
              </c:numCache>
            </c:numRef>
          </c:val>
          <c:smooth val="0"/>
          <c:extLst>
            <c:ext xmlns:c16="http://schemas.microsoft.com/office/drawing/2014/chart" uri="{C3380CC4-5D6E-409C-BE32-E72D297353CC}">
              <c16:uniqueId val="{00000000-9799-47F0-A355-C0265DFBB9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round/>
            </a:ln>
            <a:effectLst/>
          </c:spPr>
          <c:marker>
            <c:symbol val="none"/>
          </c:marker>
          <c:cat>
            <c:strRef>
              <c:f>'28.ESSA'!$A$7:$A$18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'28.ESSA'!$J$7:$J$18</c:f>
              <c:numCache>
                <c:formatCode>0.00</c:formatCode>
                <c:ptCount val="12"/>
                <c:pt idx="0">
                  <c:v>945.02</c:v>
                </c:pt>
                <c:pt idx="1">
                  <c:v>957.79</c:v>
                </c:pt>
                <c:pt idx="2">
                  <c:v>976.64</c:v>
                </c:pt>
                <c:pt idx="3">
                  <c:v>984.65</c:v>
                </c:pt>
                <c:pt idx="4">
                  <c:v>976.37</c:v>
                </c:pt>
                <c:pt idx="5">
                  <c:v>1009.97</c:v>
                </c:pt>
                <c:pt idx="6">
                  <c:v>926.82</c:v>
                </c:pt>
                <c:pt idx="7">
                  <c:v>888.29</c:v>
                </c:pt>
                <c:pt idx="8">
                  <c:v>874.14</c:v>
                </c:pt>
                <c:pt idx="9">
                  <c:v>861.47</c:v>
                </c:pt>
                <c:pt idx="10">
                  <c:v>895.62</c:v>
                </c:pt>
                <c:pt idx="11">
                  <c:v>902.53</c:v>
                </c:pt>
              </c:numCache>
            </c:numRef>
          </c:val>
          <c:smooth val="0"/>
          <c:extLst>
            <c:ext xmlns:c16="http://schemas.microsoft.com/office/drawing/2014/chart" uri="{C3380CC4-5D6E-409C-BE32-E72D297353CC}">
              <c16:uniqueId val="{00000000-B460-4CBB-B8ED-A394EDC2AE5A}"/>
            </c:ext>
          </c:extLst>
        </c:ser>
        <c:ser>
          <c:idx val="1"/>
          <c:order val="1"/>
          <c:tx>
            <c:strRef>
              <c:f>'28.ESSA'!$K$6</c:f>
              <c:strCache>
                <c:ptCount val="1"/>
                <c:pt idx="0">
                  <c:v>CUV_Op</c:v>
                </c:pt>
              </c:strCache>
            </c:strRef>
          </c:tx>
          <c:spPr>
            <a:ln w="28575" cap="rnd">
              <a:solidFill>
                <a:schemeClr val="accent2"/>
              </a:solidFill>
              <a:prstDash val="lgDash"/>
              <a:round/>
            </a:ln>
            <a:effectLst/>
          </c:spPr>
          <c:marker>
            <c:symbol val="none"/>
          </c:marker>
          <c:cat>
            <c:strRef>
              <c:f>'28.ESSA'!$A$7:$A$18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'28.ESSA'!$K$7:$K$13</c:f>
              <c:numCache>
                <c:formatCode>0.00</c:formatCode>
                <c:ptCount val="7"/>
              </c:numCache>
            </c:numRef>
          </c:val>
          <c:smooth val="0"/>
          <c:extLst>
            <c:ext xmlns:c16="http://schemas.microsoft.com/office/drawing/2014/chart" uri="{C3380CC4-5D6E-409C-BE32-E72D297353CC}">
              <c16:uniqueId val="{00000001-B460-4CBB-B8ED-A394EDC2AE5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'3. CELSIA COLOMBIA Tolima'!$P$7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412.5</c:v>
                </c:pt>
                <c:pt idx="1">
                  <c:v>515.62</c:v>
                </c:pt>
                <c:pt idx="2">
                  <c:v>861.61</c:v>
                </c:pt>
                <c:pt idx="3">
                  <c:v>1013.66</c:v>
                </c:pt>
                <c:pt idx="4">
                  <c:v>1216.3919999999998</c:v>
                </c:pt>
              </c:numCache>
            </c:numRef>
          </c:val>
          <c:extLst>
            <c:ext xmlns:c16="http://schemas.microsoft.com/office/drawing/2014/chart" uri="{C3380CC4-5D6E-409C-BE32-E72D297353CC}">
              <c16:uniqueId val="{00000000-DC5A-48D0-A8AE-FA13A925B2F8}"/>
            </c:ext>
          </c:extLst>
        </c:ser>
        <c:ser>
          <c:idx val="1"/>
          <c:order val="1"/>
          <c:tx>
            <c:strRef>
              <c:f>'3. CELSIA COLOMBIA Tolima'!$P$8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411.96</c:v>
                </c:pt>
                <c:pt idx="1">
                  <c:v>514.94000000000005</c:v>
                </c:pt>
                <c:pt idx="2">
                  <c:v>860.7</c:v>
                </c:pt>
                <c:pt idx="3">
                  <c:v>1012.59</c:v>
                </c:pt>
                <c:pt idx="4">
                  <c:v>1215.1079999999999</c:v>
                </c:pt>
              </c:numCache>
            </c:numRef>
          </c:val>
          <c:extLst>
            <c:ext xmlns:c16="http://schemas.microsoft.com/office/drawing/2014/chart" uri="{C3380CC4-5D6E-409C-BE32-E72D297353CC}">
              <c16:uniqueId val="{00000001-DC5A-48D0-A8AE-FA13A925B2F8}"/>
            </c:ext>
          </c:extLst>
        </c:ser>
        <c:ser>
          <c:idx val="2"/>
          <c:order val="2"/>
          <c:tx>
            <c:strRef>
              <c:f>'3. CELSIA COLOMBIA Tolima'!$P$9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417.14</c:v>
                </c:pt>
                <c:pt idx="1">
                  <c:v>521.42999999999995</c:v>
                </c:pt>
                <c:pt idx="2">
                  <c:v>886.43</c:v>
                </c:pt>
                <c:pt idx="3">
                  <c:v>1042.8599999999999</c:v>
                </c:pt>
                <c:pt idx="4">
                  <c:v>1251.4319999999998</c:v>
                </c:pt>
              </c:numCache>
            </c:numRef>
          </c:val>
          <c:extLst>
            <c:ext xmlns:c16="http://schemas.microsoft.com/office/drawing/2014/chart" uri="{C3380CC4-5D6E-409C-BE32-E72D297353CC}">
              <c16:uniqueId val="{00000002-DC5A-48D0-A8AE-FA13A925B2F8}"/>
            </c:ext>
          </c:extLst>
        </c:ser>
        <c:ser>
          <c:idx val="3"/>
          <c:order val="3"/>
          <c:tx>
            <c:strRef>
              <c:f>'3. CELSIA COLOMBIA Tolima'!$P$10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419.05</c:v>
                </c:pt>
                <c:pt idx="1">
                  <c:v>523.82000000000005</c:v>
                </c:pt>
                <c:pt idx="2">
                  <c:v>888.77</c:v>
                </c:pt>
                <c:pt idx="3">
                  <c:v>1045.6099999999999</c:v>
                </c:pt>
                <c:pt idx="4">
                  <c:v>1254.7319999999997</c:v>
                </c:pt>
              </c:numCache>
            </c:numRef>
          </c:val>
          <c:extLst>
            <c:ext xmlns:c16="http://schemas.microsoft.com/office/drawing/2014/chart" uri="{C3380CC4-5D6E-409C-BE32-E72D297353CC}">
              <c16:uniqueId val="{00000003-DC5A-48D0-A8AE-FA13A925B2F8}"/>
            </c:ext>
          </c:extLst>
        </c:ser>
        <c:ser>
          <c:idx val="4"/>
          <c:order val="4"/>
          <c:tx>
            <c:strRef>
              <c:f>'3. CELSIA COLOMBIA Tolima'!$P$11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422.98</c:v>
                </c:pt>
                <c:pt idx="1">
                  <c:v>528.74</c:v>
                </c:pt>
                <c:pt idx="2">
                  <c:v>889.92</c:v>
                </c:pt>
                <c:pt idx="3">
                  <c:v>1046.96</c:v>
                </c:pt>
                <c:pt idx="4">
                  <c:v>1256.3520000000001</c:v>
                </c:pt>
              </c:numCache>
            </c:numRef>
          </c:val>
          <c:extLst>
            <c:ext xmlns:c16="http://schemas.microsoft.com/office/drawing/2014/chart" uri="{C3380CC4-5D6E-409C-BE32-E72D297353CC}">
              <c16:uniqueId val="{00000004-DC5A-48D0-A8AE-FA13A925B2F8}"/>
            </c:ext>
          </c:extLst>
        </c:ser>
        <c:ser>
          <c:idx val="5"/>
          <c:order val="5"/>
          <c:tx>
            <c:strRef>
              <c:f>'3. CELSIA COLOMBIA Tolima'!$P$12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436.17</c:v>
                </c:pt>
                <c:pt idx="1">
                  <c:v>545.21</c:v>
                </c:pt>
                <c:pt idx="2">
                  <c:v>926.86</c:v>
                </c:pt>
                <c:pt idx="3">
                  <c:v>1090.42</c:v>
                </c:pt>
                <c:pt idx="4">
                  <c:v>1308.5</c:v>
                </c:pt>
              </c:numCache>
            </c:numRef>
          </c:val>
          <c:extLst>
            <c:ext xmlns:c16="http://schemas.microsoft.com/office/drawing/2014/chart" uri="{C3380CC4-5D6E-409C-BE32-E72D297353CC}">
              <c16:uniqueId val="{00000005-DC5A-48D0-A8AE-FA13A925B2F8}"/>
            </c:ext>
          </c:extLst>
        </c:ser>
        <c:ser>
          <c:idx val="6"/>
          <c:order val="6"/>
          <c:tx>
            <c:strRef>
              <c:f>'3. CELSIA COLOMBIA Tolima'!$P$13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438.47</c:v>
                </c:pt>
                <c:pt idx="1">
                  <c:v>548.09</c:v>
                </c:pt>
                <c:pt idx="2">
                  <c:v>835.58</c:v>
                </c:pt>
                <c:pt idx="3">
                  <c:v>983.04</c:v>
                </c:pt>
                <c:pt idx="4">
                  <c:v>1179.6500000000001</c:v>
                </c:pt>
              </c:numCache>
            </c:numRef>
          </c:val>
          <c:extLst>
            <c:ext xmlns:c16="http://schemas.microsoft.com/office/drawing/2014/chart" uri="{C3380CC4-5D6E-409C-BE32-E72D297353CC}">
              <c16:uniqueId val="{00000006-DC5A-48D0-A8AE-FA13A925B2F8}"/>
            </c:ext>
          </c:extLst>
        </c:ser>
        <c:ser>
          <c:idx val="7"/>
          <c:order val="7"/>
          <c:tx>
            <c:strRef>
              <c:f>'3. CELSIA COLOMBIA Tolima'!$P$14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441.36</c:v>
                </c:pt>
                <c:pt idx="1">
                  <c:v>551.70000000000005</c:v>
                </c:pt>
                <c:pt idx="2">
                  <c:v>808.07</c:v>
                </c:pt>
                <c:pt idx="3">
                  <c:v>950.67</c:v>
                </c:pt>
                <c:pt idx="4">
                  <c:v>1140.8</c:v>
                </c:pt>
              </c:numCache>
            </c:numRef>
          </c:val>
          <c:extLst>
            <c:ext xmlns:c16="http://schemas.microsoft.com/office/drawing/2014/chart" uri="{C3380CC4-5D6E-409C-BE32-E72D297353CC}">
              <c16:uniqueId val="{00000007-DC5A-48D0-A8AE-FA13A925B2F8}"/>
            </c:ext>
          </c:extLst>
        </c:ser>
        <c:ser>
          <c:idx val="8"/>
          <c:order val="8"/>
          <c:tx>
            <c:strRef>
              <c:f>'3. CELSIA COLOMBIA Tolima'!$P$15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442.78</c:v>
                </c:pt>
                <c:pt idx="1">
                  <c:v>553.47</c:v>
                </c:pt>
                <c:pt idx="2">
                  <c:v>823.65</c:v>
                </c:pt>
                <c:pt idx="3">
                  <c:v>968.99</c:v>
                </c:pt>
                <c:pt idx="4">
                  <c:v>1162.788</c:v>
                </c:pt>
              </c:numCache>
            </c:numRef>
          </c:val>
          <c:extLst>
            <c:ext xmlns:c16="http://schemas.microsoft.com/office/drawing/2014/chart" uri="{C3380CC4-5D6E-409C-BE32-E72D297353CC}">
              <c16:uniqueId val="{00000008-DC5A-48D0-A8AE-FA13A925B2F8}"/>
            </c:ext>
          </c:extLst>
        </c:ser>
        <c:ser>
          <c:idx val="9"/>
          <c:order val="9"/>
          <c:tx>
            <c:strRef>
              <c:f>'3. CELSIA COLOMBIA Tolima'!$P$16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443.25</c:v>
                </c:pt>
                <c:pt idx="1">
                  <c:v>554.05999999999995</c:v>
                </c:pt>
                <c:pt idx="2">
                  <c:v>793.74</c:v>
                </c:pt>
                <c:pt idx="3">
                  <c:v>933.81</c:v>
                </c:pt>
                <c:pt idx="4">
                  <c:v>1120.57</c:v>
                </c:pt>
              </c:numCache>
            </c:numRef>
          </c:val>
          <c:extLst>
            <c:ext xmlns:c16="http://schemas.microsoft.com/office/drawing/2014/chart" uri="{C3380CC4-5D6E-409C-BE32-E72D297353CC}">
              <c16:uniqueId val="{00000009-DC5A-48D0-A8AE-FA13A925B2F8}"/>
            </c:ext>
          </c:extLst>
        </c:ser>
        <c:ser>
          <c:idx val="10"/>
          <c:order val="10"/>
          <c:tx>
            <c:strRef>
              <c:f>'3. CELSIA COLOMBIA Tolima'!$P$17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444.46</c:v>
                </c:pt>
                <c:pt idx="1">
                  <c:v>555.57000000000005</c:v>
                </c:pt>
                <c:pt idx="2">
                  <c:v>736.61</c:v>
                </c:pt>
                <c:pt idx="3">
                  <c:v>866.6</c:v>
                </c:pt>
                <c:pt idx="4">
                  <c:v>1039.92</c:v>
                </c:pt>
              </c:numCache>
            </c:numRef>
          </c:val>
          <c:extLst>
            <c:ext xmlns:c16="http://schemas.microsoft.com/office/drawing/2014/chart" uri="{C3380CC4-5D6E-409C-BE32-E72D297353CC}">
              <c16:uniqueId val="{0000000A-DC5A-48D0-A8AE-FA13A925B2F8}"/>
            </c:ext>
          </c:extLst>
        </c:ser>
        <c:ser>
          <c:idx val="11"/>
          <c:order val="11"/>
          <c:tx>
            <c:strRef>
              <c:f>'3. CELSIA COLOMBIA Tolima'!$P$18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445.29</c:v>
                </c:pt>
                <c:pt idx="1">
                  <c:v>556.6</c:v>
                </c:pt>
                <c:pt idx="2">
                  <c:v>802.38</c:v>
                </c:pt>
                <c:pt idx="3">
                  <c:v>943.98</c:v>
                </c:pt>
                <c:pt idx="4">
                  <c:v>1132.78</c:v>
                </c:pt>
              </c:numCache>
            </c:numRef>
          </c:val>
          <c:extLst>
            <c:ext xmlns:c16="http://schemas.microsoft.com/office/drawing/2014/chart" uri="{C3380CC4-5D6E-409C-BE32-E72D297353CC}">
              <c16:uniqueId val="{0000000B-DC5A-48D0-A8AE-FA13A925B2F8}"/>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'28.ESSA'!$D$6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'28.ESSA'!$D$7:$D$18</c:f>
              <c:numCache>
                <c:formatCode>0.00</c:formatCode>
                <c:ptCount val="12"/>
                <c:pt idx="0">
                  <c:v>397.74</c:v>
                </c:pt>
                <c:pt idx="1">
                  <c:v>398.48</c:v>
                </c:pt>
                <c:pt idx="2">
                  <c:v>401.59</c:v>
                </c:pt>
                <c:pt idx="3">
                  <c:v>403.9</c:v>
                </c:pt>
                <c:pt idx="4">
                  <c:v>400.59</c:v>
                </c:pt>
                <c:pt idx="5">
                  <c:v>402.38</c:v>
                </c:pt>
                <c:pt idx="6">
                  <c:v>294.64</c:v>
                </c:pt>
                <c:pt idx="7">
                  <c:v>274.74</c:v>
                </c:pt>
                <c:pt idx="8">
                  <c:v>271.05</c:v>
                </c:pt>
                <c:pt idx="9">
                  <c:v>260.36</c:v>
                </c:pt>
                <c:pt idx="10">
                  <c:v>277</c:v>
                </c:pt>
                <c:pt idx="11">
                  <c:v>298.33999999999997</c:v>
                </c:pt>
              </c:numCache>
            </c:numRef>
          </c:val>
          <c:extLst>
            <c:ext xmlns:c16="http://schemas.microsoft.com/office/drawing/2014/chart" uri="{C3380CC4-5D6E-409C-BE32-E72D297353CC}">
              <c16:uniqueId val="{00000000-FEB6-42D5-9EE3-125CDF28085C}"/>
            </c:ext>
          </c:extLst>
        </c:ser>
        <c:ser>
          <c:idx val="2"/>
          <c:order val="2"/>
          <c:tx>
            <c:strRef>
              <c:f>'28.ESSA'!$G$6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'28.ESSA'!$G$7:$G$18</c:f>
              <c:numCache>
                <c:formatCode>0.00</c:formatCode>
                <c:ptCount val="12"/>
                <c:pt idx="0">
                  <c:v>282.74</c:v>
                </c:pt>
                <c:pt idx="1">
                  <c:v>291.95999999999998</c:v>
                </c:pt>
                <c:pt idx="2">
                  <c:v>299.75</c:v>
                </c:pt>
                <c:pt idx="3">
                  <c:v>292.11</c:v>
                </c:pt>
                <c:pt idx="4">
                  <c:v>293.51</c:v>
                </c:pt>
                <c:pt idx="5">
                  <c:v>303.55</c:v>
                </c:pt>
                <c:pt idx="6">
                  <c:v>322.14</c:v>
                </c:pt>
                <c:pt idx="7">
                  <c:v>326.94</c:v>
                </c:pt>
                <c:pt idx="8">
                  <c:v>310.99</c:v>
                </c:pt>
                <c:pt idx="9">
                  <c:v>308.58</c:v>
                </c:pt>
                <c:pt idx="10">
                  <c:v>320.89999999999998</c:v>
                </c:pt>
                <c:pt idx="11">
                  <c:v>325.33</c:v>
                </c:pt>
              </c:numCache>
            </c:numRef>
          </c:val>
          <c:extLst>
            <c:ext xmlns:c16="http://schemas.microsoft.com/office/drawing/2014/chart" uri="{C3380CC4-5D6E-409C-BE32-E72D297353CC}">
              <c16:uniqueId val="{00000001-FEB6-42D5-9EE3-125CDF28085C}"/>
            </c:ext>
          </c:extLst>
        </c:ser>
        <c:ser>
          <c:idx val="3"/>
          <c:order val="3"/>
          <c:tx>
            <c:strRef>
              <c:f>'28.ESSA'!$H$6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'28.ESSA'!$H$7:$H$18</c:f>
              <c:numCache>
                <c:formatCode>0.00</c:formatCode>
                <c:ptCount val="12"/>
                <c:pt idx="0">
                  <c:v>126.03</c:v>
                </c:pt>
                <c:pt idx="1">
                  <c:v>124.74</c:v>
                </c:pt>
                <c:pt idx="2">
                  <c:v>127.32</c:v>
                </c:pt>
                <c:pt idx="3">
                  <c:v>132.22999999999999</c:v>
                </c:pt>
                <c:pt idx="4">
                  <c:v>132.81</c:v>
                </c:pt>
                <c:pt idx="5">
                  <c:v>133.88</c:v>
                </c:pt>
                <c:pt idx="6">
                  <c:v>137.87</c:v>
                </c:pt>
                <c:pt idx="7">
                  <c:v>123.78</c:v>
                </c:pt>
                <c:pt idx="8">
                  <c:v>126.86</c:v>
                </c:pt>
                <c:pt idx="9">
                  <c:v>127.31</c:v>
                </c:pt>
                <c:pt idx="10">
                  <c:v>128.19999999999999</c:v>
                </c:pt>
                <c:pt idx="11">
                  <c:v>127.34</c:v>
                </c:pt>
              </c:numCache>
            </c:numRef>
          </c:val>
          <c:extLst>
            <c:ext xmlns:c16="http://schemas.microsoft.com/office/drawing/2014/chart" uri="{C3380CC4-5D6E-409C-BE32-E72D297353CC}">
              <c16:uniqueId val="{00000002-FEB6-42D5-9EE3-125CDF28085C}"/>
            </c:ext>
          </c:extLst>
        </c:ser>
        <c:ser>
          <c:idx val="4"/>
          <c:order val="4"/>
          <c:tx>
            <c:strRef>
              <c:f>'28.ESSA'!$F$6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'28.ESSA'!$F$7:$F$18</c:f>
              <c:numCache>
                <c:formatCode>0.00</c:formatCode>
                <c:ptCount val="12"/>
                <c:pt idx="0">
                  <c:v>84.28</c:v>
                </c:pt>
                <c:pt idx="1">
                  <c:v>83.61</c:v>
                </c:pt>
                <c:pt idx="2">
                  <c:v>84.69</c:v>
                </c:pt>
                <c:pt idx="3">
                  <c:v>85.92</c:v>
                </c:pt>
                <c:pt idx="4">
                  <c:v>84.97</c:v>
                </c:pt>
                <c:pt idx="5">
                  <c:v>86.84</c:v>
                </c:pt>
                <c:pt idx="6">
                  <c:v>67.709999999999994</c:v>
                </c:pt>
                <c:pt idx="7">
                  <c:v>62.27</c:v>
                </c:pt>
                <c:pt idx="8">
                  <c:v>61.38</c:v>
                </c:pt>
                <c:pt idx="9">
                  <c:v>58.83</c:v>
                </c:pt>
                <c:pt idx="10">
                  <c:v>62.86</c:v>
                </c:pt>
                <c:pt idx="11">
                  <c:v>66.72</c:v>
                </c:pt>
              </c:numCache>
            </c:numRef>
          </c:val>
          <c:extLst>
            <c:ext xmlns:c16="http://schemas.microsoft.com/office/drawing/2014/chart" uri="{C3380CC4-5D6E-409C-BE32-E72D297353CC}">
              <c16:uniqueId val="{00000003-FEB6-42D5-9EE3-125CDF28085C}"/>
            </c:ext>
          </c:extLst>
        </c:ser>
        <c:ser>
          <c:idx val="5"/>
          <c:order val="5"/>
          <c:tx>
            <c:strRef>
              <c:f>'28.ESSA'!$E$6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'28.ESSA'!$E$7:$E$18</c:f>
              <c:numCache>
                <c:formatCode>0.00</c:formatCode>
                <c:ptCount val="12"/>
                <c:pt idx="0">
                  <c:v>52.27</c:v>
                </c:pt>
                <c:pt idx="1">
                  <c:v>55.37</c:v>
                </c:pt>
                <c:pt idx="2">
                  <c:v>58.19</c:v>
                </c:pt>
                <c:pt idx="3">
                  <c:v>56.03</c:v>
                </c:pt>
                <c:pt idx="4">
                  <c:v>49.85</c:v>
                </c:pt>
                <c:pt idx="5">
                  <c:v>56.28</c:v>
                </c:pt>
                <c:pt idx="6">
                  <c:v>62.2</c:v>
                </c:pt>
                <c:pt idx="7">
                  <c:v>56.76</c:v>
                </c:pt>
                <c:pt idx="8">
                  <c:v>54.69</c:v>
                </c:pt>
                <c:pt idx="9">
                  <c:v>53.84</c:v>
                </c:pt>
                <c:pt idx="10">
                  <c:v>56.93</c:v>
                </c:pt>
                <c:pt idx="11">
                  <c:v>51.66</c:v>
                </c:pt>
              </c:numCache>
            </c:numRef>
          </c:val>
          <c:extLst>
            <c:ext xmlns:c16="http://schemas.microsoft.com/office/drawing/2014/chart" uri="{C3380CC4-5D6E-409C-BE32-E72D297353CC}">
              <c16:uniqueId val="{00000004-FEB6-42D5-9EE3-125CDF28085C}"/>
            </c:ext>
          </c:extLst>
        </c:ser>
        <c:ser>
          <c:idx val="6"/>
          <c:order val="6"/>
          <c:tx>
            <c:strRef>
              <c:f>'28.ESSA'!$I$6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'28.ESSA'!$I$7:$I$18</c:f>
              <c:numCache>
                <c:formatCode>0.00</c:formatCode>
                <c:ptCount val="12"/>
                <c:pt idx="0">
                  <c:v>1.96</c:v>
                </c:pt>
                <c:pt idx="1">
                  <c:v>3.63</c:v>
                </c:pt>
                <c:pt idx="2">
                  <c:v>5.0999999999999996</c:v>
                </c:pt>
                <c:pt idx="3">
                  <c:v>14.46</c:v>
                </c:pt>
                <c:pt idx="4">
                  <c:v>14.64</c:v>
                </c:pt>
                <c:pt idx="5">
                  <c:v>27.04</c:v>
                </c:pt>
                <c:pt idx="6">
                  <c:v>42.26</c:v>
                </c:pt>
                <c:pt idx="7">
                  <c:v>43.8</c:v>
                </c:pt>
                <c:pt idx="8">
                  <c:v>49.17</c:v>
                </c:pt>
                <c:pt idx="9">
                  <c:v>52.55</c:v>
                </c:pt>
                <c:pt idx="10">
                  <c:v>49.73</c:v>
                </c:pt>
                <c:pt idx="11">
                  <c:v>33.14</c:v>
                </c:pt>
              </c:numCache>
            </c:numRef>
          </c:val>
          <c:extLst>
            <c:ext xmlns:c16="http://schemas.microsoft.com/office/drawing/2014/chart" uri="{C3380CC4-5D6E-409C-BE32-E72D297353CC}">
              <c16:uniqueId val="{00000005-FEB6-42D5-9EE3-125CDF28085C}"/>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'28.ESSA'!$J$6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'28.ESSA'!$A$7:$A$18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'28.ESSA'!$J$7:$J$18</c:f>
              <c:numCache>
                <c:formatCode>0.00</c:formatCode>
                <c:ptCount val="12"/>
                <c:pt idx="0">
                  <c:v>945.02</c:v>
                </c:pt>
                <c:pt idx="1">
                  <c:v>957.79</c:v>
                </c:pt>
                <c:pt idx="2">
                  <c:v>976.64</c:v>
                </c:pt>
                <c:pt idx="3">
                  <c:v>984.65</c:v>
                </c:pt>
                <c:pt idx="4">
                  <c:v>976.37</c:v>
                </c:pt>
                <c:pt idx="5">
                  <c:v>1009.97</c:v>
                </c:pt>
                <c:pt idx="6">
                  <c:v>926.82</c:v>
                </c:pt>
                <c:pt idx="7">
                  <c:v>888.29</c:v>
                </c:pt>
                <c:pt idx="8">
                  <c:v>874.14</c:v>
                </c:pt>
                <c:pt idx="9">
                  <c:v>861.47</c:v>
                </c:pt>
                <c:pt idx="10">
                  <c:v>895.62</c:v>
                </c:pt>
                <c:pt idx="11">
                  <c:v>902.53</c:v>
                </c:pt>
              </c:numCache>
            </c:numRef>
          </c:val>
          <c:smooth val="0"/>
          <c:extLst>
            <c:ext xmlns:c16="http://schemas.microsoft.com/office/drawing/2014/chart" uri="{C3380CC4-5D6E-409C-BE32-E72D297353CC}">
              <c16:uniqueId val="{00000006-FEB6-42D5-9EE3-125CDF28085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'28.ESSA'!$P$7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399.38</c:v>
                </c:pt>
                <c:pt idx="1">
                  <c:v>499.23</c:v>
                </c:pt>
                <c:pt idx="2">
                  <c:v>803.27</c:v>
                </c:pt>
                <c:pt idx="3">
                  <c:v>945.03</c:v>
                </c:pt>
                <c:pt idx="4">
                  <c:v>1134.03</c:v>
                </c:pt>
              </c:numCache>
            </c:numRef>
          </c:val>
          <c:extLst>
            <c:ext xmlns:c16="http://schemas.microsoft.com/office/drawing/2014/chart" uri="{C3380CC4-5D6E-409C-BE32-E72D297353CC}">
              <c16:uniqueId val="{00000000-F943-48CE-A075-4826B6D489E7}"/>
            </c:ext>
          </c:extLst>
        </c:ser>
        <c:ser>
          <c:idx val="1"/>
          <c:order val="1"/>
          <c:tx>
            <c:strRef>
              <c:f>'28.ESSA'!$P$8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398.85</c:v>
                </c:pt>
                <c:pt idx="1">
                  <c:v>498.57</c:v>
                </c:pt>
                <c:pt idx="2">
                  <c:v>814.12</c:v>
                </c:pt>
                <c:pt idx="3">
                  <c:v>957.79</c:v>
                </c:pt>
                <c:pt idx="4">
                  <c:v>1149.348</c:v>
                </c:pt>
              </c:numCache>
            </c:numRef>
          </c:val>
          <c:extLst>
            <c:ext xmlns:c16="http://schemas.microsoft.com/office/drawing/2014/chart" uri="{C3380CC4-5D6E-409C-BE32-E72D297353CC}">
              <c16:uniqueId val="{00000001-F943-48CE-A075-4826B6D489E7}"/>
            </c:ext>
          </c:extLst>
        </c:ser>
        <c:ser>
          <c:idx val="2"/>
          <c:order val="2"/>
          <c:tx>
            <c:strRef>
              <c:f>'28.ESSA'!$P$9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399.94</c:v>
                </c:pt>
                <c:pt idx="1">
                  <c:v>499.92</c:v>
                </c:pt>
                <c:pt idx="2">
                  <c:v>830.14</c:v>
                </c:pt>
                <c:pt idx="3">
                  <c:v>976.64</c:v>
                </c:pt>
                <c:pt idx="4">
                  <c:v>1171.9679999999998</c:v>
                </c:pt>
              </c:numCache>
            </c:numRef>
          </c:val>
          <c:extLst>
            <c:ext xmlns:c16="http://schemas.microsoft.com/office/drawing/2014/chart" uri="{C3380CC4-5D6E-409C-BE32-E72D297353CC}">
              <c16:uniqueId val="{00000002-F943-48CE-A075-4826B6D489E7}"/>
            </c:ext>
          </c:extLst>
        </c:ser>
        <c:ser>
          <c:idx val="3"/>
          <c:order val="3"/>
          <c:tx>
            <c:strRef>
              <c:f>'28.ESSA'!$P$10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401.77</c:v>
                </c:pt>
                <c:pt idx="1">
                  <c:v>502.21</c:v>
                </c:pt>
                <c:pt idx="2">
                  <c:v>836.96</c:v>
                </c:pt>
                <c:pt idx="3">
                  <c:v>984.65</c:v>
                </c:pt>
                <c:pt idx="4">
                  <c:v>1181.58</c:v>
                </c:pt>
              </c:numCache>
            </c:numRef>
          </c:val>
          <c:extLst>
            <c:ext xmlns:c16="http://schemas.microsoft.com/office/drawing/2014/chart" uri="{C3380CC4-5D6E-409C-BE32-E72D297353CC}">
              <c16:uniqueId val="{00000003-F943-48CE-A075-4826B6D489E7}"/>
            </c:ext>
          </c:extLst>
        </c:ser>
        <c:ser>
          <c:idx val="4"/>
          <c:order val="4"/>
          <c:tx>
            <c:strRef>
              <c:f>'28.ESSA'!$P$11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405.54</c:v>
                </c:pt>
                <c:pt idx="1">
                  <c:v>506.92</c:v>
                </c:pt>
                <c:pt idx="2">
                  <c:v>829.92</c:v>
                </c:pt>
                <c:pt idx="3">
                  <c:v>976.37</c:v>
                </c:pt>
                <c:pt idx="4">
                  <c:v>1171.644</c:v>
                </c:pt>
              </c:numCache>
            </c:numRef>
          </c:val>
          <c:extLst>
            <c:ext xmlns:c16="http://schemas.microsoft.com/office/drawing/2014/chart" uri="{C3380CC4-5D6E-409C-BE32-E72D297353CC}">
              <c16:uniqueId val="{00000004-F943-48CE-A075-4826B6D489E7}"/>
            </c:ext>
          </c:extLst>
        </c:ser>
        <c:ser>
          <c:idx val="5"/>
          <c:order val="5"/>
          <c:tx>
            <c:strRef>
              <c:f>'28.ESSA'!$P$12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410.14</c:v>
                </c:pt>
                <c:pt idx="1">
                  <c:v>512.67999999999995</c:v>
                </c:pt>
                <c:pt idx="2">
                  <c:v>858.48</c:v>
                </c:pt>
                <c:pt idx="3">
                  <c:v>1009.97</c:v>
                </c:pt>
                <c:pt idx="4">
                  <c:v>1211.96</c:v>
                </c:pt>
              </c:numCache>
            </c:numRef>
          </c:val>
          <c:extLst>
            <c:ext xmlns:c16="http://schemas.microsoft.com/office/drawing/2014/chart" uri="{C3380CC4-5D6E-409C-BE32-E72D297353CC}">
              <c16:uniqueId val="{00000005-F943-48CE-A075-4826B6D489E7}"/>
            </c:ext>
          </c:extLst>
        </c:ser>
        <c:ser>
          <c:idx val="6"/>
          <c:order val="6"/>
          <c:tx>
            <c:strRef>
              <c:f>'28.ESSA'!$P$13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412.3</c:v>
                </c:pt>
                <c:pt idx="1">
                  <c:v>515.38</c:v>
                </c:pt>
                <c:pt idx="2">
                  <c:v>787.79</c:v>
                </c:pt>
                <c:pt idx="3">
                  <c:v>926.82</c:v>
                </c:pt>
                <c:pt idx="4">
                  <c:v>1112.18</c:v>
                </c:pt>
              </c:numCache>
            </c:numRef>
          </c:val>
          <c:extLst>
            <c:ext xmlns:c16="http://schemas.microsoft.com/office/drawing/2014/chart" uri="{C3380CC4-5D6E-409C-BE32-E72D297353CC}">
              <c16:uniqueId val="{00000006-F943-48CE-A075-4826B6D489E7}"/>
            </c:ext>
          </c:extLst>
        </c:ser>
        <c:ser>
          <c:idx val="7"/>
          <c:order val="7"/>
          <c:tx>
            <c:strRef>
              <c:f>'28.ESSA'!$P$14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415.02</c:v>
                </c:pt>
                <c:pt idx="1">
                  <c:v>518.78</c:v>
                </c:pt>
                <c:pt idx="2">
                  <c:v>755.05</c:v>
                </c:pt>
                <c:pt idx="3">
                  <c:v>888.29</c:v>
                </c:pt>
                <c:pt idx="4">
                  <c:v>1065.95</c:v>
                </c:pt>
              </c:numCache>
            </c:numRef>
          </c:val>
          <c:extLst>
            <c:ext xmlns:c16="http://schemas.microsoft.com/office/drawing/2014/chart" uri="{C3380CC4-5D6E-409C-BE32-E72D297353CC}">
              <c16:uniqueId val="{00000007-F943-48CE-A075-4826B6D489E7}"/>
            </c:ext>
          </c:extLst>
        </c:ser>
        <c:ser>
          <c:idx val="8"/>
          <c:order val="8"/>
          <c:tx>
            <c:strRef>
              <c:f>'28.ESSA'!$P$15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416.35</c:v>
                </c:pt>
                <c:pt idx="1">
                  <c:v>520.44000000000005</c:v>
                </c:pt>
                <c:pt idx="2">
                  <c:v>743.02</c:v>
                </c:pt>
                <c:pt idx="3">
                  <c:v>874.14</c:v>
                </c:pt>
                <c:pt idx="4">
                  <c:v>1048.97</c:v>
                </c:pt>
              </c:numCache>
            </c:numRef>
          </c:val>
          <c:extLst>
            <c:ext xmlns:c16="http://schemas.microsoft.com/office/drawing/2014/chart" uri="{C3380CC4-5D6E-409C-BE32-E72D297353CC}">
              <c16:uniqueId val="{00000008-F943-48CE-A075-4826B6D489E7}"/>
            </c:ext>
          </c:extLst>
        </c:ser>
        <c:ser>
          <c:idx val="9"/>
          <c:order val="9"/>
          <c:tx>
            <c:strRef>
              <c:f>'28.ESSA'!$P$16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416.8</c:v>
                </c:pt>
                <c:pt idx="1">
                  <c:v>521</c:v>
                </c:pt>
                <c:pt idx="2">
                  <c:v>732.25</c:v>
                </c:pt>
                <c:pt idx="3">
                  <c:v>861.47</c:v>
                </c:pt>
                <c:pt idx="4">
                  <c:v>1033.76</c:v>
                </c:pt>
              </c:numCache>
            </c:numRef>
          </c:val>
          <c:extLst>
            <c:ext xmlns:c16="http://schemas.microsoft.com/office/drawing/2014/chart" uri="{C3380CC4-5D6E-409C-BE32-E72D297353CC}">
              <c16:uniqueId val="{00000009-F943-48CE-A075-4826B6D489E7}"/>
            </c:ext>
          </c:extLst>
        </c:ser>
        <c:ser>
          <c:idx val="10"/>
          <c:order val="10"/>
          <c:tx>
            <c:strRef>
              <c:f>'28.ESSA'!$P$17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417.93</c:v>
                </c:pt>
                <c:pt idx="1">
                  <c:v>522.41999999999996</c:v>
                </c:pt>
                <c:pt idx="2">
                  <c:v>761.28</c:v>
                </c:pt>
                <c:pt idx="3">
                  <c:v>895.62</c:v>
                </c:pt>
                <c:pt idx="4">
                  <c:v>1074.75</c:v>
                </c:pt>
              </c:numCache>
            </c:numRef>
          </c:val>
          <c:extLst>
            <c:ext xmlns:c16="http://schemas.microsoft.com/office/drawing/2014/chart" uri="{C3380CC4-5D6E-409C-BE32-E72D297353CC}">
              <c16:uniqueId val="{0000000A-F943-48CE-A075-4826B6D489E7}"/>
            </c:ext>
          </c:extLst>
        </c:ser>
        <c:ser>
          <c:idx val="11"/>
          <c:order val="11"/>
          <c:tx>
            <c:strRef>
              <c:f>'28.ESSA'!$P$18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418.71</c:v>
                </c:pt>
                <c:pt idx="1">
                  <c:v>523.39</c:v>
                </c:pt>
                <c:pt idx="2">
                  <c:v>767.15</c:v>
                </c:pt>
                <c:pt idx="3">
                  <c:v>902.53</c:v>
                </c:pt>
                <c:pt idx="4">
                  <c:v>1083.04</c:v>
                </c:pt>
              </c:numCache>
            </c:numRef>
          </c:val>
          <c:extLst>
            <c:ext xmlns:c16="http://schemas.microsoft.com/office/drawing/2014/chart" uri="{C3380CC4-5D6E-409C-BE32-E72D297353CC}">
              <c16:uniqueId val="{0000000B-F943-48CE-A075-4826B6D489E7}"/>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a:effectLst/>
          </c:spPr>
          <c:marker>
            <c:symbol val="none"/>
          </c:marker>
          <c:cat>
            <c:strRef>
              <c:f>'28.ESSA'!$A$7:$A$18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'28.ESSA'!$M$7:$M$18</c:f>
              <c:numCache>
                <c:formatCode>0.00</c:formatCode>
                <c:ptCount val="12"/>
                <c:pt idx="0">
                  <c:v>40.42</c:v>
                </c:pt>
                <c:pt idx="1">
                  <c:v>39.549999999999997</c:v>
                </c:pt>
                <c:pt idx="2">
                  <c:v>39.53</c:v>
                </c:pt>
                <c:pt idx="3">
                  <c:v>40.24</c:v>
                </c:pt>
                <c:pt idx="4">
                  <c:v>41.08</c:v>
                </c:pt>
                <c:pt idx="5">
                  <c:v>40.53</c:v>
                </c:pt>
                <c:pt idx="6">
                  <c:v>41.81</c:v>
                </c:pt>
                <c:pt idx="7">
                  <c:v>39.869999999999997</c:v>
                </c:pt>
                <c:pt idx="8">
                  <c:v>39.14</c:v>
                </c:pt>
                <c:pt idx="9">
                  <c:v>39.299999999999997</c:v>
                </c:pt>
                <c:pt idx="10">
                  <c:v>39.869999999999997</c:v>
                </c:pt>
                <c:pt idx="11">
                  <c:v>39.47</c:v>
                </c:pt>
              </c:numCache>
            </c:numRef>
          </c:val>
          <c:smooth val="0"/>
          <c:extLst>
            <c:ext xmlns:c16="http://schemas.microsoft.com/office/drawing/2014/chart" uri="{C3380CC4-5D6E-409C-BE32-E72D297353CC}">
              <c16:uniqueId val="{00000000-E4F0-4686-AD64-C0C91571279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'29.RUITOQUE'!$J$6</c:f>
              <c:strCache>
                <c:ptCount val="1"/>
                <c:pt idx="0">
                  <c:v>CUV_119</c:v>
                </c:pt>
              </c:strCache>
            </c:strRef>
          </c:tx>
          <c:spPr>
            <a:ln w="28575" cap="rnd">
              <a:solidFill>
                <a:schemeClr val="accent1"/>
              </a:solidFill>
              <a:round/>
            </a:ln>
            <a:effectLst/>
          </c:spPr>
          <c:marker>
            <c:symbol val="none"/>
          </c:marker>
          <c:cat>
            <c:strRef>
              <c:f>'29.RUITOQUE'!$A$7:$A$18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'29.RUITOQUE'!$J$7:$J$18</c:f>
              <c:numCache>
                <c:formatCode>0.00</c:formatCode>
                <c:ptCount val="12"/>
                <c:pt idx="0">
                  <c:v>905.98</c:v>
                </c:pt>
                <c:pt idx="1">
                  <c:v>988.19</c:v>
                </c:pt>
                <c:pt idx="2">
                  <c:v>944.15020000000004</c:v>
                </c:pt>
                <c:pt idx="3">
                  <c:v>893.77089999999998</c:v>
                </c:pt>
                <c:pt idx="4">
                  <c:v>939.38340000000005</c:v>
                </c:pt>
                <c:pt idx="5">
                  <c:v>963.01340000000005</c:v>
                </c:pt>
                <c:pt idx="6">
                  <c:v>960.14580000000001</c:v>
                </c:pt>
                <c:pt idx="7">
                  <c:v>953.95939999999996</c:v>
                </c:pt>
                <c:pt idx="8">
                  <c:v>935.75189999999998</c:v>
                </c:pt>
                <c:pt idx="9">
                  <c:v>928.81370000000004</c:v>
                </c:pt>
                <c:pt idx="10">
                  <c:v>953.15300000000002</c:v>
                </c:pt>
                <c:pt idx="11">
                  <c:v>937.34860000000003</c:v>
                </c:pt>
              </c:numCache>
            </c:numRef>
          </c:val>
          <c:smooth val="0"/>
          <c:extLst>
            <c:ext xmlns:c16="http://schemas.microsoft.com/office/drawing/2014/chart" uri="{C3380CC4-5D6E-409C-BE32-E72D297353CC}">
              <c16:uniqueId val="{00000000-21C2-42F3-8532-E0AF424FB89A}"/>
            </c:ext>
          </c:extLst>
        </c:ser>
        <c:ser>
          <c:idx val="1"/>
          <c:order val="1"/>
          <c:tx>
            <c:strRef>
              <c:f>'29.RUITOQUE'!$K$6</c:f>
              <c:strCache>
                <c:ptCount val="1"/>
                <c:pt idx="0">
                  <c:v>CUV_Op</c:v>
                </c:pt>
              </c:strCache>
            </c:strRef>
          </c:tx>
          <c:spPr>
            <a:ln w="28575" cap="rnd">
              <a:solidFill>
                <a:schemeClr val="accent2"/>
              </a:solidFill>
              <a:prstDash val="lgDash"/>
              <a:round/>
            </a:ln>
            <a:effectLst/>
          </c:spPr>
          <c:marker>
            <c:symbol val="none"/>
          </c:marker>
          <c:cat>
            <c:strRef>
              <c:f>'29.RUITOQUE'!$A$7:$A$18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'29.RUITOQUE'!$K$7:$K$13</c:f>
              <c:numCache>
                <c:formatCode>0.00</c:formatCode>
                <c:ptCount val="7"/>
              </c:numCache>
            </c:numRef>
          </c:val>
          <c:smooth val="0"/>
          <c:extLst>
            <c:ext xmlns:c16="http://schemas.microsoft.com/office/drawing/2014/chart" uri="{C3380CC4-5D6E-409C-BE32-E72D297353CC}">
              <c16:uniqueId val="{00000001-21C2-42F3-8532-E0AF424FB89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'29.RUITOQUE'!$D$6</c:f>
              <c:strCache>
                <c:ptCount val="1"/>
                <c:pt idx="0">
                  <c:v>GM</c:v>
                </c:pt>
              </c:strCache>
            </c:strRef>
          </c:tx>
          <c:spPr>
            <a:solidFill>
              <a:schemeClr val="accent2"/>
            </a:solidFill>
            <a:ln>
              <a:noFill/>
            </a:ln>
            <a:effectLst/>
          </c:spPr>
          <c:invertIfNegative val="0"/>
          <c:val>
            <c:numRef>
              <c:f>'29.RUITOQUE'!$D$7:$D$18</c:f>
              <c:numCache>
                <c:formatCode>0.00</c:formatCode>
                <c:ptCount val="12"/>
                <c:pt idx="0">
                  <c:v>394.11</c:v>
                </c:pt>
                <c:pt idx="1">
                  <c:v>436.8</c:v>
                </c:pt>
                <c:pt idx="2">
                  <c:v>383.6764</c:v>
                </c:pt>
                <c:pt idx="3">
                  <c:v>364.53230000000002</c:v>
                </c:pt>
                <c:pt idx="4">
                  <c:v>410.5924</c:v>
                </c:pt>
                <c:pt idx="5">
                  <c:v>397.37799999999999</c:v>
                </c:pt>
                <c:pt idx="6">
                  <c:v>357.59030000000001</c:v>
                </c:pt>
                <c:pt idx="7">
                  <c:v>356.03629999999998</c:v>
                </c:pt>
                <c:pt idx="8">
                  <c:v>355.62380000000002</c:v>
                </c:pt>
                <c:pt idx="9">
                  <c:v>351.13780000000003</c:v>
                </c:pt>
                <c:pt idx="10">
                  <c:v>354.41180000000003</c:v>
                </c:pt>
                <c:pt idx="11">
                  <c:v>358.00490000000002</c:v>
                </c:pt>
              </c:numCache>
            </c:numRef>
          </c:val>
          <c:extLst>
            <c:ext xmlns:c16="http://schemas.microsoft.com/office/drawing/2014/chart" uri="{C3380CC4-5D6E-409C-BE32-E72D297353CC}">
              <c16:uniqueId val="{00000000-4890-49E6-9C99-A56343231073}"/>
            </c:ext>
          </c:extLst>
        </c:ser>
        <c:ser>
          <c:idx val="2"/>
          <c:order val="2"/>
          <c:tx>
            <c:strRef>
              <c:f>'29.RUITOQUE'!$G$6</c:f>
              <c:strCache>
                <c:ptCount val="1"/>
                <c:pt idx="0">
                  <c:v>D</c:v>
                </c:pt>
              </c:strCache>
            </c:strRef>
          </c:tx>
          <c:spPr>
            <a:solidFill>
              <a:schemeClr val="accent3"/>
            </a:solidFill>
            <a:ln>
              <a:noFill/>
            </a:ln>
            <a:effectLst/>
          </c:spPr>
          <c:invertIfNegative val="0"/>
          <c:val>
            <c:numRef>
              <c:f>'29.RUITOQUE'!$G$7:$G$18</c:f>
              <c:numCache>
                <c:formatCode>0.00</c:formatCode>
                <c:ptCount val="12"/>
                <c:pt idx="0">
                  <c:v>282.74</c:v>
                </c:pt>
                <c:pt idx="1">
                  <c:v>291.95999999999998</c:v>
                </c:pt>
                <c:pt idx="2">
                  <c:v>299.73989999999998</c:v>
                </c:pt>
                <c:pt idx="3">
                  <c:v>292.1103</c:v>
                </c:pt>
                <c:pt idx="4">
                  <c:v>293.50639999999999</c:v>
                </c:pt>
                <c:pt idx="5">
                  <c:v>303.55309999999997</c:v>
                </c:pt>
                <c:pt idx="6">
                  <c:v>322.13389999999998</c:v>
                </c:pt>
                <c:pt idx="7">
                  <c:v>326.94529999999997</c:v>
                </c:pt>
                <c:pt idx="8">
                  <c:v>310.99900000000002</c:v>
                </c:pt>
                <c:pt idx="9">
                  <c:v>308.58159999999998</c:v>
                </c:pt>
                <c:pt idx="10">
                  <c:v>320.904</c:v>
                </c:pt>
                <c:pt idx="11">
                  <c:v>325.36189999999999</c:v>
                </c:pt>
              </c:numCache>
            </c:numRef>
          </c:val>
          <c:extLst>
            <c:ext xmlns:c16="http://schemas.microsoft.com/office/drawing/2014/chart" uri="{C3380CC4-5D6E-409C-BE32-E72D297353CC}">
              <c16:uniqueId val="{00000001-4890-49E6-9C99-A56343231073}"/>
            </c:ext>
          </c:extLst>
        </c:ser>
        <c:ser>
          <c:idx val="3"/>
          <c:order val="3"/>
          <c:tx>
            <c:strRef>
              <c:f>'29.RUITOQUE'!$H$6</c:f>
              <c:strCache>
                <c:ptCount val="1"/>
                <c:pt idx="0">
                  <c:v>CV</c:v>
                </c:pt>
              </c:strCache>
            </c:strRef>
          </c:tx>
          <c:spPr>
            <a:solidFill>
              <a:schemeClr val="accent4"/>
            </a:solidFill>
            <a:ln>
              <a:noFill/>
            </a:ln>
            <a:effectLst/>
          </c:spPr>
          <c:invertIfNegative val="0"/>
          <c:val>
            <c:numRef>
              <c:f>'29.RUITOQUE'!$H$7:$H$18</c:f>
              <c:numCache>
                <c:formatCode>0.00</c:formatCode>
                <c:ptCount val="12"/>
                <c:pt idx="0">
                  <c:v>111.18</c:v>
                </c:pt>
                <c:pt idx="1">
                  <c:v>112.07</c:v>
                </c:pt>
                <c:pt idx="2">
                  <c:v>114.8991</c:v>
                </c:pt>
                <c:pt idx="3">
                  <c:v>115.233</c:v>
                </c:pt>
                <c:pt idx="4">
                  <c:v>148.81009999999998</c:v>
                </c:pt>
                <c:pt idx="5">
                  <c:v>115.93519999999999</c:v>
                </c:pt>
                <c:pt idx="6">
                  <c:v>118.4504</c:v>
                </c:pt>
                <c:pt idx="7">
                  <c:v>113.4722</c:v>
                </c:pt>
                <c:pt idx="8">
                  <c:v>113.34520000000001</c:v>
                </c:pt>
                <c:pt idx="9">
                  <c:v>112.6705</c:v>
                </c:pt>
                <c:pt idx="10">
                  <c:v>121.8098</c:v>
                </c:pt>
                <c:pt idx="11">
                  <c:v>114.0162</c:v>
                </c:pt>
              </c:numCache>
            </c:numRef>
          </c:val>
          <c:extLst>
            <c:ext xmlns:c16="http://schemas.microsoft.com/office/drawing/2014/chart" uri="{C3380CC4-5D6E-409C-BE32-E72D297353CC}">
              <c16:uniqueId val="{00000002-4890-49E6-9C99-A56343231073}"/>
            </c:ext>
          </c:extLst>
        </c:ser>
        <c:ser>
          <c:idx val="4"/>
          <c:order val="4"/>
          <c:tx>
            <c:strRef>
              <c:f>'29.RUITOQUE'!$F$6</c:f>
              <c:strCache>
                <c:ptCount val="1"/>
                <c:pt idx="0">
                  <c:v>PR</c:v>
                </c:pt>
              </c:strCache>
            </c:strRef>
          </c:tx>
          <c:spPr>
            <a:solidFill>
              <a:schemeClr val="accent5"/>
            </a:solidFill>
            <a:ln>
              <a:noFill/>
            </a:ln>
            <a:effectLst/>
          </c:spPr>
          <c:invertIfNegative val="0"/>
          <c:val>
            <c:numRef>
              <c:f>'29.RUITOQUE'!$F$7:$F$18</c:f>
              <c:numCache>
                <c:formatCode>0.00</c:formatCode>
                <c:ptCount val="12"/>
                <c:pt idx="0">
                  <c:v>64.53</c:v>
                </c:pt>
                <c:pt idx="1">
                  <c:v>69.91</c:v>
                </c:pt>
                <c:pt idx="2">
                  <c:v>63.019500000000001</c:v>
                </c:pt>
                <c:pt idx="3">
                  <c:v>60.352699999999999</c:v>
                </c:pt>
                <c:pt idx="4">
                  <c:v>65.527799999999999</c:v>
                </c:pt>
                <c:pt idx="5">
                  <c:v>66.5501</c:v>
                </c:pt>
                <c:pt idx="6">
                  <c:v>60.710700000000003</c:v>
                </c:pt>
                <c:pt idx="7">
                  <c:v>58.6419</c:v>
                </c:pt>
                <c:pt idx="8">
                  <c:v>58.466200000000001</c:v>
                </c:pt>
                <c:pt idx="9">
                  <c:v>57.744199999999999</c:v>
                </c:pt>
                <c:pt idx="10">
                  <c:v>58.653300000000002</c:v>
                </c:pt>
                <c:pt idx="11">
                  <c:v>59.432899999999997</c:v>
                </c:pt>
              </c:numCache>
            </c:numRef>
          </c:val>
          <c:extLst>
            <c:ext xmlns:c16="http://schemas.microsoft.com/office/drawing/2014/chart" uri="{C3380CC4-5D6E-409C-BE32-E72D297353CC}">
              <c16:uniqueId val="{00000003-4890-49E6-9C99-A56343231073}"/>
            </c:ext>
          </c:extLst>
        </c:ser>
        <c:ser>
          <c:idx val="5"/>
          <c:order val="5"/>
          <c:tx>
            <c:strRef>
              <c:f>'29.RUITOQUE'!$E$6</c:f>
              <c:strCache>
                <c:ptCount val="1"/>
                <c:pt idx="0">
                  <c:v>TM</c:v>
                </c:pt>
              </c:strCache>
            </c:strRef>
          </c:tx>
          <c:spPr>
            <a:solidFill>
              <a:schemeClr val="accent6"/>
            </a:solidFill>
            <a:ln>
              <a:noFill/>
            </a:ln>
            <a:effectLst/>
          </c:spPr>
          <c:invertIfNegative val="0"/>
          <c:val>
            <c:numRef>
              <c:f>'29.RUITOQUE'!$E$7:$E$18</c:f>
              <c:numCache>
                <c:formatCode>0.00</c:formatCode>
                <c:ptCount val="12"/>
                <c:pt idx="0">
                  <c:v>52.27</c:v>
                </c:pt>
                <c:pt idx="1">
                  <c:v>55.37</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51.668999999999997</c:v>
                </c:pt>
              </c:numCache>
            </c:numRef>
          </c:val>
          <c:extLst>
            <c:ext xmlns:c16="http://schemas.microsoft.com/office/drawing/2014/chart" uri="{C3380CC4-5D6E-409C-BE32-E72D297353CC}">
              <c16:uniqueId val="{00000004-4890-49E6-9C99-A56343231073}"/>
            </c:ext>
          </c:extLst>
        </c:ser>
        <c:ser>
          <c:idx val="6"/>
          <c:order val="6"/>
          <c:tx>
            <c:strRef>
              <c:f>'29.RUITOQUE'!$I$6</c:f>
              <c:strCache>
                <c:ptCount val="1"/>
                <c:pt idx="0">
                  <c:v>RM</c:v>
                </c:pt>
              </c:strCache>
            </c:strRef>
          </c:tx>
          <c:spPr>
            <a:solidFill>
              <a:schemeClr val="accent1">
                <a:lumMod val="60000"/>
              </a:schemeClr>
            </a:solidFill>
            <a:ln>
              <a:noFill/>
            </a:ln>
            <a:effectLst/>
          </c:spPr>
          <c:invertIfNegative val="0"/>
          <c:val>
            <c:numRef>
              <c:f>'29.RUITOQUE'!$I$7:$I$18</c:f>
              <c:numCache>
                <c:formatCode>0.00</c:formatCode>
                <c:ptCount val="12"/>
                <c:pt idx="0">
                  <c:v>1.1599999999999999</c:v>
                </c:pt>
                <c:pt idx="1">
                  <c:v>22.08</c:v>
                </c:pt>
                <c:pt idx="2">
                  <c:v>24.623100000000001</c:v>
                </c:pt>
                <c:pt idx="3">
                  <c:v>5.5099</c:v>
                </c:pt>
                <c:pt idx="4">
                  <c:v>12.18</c:v>
                </c:pt>
                <c:pt idx="5">
                  <c:v>23.32</c:v>
                </c:pt>
                <c:pt idx="6">
                  <c:v>39.064999999999998</c:v>
                </c:pt>
                <c:pt idx="7">
                  <c:v>42.106200000000001</c:v>
                </c:pt>
                <c:pt idx="8">
                  <c:v>42.629600000000003</c:v>
                </c:pt>
                <c:pt idx="9">
                  <c:v>44.843899999999998</c:v>
                </c:pt>
                <c:pt idx="10">
                  <c:v>40.439599999999999</c:v>
                </c:pt>
                <c:pt idx="11">
                  <c:v>28.863700000000001</c:v>
                </c:pt>
              </c:numCache>
            </c:numRef>
          </c:val>
          <c:extLst>
            <c:ext xmlns:c16="http://schemas.microsoft.com/office/drawing/2014/chart" uri="{C3380CC4-5D6E-409C-BE32-E72D297353CC}">
              <c16:uniqueId val="{00000005-4890-49E6-9C99-A56343231073}"/>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'29.RUITOQUE'!$J$6</c:f>
              <c:strCache>
                <c:ptCount val="1"/>
                <c:pt idx="0">
                  <c:v>CUV_119</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'29.RUITOQUE'!$A$7:$A$18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'29.RUITOQUE'!$J$7:$J$18</c:f>
              <c:numCache>
                <c:formatCode>0.00</c:formatCode>
                <c:ptCount val="12"/>
                <c:pt idx="0">
                  <c:v>905.98</c:v>
                </c:pt>
                <c:pt idx="1">
                  <c:v>988.19</c:v>
                </c:pt>
                <c:pt idx="2">
                  <c:v>944.15020000000004</c:v>
                </c:pt>
                <c:pt idx="3">
                  <c:v>893.77089999999998</c:v>
                </c:pt>
                <c:pt idx="4">
                  <c:v>939.38340000000005</c:v>
                </c:pt>
                <c:pt idx="5">
                  <c:v>963.01340000000005</c:v>
                </c:pt>
                <c:pt idx="6">
                  <c:v>960.14580000000001</c:v>
                </c:pt>
                <c:pt idx="7">
                  <c:v>953.95939999999996</c:v>
                </c:pt>
                <c:pt idx="8">
                  <c:v>935.75189999999998</c:v>
                </c:pt>
                <c:pt idx="9">
                  <c:v>928.81370000000004</c:v>
                </c:pt>
                <c:pt idx="10">
                  <c:v>953.15300000000002</c:v>
                </c:pt>
                <c:pt idx="11">
                  <c:v>937.34860000000003</c:v>
                </c:pt>
              </c:numCache>
            </c:numRef>
          </c:val>
          <c:smooth val="0"/>
          <c:extLst>
            <c:ext xmlns:c16="http://schemas.microsoft.com/office/drawing/2014/chart" uri="{C3380CC4-5D6E-409C-BE32-E72D297353CC}">
              <c16:uniqueId val="{00000006-4890-49E6-9C99-A5634323107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'29.RUITOQUE'!$P$7</c:f>
              <c:strCache>
                <c:ptCount val="1"/>
                <c:pt idx="0">
                  <c:v>Oct-24</c:v>
                </c:pt>
              </c:strCache>
            </c:strRef>
          </c:tx>
          <c:spPr>
            <a:solidFill>
              <a:schemeClr val="accent6">
                <a:tint val="4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'29.RUITOQUE'!$S$7:$W$7</c:f>
              <c:numCache>
                <c:formatCode>0.00</c:formatCode>
                <c:ptCount val="5"/>
                <c:pt idx="3">
                  <c:v>905.98</c:v>
                </c:pt>
                <c:pt idx="4">
                  <c:v>1087.1759999999999</c:v>
                </c:pt>
              </c:numCache>
            </c:numRef>
          </c:val>
          <c:extLst>
            <c:ext xmlns:c16="http://schemas.microsoft.com/office/drawing/2014/chart" uri="{C3380CC4-5D6E-409C-BE32-E72D297353CC}">
              <c16:uniqueId val="{00000000-B26C-48BF-BF9D-7AF239CA086B}"/>
            </c:ext>
          </c:extLst>
        </c:ser>
        <c:ser>
          <c:idx val="1"/>
          <c:order val="1"/>
          <c:tx>
            <c:strRef>
              <c:f>'29.RUITOQUE'!$P$8</c:f>
              <c:strCache>
                <c:ptCount val="1"/>
                <c:pt idx="0">
                  <c:v>Nov-24</c:v>
                </c:pt>
              </c:strCache>
            </c:strRef>
          </c:tx>
          <c:spPr>
            <a:solidFill>
              <a:schemeClr val="accent6">
                <a:tint val="5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'29.RUITOQUE'!$S$8:$W$8</c:f>
              <c:numCache>
                <c:formatCode>0.00</c:formatCode>
                <c:ptCount val="5"/>
                <c:pt idx="3">
                  <c:v>988.19</c:v>
                </c:pt>
                <c:pt idx="4">
                  <c:v>1185.828</c:v>
                </c:pt>
              </c:numCache>
            </c:numRef>
          </c:val>
          <c:extLst>
            <c:ext xmlns:c16="http://schemas.microsoft.com/office/drawing/2014/chart" uri="{C3380CC4-5D6E-409C-BE32-E72D297353CC}">
              <c16:uniqueId val="{00000001-B26C-48BF-BF9D-7AF239CA086B}"/>
            </c:ext>
          </c:extLst>
        </c:ser>
        <c:ser>
          <c:idx val="2"/>
          <c:order val="2"/>
          <c:tx>
            <c:strRef>
              <c:f>'29.RUITOQUE'!$P$9</c:f>
              <c:strCache>
                <c:ptCount val="1"/>
                <c:pt idx="0">
                  <c:v>Dic-24</c:v>
                </c:pt>
              </c:strCache>
            </c:strRef>
          </c:tx>
          <c:spPr>
            <a:solidFill>
              <a:schemeClr val="accent6">
                <a:tint val="6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'29.RUITOQUE'!$S$9:$W$9</c:f>
              <c:numCache>
                <c:formatCode>0.00</c:formatCode>
                <c:ptCount val="5"/>
                <c:pt idx="3">
                  <c:v>944.15020000000004</c:v>
                </c:pt>
                <c:pt idx="4">
                  <c:v>1132.9802</c:v>
                </c:pt>
              </c:numCache>
            </c:numRef>
          </c:val>
          <c:extLst>
            <c:ext xmlns:c16="http://schemas.microsoft.com/office/drawing/2014/chart" uri="{C3380CC4-5D6E-409C-BE32-E72D297353CC}">
              <c16:uniqueId val="{00000002-B26C-48BF-BF9D-7AF239CA086B}"/>
            </c:ext>
          </c:extLst>
        </c:ser>
        <c:ser>
          <c:idx val="3"/>
          <c:order val="3"/>
          <c:tx>
            <c:strRef>
              <c:f>'29.RUITOQUE'!$P$10</c:f>
              <c:strCache>
                <c:ptCount val="1"/>
                <c:pt idx="0">
                  <c:v>Ene-25</c:v>
                </c:pt>
              </c:strCache>
            </c:strRef>
          </c:tx>
          <c:spPr>
            <a:solidFill>
              <a:schemeClr val="accent6">
                <a:tint val="7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'29.RUITOQUE'!$S$10:$W$10</c:f>
              <c:numCache>
                <c:formatCode>0.00</c:formatCode>
                <c:ptCount val="5"/>
                <c:pt idx="3">
                  <c:v>893.77089999999998</c:v>
                </c:pt>
                <c:pt idx="4">
                  <c:v>1072.5251000000001</c:v>
                </c:pt>
              </c:numCache>
            </c:numRef>
          </c:val>
          <c:extLst>
            <c:ext xmlns:c16="http://schemas.microsoft.com/office/drawing/2014/chart" uri="{C3380CC4-5D6E-409C-BE32-E72D297353CC}">
              <c16:uniqueId val="{00000003-B26C-48BF-BF9D-7AF239CA086B}"/>
            </c:ext>
          </c:extLst>
        </c:ser>
        <c:ser>
          <c:idx val="4"/>
          <c:order val="4"/>
          <c:tx>
            <c:strRef>
              <c:f>'29.RUITOQUE'!$P$11</c:f>
              <c:strCache>
                <c:ptCount val="1"/>
                <c:pt idx="0">
                  <c:v>Feb-25</c:v>
                </c:pt>
              </c:strCache>
            </c:strRef>
          </c:tx>
          <c:spPr>
            <a:solidFill>
              <a:schemeClr val="accent6">
                <a:tint val="8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'29.RUITOQUE'!$S$11:$W$11</c:f>
              <c:numCache>
                <c:formatCode>0.00</c:formatCode>
                <c:ptCount val="5"/>
                <c:pt idx="3">
                  <c:v>939.38340000000005</c:v>
                </c:pt>
                <c:pt idx="4">
                  <c:v>1127.2601</c:v>
                </c:pt>
              </c:numCache>
            </c:numRef>
          </c:val>
          <c:extLst>
            <c:ext xmlns:c16="http://schemas.microsoft.com/office/drawing/2014/chart" uri="{C3380CC4-5D6E-409C-BE32-E72D297353CC}">
              <c16:uniqueId val="{00000004-B26C-48BF-BF9D-7AF239CA086B}"/>
            </c:ext>
          </c:extLst>
        </c:ser>
        <c:ser>
          <c:idx val="5"/>
          <c:order val="5"/>
          <c:tx>
            <c:strRef>
              <c:f>'29.RUITOQUE'!$P$12</c:f>
              <c:strCache>
                <c:ptCount val="1"/>
                <c:pt idx="0">
                  <c:v>Mar-25</c:v>
                </c:pt>
              </c:strCache>
            </c:strRef>
          </c:tx>
          <c:spPr>
            <a:solidFill>
              <a:schemeClr val="accent6">
                <a:tint val="95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'29.RUITOQUE'!$S$12:$W$12</c:f>
              <c:numCache>
                <c:formatCode>0.00</c:formatCode>
                <c:ptCount val="5"/>
                <c:pt idx="3">
                  <c:v>963.01340000000005</c:v>
                </c:pt>
                <c:pt idx="4">
                  <c:v>1155.61608</c:v>
                </c:pt>
              </c:numCache>
            </c:numRef>
          </c:val>
          <c:extLst>
            <c:ext xmlns:c16="http://schemas.microsoft.com/office/drawing/2014/chart" uri="{C3380CC4-5D6E-409C-BE32-E72D297353CC}">
              <c16:uniqueId val="{00000005-B26C-48BF-BF9D-7AF239CA086B}"/>
            </c:ext>
          </c:extLst>
        </c:ser>
        <c:ser>
          <c:idx val="6"/>
          <c:order val="6"/>
          <c:tx>
            <c:strRef>
              <c:f>'29.RUITOQUE'!$P$13</c:f>
              <c:strCache>
                <c:ptCount val="1"/>
                <c:pt idx="0">
                  <c:v>Abr-25</c:v>
                </c:pt>
              </c:strCache>
            </c:strRef>
          </c:tx>
          <c:spPr>
            <a:solidFill>
              <a:schemeClr val="accent6">
                <a:shade val="94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'29.RUITOQUE'!$S$13:$W$13</c:f>
              <c:numCache>
                <c:formatCode>0.00</c:formatCode>
                <c:ptCount val="5"/>
                <c:pt idx="3">
                  <c:v>963.17679999999996</c:v>
                </c:pt>
                <c:pt idx="4">
                  <c:v>1155.8121599999999</c:v>
                </c:pt>
              </c:numCache>
            </c:numRef>
          </c:val>
          <c:extLst>
            <c:ext xmlns:c16="http://schemas.microsoft.com/office/drawing/2014/chart" uri="{C3380CC4-5D6E-409C-BE32-E72D297353CC}">
              <c16:uniqueId val="{00000006-B26C-48BF-BF9D-7AF239CA086B}"/>
            </c:ext>
          </c:extLst>
        </c:ser>
        <c:ser>
          <c:idx val="7"/>
          <c:order val="7"/>
          <c:tx>
            <c:strRef>
              <c:f>'29.RUITOQUE'!$P$14</c:f>
              <c:strCache>
                <c:ptCount val="1"/>
                <c:pt idx="0">
                  <c:v>May-25</c:v>
                </c:pt>
              </c:strCache>
            </c:strRef>
          </c:tx>
          <c:spPr>
            <a:solidFill>
              <a:schemeClr val="accent6">
                <a:shade val="8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'29.RUITOQUE'!$S$14:$W$14</c:f>
              <c:numCache>
                <c:formatCode>0.00</c:formatCode>
                <c:ptCount val="5"/>
                <c:pt idx="3">
                  <c:v>953.95939999999996</c:v>
                </c:pt>
                <c:pt idx="4">
                  <c:v>1144.7512999999999</c:v>
                </c:pt>
              </c:numCache>
            </c:numRef>
          </c:val>
          <c:extLst>
            <c:ext xmlns:c16="http://schemas.microsoft.com/office/drawing/2014/chart" uri="{C3380CC4-5D6E-409C-BE32-E72D297353CC}">
              <c16:uniqueId val="{00000007-B26C-48BF-BF9D-7AF239CA086B}"/>
            </c:ext>
          </c:extLst>
        </c:ser>
        <c:ser>
          <c:idx val="8"/>
          <c:order val="8"/>
          <c:tx>
            <c:strRef>
              <c:f>'29.RUITOQUE'!$P$15</c:f>
              <c:strCache>
                <c:ptCount val="1"/>
                <c:pt idx="0">
                  <c:v>Jun-25</c:v>
                </c:pt>
              </c:strCache>
            </c:strRef>
          </c:tx>
          <c:spPr>
            <a:solidFill>
              <a:schemeClr val="accent6">
                <a:shade val="73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'29.RUITOQUE'!$S$15:$W$15</c:f>
              <c:numCache>
                <c:formatCode>0.00</c:formatCode>
                <c:ptCount val="5"/>
                <c:pt idx="3">
                  <c:v>935.81790000000001</c:v>
                </c:pt>
                <c:pt idx="4">
                  <c:v>1122.9815000000001</c:v>
                </c:pt>
              </c:numCache>
            </c:numRef>
          </c:val>
          <c:extLst>
            <c:ext xmlns:c16="http://schemas.microsoft.com/office/drawing/2014/chart" uri="{C3380CC4-5D6E-409C-BE32-E72D297353CC}">
              <c16:uniqueId val="{00000008-B26C-48BF-BF9D-7AF239CA086B}"/>
            </c:ext>
          </c:extLst>
        </c:ser>
        <c:ser>
          <c:idx val="9"/>
          <c:order val="9"/>
          <c:tx>
            <c:strRef>
              <c:f>'29.RUITOQUE'!$P$16</c:f>
              <c:strCache>
                <c:ptCount val="1"/>
                <c:pt idx="0">
                  <c:v>Jul-25</c:v>
                </c:pt>
              </c:strCache>
            </c:strRef>
          </c:tx>
          <c:spPr>
            <a:solidFill>
              <a:schemeClr val="accent6">
                <a:shade val="62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'29.RUITOQUE'!$S$16:$W$16</c:f>
              <c:numCache>
                <c:formatCode>0.00</c:formatCode>
                <c:ptCount val="5"/>
                <c:pt idx="3">
                  <c:v>927.86699999999996</c:v>
                </c:pt>
                <c:pt idx="4">
                  <c:v>1113.4404</c:v>
                </c:pt>
              </c:numCache>
            </c:numRef>
          </c:val>
          <c:extLst>
            <c:ext xmlns:c16="http://schemas.microsoft.com/office/drawing/2014/chart" uri="{C3380CC4-5D6E-409C-BE32-E72D297353CC}">
              <c16:uniqueId val="{00000009-B26C-48BF-BF9D-7AF239CA086B}"/>
            </c:ext>
          </c:extLst>
        </c:ser>
        <c:ser>
          <c:idx val="10"/>
          <c:order val="10"/>
          <c:tx>
            <c:strRef>
              <c:f>'29.RUITOQUE'!$P$17</c:f>
              <c:strCache>
                <c:ptCount val="1"/>
                <c:pt idx="0">
                  <c:v>Ago-25</c:v>
                </c:pt>
              </c:strCache>
            </c:strRef>
          </c:tx>
          <c:spPr>
            <a:solidFill>
              <a:schemeClr val="accent6">
                <a:shade val="51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'29.RUITOQUE'!$S$17:$W$17</c:f>
              <c:numCache>
                <c:formatCode>0.00</c:formatCode>
                <c:ptCount val="5"/>
                <c:pt idx="3">
                  <c:v>953.15300000000002</c:v>
                </c:pt>
                <c:pt idx="4">
                  <c:v>1143.7836</c:v>
                </c:pt>
              </c:numCache>
            </c:numRef>
          </c:val>
          <c:extLst>
            <c:ext xmlns:c16="http://schemas.microsoft.com/office/drawing/2014/chart" uri="{C3380CC4-5D6E-409C-BE32-E72D297353CC}">
              <c16:uniqueId val="{0000000A-B26C-48BF-BF9D-7AF239CA086B}"/>
            </c:ext>
          </c:extLst>
        </c:ser>
        <c:ser>
          <c:idx val="11"/>
          <c:order val="11"/>
          <c:tx>
            <c:strRef>
              <c:f>'29.RUITOQUE'!$P$18</c:f>
              <c:strCache>
                <c:ptCount val="1"/>
                <c:pt idx="0">
                  <c:v>Sep-25</c:v>
                </c:pt>
              </c:strCache>
            </c:strRef>
          </c:tx>
          <c:spPr>
            <a:solidFill>
              <a:schemeClr val="accent6">
                <a:shade val="40000"/>
              </a:schemeClr>
            </a:solidFill>
            <a:ln>
              <a:noFill/>
            </a:ln>
            <a:effectLst/>
          </c:spPr>
          <c:invertIfNegative val="0"/>
          <c:cat>
            <c:strRef>
              <c:f>'29.RUITOQUE'!$S$6:$W$6</c:f>
              <c:strCache>
                <c:ptCount val="5"/>
                <c:pt idx="0">
                  <c:v>ESTRATO 1</c:v>
                </c:pt>
                <c:pt idx="1">
                  <c:v>ESTRATO 2</c:v>
                </c:pt>
                <c:pt idx="2">
                  <c:v>ESTRATO 3</c:v>
                </c:pt>
                <c:pt idx="3">
                  <c:v>ESTRATO 4</c:v>
                </c:pt>
                <c:pt idx="4">
                  <c:v>ESTRATO 5 y 6, Ind y Com</c:v>
                </c:pt>
              </c:strCache>
            </c:strRef>
          </c:cat>
          <c:val>
            <c:numRef>
              <c:f>'29.RUITOQUE'!$S$18:$W$18</c:f>
              <c:numCache>
                <c:formatCode>0.00</c:formatCode>
                <c:ptCount val="5"/>
                <c:pt idx="3">
                  <c:v>937.35</c:v>
                </c:pt>
                <c:pt idx="4">
                  <c:v>1124.818</c:v>
                </c:pt>
              </c:numCache>
            </c:numRef>
          </c:val>
          <c:extLst>
            <c:ext xmlns:c16="http://schemas.microsoft.com/office/drawing/2014/chart" uri="{C3380CC4-5D6E-409C-BE32-E72D297353CC}">
              <c16:uniqueId val="{0000000B-B26C-48BF-BF9D-7AF239CA086B}"/>
            </c:ext>
          </c:extLst>
        </c:ser>
        <c:dLbls>
          <c:showLegendKey val="0"/>
          <c:showVal val="0"/>
          <c:showCatName val="0"/>
          <c:showSerName val="0"/>
          <c:showPercent val="0"/>
          <c:showBubbleSize val="0"/>
        </c:dLbls>
        <c:gapWidth val="219"/>
        <c:overlap val="-27"/>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'29.RUITOQUE'!$M$6</c:f>
              <c:strCache>
                <c:ptCount val="1"/>
                <c:pt idx="0">
                  <c:v>COT</c:v>
                </c:pt>
              </c:strCache>
            </c:strRef>
          </c:tx>
          <c:spPr>
            <a:ln w="28575" cap="rnd">
              <a:solidFill>
                <a:srgbClr val="FFC000"/>
              </a:solidFill>
              <a:prstDash val="sysDash"/>
              <a:round/>
            </a:ln>
            <a:effectLst/>
          </c:spPr>
          <c:marker>
            <c:symbol val="none"/>
          </c:marker>
          <c:cat>
            <c:strRef>
              <c:f>'29.RUITOQUE'!$A$7:$A$18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'29.RUITOQUE'!$M$7:$M$18</c:f>
              <c:numCache>
                <c:formatCode>0.00</c:formatCode>
                <c:ptCount val="12"/>
              </c:numCache>
            </c:numRef>
          </c:val>
          <c:smooth val="0"/>
          <c:extLst>
            <c:ext xmlns:c16="http://schemas.microsoft.com/office/drawing/2014/chart" uri="{C3380CC4-5D6E-409C-BE32-E72D297353CC}">
              <c16:uniqueId val="{00000000-102A-4234-8CC9-A037A852D8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a:effectLst/>
          </c:spPr>
          <c:marker>
            <c:symbol val="none"/>
          </c:marker>
          <c:cat>
            <c:strRef>
              <c:f>'3. CELSIA COLOMBIA Tolima'!$A$7:$A$18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'3. CELSIA COLOMBIA Tolima'!$M$7:$M$18</c:f>
              <c:numCache>
                <c:formatCode>0.00</c:formatCode>
                <c:ptCount val="12"/>
                <c:pt idx="0">
                  <c:v>93.01</c:v>
                </c:pt>
                <c:pt idx="1">
                  <c:v>92.66</c:v>
                </c:pt>
                <c:pt idx="2">
                  <c:v>93.21</c:v>
                </c:pt>
                <c:pt idx="3">
                  <c:v>94.87</c:v>
                </c:pt>
                <c:pt idx="4">
                  <c:v>96.81</c:v>
                </c:pt>
                <c:pt idx="5">
                  <c:v>94.5</c:v>
                </c:pt>
                <c:pt idx="6">
                  <c:v>97.99</c:v>
                </c:pt>
                <c:pt idx="7">
                  <c:v>105.37</c:v>
                </c:pt>
                <c:pt idx="8">
                  <c:v>101.4</c:v>
                </c:pt>
                <c:pt idx="9">
                  <c:v>100.04</c:v>
                </c:pt>
                <c:pt idx="10">
                  <c:v>102.03</c:v>
                </c:pt>
                <c:pt idx="11">
                  <c:v>100.76</c:v>
                </c:pt>
              </c:numCache>
            </c:numRef>
          </c:val>
          <c:smooth val="0"/>
          <c:extLst>
            <c:ext xmlns:c16="http://schemas.microsoft.com/office/drawing/2014/chart" uri="{C3380CC4-5D6E-409C-BE32-E72D297353CC}">
              <c16:uniqueId val="{00000000-639B-4F59-9A35-99D1C5497CC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round/>
            </a:ln>
            <a:effectLst/>
          </c:spPr>
          <c:marker>
            <c:symbol val="none"/>
          </c:marker>
          <c:cat>
            <c:strRef>
              <c:f>'4. CENS'!$A$7:$A$18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'4. CENS'!$J$7:$J$18</c:f>
              <c:numCache>
                <c:formatCode>0.00</c:formatCode>
                <c:ptCount val="12"/>
                <c:pt idx="0">
                  <c:v>954.98829999999998</c:v>
                </c:pt>
                <c:pt idx="1">
                  <c:v>966.42674</c:v>
                </c:pt>
                <c:pt idx="2">
                  <c:v>983.69659999999999</c:v>
                </c:pt>
                <c:pt idx="3">
                  <c:v>981.96680000000003</c:v>
                </c:pt>
                <c:pt idx="4">
                  <c:v>1055.5791999999999</c:v>
                </c:pt>
                <c:pt idx="5">
                  <c:v>1011.754</c:v>
                </c:pt>
                <c:pt idx="6">
                  <c:v>986.15700000000004</c:v>
                </c:pt>
                <c:pt idx="7">
                  <c:v>947.3741</c:v>
                </c:pt>
                <c:pt idx="8">
                  <c:v>873.83259999999996</c:v>
                </c:pt>
                <c:pt idx="9">
                  <c:v>915.98659999999995</c:v>
                </c:pt>
                <c:pt idx="10">
                  <c:v>871.39120000000003</c:v>
                </c:pt>
                <c:pt idx="11">
                  <c:v>909.6182</c:v>
                </c:pt>
              </c:numCache>
            </c:numRef>
          </c:val>
          <c:smooth val="0"/>
          <c:extLst>
            <c:ext xmlns:c16="http://schemas.microsoft.com/office/drawing/2014/chart" uri="{C3380CC4-5D6E-409C-BE32-E72D297353CC}">
              <c16:uniqueId val="{00000000-C520-45B5-94BA-59EE7B9FAEED}"/>
            </c:ext>
          </c:extLst>
        </c:ser>
        <c:ser>
          <c:idx val="1"/>
          <c:order val="1"/>
          <c:tx>
            <c:strRef>
              <c:f>'4. CENS'!$K$6</c:f>
              <c:strCache>
                <c:ptCount val="1"/>
                <c:pt idx="0">
                  <c:v>CUV_Op</c:v>
                </c:pt>
              </c:strCache>
            </c:strRef>
          </c:tx>
          <c:spPr>
            <a:ln w="28575" cap="rnd">
              <a:solidFill>
                <a:schemeClr val="accent2"/>
              </a:solidFill>
              <a:prstDash val="lgDash"/>
              <a:round/>
            </a:ln>
            <a:effectLst/>
          </c:spPr>
          <c:marker>
            <c:symbol val="none"/>
          </c:marker>
          <c:cat>
            <c:strRef>
              <c:f>'4. CENS'!$A$7:$A$18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'4. CENS'!$K$7:$K$13</c:f>
              <c:numCache>
                <c:formatCode>0.00</c:formatCode>
                <c:ptCount val="7"/>
              </c:numCache>
            </c:numRef>
          </c:val>
          <c:smooth val="0"/>
          <c:extLst>
            <c:ext xmlns:c16="http://schemas.microsoft.com/office/drawing/2014/chart" uri="{C3380CC4-5D6E-409C-BE32-E72D297353CC}">
              <c16:uniqueId val="{00000001-C520-45B5-94BA-59EE7B9FAEE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'4. CENS'!$D$6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CENS'!$D$7:$D$18</c:f>
              <c:numCache>
                <c:formatCode>0.00</c:formatCode>
                <c:ptCount val="12"/>
                <c:pt idx="0">
                  <c:v>403.23899999999998</c:v>
                </c:pt>
                <c:pt idx="1">
                  <c:v>400.06049999999999</c:v>
                </c:pt>
                <c:pt idx="2">
                  <c:v>405.3673</c:v>
                </c:pt>
                <c:pt idx="3">
                  <c:v>407.51150000000001</c:v>
                </c:pt>
                <c:pt idx="4">
                  <c:v>453.1069</c:v>
                </c:pt>
                <c:pt idx="5">
                  <c:v>392.68459999999999</c:v>
                </c:pt>
                <c:pt idx="6">
                  <c:v>341.45049999999998</c:v>
                </c:pt>
                <c:pt idx="7">
                  <c:v>308.053</c:v>
                </c:pt>
                <c:pt idx="8">
                  <c:v>265.61309999999997</c:v>
                </c:pt>
                <c:pt idx="9">
                  <c:v>268.44349999999997</c:v>
                </c:pt>
                <c:pt idx="10">
                  <c:v>272.32409999999999</c:v>
                </c:pt>
                <c:pt idx="11">
                  <c:v>293.46800000000002</c:v>
                </c:pt>
              </c:numCache>
            </c:numRef>
          </c:val>
          <c:extLst>
            <c:ext xmlns:c16="http://schemas.microsoft.com/office/drawing/2014/chart" uri="{C3380CC4-5D6E-409C-BE32-E72D297353CC}">
              <c16:uniqueId val="{00000000-B3FD-4254-A479-18705A63DDC8}"/>
            </c:ext>
          </c:extLst>
        </c:ser>
        <c:ser>
          <c:idx val="2"/>
          <c:order val="2"/>
          <c:tx>
            <c:strRef>
              <c:f>'4. CENS'!$G$6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CENS'!$G$7:$G$18</c:f>
              <c:numCache>
                <c:formatCode>0.00</c:formatCode>
                <c:ptCount val="12"/>
                <c:pt idx="0">
                  <c:v>282.73579999999998</c:v>
                </c:pt>
                <c:pt idx="1">
                  <c:v>291.95873</c:v>
                </c:pt>
                <c:pt idx="2">
                  <c:v>299.73989999999998</c:v>
                </c:pt>
                <c:pt idx="3">
                  <c:v>292.1103</c:v>
                </c:pt>
                <c:pt idx="4">
                  <c:v>293.50639999999999</c:v>
                </c:pt>
                <c:pt idx="5">
                  <c:v>303.55309999999997</c:v>
                </c:pt>
                <c:pt idx="6">
                  <c:v>322.13389999999998</c:v>
                </c:pt>
                <c:pt idx="7">
                  <c:v>326.94529999999997</c:v>
                </c:pt>
                <c:pt idx="8">
                  <c:v>310.99900000000002</c:v>
                </c:pt>
                <c:pt idx="9">
                  <c:v>308.58159999999998</c:v>
                </c:pt>
                <c:pt idx="10">
                  <c:v>320.904</c:v>
                </c:pt>
                <c:pt idx="11">
                  <c:v>325.32990000000001</c:v>
                </c:pt>
              </c:numCache>
            </c:numRef>
          </c:val>
          <c:extLst>
            <c:ext xmlns:c16="http://schemas.microsoft.com/office/drawing/2014/chart" uri="{C3380CC4-5D6E-409C-BE32-E72D297353CC}">
              <c16:uniqueId val="{00000001-B3FD-4254-A479-18705A63DDC8}"/>
            </c:ext>
          </c:extLst>
        </c:ser>
        <c:ser>
          <c:idx val="3"/>
          <c:order val="3"/>
          <c:tx>
            <c:strRef>
              <c:f>'4. CENS'!$H$6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CENS'!$H$7:$H$18</c:f>
              <c:numCache>
                <c:formatCode>0.00</c:formatCode>
                <c:ptCount val="12"/>
                <c:pt idx="0">
                  <c:v>128.93790000000001</c:v>
                </c:pt>
                <c:pt idx="1">
                  <c:v>127.3909</c:v>
                </c:pt>
                <c:pt idx="2">
                  <c:v>129.04140000000001</c:v>
                </c:pt>
                <c:pt idx="3">
                  <c:v>133.18549999999999</c:v>
                </c:pt>
                <c:pt idx="4">
                  <c:v>138.2611</c:v>
                </c:pt>
                <c:pt idx="5">
                  <c:v>145.4117</c:v>
                </c:pt>
                <c:pt idx="6">
                  <c:v>142.8194</c:v>
                </c:pt>
                <c:pt idx="7">
                  <c:v>145.49100000000001</c:v>
                </c:pt>
                <c:pt idx="8">
                  <c:v>139.1516</c:v>
                </c:pt>
                <c:pt idx="9">
                  <c:v>138.7758</c:v>
                </c:pt>
                <c:pt idx="10">
                  <c:v>139.1464</c:v>
                </c:pt>
                <c:pt idx="11">
                  <c:v>140.28639999999999</c:v>
                </c:pt>
              </c:numCache>
            </c:numRef>
          </c:val>
          <c:extLst>
            <c:ext xmlns:c16="http://schemas.microsoft.com/office/drawing/2014/chart" uri="{C3380CC4-5D6E-409C-BE32-E72D297353CC}">
              <c16:uniqueId val="{00000002-B3FD-4254-A479-18705A63DDC8}"/>
            </c:ext>
          </c:extLst>
        </c:ser>
        <c:ser>
          <c:idx val="4"/>
          <c:order val="4"/>
          <c:tx>
            <c:strRef>
              <c:f>'4. CENS'!$F$6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CENS'!$F$7:$F$18</c:f>
              <c:numCache>
                <c:formatCode>0.00</c:formatCode>
                <c:ptCount val="12"/>
                <c:pt idx="0">
                  <c:v>86.967399999999998</c:v>
                </c:pt>
                <c:pt idx="1">
                  <c:v>85.742699999999999</c:v>
                </c:pt>
                <c:pt idx="2">
                  <c:v>87.533500000000004</c:v>
                </c:pt>
                <c:pt idx="3">
                  <c:v>88.534800000000004</c:v>
                </c:pt>
                <c:pt idx="4">
                  <c:v>95.219399999999993</c:v>
                </c:pt>
                <c:pt idx="5">
                  <c:v>88.209199999999996</c:v>
                </c:pt>
                <c:pt idx="6">
                  <c:v>67.62</c:v>
                </c:pt>
                <c:pt idx="7">
                  <c:v>66.941699999999997</c:v>
                </c:pt>
                <c:pt idx="8">
                  <c:v>59.721699999999998</c:v>
                </c:pt>
                <c:pt idx="9">
                  <c:v>59.340800000000002</c:v>
                </c:pt>
                <c:pt idx="10">
                  <c:v>61.0899</c:v>
                </c:pt>
                <c:pt idx="11">
                  <c:v>64.880099999999999</c:v>
                </c:pt>
              </c:numCache>
            </c:numRef>
          </c:val>
          <c:extLst>
            <c:ext xmlns:c16="http://schemas.microsoft.com/office/drawing/2014/chart" uri="{C3380CC4-5D6E-409C-BE32-E72D297353CC}">
              <c16:uniqueId val="{00000003-B3FD-4254-A479-18705A63DDC8}"/>
            </c:ext>
          </c:extLst>
        </c:ser>
        <c:ser>
          <c:idx val="5"/>
          <c:order val="5"/>
          <c:tx>
            <c:strRef>
              <c:f>'4. CENS'!$E$6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CENS'!$E$7:$E$18</c:f>
              <c:numCache>
                <c:formatCode>0.00</c:formatCode>
                <c:ptCount val="12"/>
                <c:pt idx="0">
                  <c:v>52.269399999999997</c:v>
                </c:pt>
                <c:pt idx="1">
                  <c:v>55.369109999999999</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B3FD-4254-A479-18705A63DDC8}"/>
            </c:ext>
          </c:extLst>
        </c:ser>
        <c:ser>
          <c:idx val="6"/>
          <c:order val="6"/>
          <c:tx>
            <c:strRef>
              <c:f>'4. CENS'!$I$6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'4. CENS'!$I$7:$I$18</c:f>
              <c:numCache>
                <c:formatCode>0.00</c:formatCode>
                <c:ptCount val="12"/>
                <c:pt idx="0">
                  <c:v>0.83879999999999999</c:v>
                </c:pt>
                <c:pt idx="1">
                  <c:v>5.9047999999999998</c:v>
                </c:pt>
                <c:pt idx="2">
                  <c:v>3.8222999999999998</c:v>
                </c:pt>
                <c:pt idx="3">
                  <c:v>4.5919999999999996</c:v>
                </c:pt>
                <c:pt idx="4">
                  <c:v>25.6387</c:v>
                </c:pt>
                <c:pt idx="5">
                  <c:v>25.618400000000001</c:v>
                </c:pt>
                <c:pt idx="6">
                  <c:v>49.9377</c:v>
                </c:pt>
                <c:pt idx="7">
                  <c:v>43.185600000000001</c:v>
                </c:pt>
                <c:pt idx="8">
                  <c:v>43.659100000000002</c:v>
                </c:pt>
                <c:pt idx="9">
                  <c:v>87.009200000000007</c:v>
                </c:pt>
                <c:pt idx="10">
                  <c:v>20.9923</c:v>
                </c:pt>
                <c:pt idx="11">
                  <c:v>33.992600000000003</c:v>
                </c:pt>
              </c:numCache>
            </c:numRef>
          </c:val>
          <c:extLst>
            <c:ext xmlns:c16="http://schemas.microsoft.com/office/drawing/2014/chart" uri="{C3380CC4-5D6E-409C-BE32-E72D297353CC}">
              <c16:uniqueId val="{00000005-B3FD-4254-A479-18705A63DDC8}"/>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'4. CENS'!$J$6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'4. CENS'!$A$7:$A$18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'4. CENS'!$J$7:$J$18</c:f>
              <c:numCache>
                <c:formatCode>0.00</c:formatCode>
                <c:ptCount val="12"/>
                <c:pt idx="0">
                  <c:v>954.98829999999998</c:v>
                </c:pt>
                <c:pt idx="1">
                  <c:v>966.42674</c:v>
                </c:pt>
                <c:pt idx="2">
                  <c:v>983.69659999999999</c:v>
                </c:pt>
                <c:pt idx="3">
                  <c:v>981.96680000000003</c:v>
                </c:pt>
                <c:pt idx="4">
                  <c:v>1055.5791999999999</c:v>
                </c:pt>
                <c:pt idx="5">
                  <c:v>1011.754</c:v>
                </c:pt>
                <c:pt idx="6">
                  <c:v>986.15700000000004</c:v>
                </c:pt>
                <c:pt idx="7">
                  <c:v>947.3741</c:v>
                </c:pt>
                <c:pt idx="8">
                  <c:v>873.83259999999996</c:v>
                </c:pt>
                <c:pt idx="9">
                  <c:v>915.98659999999995</c:v>
                </c:pt>
                <c:pt idx="10">
                  <c:v>871.39120000000003</c:v>
                </c:pt>
                <c:pt idx="11">
                  <c:v>909.6182</c:v>
                </c:pt>
              </c:numCache>
            </c:numRef>
          </c:val>
          <c:smooth val="0"/>
          <c:extLst>
            <c:ext xmlns:c16="http://schemas.microsoft.com/office/drawing/2014/chart" uri="{C3380CC4-5D6E-409C-BE32-E72D297353CC}">
              <c16:uniqueId val="{00000006-B3FD-4254-A479-18705A63DDC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'4. CENS'!$P$7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401.83</c:v>
                </c:pt>
                <c:pt idx="1">
                  <c:v>502.29</c:v>
                </c:pt>
                <c:pt idx="2">
                  <c:v>811.74</c:v>
                </c:pt>
                <c:pt idx="3">
                  <c:v>954.99</c:v>
                </c:pt>
                <c:pt idx="4">
                  <c:v>1145.9880000000001</c:v>
                </c:pt>
              </c:numCache>
            </c:numRef>
          </c:val>
          <c:extLst>
            <c:ext xmlns:c16="http://schemas.microsoft.com/office/drawing/2014/chart" uri="{C3380CC4-5D6E-409C-BE32-E72D297353CC}">
              <c16:uniqueId val="{00000000-5470-4BB1-AE4A-A7D809458FB5}"/>
            </c:ext>
          </c:extLst>
        </c:ser>
        <c:ser>
          <c:idx val="1"/>
          <c:order val="1"/>
          <c:tx>
            <c:strRef>
              <c:f>'4. CENS'!$P$8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401.3</c:v>
                </c:pt>
                <c:pt idx="1">
                  <c:v>501.63</c:v>
                </c:pt>
                <c:pt idx="2">
                  <c:v>821.46270000000004</c:v>
                </c:pt>
                <c:pt idx="3">
                  <c:v>966.42669999999998</c:v>
                </c:pt>
                <c:pt idx="4">
                  <c:v>1159.71</c:v>
                </c:pt>
              </c:numCache>
            </c:numRef>
          </c:val>
          <c:extLst>
            <c:ext xmlns:c16="http://schemas.microsoft.com/office/drawing/2014/chart" uri="{C3380CC4-5D6E-409C-BE32-E72D297353CC}">
              <c16:uniqueId val="{00000001-5470-4BB1-AE4A-A7D809458FB5}"/>
            </c:ext>
          </c:extLst>
        </c:ser>
        <c:ser>
          <c:idx val="2"/>
          <c:order val="2"/>
          <c:tx>
            <c:strRef>
              <c:f>'4. CENS'!$P$9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402.39019999999999</c:v>
                </c:pt>
                <c:pt idx="1">
                  <c:v>502.98779999999999</c:v>
                </c:pt>
                <c:pt idx="2">
                  <c:v>836.14210000000003</c:v>
                </c:pt>
                <c:pt idx="3">
                  <c:v>983.69659999999999</c:v>
                </c:pt>
                <c:pt idx="4">
                  <c:v>1180.4358999999999</c:v>
                </c:pt>
              </c:numCache>
            </c:numRef>
          </c:val>
          <c:extLst>
            <c:ext xmlns:c16="http://schemas.microsoft.com/office/drawing/2014/chart" uri="{C3380CC4-5D6E-409C-BE32-E72D297353CC}">
              <c16:uniqueId val="{00000002-5470-4BB1-AE4A-A7D809458FB5}"/>
            </c:ext>
          </c:extLst>
        </c:ser>
        <c:ser>
          <c:idx val="3"/>
          <c:order val="3"/>
          <c:tx>
            <c:strRef>
              <c:f>'4. CENS'!$P$10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403.12150000000003</c:v>
                </c:pt>
                <c:pt idx="1">
                  <c:v>503.90190000000001</c:v>
                </c:pt>
                <c:pt idx="2">
                  <c:v>834.67179999999996</c:v>
                </c:pt>
                <c:pt idx="3">
                  <c:v>981.96680000000003</c:v>
                </c:pt>
                <c:pt idx="4">
                  <c:v>1178.36016</c:v>
                </c:pt>
              </c:numCache>
            </c:numRef>
          </c:val>
          <c:extLst>
            <c:ext xmlns:c16="http://schemas.microsoft.com/office/drawing/2014/chart" uri="{C3380CC4-5D6E-409C-BE32-E72D297353CC}">
              <c16:uniqueId val="{00000003-5470-4BB1-AE4A-A7D809458FB5}"/>
            </c:ext>
          </c:extLst>
        </c:ser>
        <c:ser>
          <c:idx val="4"/>
          <c:order val="4"/>
          <c:tx>
            <c:strRef>
              <c:f>'4. CENS'!$P$11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422.23</c:v>
                </c:pt>
                <c:pt idx="1">
                  <c:v>527.78959999999995</c:v>
                </c:pt>
                <c:pt idx="2">
                  <c:v>897.2423</c:v>
                </c:pt>
                <c:pt idx="3">
                  <c:v>1055.5791999999999</c:v>
                </c:pt>
                <c:pt idx="4">
                  <c:v>1266.6950399999998</c:v>
                </c:pt>
              </c:numCache>
            </c:numRef>
          </c:val>
          <c:extLst>
            <c:ext xmlns:c16="http://schemas.microsoft.com/office/drawing/2014/chart" uri="{C3380CC4-5D6E-409C-BE32-E72D297353CC}">
              <c16:uniqueId val="{00000004-5470-4BB1-AE4A-A7D809458FB5}"/>
            </c:ext>
          </c:extLst>
        </c:ser>
        <c:ser>
          <c:idx val="5"/>
          <c:order val="5"/>
          <c:tx>
            <c:strRef>
              <c:f>'4. CENS'!$P$12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427.02449999999999</c:v>
                </c:pt>
                <c:pt idx="1">
                  <c:v>533.78060000000005</c:v>
                </c:pt>
                <c:pt idx="2">
                  <c:v>859.99090000000001</c:v>
                </c:pt>
                <c:pt idx="3">
                  <c:v>1011.754</c:v>
                </c:pt>
                <c:pt idx="4">
                  <c:v>1214.1048000000001</c:v>
                </c:pt>
              </c:numCache>
            </c:numRef>
          </c:val>
          <c:extLst>
            <c:ext xmlns:c16="http://schemas.microsoft.com/office/drawing/2014/chart" uri="{C3380CC4-5D6E-409C-BE32-E72D297353CC}">
              <c16:uniqueId val="{00000005-5470-4BB1-AE4A-A7D809458FB5}"/>
            </c:ext>
          </c:extLst>
        </c:ser>
        <c:ser>
          <c:idx val="6"/>
          <c:order val="6"/>
          <c:tx>
            <c:strRef>
              <c:f>'4. CENS'!$P$13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429.27659999999997</c:v>
                </c:pt>
                <c:pt idx="1">
                  <c:v>536.59569999999997</c:v>
                </c:pt>
                <c:pt idx="2">
                  <c:v>838.23350000000005</c:v>
                </c:pt>
                <c:pt idx="3">
                  <c:v>986.15700000000004</c:v>
                </c:pt>
                <c:pt idx="4">
                  <c:v>1183.3884</c:v>
                </c:pt>
              </c:numCache>
            </c:numRef>
          </c:val>
          <c:extLst>
            <c:ext xmlns:c16="http://schemas.microsoft.com/office/drawing/2014/chart" uri="{C3380CC4-5D6E-409C-BE32-E72D297353CC}">
              <c16:uniqueId val="{00000006-5470-4BB1-AE4A-A7D809458FB5}"/>
            </c:ext>
          </c:extLst>
        </c:ser>
        <c:ser>
          <c:idx val="7"/>
          <c:order val="7"/>
          <c:tx>
            <c:strRef>
              <c:f>'4. CENS'!$P$14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432.10610000000003</c:v>
                </c:pt>
                <c:pt idx="1">
                  <c:v>540.13260000000002</c:v>
                </c:pt>
                <c:pt idx="2">
                  <c:v>805.26800000000003</c:v>
                </c:pt>
                <c:pt idx="3">
                  <c:v>947.3741</c:v>
                </c:pt>
                <c:pt idx="4">
                  <c:v>1136.8489</c:v>
                </c:pt>
              </c:numCache>
            </c:numRef>
          </c:val>
          <c:extLst>
            <c:ext xmlns:c16="http://schemas.microsoft.com/office/drawing/2014/chart" uri="{C3380CC4-5D6E-409C-BE32-E72D297353CC}">
              <c16:uniqueId val="{00000007-5470-4BB1-AE4A-A7D809458FB5}"/>
            </c:ext>
          </c:extLst>
        </c:ser>
        <c:ser>
          <c:idx val="8"/>
          <c:order val="8"/>
          <c:tx>
            <c:strRef>
              <c:f>'4. CENS'!$P$15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433.49200000000002</c:v>
                </c:pt>
                <c:pt idx="1">
                  <c:v>541.86500000000001</c:v>
                </c:pt>
                <c:pt idx="2">
                  <c:v>742.7577</c:v>
                </c:pt>
                <c:pt idx="3">
                  <c:v>873.83259999999996</c:v>
                </c:pt>
                <c:pt idx="4">
                  <c:v>1048.5990999999999</c:v>
                </c:pt>
              </c:numCache>
            </c:numRef>
          </c:val>
          <c:extLst>
            <c:ext xmlns:c16="http://schemas.microsoft.com/office/drawing/2014/chart" uri="{C3380CC4-5D6E-409C-BE32-E72D297353CC}">
              <c16:uniqueId val="{00000008-5470-4BB1-AE4A-A7D809458FB5}"/>
            </c:ext>
          </c:extLst>
        </c:ser>
        <c:ser>
          <c:idx val="9"/>
          <c:order val="9"/>
          <c:tx>
            <c:strRef>
              <c:f>'4. CENS'!$P$16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418.6078</c:v>
                </c:pt>
                <c:pt idx="1">
                  <c:v>523.25969999999995</c:v>
                </c:pt>
                <c:pt idx="2">
                  <c:v>778.58860000000004</c:v>
                </c:pt>
                <c:pt idx="3">
                  <c:v>915.98659999999995</c:v>
                </c:pt>
                <c:pt idx="4">
                  <c:v>1099.1839</c:v>
                </c:pt>
              </c:numCache>
            </c:numRef>
          </c:val>
          <c:extLst>
            <c:ext xmlns:c16="http://schemas.microsoft.com/office/drawing/2014/chart" uri="{C3380CC4-5D6E-409C-BE32-E72D297353CC}">
              <c16:uniqueId val="{00000009-5470-4BB1-AE4A-A7D809458FB5}"/>
            </c:ext>
          </c:extLst>
        </c:ser>
        <c:ser>
          <c:idx val="10"/>
          <c:order val="10"/>
          <c:tx>
            <c:strRef>
              <c:f>'4. CENS'!$P$17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419.74970000000002</c:v>
                </c:pt>
                <c:pt idx="1">
                  <c:v>524.68709999999999</c:v>
                </c:pt>
                <c:pt idx="2">
                  <c:v>740.6825</c:v>
                </c:pt>
                <c:pt idx="3">
                  <c:v>871.39120000000003</c:v>
                </c:pt>
                <c:pt idx="4">
                  <c:v>1045.6694</c:v>
                </c:pt>
              </c:numCache>
            </c:numRef>
          </c:val>
          <c:extLst>
            <c:ext xmlns:c16="http://schemas.microsoft.com/office/drawing/2014/chart" uri="{C3380CC4-5D6E-409C-BE32-E72D297353CC}">
              <c16:uniqueId val="{0000000A-5470-4BB1-AE4A-A7D809458FB5}"/>
            </c:ext>
          </c:extLst>
        </c:ser>
        <c:ser>
          <c:idx val="11"/>
          <c:order val="11"/>
          <c:tx>
            <c:strRef>
              <c:f>'4. CENS'!$P$18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420.52949999999998</c:v>
                </c:pt>
                <c:pt idx="1">
                  <c:v>525.66189999999995</c:v>
                </c:pt>
                <c:pt idx="2">
                  <c:v>773.17550000000006</c:v>
                </c:pt>
                <c:pt idx="3">
                  <c:v>909.6182</c:v>
                </c:pt>
                <c:pt idx="4">
                  <c:v>1091.5418</c:v>
                </c:pt>
              </c:numCache>
            </c:numRef>
          </c:val>
          <c:extLst>
            <c:ext xmlns:c16="http://schemas.microsoft.com/office/drawing/2014/chart" uri="{C3380CC4-5D6E-409C-BE32-E72D297353CC}">
              <c16:uniqueId val="{0000000B-5470-4BB1-AE4A-A7D809458FB5}"/>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a:effectLst/>
          </c:spPr>
          <c:marker>
            <c:symbol val="none"/>
          </c:marker>
          <c:cat>
            <c:strRef>
              <c:f>'4. CENS'!$A$7:$A$18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'4. CENS'!$M$7:$M$18</c:f>
              <c:numCache>
                <c:formatCode>0.00</c:formatCode>
                <c:ptCount val="12"/>
                <c:pt idx="0">
                  <c:v>48.7973</c:v>
                </c:pt>
                <c:pt idx="1">
                  <c:v>47.684699999999999</c:v>
                </c:pt>
                <c:pt idx="2">
                  <c:v>48.018099999999997</c:v>
                </c:pt>
                <c:pt idx="3">
                  <c:v>49.505000000000003</c:v>
                </c:pt>
                <c:pt idx="4">
                  <c:v>51.26</c:v>
                </c:pt>
                <c:pt idx="5">
                  <c:v>52.985900000000001</c:v>
                </c:pt>
                <c:pt idx="6">
                  <c:v>52.156799999999997</c:v>
                </c:pt>
                <c:pt idx="7">
                  <c:v>53.115499999999997</c:v>
                </c:pt>
                <c:pt idx="8">
                  <c:v>50.663200000000003</c:v>
                </c:pt>
                <c:pt idx="9">
                  <c:v>51.208399999999997</c:v>
                </c:pt>
                <c:pt idx="10">
                  <c:v>50.580399999999997</c:v>
                </c:pt>
                <c:pt idx="11">
                  <c:v>51.37</c:v>
                </c:pt>
              </c:numCache>
            </c:numRef>
          </c:val>
          <c:smooth val="0"/>
          <c:extLst>
            <c:ext xmlns:c16="http://schemas.microsoft.com/office/drawing/2014/chart" uri="{C3380CC4-5D6E-409C-BE32-E72D297353CC}">
              <c16:uniqueId val="{00000000-7285-4630-98B0-C40641F37B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round/>
            </a:ln>
            <a:effectLst/>
          </c:spPr>
          <c:marker>
            <c:symbol val="none"/>
          </c:marker>
          <c:cat>
            <c:strRef>
              <c:f>'5. CEO'!$A$7:$A$18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'5. CEO'!$J$7:$J$18</c:f>
              <c:numCache>
                <c:formatCode>0.00</c:formatCode>
                <c:ptCount val="12"/>
                <c:pt idx="0">
                  <c:v>983.57820000000004</c:v>
                </c:pt>
                <c:pt idx="1">
                  <c:v>1016.1598</c:v>
                </c:pt>
                <c:pt idx="2">
                  <c:v>1023.8375</c:v>
                </c:pt>
                <c:pt idx="3">
                  <c:v>1011.7003</c:v>
                </c:pt>
                <c:pt idx="4">
                  <c:v>999.62310000000002</c:v>
                </c:pt>
                <c:pt idx="5">
                  <c:v>1030.2711999999999</c:v>
                </c:pt>
                <c:pt idx="6">
                  <c:v>1048.2237</c:v>
                </c:pt>
                <c:pt idx="7">
                  <c:v>989.57600000000002</c:v>
                </c:pt>
                <c:pt idx="8">
                  <c:v>936.66449999999998</c:v>
                </c:pt>
                <c:pt idx="9">
                  <c:v>914.2894</c:v>
                </c:pt>
                <c:pt idx="10">
                  <c:v>923.90279999999996</c:v>
                </c:pt>
                <c:pt idx="11">
                  <c:v>933.2287</c:v>
                </c:pt>
              </c:numCache>
            </c:numRef>
          </c:val>
          <c:smooth val="0"/>
          <c:extLst>
            <c:ext xmlns:c16="http://schemas.microsoft.com/office/drawing/2014/chart" uri="{C3380CC4-5D6E-409C-BE32-E72D297353CC}">
              <c16:uniqueId val="{00000000-0A09-4919-A10E-A15B804A112E}"/>
            </c:ext>
          </c:extLst>
        </c:ser>
        <c:ser>
          <c:idx val="1"/>
          <c:order val="1"/>
          <c:tx>
            <c:strRef>
              <c:f>'5. CEO'!$K$6</c:f>
              <c:strCache>
                <c:ptCount val="1"/>
                <c:pt idx="0">
                  <c:v>CUV_Op</c:v>
                </c:pt>
              </c:strCache>
            </c:strRef>
          </c:tx>
          <c:spPr>
            <a:ln w="28575" cap="rnd">
              <a:solidFill>
                <a:schemeClr val="accent2"/>
              </a:solidFill>
              <a:prstDash val="lgDash"/>
              <a:round/>
            </a:ln>
            <a:effectLst/>
          </c:spPr>
          <c:marker>
            <c:symbol val="none"/>
          </c:marker>
          <c:cat>
            <c:strRef>
              <c:f>'5. CEO'!$A$7:$A$18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'5. CEO'!$K$7:$K$13</c:f>
              <c:numCache>
                <c:formatCode>0.00</c:formatCode>
                <c:ptCount val="7"/>
              </c:numCache>
            </c:numRef>
          </c:val>
          <c:smooth val="0"/>
          <c:extLst>
            <c:ext xmlns:c16="http://schemas.microsoft.com/office/drawing/2014/chart" uri="{C3380CC4-5D6E-409C-BE32-E72D297353CC}">
              <c16:uniqueId val="{00000001-0A09-4919-A10E-A15B804A11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'5. CEO'!$D$6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CEO'!$D$7:$D$18</c:f>
              <c:numCache>
                <c:formatCode>0.00</c:formatCode>
                <c:ptCount val="12"/>
                <c:pt idx="0">
                  <c:v>408.48169999999999</c:v>
                </c:pt>
                <c:pt idx="1">
                  <c:v>408.92450000000002</c:v>
                </c:pt>
                <c:pt idx="2">
                  <c:v>410.18009999999998</c:v>
                </c:pt>
                <c:pt idx="3">
                  <c:v>411.01249999999999</c:v>
                </c:pt>
                <c:pt idx="4">
                  <c:v>388.93369999999999</c:v>
                </c:pt>
                <c:pt idx="5">
                  <c:v>390.12209999999999</c:v>
                </c:pt>
                <c:pt idx="6">
                  <c:v>389.4126</c:v>
                </c:pt>
                <c:pt idx="7">
                  <c:v>340.7833</c:v>
                </c:pt>
                <c:pt idx="8">
                  <c:v>302.8732</c:v>
                </c:pt>
                <c:pt idx="9">
                  <c:v>279.37349999999998</c:v>
                </c:pt>
                <c:pt idx="10">
                  <c:v>289.0797</c:v>
                </c:pt>
                <c:pt idx="11">
                  <c:v>317.34679999999997</c:v>
                </c:pt>
              </c:numCache>
            </c:numRef>
          </c:val>
          <c:extLst>
            <c:ext xmlns:c16="http://schemas.microsoft.com/office/drawing/2014/chart" uri="{C3380CC4-5D6E-409C-BE32-E72D297353CC}">
              <c16:uniqueId val="{00000000-8E6F-403F-9133-F8F821D03ADE}"/>
            </c:ext>
          </c:extLst>
        </c:ser>
        <c:ser>
          <c:idx val="2"/>
          <c:order val="2"/>
          <c:tx>
            <c:strRef>
              <c:f>'5. CEO'!$G$6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CEO'!$G$7:$G$18</c:f>
              <c:numCache>
                <c:formatCode>0.00</c:formatCode>
                <c:ptCount val="12"/>
                <c:pt idx="0">
                  <c:v>257.24939999999998</c:v>
                </c:pt>
                <c:pt idx="1">
                  <c:v>265.73239999999998</c:v>
                </c:pt>
                <c:pt idx="2">
                  <c:v>264.32150000000001</c:v>
                </c:pt>
                <c:pt idx="3">
                  <c:v>257.7423</c:v>
                </c:pt>
                <c:pt idx="4">
                  <c:v>269.91899999999998</c:v>
                </c:pt>
                <c:pt idx="5">
                  <c:v>276.9273</c:v>
                </c:pt>
                <c:pt idx="6">
                  <c:v>265.262</c:v>
                </c:pt>
                <c:pt idx="7">
                  <c:v>261.03800000000001</c:v>
                </c:pt>
                <c:pt idx="8">
                  <c:v>266.01409999999998</c:v>
                </c:pt>
                <c:pt idx="9">
                  <c:v>273.21109999999999</c:v>
                </c:pt>
                <c:pt idx="10">
                  <c:v>270.20310000000001</c:v>
                </c:pt>
                <c:pt idx="11">
                  <c:v>261.96929999999998</c:v>
                </c:pt>
              </c:numCache>
            </c:numRef>
          </c:val>
          <c:extLst>
            <c:ext xmlns:c16="http://schemas.microsoft.com/office/drawing/2014/chart" uri="{C3380CC4-5D6E-409C-BE32-E72D297353CC}">
              <c16:uniqueId val="{00000001-8E6F-403F-9133-F8F821D03ADE}"/>
            </c:ext>
          </c:extLst>
        </c:ser>
        <c:ser>
          <c:idx val="3"/>
          <c:order val="3"/>
          <c:tx>
            <c:strRef>
              <c:f>'5. CEO'!$H$6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CEO'!$H$7:$H$18</c:f>
              <c:numCache>
                <c:formatCode>0.00</c:formatCode>
                <c:ptCount val="12"/>
                <c:pt idx="0">
                  <c:v>174.02279999999999</c:v>
                </c:pt>
                <c:pt idx="1">
                  <c:v>191.3426</c:v>
                </c:pt>
                <c:pt idx="2">
                  <c:v>194.4829</c:v>
                </c:pt>
                <c:pt idx="3">
                  <c:v>186.72470000000001</c:v>
                </c:pt>
                <c:pt idx="4">
                  <c:v>191.3176</c:v>
                </c:pt>
                <c:pt idx="5">
                  <c:v>194.6771</c:v>
                </c:pt>
                <c:pt idx="6">
                  <c:v>199.7927</c:v>
                </c:pt>
                <c:pt idx="7">
                  <c:v>210.66309999999999</c:v>
                </c:pt>
                <c:pt idx="8">
                  <c:v>200.929</c:v>
                </c:pt>
                <c:pt idx="9">
                  <c:v>194.5401</c:v>
                </c:pt>
                <c:pt idx="10">
                  <c:v>191.86369999999999</c:v>
                </c:pt>
                <c:pt idx="11">
                  <c:v>199.7664</c:v>
                </c:pt>
              </c:numCache>
            </c:numRef>
          </c:val>
          <c:extLst>
            <c:ext xmlns:c16="http://schemas.microsoft.com/office/drawing/2014/chart" uri="{C3380CC4-5D6E-409C-BE32-E72D297353CC}">
              <c16:uniqueId val="{00000002-8E6F-403F-9133-F8F821D03ADE}"/>
            </c:ext>
          </c:extLst>
        </c:ser>
        <c:ser>
          <c:idx val="4"/>
          <c:order val="4"/>
          <c:tx>
            <c:strRef>
              <c:f>'5. CEO'!$F$6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CEO'!$F$7:$F$18</c:f>
              <c:numCache>
                <c:formatCode>0.00</c:formatCode>
                <c:ptCount val="12"/>
                <c:pt idx="0">
                  <c:v>89.956500000000005</c:v>
                </c:pt>
                <c:pt idx="1">
                  <c:v>89.286500000000004</c:v>
                </c:pt>
                <c:pt idx="2">
                  <c:v>90.441100000000006</c:v>
                </c:pt>
                <c:pt idx="3">
                  <c:v>90.844300000000004</c:v>
                </c:pt>
                <c:pt idx="4">
                  <c:v>85.215999999999994</c:v>
                </c:pt>
                <c:pt idx="5">
                  <c:v>88.621200000000002</c:v>
                </c:pt>
                <c:pt idx="6">
                  <c:v>86.075199999999995</c:v>
                </c:pt>
                <c:pt idx="7">
                  <c:v>75.571899999999999</c:v>
                </c:pt>
                <c:pt idx="8">
                  <c:v>68.824100000000001</c:v>
                </c:pt>
                <c:pt idx="9">
                  <c:v>64.479399999999998</c:v>
                </c:pt>
                <c:pt idx="10">
                  <c:v>66.436700000000002</c:v>
                </c:pt>
                <c:pt idx="11">
                  <c:v>71.329899999999995</c:v>
                </c:pt>
              </c:numCache>
            </c:numRef>
          </c:val>
          <c:extLst>
            <c:ext xmlns:c16="http://schemas.microsoft.com/office/drawing/2014/chart" uri="{C3380CC4-5D6E-409C-BE32-E72D297353CC}">
              <c16:uniqueId val="{00000003-8E6F-403F-9133-F8F821D03ADE}"/>
            </c:ext>
          </c:extLst>
        </c:ser>
        <c:ser>
          <c:idx val="5"/>
          <c:order val="5"/>
          <c:tx>
            <c:strRef>
              <c:f>'5. CEO'!$E$6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8E6F-403F-9133-F8F821D03ADE}"/>
            </c:ext>
          </c:extLst>
        </c:ser>
        <c:ser>
          <c:idx val="6"/>
          <c:order val="6"/>
          <c:tx>
            <c:strRef>
              <c:f>'5. CEO'!$I$6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'5. CEO'!$I$7:$I$18</c:f>
              <c:numCache>
                <c:formatCode>0.00</c:formatCode>
                <c:ptCount val="12"/>
                <c:pt idx="0">
                  <c:v>1.5984</c:v>
                </c:pt>
                <c:pt idx="1">
                  <c:v>5.5046999999999997</c:v>
                </c:pt>
                <c:pt idx="2">
                  <c:v>6.2196999999999996</c:v>
                </c:pt>
                <c:pt idx="3">
                  <c:v>9.3437999999999999</c:v>
                </c:pt>
                <c:pt idx="4">
                  <c:v>14.3901</c:v>
                </c:pt>
                <c:pt idx="5">
                  <c:v>23.6465</c:v>
                </c:pt>
                <c:pt idx="6">
                  <c:v>45.485700000000001</c:v>
                </c:pt>
                <c:pt idx="7">
                  <c:v>44.7622</c:v>
                </c:pt>
                <c:pt idx="8">
                  <c:v>43.335999999999999</c:v>
                </c:pt>
                <c:pt idx="9">
                  <c:v>48.849600000000002</c:v>
                </c:pt>
                <c:pt idx="10">
                  <c:v>49.385100000000001</c:v>
                </c:pt>
                <c:pt idx="11">
                  <c:v>31.1553</c:v>
                </c:pt>
              </c:numCache>
            </c:numRef>
          </c:val>
          <c:extLst>
            <c:ext xmlns:c16="http://schemas.microsoft.com/office/drawing/2014/chart" uri="{C3380CC4-5D6E-409C-BE32-E72D297353CC}">
              <c16:uniqueId val="{00000005-8E6F-403F-9133-F8F821D03ADE}"/>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'5. CEO'!$J$6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'5. CEO'!$A$7:$A$18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'5. CEO'!$J$7:$J$18</c:f>
              <c:numCache>
                <c:formatCode>0.00</c:formatCode>
                <c:ptCount val="12"/>
                <c:pt idx="0">
                  <c:v>983.57820000000004</c:v>
                </c:pt>
                <c:pt idx="1">
                  <c:v>1016.1598</c:v>
                </c:pt>
                <c:pt idx="2">
                  <c:v>1023.8375</c:v>
                </c:pt>
                <c:pt idx="3">
                  <c:v>1011.7003</c:v>
                </c:pt>
                <c:pt idx="4">
                  <c:v>999.62310000000002</c:v>
                </c:pt>
                <c:pt idx="5">
                  <c:v>1030.2711999999999</c:v>
                </c:pt>
                <c:pt idx="6">
                  <c:v>1048.2237</c:v>
                </c:pt>
                <c:pt idx="7">
                  <c:v>989.57600000000002</c:v>
                </c:pt>
                <c:pt idx="8">
                  <c:v>936.66449999999998</c:v>
                </c:pt>
                <c:pt idx="9">
                  <c:v>914.2894</c:v>
                </c:pt>
                <c:pt idx="10">
                  <c:v>923.90279999999996</c:v>
                </c:pt>
                <c:pt idx="11">
                  <c:v>933.2287</c:v>
                </c:pt>
              </c:numCache>
            </c:numRef>
          </c:val>
          <c:smooth val="0"/>
          <c:extLst>
            <c:ext xmlns:c16="http://schemas.microsoft.com/office/drawing/2014/chart" uri="{C3380CC4-5D6E-409C-BE32-E72D297353CC}">
              <c16:uniqueId val="{00000006-8E6F-403F-9133-F8F821D03AD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'5. CEO'!$P$7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430.75</c:v>
                </c:pt>
                <c:pt idx="1">
                  <c:v>538.44000000000005</c:v>
                </c:pt>
                <c:pt idx="2">
                  <c:v>836.04</c:v>
                </c:pt>
                <c:pt idx="3">
                  <c:v>983.58</c:v>
                </c:pt>
                <c:pt idx="4">
                  <c:v>1180.296</c:v>
                </c:pt>
              </c:numCache>
            </c:numRef>
          </c:val>
          <c:extLst>
            <c:ext xmlns:c16="http://schemas.microsoft.com/office/drawing/2014/chart" uri="{C3380CC4-5D6E-409C-BE32-E72D297353CC}">
              <c16:uniqueId val="{00000000-5CE3-40CF-86F5-4A66DF49280F}"/>
            </c:ext>
          </c:extLst>
        </c:ser>
        <c:ser>
          <c:idx val="1"/>
          <c:order val="1"/>
          <c:tx>
            <c:strRef>
              <c:f>'5. CEO'!$P$8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430.1823</c:v>
                </c:pt>
                <c:pt idx="1">
                  <c:v>537.7278</c:v>
                </c:pt>
                <c:pt idx="2">
                  <c:v>863.73580000000004</c:v>
                </c:pt>
                <c:pt idx="3">
                  <c:v>1016.1598</c:v>
                </c:pt>
                <c:pt idx="4">
                  <c:v>1219.39176</c:v>
                </c:pt>
              </c:numCache>
            </c:numRef>
          </c:val>
          <c:extLst>
            <c:ext xmlns:c16="http://schemas.microsoft.com/office/drawing/2014/chart" uri="{C3380CC4-5D6E-409C-BE32-E72D297353CC}">
              <c16:uniqueId val="{00000001-5CE3-40CF-86F5-4A66DF49280F}"/>
            </c:ext>
          </c:extLst>
        </c:ser>
        <c:ser>
          <c:idx val="2"/>
          <c:order val="2"/>
          <c:tx>
            <c:strRef>
              <c:f>'5. CEO'!$P$9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431.34870000000001</c:v>
                </c:pt>
                <c:pt idx="1">
                  <c:v>539.18589999999995</c:v>
                </c:pt>
                <c:pt idx="2">
                  <c:v>870.26189999999997</c:v>
                </c:pt>
                <c:pt idx="3">
                  <c:v>1023.8375</c:v>
                </c:pt>
                <c:pt idx="4">
                  <c:v>1228.605</c:v>
                </c:pt>
              </c:numCache>
            </c:numRef>
          </c:val>
          <c:extLst>
            <c:ext xmlns:c16="http://schemas.microsoft.com/office/drawing/2014/chart" uri="{C3380CC4-5D6E-409C-BE32-E72D297353CC}">
              <c16:uniqueId val="{00000002-5CE3-40CF-86F5-4A66DF49280F}"/>
            </c:ext>
          </c:extLst>
        </c:ser>
        <c:ser>
          <c:idx val="3"/>
          <c:order val="3"/>
          <c:tx>
            <c:strRef>
              <c:f>'5. CEO'!$P$10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433.3227</c:v>
                </c:pt>
                <c:pt idx="1">
                  <c:v>541.65340000000003</c:v>
                </c:pt>
                <c:pt idx="2">
                  <c:v>859.94529999999997</c:v>
                </c:pt>
                <c:pt idx="3">
                  <c:v>1011.7003</c:v>
                </c:pt>
                <c:pt idx="4">
                  <c:v>1214.04036</c:v>
                </c:pt>
              </c:numCache>
            </c:numRef>
          </c:val>
          <c:extLst>
            <c:ext xmlns:c16="http://schemas.microsoft.com/office/drawing/2014/chart" uri="{C3380CC4-5D6E-409C-BE32-E72D297353CC}">
              <c16:uniqueId val="{00000003-5CE3-40CF-86F5-4A66DF49280F}"/>
            </c:ext>
          </c:extLst>
        </c:ser>
        <c:ser>
          <c:idx val="4"/>
          <c:order val="4"/>
          <c:tx>
            <c:strRef>
              <c:f>'5. CEO'!$P$11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437.39030000000002</c:v>
                </c:pt>
                <c:pt idx="1">
                  <c:v>546.73789999999997</c:v>
                </c:pt>
                <c:pt idx="2">
                  <c:v>849.67960000000005</c:v>
                </c:pt>
                <c:pt idx="3">
                  <c:v>999.62310000000002</c:v>
                </c:pt>
                <c:pt idx="4">
                  <c:v>1199.54772</c:v>
                </c:pt>
              </c:numCache>
            </c:numRef>
          </c:val>
          <c:extLst>
            <c:ext xmlns:c16="http://schemas.microsoft.com/office/drawing/2014/chart" uri="{C3380CC4-5D6E-409C-BE32-E72D297353CC}">
              <c16:uniqueId val="{00000004-5CE3-40CF-86F5-4A66DF49280F}"/>
            </c:ext>
          </c:extLst>
        </c:ser>
        <c:ser>
          <c:idx val="5"/>
          <c:order val="5"/>
          <c:tx>
            <c:strRef>
              <c:f>'5. CEO'!$P$12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442.35520000000002</c:v>
                </c:pt>
                <c:pt idx="1">
                  <c:v>552.94410000000005</c:v>
                </c:pt>
                <c:pt idx="2">
                  <c:v>875.73050000000001</c:v>
                </c:pt>
                <c:pt idx="3">
                  <c:v>1030.2711999999999</c:v>
                </c:pt>
                <c:pt idx="4">
                  <c:v>1236.3253999999999</c:v>
                </c:pt>
              </c:numCache>
            </c:numRef>
          </c:val>
          <c:extLst>
            <c:ext xmlns:c16="http://schemas.microsoft.com/office/drawing/2014/chart" uri="{C3380CC4-5D6E-409C-BE32-E72D297353CC}">
              <c16:uniqueId val="{00000005-5CE3-40CF-86F5-4A66DF49280F}"/>
            </c:ext>
          </c:extLst>
        </c:ser>
        <c:ser>
          <c:idx val="6"/>
          <c:order val="6"/>
          <c:tx>
            <c:strRef>
              <c:f>'5. CEO'!$P$13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444.68819999999999</c:v>
                </c:pt>
                <c:pt idx="1">
                  <c:v>555.86019999999996</c:v>
                </c:pt>
                <c:pt idx="2">
                  <c:v>890.99009999999998</c:v>
                </c:pt>
                <c:pt idx="3">
                  <c:v>1048.2237</c:v>
                </c:pt>
                <c:pt idx="4">
                  <c:v>1257.8684000000001</c:v>
                </c:pt>
              </c:numCache>
            </c:numRef>
          </c:val>
          <c:extLst>
            <c:ext xmlns:c16="http://schemas.microsoft.com/office/drawing/2014/chart" uri="{C3380CC4-5D6E-409C-BE32-E72D297353CC}">
              <c16:uniqueId val="{00000006-5CE3-40CF-86F5-4A66DF49280F}"/>
            </c:ext>
          </c:extLst>
        </c:ser>
        <c:ser>
          <c:idx val="7"/>
          <c:order val="7"/>
          <c:tx>
            <c:strRef>
              <c:f>'5. CEO'!$P$14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447.61919999999998</c:v>
                </c:pt>
                <c:pt idx="1">
                  <c:v>559.52409999999998</c:v>
                </c:pt>
                <c:pt idx="2">
                  <c:v>841.13959999999997</c:v>
                </c:pt>
                <c:pt idx="3">
                  <c:v>989.57600000000002</c:v>
                </c:pt>
                <c:pt idx="4">
                  <c:v>1187.4911999999999</c:v>
                </c:pt>
              </c:numCache>
            </c:numRef>
          </c:val>
          <c:extLst>
            <c:ext xmlns:c16="http://schemas.microsoft.com/office/drawing/2014/chart" uri="{C3380CC4-5D6E-409C-BE32-E72D297353CC}">
              <c16:uniqueId val="{00000007-5CE3-40CF-86F5-4A66DF49280F}"/>
            </c:ext>
          </c:extLst>
        </c:ser>
        <c:ser>
          <c:idx val="8"/>
          <c:order val="8"/>
          <c:tx>
            <c:strRef>
              <c:f>'5. CEO'!$P$15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449.05489999999998</c:v>
                </c:pt>
                <c:pt idx="1">
                  <c:v>561.31859999999995</c:v>
                </c:pt>
                <c:pt idx="2">
                  <c:v>796.16480000000001</c:v>
                </c:pt>
                <c:pt idx="3">
                  <c:v>936.66449999999998</c:v>
                </c:pt>
                <c:pt idx="4">
                  <c:v>1123.9974</c:v>
                </c:pt>
              </c:numCache>
            </c:numRef>
          </c:val>
          <c:extLst>
            <c:ext xmlns:c16="http://schemas.microsoft.com/office/drawing/2014/chart" uri="{C3380CC4-5D6E-409C-BE32-E72D297353CC}">
              <c16:uniqueId val="{00000008-5CE3-40CF-86F5-4A66DF49280F}"/>
            </c:ext>
          </c:extLst>
        </c:ser>
        <c:ser>
          <c:idx val="9"/>
          <c:order val="9"/>
          <c:tx>
            <c:strRef>
              <c:f>'5. CEO'!$P$16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449.53339999999997</c:v>
                </c:pt>
                <c:pt idx="1">
                  <c:v>561.91679999999997</c:v>
                </c:pt>
                <c:pt idx="2">
                  <c:v>777.14599999999996</c:v>
                </c:pt>
                <c:pt idx="3">
                  <c:v>914.2894</c:v>
                </c:pt>
                <c:pt idx="4">
                  <c:v>1097.1473000000001</c:v>
                </c:pt>
              </c:numCache>
            </c:numRef>
          </c:val>
          <c:extLst>
            <c:ext xmlns:c16="http://schemas.microsoft.com/office/drawing/2014/chart" uri="{C3380CC4-5D6E-409C-BE32-E72D297353CC}">
              <c16:uniqueId val="{00000000-0DF7-4A61-A248-DB67DD40B448}"/>
            </c:ext>
          </c:extLst>
        </c:ser>
        <c:ser>
          <c:idx val="10"/>
          <c:order val="10"/>
          <c:tx>
            <c:strRef>
              <c:f>'5. CEO'!$P$17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450.75970000000001</c:v>
                </c:pt>
                <c:pt idx="1">
                  <c:v>563.44960000000003</c:v>
                </c:pt>
                <c:pt idx="2">
                  <c:v>785.31740000000002</c:v>
                </c:pt>
                <c:pt idx="3">
                  <c:v>923.90279999999996</c:v>
                </c:pt>
                <c:pt idx="4">
                  <c:v>1108.6833999999999</c:v>
                </c:pt>
              </c:numCache>
            </c:numRef>
          </c:val>
          <c:extLst>
            <c:ext xmlns:c16="http://schemas.microsoft.com/office/drawing/2014/chart" uri="{C3380CC4-5D6E-409C-BE32-E72D297353CC}">
              <c16:uniqueId val="{00000001-0DF7-4A61-A248-DB67DD40B448}"/>
            </c:ext>
          </c:extLst>
        </c:ser>
        <c:ser>
          <c:idx val="11"/>
          <c:order val="11"/>
          <c:tx>
            <c:strRef>
              <c:f>'5. CEO'!$P$18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451.97</c:v>
                </c:pt>
                <c:pt idx="1">
                  <c:v>564.49599999999998</c:v>
                </c:pt>
                <c:pt idx="2">
                  <c:v>793.24400000000003</c:v>
                </c:pt>
                <c:pt idx="3">
                  <c:v>933.22900000000004</c:v>
                </c:pt>
                <c:pt idx="4">
                  <c:v>1119.8699999999999</c:v>
                </c:pt>
              </c:numCache>
            </c:numRef>
          </c:val>
          <c:extLst>
            <c:ext xmlns:c16="http://schemas.microsoft.com/office/drawing/2014/chart" uri="{C3380CC4-5D6E-409C-BE32-E72D297353CC}">
              <c16:uniqueId val="{00000002-0DF7-4A61-A248-DB67DD40B448}"/>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 CEDENAR'!$D$6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CEDENAR'!$D$7:$D$18</c:f>
              <c:numCache>
                <c:formatCode>0.00</c:formatCode>
                <c:ptCount val="12"/>
                <c:pt idx="0">
                  <c:v>307.81706000000003</c:v>
                </c:pt>
                <c:pt idx="1">
                  <c:v>307.83</c:v>
                </c:pt>
                <c:pt idx="2">
                  <c:v>308.22910000000002</c:v>
                </c:pt>
                <c:pt idx="3">
                  <c:v>310.97341999999998</c:v>
                </c:pt>
                <c:pt idx="4">
                  <c:v>360.22818999999998</c:v>
                </c:pt>
                <c:pt idx="5">
                  <c:v>359.42862000000002</c:v>
                </c:pt>
                <c:pt idx="6">
                  <c:v>289.89999999999998</c:v>
                </c:pt>
                <c:pt idx="7">
                  <c:v>276.27388999999999</c:v>
                </c:pt>
                <c:pt idx="8">
                  <c:v>308.04397999999998</c:v>
                </c:pt>
                <c:pt idx="9">
                  <c:v>310.48579000000001</c:v>
                </c:pt>
                <c:pt idx="10">
                  <c:v>313.11354</c:v>
                </c:pt>
                <c:pt idx="11">
                  <c:v>312.69328000000002</c:v>
                </c:pt>
              </c:numCache>
            </c:numRef>
          </c:val>
          <c:extLst>
            <c:ext xmlns:c16="http://schemas.microsoft.com/office/drawing/2014/chart" uri="{C3380CC4-5D6E-409C-BE32-E72D297353CC}">
              <c16:uniqueId val="{00000000-F75D-40E4-8033-EA2DC4E9DC5F}"/>
            </c:ext>
          </c:extLst>
        </c:ser>
        <c:ser>
          <c:idx val="2"/>
          <c:order val="2"/>
          <c:tx>
            <c:strRef>
              <c:f>'1. CEDENAR'!$G$6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CEDENAR'!$G$7:$G$18</c:f>
              <c:numCache>
                <c:formatCode>0.00</c:formatCode>
                <c:ptCount val="12"/>
                <c:pt idx="0">
                  <c:v>257.24937</c:v>
                </c:pt>
                <c:pt idx="1">
                  <c:v>265.73</c:v>
                </c:pt>
                <c:pt idx="2">
                  <c:v>264.32148999999998</c:v>
                </c:pt>
                <c:pt idx="3">
                  <c:v>257.74232999999998</c:v>
                </c:pt>
                <c:pt idx="4">
                  <c:v>269.91901000000001</c:v>
                </c:pt>
                <c:pt idx="5">
                  <c:v>276.92725999999999</c:v>
                </c:pt>
                <c:pt idx="6">
                  <c:v>265.26</c:v>
                </c:pt>
                <c:pt idx="7">
                  <c:v>261.03800000000001</c:v>
                </c:pt>
                <c:pt idx="8">
                  <c:v>266.01414</c:v>
                </c:pt>
                <c:pt idx="9">
                  <c:v>273.21111999999999</c:v>
                </c:pt>
                <c:pt idx="10">
                  <c:v>270.20310999999998</c:v>
                </c:pt>
                <c:pt idx="11">
                  <c:v>261.96926000000002</c:v>
                </c:pt>
              </c:numCache>
            </c:numRef>
          </c:val>
          <c:extLst>
            <c:ext xmlns:c16="http://schemas.microsoft.com/office/drawing/2014/chart" uri="{C3380CC4-5D6E-409C-BE32-E72D297353CC}">
              <c16:uniqueId val="{00000001-F75D-40E4-8033-EA2DC4E9DC5F}"/>
            </c:ext>
          </c:extLst>
        </c:ser>
        <c:ser>
          <c:idx val="3"/>
          <c:order val="3"/>
          <c:tx>
            <c:strRef>
              <c:f>'1. CEDENAR'!$H$6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CEDENAR'!$H$7:$H$18</c:f>
              <c:numCache>
                <c:formatCode>0.00</c:formatCode>
                <c:ptCount val="12"/>
                <c:pt idx="0">
                  <c:v>199.06372999999999</c:v>
                </c:pt>
                <c:pt idx="1">
                  <c:v>204.48663999999999</c:v>
                </c:pt>
                <c:pt idx="2">
                  <c:v>206.87</c:v>
                </c:pt>
                <c:pt idx="3">
                  <c:v>200.01434</c:v>
                </c:pt>
                <c:pt idx="4">
                  <c:v>209.59622999999999</c:v>
                </c:pt>
                <c:pt idx="5">
                  <c:v>216.89317</c:v>
                </c:pt>
                <c:pt idx="6">
                  <c:v>174.69</c:v>
                </c:pt>
                <c:pt idx="7">
                  <c:v>223.43015</c:v>
                </c:pt>
                <c:pt idx="8">
                  <c:v>215.21632</c:v>
                </c:pt>
                <c:pt idx="9">
                  <c:v>215.87477000000001</c:v>
                </c:pt>
                <c:pt idx="10">
                  <c:v>216.25282999999999</c:v>
                </c:pt>
                <c:pt idx="11">
                  <c:v>219.34714</c:v>
                </c:pt>
              </c:numCache>
            </c:numRef>
          </c:val>
          <c:extLst>
            <c:ext xmlns:c16="http://schemas.microsoft.com/office/drawing/2014/chart" uri="{C3380CC4-5D6E-409C-BE32-E72D297353CC}">
              <c16:uniqueId val="{00000002-F75D-40E4-8033-EA2DC4E9DC5F}"/>
            </c:ext>
          </c:extLst>
        </c:ser>
        <c:ser>
          <c:idx val="4"/>
          <c:order val="4"/>
          <c:tx>
            <c:strRef>
              <c:f>'1. CEDENAR'!$F$6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CEDENAR'!$F$7:$F$18</c:f>
              <c:numCache>
                <c:formatCode>0.00</c:formatCode>
                <c:ptCount val="12"/>
                <c:pt idx="0">
                  <c:v>60.589329999999997</c:v>
                </c:pt>
                <c:pt idx="1">
                  <c:v>60.12</c:v>
                </c:pt>
                <c:pt idx="2">
                  <c:v>60.929450000000003</c:v>
                </c:pt>
                <c:pt idx="3">
                  <c:v>61.470010000000002</c:v>
                </c:pt>
                <c:pt idx="4">
                  <c:v>67.840540000000004</c:v>
                </c:pt>
                <c:pt idx="5">
                  <c:v>70.556399999999996</c:v>
                </c:pt>
                <c:pt idx="6">
                  <c:v>59.42</c:v>
                </c:pt>
                <c:pt idx="7">
                  <c:v>55.506279999999997</c:v>
                </c:pt>
                <c:pt idx="8">
                  <c:v>60.400269999999999</c:v>
                </c:pt>
                <c:pt idx="9">
                  <c:v>60.648960000000002</c:v>
                </c:pt>
                <c:pt idx="10">
                  <c:v>61.563119999999998</c:v>
                </c:pt>
                <c:pt idx="11">
                  <c:v>61.59901</c:v>
                </c:pt>
              </c:numCache>
            </c:numRef>
          </c:val>
          <c:extLst>
            <c:ext xmlns:c16="http://schemas.microsoft.com/office/drawing/2014/chart" uri="{C3380CC4-5D6E-409C-BE32-E72D297353CC}">
              <c16:uniqueId val="{00000003-F75D-40E4-8033-EA2DC4E9DC5F}"/>
            </c:ext>
          </c:extLst>
        </c:ser>
        <c:ser>
          <c:idx val="5"/>
          <c:order val="5"/>
          <c:tx>
            <c:strRef>
              <c:f>'1. CEDENAR'!$E$6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CEDENAR'!$E$7:$E$18</c:f>
              <c:numCache>
                <c:formatCode>0.00</c:formatCode>
                <c:ptCount val="12"/>
                <c:pt idx="0">
                  <c:v>52.269359999999999</c:v>
                </c:pt>
                <c:pt idx="1">
                  <c:v>55.37</c:v>
                </c:pt>
                <c:pt idx="2">
                  <c:v>58.192230000000002</c:v>
                </c:pt>
                <c:pt idx="3">
                  <c:v>56.032690000000002</c:v>
                </c:pt>
                <c:pt idx="4">
                  <c:v>49.846739999999997</c:v>
                </c:pt>
                <c:pt idx="5">
                  <c:v>56.276989999999998</c:v>
                </c:pt>
                <c:pt idx="6">
                  <c:v>62.2</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F75D-40E4-8033-EA2DC4E9DC5F}"/>
            </c:ext>
          </c:extLst>
        </c:ser>
        <c:ser>
          <c:idx val="6"/>
          <c:order val="6"/>
          <c:tx>
            <c:strRef>
              <c:f>'1. CEDENAR'!$I$6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 CEDENAR'!$I$7:$I$18</c:f>
              <c:numCache>
                <c:formatCode>0.00</c:formatCode>
                <c:ptCount val="12"/>
                <c:pt idx="0">
                  <c:v>1.48821</c:v>
                </c:pt>
                <c:pt idx="1">
                  <c:v>5.65</c:v>
                </c:pt>
                <c:pt idx="2">
                  <c:v>6.2132800000000001</c:v>
                </c:pt>
                <c:pt idx="3">
                  <c:v>4.7766200000000003</c:v>
                </c:pt>
                <c:pt idx="4">
                  <c:v>15.44416</c:v>
                </c:pt>
                <c:pt idx="5">
                  <c:v>26.430389999999999</c:v>
                </c:pt>
                <c:pt idx="6">
                  <c:v>53.52</c:v>
                </c:pt>
                <c:pt idx="7">
                  <c:v>49.103400000000001</c:v>
                </c:pt>
                <c:pt idx="8">
                  <c:v>47.532400000000003</c:v>
                </c:pt>
                <c:pt idx="9">
                  <c:v>53.441099999999999</c:v>
                </c:pt>
                <c:pt idx="10">
                  <c:v>52.35089</c:v>
                </c:pt>
                <c:pt idx="11">
                  <c:v>34.477080000000001</c:v>
                </c:pt>
              </c:numCache>
            </c:numRef>
          </c:val>
          <c:extLst>
            <c:ext xmlns:c16="http://schemas.microsoft.com/office/drawing/2014/chart" uri="{C3380CC4-5D6E-409C-BE32-E72D297353CC}">
              <c16:uniqueId val="{00000005-F75D-40E4-8033-EA2DC4E9DC5F}"/>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 CEDENAR'!$J$6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 CEDENAR'!$A$7:$A$18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 CEDENAR'!$J$7:$J$18</c:f>
              <c:numCache>
                <c:formatCode>0.00</c:formatCode>
                <c:ptCount val="12"/>
                <c:pt idx="0">
                  <c:v>878.47706000000005</c:v>
                </c:pt>
                <c:pt idx="1">
                  <c:v>899.18561</c:v>
                </c:pt>
                <c:pt idx="2">
                  <c:v>904.75417000000004</c:v>
                </c:pt>
                <c:pt idx="3">
                  <c:v>891.00941</c:v>
                </c:pt>
                <c:pt idx="4">
                  <c:v>972.87486999999999</c:v>
                </c:pt>
                <c:pt idx="5">
                  <c:v>1006.51283</c:v>
                </c:pt>
                <c:pt idx="6">
                  <c:v>945.75</c:v>
                </c:pt>
                <c:pt idx="7">
                  <c:v>922.10922000000005</c:v>
                </c:pt>
                <c:pt idx="8">
                  <c:v>951.89525000000003</c:v>
                </c:pt>
                <c:pt idx="9">
                  <c:v>967.49739</c:v>
                </c:pt>
                <c:pt idx="10">
                  <c:v>970.41799000000003</c:v>
                </c:pt>
                <c:pt idx="11">
                  <c:v>941.74674000000005</c:v>
                </c:pt>
              </c:numCache>
            </c:numRef>
          </c:val>
          <c:smooth val="0"/>
          <c:extLst>
            <c:ext xmlns:c16="http://schemas.microsoft.com/office/drawing/2014/chart" uri="{C3380CC4-5D6E-409C-BE32-E72D297353CC}">
              <c16:uniqueId val="{00000006-F75D-40E4-8033-EA2DC4E9DC5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a:effectLst/>
          </c:spPr>
          <c:marker>
            <c:symbol val="none"/>
          </c:marker>
          <c:cat>
            <c:strRef>
              <c:f>'5. CEO'!$A$7:$A$18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'5. CEO'!$M$7:$M$18</c:f>
              <c:numCache>
                <c:formatCode>0.00</c:formatCode>
                <c:ptCount val="12"/>
              </c:numCache>
            </c:numRef>
          </c:val>
          <c:smooth val="0"/>
          <c:extLst>
            <c:ext xmlns:c16="http://schemas.microsoft.com/office/drawing/2014/chart" uri="{C3380CC4-5D6E-409C-BE32-E72D297353CC}">
              <c16:uniqueId val="{00000000-AC06-422C-9B3C-C3080628072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round/>
            </a:ln>
            <a:effectLst/>
          </c:spPr>
          <c:marker>
            <c:symbol val="none"/>
          </c:marker>
          <c:cat>
            <c:strRef>
              <c:f>'6. CETSA'!$A$7:$A$18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'6. CETSA'!$J$7:$J$18</c:f>
              <c:numCache>
                <c:formatCode>0.00</c:formatCode>
                <c:ptCount val="12"/>
                <c:pt idx="0">
                  <c:v>884.32</c:v>
                </c:pt>
                <c:pt idx="1">
                  <c:v>912.12</c:v>
                </c:pt>
                <c:pt idx="2">
                  <c:v>917.98</c:v>
                </c:pt>
                <c:pt idx="3">
                  <c:v>930.71</c:v>
                </c:pt>
                <c:pt idx="4">
                  <c:v>932.13</c:v>
                </c:pt>
                <c:pt idx="5">
                  <c:v>925.27</c:v>
                </c:pt>
                <c:pt idx="6">
                  <c:v>877.17</c:v>
                </c:pt>
                <c:pt idx="7">
                  <c:v>756.68</c:v>
                </c:pt>
                <c:pt idx="8">
                  <c:v>773.78</c:v>
                </c:pt>
                <c:pt idx="9">
                  <c:v>772.84</c:v>
                </c:pt>
                <c:pt idx="10">
                  <c:v>711.41</c:v>
                </c:pt>
                <c:pt idx="11">
                  <c:v>757.83</c:v>
                </c:pt>
              </c:numCache>
            </c:numRef>
          </c:val>
          <c:smooth val="0"/>
          <c:extLst>
            <c:ext xmlns:c16="http://schemas.microsoft.com/office/drawing/2014/chart" uri="{C3380CC4-5D6E-409C-BE32-E72D297353CC}">
              <c16:uniqueId val="{00000000-03B0-4C37-960D-BEDF1153FD17}"/>
            </c:ext>
          </c:extLst>
        </c:ser>
        <c:ser>
          <c:idx val="1"/>
          <c:order val="1"/>
          <c:tx>
            <c:strRef>
              <c:f>'6. CETSA'!$K$6</c:f>
              <c:strCache>
                <c:ptCount val="1"/>
                <c:pt idx="0">
                  <c:v>CUV_Op</c:v>
                </c:pt>
              </c:strCache>
            </c:strRef>
          </c:tx>
          <c:spPr>
            <a:ln w="28575" cap="rnd">
              <a:solidFill>
                <a:schemeClr val="accent2"/>
              </a:solidFill>
              <a:prstDash val="lgDash"/>
              <a:round/>
            </a:ln>
            <a:effectLst/>
          </c:spPr>
          <c:marker>
            <c:symbol val="none"/>
          </c:marker>
          <c:cat>
            <c:strRef>
              <c:f>'6. CETSA'!$A$7:$A$18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'6. CETSA'!$K$7:$K$13</c:f>
              <c:numCache>
                <c:formatCode>0.00</c:formatCode>
                <c:ptCount val="7"/>
              </c:numCache>
            </c:numRef>
          </c:val>
          <c:smooth val="0"/>
          <c:extLst>
            <c:ext xmlns:c16="http://schemas.microsoft.com/office/drawing/2014/chart" uri="{C3380CC4-5D6E-409C-BE32-E72D297353CC}">
              <c16:uniqueId val="{00000001-03B0-4C37-960D-BEDF1153FD1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'6. CETSA'!$D$6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CETSA'!$D$7:$D$18</c:f>
              <c:numCache>
                <c:formatCode>0.00</c:formatCode>
                <c:ptCount val="12"/>
                <c:pt idx="0">
                  <c:v>348.43</c:v>
                </c:pt>
                <c:pt idx="1">
                  <c:v>366.66</c:v>
                </c:pt>
                <c:pt idx="2">
                  <c:v>355.63</c:v>
                </c:pt>
                <c:pt idx="3">
                  <c:v>377.2</c:v>
                </c:pt>
                <c:pt idx="4">
                  <c:v>357.85</c:v>
                </c:pt>
                <c:pt idx="5">
                  <c:v>325.31</c:v>
                </c:pt>
                <c:pt idx="6">
                  <c:v>275.98</c:v>
                </c:pt>
                <c:pt idx="7">
                  <c:v>250.92</c:v>
                </c:pt>
                <c:pt idx="8">
                  <c:v>245.73</c:v>
                </c:pt>
                <c:pt idx="9">
                  <c:v>242.87</c:v>
                </c:pt>
                <c:pt idx="10">
                  <c:v>245.31</c:v>
                </c:pt>
                <c:pt idx="11" formatCode="General">
                  <c:v>276.45999999999998</c:v>
                </c:pt>
              </c:numCache>
            </c:numRef>
          </c:val>
          <c:extLst>
            <c:ext xmlns:c16="http://schemas.microsoft.com/office/drawing/2014/chart" uri="{C3380CC4-5D6E-409C-BE32-E72D297353CC}">
              <c16:uniqueId val="{00000000-1080-47B9-B1AE-7EEA6660C330}"/>
            </c:ext>
          </c:extLst>
        </c:ser>
        <c:ser>
          <c:idx val="2"/>
          <c:order val="2"/>
          <c:tx>
            <c:strRef>
              <c:f>'6. CETSA'!$G$6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CETSA'!$G$7:$G$18</c:f>
              <c:numCache>
                <c:formatCode>0.00</c:formatCode>
                <c:ptCount val="12"/>
                <c:pt idx="0">
                  <c:v>257.25</c:v>
                </c:pt>
                <c:pt idx="1">
                  <c:v>265.73</c:v>
                </c:pt>
                <c:pt idx="2">
                  <c:v>264.32</c:v>
                </c:pt>
                <c:pt idx="3">
                  <c:v>257.74</c:v>
                </c:pt>
                <c:pt idx="4">
                  <c:v>269.92</c:v>
                </c:pt>
                <c:pt idx="5">
                  <c:v>276.93</c:v>
                </c:pt>
                <c:pt idx="6">
                  <c:v>265.26</c:v>
                </c:pt>
                <c:pt idx="7">
                  <c:v>261.04000000000002</c:v>
                </c:pt>
                <c:pt idx="8">
                  <c:v>266.01</c:v>
                </c:pt>
                <c:pt idx="9">
                  <c:v>273.20999999999998</c:v>
                </c:pt>
                <c:pt idx="10">
                  <c:v>270.2</c:v>
                </c:pt>
                <c:pt idx="11">
                  <c:v>261.97000000000003</c:v>
                </c:pt>
              </c:numCache>
            </c:numRef>
          </c:val>
          <c:extLst>
            <c:ext xmlns:c16="http://schemas.microsoft.com/office/drawing/2014/chart" uri="{C3380CC4-5D6E-409C-BE32-E72D297353CC}">
              <c16:uniqueId val="{00000001-1080-47B9-B1AE-7EEA6660C330}"/>
            </c:ext>
          </c:extLst>
        </c:ser>
        <c:ser>
          <c:idx val="3"/>
          <c:order val="3"/>
          <c:tx>
            <c:strRef>
              <c:f>'6. CETSA'!$H$6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CETSA'!$H$7:$H$18</c:f>
              <c:numCache>
                <c:formatCode>0.00</c:formatCode>
                <c:ptCount val="12"/>
                <c:pt idx="0">
                  <c:v>162.02000000000001</c:v>
                </c:pt>
                <c:pt idx="1">
                  <c:v>157.79</c:v>
                </c:pt>
                <c:pt idx="2">
                  <c:v>167.29</c:v>
                </c:pt>
                <c:pt idx="3">
                  <c:v>168.67</c:v>
                </c:pt>
                <c:pt idx="4">
                  <c:v>173.05</c:v>
                </c:pt>
                <c:pt idx="5">
                  <c:v>181.63</c:v>
                </c:pt>
                <c:pt idx="6">
                  <c:v>178.16</c:v>
                </c:pt>
                <c:pt idx="7">
                  <c:v>95.58</c:v>
                </c:pt>
                <c:pt idx="8">
                  <c:v>85.87</c:v>
                </c:pt>
                <c:pt idx="9">
                  <c:v>88.25</c:v>
                </c:pt>
                <c:pt idx="10">
                  <c:v>88.83</c:v>
                </c:pt>
                <c:pt idx="11">
                  <c:v>85.64</c:v>
                </c:pt>
              </c:numCache>
            </c:numRef>
          </c:val>
          <c:extLst>
            <c:ext xmlns:c16="http://schemas.microsoft.com/office/drawing/2014/chart" uri="{C3380CC4-5D6E-409C-BE32-E72D297353CC}">
              <c16:uniqueId val="{00000002-1080-47B9-B1AE-7EEA6660C330}"/>
            </c:ext>
          </c:extLst>
        </c:ser>
        <c:ser>
          <c:idx val="4"/>
          <c:order val="4"/>
          <c:tx>
            <c:strRef>
              <c:f>'6. CETSA'!$F$6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CETSA'!$F$7:$F$18</c:f>
              <c:numCache>
                <c:formatCode>0.00</c:formatCode>
                <c:ptCount val="12"/>
                <c:pt idx="0">
                  <c:v>62.9</c:v>
                </c:pt>
                <c:pt idx="1">
                  <c:v>64.97</c:v>
                </c:pt>
                <c:pt idx="2">
                  <c:v>64.13</c:v>
                </c:pt>
                <c:pt idx="3">
                  <c:v>67.53</c:v>
                </c:pt>
                <c:pt idx="4">
                  <c:v>63.18</c:v>
                </c:pt>
                <c:pt idx="5">
                  <c:v>60.91</c:v>
                </c:pt>
                <c:pt idx="6">
                  <c:v>53.64</c:v>
                </c:pt>
                <c:pt idx="7">
                  <c:v>48.29</c:v>
                </c:pt>
                <c:pt idx="8">
                  <c:v>47.36</c:v>
                </c:pt>
                <c:pt idx="9">
                  <c:v>46.81</c:v>
                </c:pt>
                <c:pt idx="10">
                  <c:v>47.63</c:v>
                </c:pt>
                <c:pt idx="11">
                  <c:v>52.37</c:v>
                </c:pt>
              </c:numCache>
            </c:numRef>
          </c:val>
          <c:extLst>
            <c:ext xmlns:c16="http://schemas.microsoft.com/office/drawing/2014/chart" uri="{C3380CC4-5D6E-409C-BE32-E72D297353CC}">
              <c16:uniqueId val="{00000003-1080-47B9-B1AE-7EEA6660C330}"/>
            </c:ext>
          </c:extLst>
        </c:ser>
        <c:ser>
          <c:idx val="5"/>
          <c:order val="5"/>
          <c:tx>
            <c:strRef>
              <c:f>'6. CETSA'!$E$6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CETSA'!$E$7:$E$18</c:f>
              <c:numCache>
                <c:formatCode>0.00</c:formatCode>
                <c:ptCount val="12"/>
                <c:pt idx="0">
                  <c:v>52.27</c:v>
                </c:pt>
                <c:pt idx="1">
                  <c:v>55.37</c:v>
                </c:pt>
                <c:pt idx="2">
                  <c:v>58.19</c:v>
                </c:pt>
                <c:pt idx="3">
                  <c:v>56.03</c:v>
                </c:pt>
                <c:pt idx="4">
                  <c:v>49.85</c:v>
                </c:pt>
                <c:pt idx="5">
                  <c:v>56.28</c:v>
                </c:pt>
                <c:pt idx="6">
                  <c:v>62.2</c:v>
                </c:pt>
                <c:pt idx="7">
                  <c:v>56.76</c:v>
                </c:pt>
                <c:pt idx="8">
                  <c:v>54.69</c:v>
                </c:pt>
                <c:pt idx="9">
                  <c:v>53.84</c:v>
                </c:pt>
                <c:pt idx="10">
                  <c:v>56.93</c:v>
                </c:pt>
                <c:pt idx="11">
                  <c:v>51.66</c:v>
                </c:pt>
              </c:numCache>
            </c:numRef>
          </c:val>
          <c:extLst>
            <c:ext xmlns:c16="http://schemas.microsoft.com/office/drawing/2014/chart" uri="{C3380CC4-5D6E-409C-BE32-E72D297353CC}">
              <c16:uniqueId val="{00000004-1080-47B9-B1AE-7EEA6660C330}"/>
            </c:ext>
          </c:extLst>
        </c:ser>
        <c:ser>
          <c:idx val="6"/>
          <c:order val="6"/>
          <c:tx>
            <c:strRef>
              <c:f>'6. CETSA'!$I$6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'6. CETSA'!$I$7:$I$18</c:f>
              <c:numCache>
                <c:formatCode>0.00</c:formatCode>
                <c:ptCount val="12"/>
                <c:pt idx="0">
                  <c:v>1.45</c:v>
                </c:pt>
                <c:pt idx="1">
                  <c:v>1.6</c:v>
                </c:pt>
                <c:pt idx="2">
                  <c:v>8.42</c:v>
                </c:pt>
                <c:pt idx="3">
                  <c:v>3.54</c:v>
                </c:pt>
                <c:pt idx="4">
                  <c:v>18.28</c:v>
                </c:pt>
                <c:pt idx="5">
                  <c:v>24.21</c:v>
                </c:pt>
                <c:pt idx="6">
                  <c:v>41.93</c:v>
                </c:pt>
                <c:pt idx="7">
                  <c:v>44.09</c:v>
                </c:pt>
                <c:pt idx="8">
                  <c:v>74.12</c:v>
                </c:pt>
                <c:pt idx="9">
                  <c:v>67.86</c:v>
                </c:pt>
                <c:pt idx="10">
                  <c:v>2.5099999999999998</c:v>
                </c:pt>
                <c:pt idx="11">
                  <c:v>29.73</c:v>
                </c:pt>
              </c:numCache>
            </c:numRef>
          </c:val>
          <c:extLst>
            <c:ext xmlns:c16="http://schemas.microsoft.com/office/drawing/2014/chart" uri="{C3380CC4-5D6E-409C-BE32-E72D297353CC}">
              <c16:uniqueId val="{00000005-1080-47B9-B1AE-7EEA6660C33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'6. CETSA'!$J$6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'6. CETSA'!$A$7:$A$18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'6. CETSA'!$J$7:$J$18</c:f>
              <c:numCache>
                <c:formatCode>0.00</c:formatCode>
                <c:ptCount val="12"/>
                <c:pt idx="0">
                  <c:v>884.32</c:v>
                </c:pt>
                <c:pt idx="1">
                  <c:v>912.12</c:v>
                </c:pt>
                <c:pt idx="2">
                  <c:v>917.98</c:v>
                </c:pt>
                <c:pt idx="3">
                  <c:v>930.71</c:v>
                </c:pt>
                <c:pt idx="4">
                  <c:v>932.13</c:v>
                </c:pt>
                <c:pt idx="5">
                  <c:v>925.27</c:v>
                </c:pt>
                <c:pt idx="6">
                  <c:v>877.17</c:v>
                </c:pt>
                <c:pt idx="7">
                  <c:v>756.68</c:v>
                </c:pt>
                <c:pt idx="8">
                  <c:v>773.78</c:v>
                </c:pt>
                <c:pt idx="9">
                  <c:v>772.84</c:v>
                </c:pt>
                <c:pt idx="10">
                  <c:v>711.41</c:v>
                </c:pt>
                <c:pt idx="11">
                  <c:v>757.83</c:v>
                </c:pt>
              </c:numCache>
            </c:numRef>
          </c:val>
          <c:smooth val="0"/>
          <c:extLst>
            <c:ext xmlns:c16="http://schemas.microsoft.com/office/drawing/2014/chart" uri="{C3380CC4-5D6E-409C-BE32-E72D297353CC}">
              <c16:uniqueId val="{00000006-1080-47B9-B1AE-7EEA6660C3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'6. CETSA'!$P$7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373.71</c:v>
                </c:pt>
                <c:pt idx="1">
                  <c:v>467.13</c:v>
                </c:pt>
                <c:pt idx="2">
                  <c:v>751.67</c:v>
                </c:pt>
                <c:pt idx="3">
                  <c:v>884.32</c:v>
                </c:pt>
                <c:pt idx="4">
                  <c:v>1061.184</c:v>
                </c:pt>
              </c:numCache>
            </c:numRef>
          </c:val>
          <c:extLst>
            <c:ext xmlns:c16="http://schemas.microsoft.com/office/drawing/2014/chart" uri="{C3380CC4-5D6E-409C-BE32-E72D297353CC}">
              <c16:uniqueId val="{00000000-8F44-4A5F-9290-6E7B4746CD45}"/>
            </c:ext>
          </c:extLst>
        </c:ser>
        <c:ser>
          <c:idx val="1"/>
          <c:order val="1"/>
          <c:tx>
            <c:strRef>
              <c:f>'6. CETSA'!$P$8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373.22</c:v>
                </c:pt>
                <c:pt idx="1">
                  <c:v>466.51</c:v>
                </c:pt>
                <c:pt idx="2">
                  <c:v>775.3</c:v>
                </c:pt>
                <c:pt idx="3">
                  <c:v>912.12</c:v>
                </c:pt>
                <c:pt idx="4">
                  <c:v>1094.5439999999999</c:v>
                </c:pt>
              </c:numCache>
            </c:numRef>
          </c:val>
          <c:extLst>
            <c:ext xmlns:c16="http://schemas.microsoft.com/office/drawing/2014/chart" uri="{C3380CC4-5D6E-409C-BE32-E72D297353CC}">
              <c16:uniqueId val="{00000001-8F44-4A5F-9290-6E7B4746CD45}"/>
            </c:ext>
          </c:extLst>
        </c:ser>
        <c:ser>
          <c:idx val="2"/>
          <c:order val="2"/>
          <c:tx>
            <c:strRef>
              <c:f>'6. CETSA'!$P$9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374.23</c:v>
                </c:pt>
                <c:pt idx="1">
                  <c:v>467.77</c:v>
                </c:pt>
                <c:pt idx="2">
                  <c:v>780.28</c:v>
                </c:pt>
                <c:pt idx="3">
                  <c:v>917.98</c:v>
                </c:pt>
                <c:pt idx="4">
                  <c:v>1101.576</c:v>
                </c:pt>
              </c:numCache>
            </c:numRef>
          </c:val>
          <c:extLst>
            <c:ext xmlns:c16="http://schemas.microsoft.com/office/drawing/2014/chart" uri="{C3380CC4-5D6E-409C-BE32-E72D297353CC}">
              <c16:uniqueId val="{00000002-8F44-4A5F-9290-6E7B4746CD45}"/>
            </c:ext>
          </c:extLst>
        </c:ser>
        <c:ser>
          <c:idx val="3"/>
          <c:order val="3"/>
          <c:tx>
            <c:strRef>
              <c:f>'6. CETSA'!$P$10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374.23</c:v>
                </c:pt>
                <c:pt idx="1">
                  <c:v>467.77</c:v>
                </c:pt>
                <c:pt idx="2">
                  <c:v>780.28</c:v>
                </c:pt>
                <c:pt idx="3">
                  <c:v>930.71</c:v>
                </c:pt>
                <c:pt idx="4">
                  <c:v>1116.8520000000001</c:v>
                </c:pt>
              </c:numCache>
            </c:numRef>
          </c:val>
          <c:extLst>
            <c:ext xmlns:c16="http://schemas.microsoft.com/office/drawing/2014/chart" uri="{C3380CC4-5D6E-409C-BE32-E72D297353CC}">
              <c16:uniqueId val="{00000003-8F44-4A5F-9290-6E7B4746CD45}"/>
            </c:ext>
          </c:extLst>
        </c:ser>
        <c:ser>
          <c:idx val="4"/>
          <c:order val="4"/>
          <c:tx>
            <c:strRef>
              <c:f>'6. CETSA'!$P$11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379.47</c:v>
                </c:pt>
                <c:pt idx="1">
                  <c:v>474.32</c:v>
                </c:pt>
                <c:pt idx="2">
                  <c:v>792.31</c:v>
                </c:pt>
                <c:pt idx="3">
                  <c:v>932.13</c:v>
                </c:pt>
                <c:pt idx="4">
                  <c:v>1118.556</c:v>
                </c:pt>
              </c:numCache>
            </c:numRef>
          </c:val>
          <c:extLst>
            <c:ext xmlns:c16="http://schemas.microsoft.com/office/drawing/2014/chart" uri="{C3380CC4-5D6E-409C-BE32-E72D297353CC}">
              <c16:uniqueId val="{00000004-8F44-4A5F-9290-6E7B4746CD45}"/>
            </c:ext>
          </c:extLst>
        </c:ser>
        <c:ser>
          <c:idx val="5"/>
          <c:order val="5"/>
          <c:tx>
            <c:strRef>
              <c:f>'6. CETSA'!$P$12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383.78</c:v>
                </c:pt>
                <c:pt idx="1">
                  <c:v>479.7</c:v>
                </c:pt>
                <c:pt idx="2">
                  <c:v>786.48</c:v>
                </c:pt>
                <c:pt idx="3">
                  <c:v>925.27</c:v>
                </c:pt>
                <c:pt idx="4">
                  <c:v>1110.32</c:v>
                </c:pt>
              </c:numCache>
            </c:numRef>
          </c:val>
          <c:extLst>
            <c:ext xmlns:c16="http://schemas.microsoft.com/office/drawing/2014/chart" uri="{C3380CC4-5D6E-409C-BE32-E72D297353CC}">
              <c16:uniqueId val="{00000005-8F44-4A5F-9290-6E7B4746CD45}"/>
            </c:ext>
          </c:extLst>
        </c:ser>
        <c:ser>
          <c:idx val="6"/>
          <c:order val="6"/>
          <c:tx>
            <c:strRef>
              <c:f>'6. CETSA'!$P$13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385.8</c:v>
                </c:pt>
                <c:pt idx="1">
                  <c:v>482.23</c:v>
                </c:pt>
                <c:pt idx="2">
                  <c:v>745.59</c:v>
                </c:pt>
                <c:pt idx="3">
                  <c:v>877.17</c:v>
                </c:pt>
                <c:pt idx="4">
                  <c:v>1052.5999999999999</c:v>
                </c:pt>
              </c:numCache>
            </c:numRef>
          </c:val>
          <c:extLst>
            <c:ext xmlns:c16="http://schemas.microsoft.com/office/drawing/2014/chart" uri="{C3380CC4-5D6E-409C-BE32-E72D297353CC}">
              <c16:uniqueId val="{00000006-8F44-4A5F-9290-6E7B4746CD45}"/>
            </c:ext>
          </c:extLst>
        </c:ser>
        <c:ser>
          <c:idx val="7"/>
          <c:order val="7"/>
          <c:tx>
            <c:strRef>
              <c:f>'6. CETSA'!$P$14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388.34</c:v>
                </c:pt>
                <c:pt idx="1">
                  <c:v>485.41</c:v>
                </c:pt>
                <c:pt idx="2">
                  <c:v>643.17999999999995</c:v>
                </c:pt>
                <c:pt idx="3">
                  <c:v>756.68</c:v>
                </c:pt>
                <c:pt idx="4">
                  <c:v>908.02</c:v>
                </c:pt>
              </c:numCache>
            </c:numRef>
          </c:val>
          <c:extLst>
            <c:ext xmlns:c16="http://schemas.microsoft.com/office/drawing/2014/chart" uri="{C3380CC4-5D6E-409C-BE32-E72D297353CC}">
              <c16:uniqueId val="{00000007-8F44-4A5F-9290-6E7B4746CD45}"/>
            </c:ext>
          </c:extLst>
        </c:ser>
        <c:ser>
          <c:idx val="8"/>
          <c:order val="8"/>
          <c:tx>
            <c:strRef>
              <c:f>'6. CETSA'!$P$15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389.59</c:v>
                </c:pt>
                <c:pt idx="1">
                  <c:v>486.97</c:v>
                </c:pt>
                <c:pt idx="2">
                  <c:v>651.98</c:v>
                </c:pt>
                <c:pt idx="3">
                  <c:v>773.78</c:v>
                </c:pt>
                <c:pt idx="4">
                  <c:v>928.54</c:v>
                </c:pt>
              </c:numCache>
            </c:numRef>
          </c:val>
          <c:extLst>
            <c:ext xmlns:c16="http://schemas.microsoft.com/office/drawing/2014/chart" uri="{C3380CC4-5D6E-409C-BE32-E72D297353CC}">
              <c16:uniqueId val="{00000008-8F44-4A5F-9290-6E7B4746CD45}"/>
            </c:ext>
          </c:extLst>
        </c:ser>
        <c:ser>
          <c:idx val="9"/>
          <c:order val="9"/>
          <c:tx>
            <c:strRef>
              <c:f>'6. CETSA'!$P$16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390.01</c:v>
                </c:pt>
                <c:pt idx="1">
                  <c:v>487.49</c:v>
                </c:pt>
                <c:pt idx="2">
                  <c:v>656.91</c:v>
                </c:pt>
                <c:pt idx="3">
                  <c:v>772.84</c:v>
                </c:pt>
                <c:pt idx="4">
                  <c:v>927.41</c:v>
                </c:pt>
              </c:numCache>
            </c:numRef>
          </c:val>
          <c:extLst>
            <c:ext xmlns:c16="http://schemas.microsoft.com/office/drawing/2014/chart" uri="{C3380CC4-5D6E-409C-BE32-E72D297353CC}">
              <c16:uniqueId val="{00000009-8F44-4A5F-9290-6E7B4746CD45}"/>
            </c:ext>
          </c:extLst>
        </c:ser>
        <c:ser>
          <c:idx val="10"/>
          <c:order val="10"/>
          <c:tx>
            <c:strRef>
              <c:f>'6. CETSA'!$P$17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391.07</c:v>
                </c:pt>
                <c:pt idx="1">
                  <c:v>488.82</c:v>
                </c:pt>
                <c:pt idx="2">
                  <c:v>604.70000000000005</c:v>
                </c:pt>
                <c:pt idx="3">
                  <c:v>711.41</c:v>
                </c:pt>
                <c:pt idx="4">
                  <c:v>853.69</c:v>
                </c:pt>
              </c:numCache>
            </c:numRef>
          </c:val>
          <c:extLst>
            <c:ext xmlns:c16="http://schemas.microsoft.com/office/drawing/2014/chart" uri="{C3380CC4-5D6E-409C-BE32-E72D297353CC}">
              <c16:uniqueId val="{0000000A-8F44-4A5F-9290-6E7B4746CD45}"/>
            </c:ext>
          </c:extLst>
        </c:ser>
        <c:ser>
          <c:idx val="11"/>
          <c:order val="11"/>
          <c:tx>
            <c:strRef>
              <c:f>'6. CETSA'!$P$18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391.8</c:v>
                </c:pt>
                <c:pt idx="1">
                  <c:v>489.73</c:v>
                </c:pt>
                <c:pt idx="2">
                  <c:v>644.16</c:v>
                </c:pt>
                <c:pt idx="3">
                  <c:v>757.83</c:v>
                </c:pt>
                <c:pt idx="4">
                  <c:v>909.4</c:v>
                </c:pt>
              </c:numCache>
            </c:numRef>
          </c:val>
          <c:extLst>
            <c:ext xmlns:c16="http://schemas.microsoft.com/office/drawing/2014/chart" uri="{C3380CC4-5D6E-409C-BE32-E72D297353CC}">
              <c16:uniqueId val="{0000000B-8F44-4A5F-9290-6E7B4746CD45}"/>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a:effectLst/>
          </c:spPr>
          <c:marker>
            <c:symbol val="none"/>
          </c:marker>
          <c:cat>
            <c:strRef>
              <c:f>'6. CETSA'!$A$7:$A$18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'6. CETSA'!$M$7:$M$18</c:f>
              <c:numCache>
                <c:formatCode>0.00</c:formatCode>
                <c:ptCount val="12"/>
                <c:pt idx="0">
                  <c:v>81.52</c:v>
                </c:pt>
                <c:pt idx="1">
                  <c:v>77.61</c:v>
                </c:pt>
                <c:pt idx="2">
                  <c:v>82.3</c:v>
                </c:pt>
                <c:pt idx="3">
                  <c:v>82.68</c:v>
                </c:pt>
                <c:pt idx="4">
                  <c:v>84.27</c:v>
                </c:pt>
                <c:pt idx="5">
                  <c:v>88.79</c:v>
                </c:pt>
                <c:pt idx="6">
                  <c:v>87.23</c:v>
                </c:pt>
                <c:pt idx="7">
                  <c:v>0</c:v>
                </c:pt>
                <c:pt idx="8">
                  <c:v>0</c:v>
                </c:pt>
                <c:pt idx="9">
                  <c:v>0</c:v>
                </c:pt>
                <c:pt idx="10">
                  <c:v>0</c:v>
                </c:pt>
                <c:pt idx="11">
                  <c:v>0</c:v>
                </c:pt>
              </c:numCache>
            </c:numRef>
          </c:val>
          <c:smooth val="0"/>
          <c:extLst>
            <c:ext xmlns:c16="http://schemas.microsoft.com/office/drawing/2014/chart" uri="{C3380CC4-5D6E-409C-BE32-E72D297353CC}">
              <c16:uniqueId val="{00000000-BAEA-41B6-98DB-53F870BDFC1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round/>
            </a:ln>
            <a:effectLst/>
          </c:spPr>
          <c:marker>
            <c:symbol val="none"/>
          </c:marker>
          <c:cat>
            <c:strRef>
              <c:f>'7. CHEC'!$A$7:$A$18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'7. CHEC'!$J$7:$J$18</c:f>
              <c:numCache>
                <c:formatCode>0.00</c:formatCode>
                <c:ptCount val="12"/>
                <c:pt idx="0">
                  <c:v>937.02639999999997</c:v>
                </c:pt>
                <c:pt idx="1">
                  <c:v>980.35839999999996</c:v>
                </c:pt>
                <c:pt idx="2">
                  <c:v>951.67190000000005</c:v>
                </c:pt>
                <c:pt idx="3">
                  <c:v>977.25519999999995</c:v>
                </c:pt>
                <c:pt idx="4">
                  <c:v>940.71510000000001</c:v>
                </c:pt>
                <c:pt idx="5">
                  <c:v>935.81650000000002</c:v>
                </c:pt>
                <c:pt idx="6">
                  <c:v>969.49009999999998</c:v>
                </c:pt>
                <c:pt idx="7">
                  <c:v>968.36580000000004</c:v>
                </c:pt>
                <c:pt idx="8">
                  <c:v>969.55629999999996</c:v>
                </c:pt>
                <c:pt idx="9">
                  <c:v>904.17729999999995</c:v>
                </c:pt>
                <c:pt idx="10">
                  <c:v>944.42150000000004</c:v>
                </c:pt>
                <c:pt idx="11">
                  <c:v>940.39480000000003</c:v>
                </c:pt>
              </c:numCache>
            </c:numRef>
          </c:val>
          <c:smooth val="0"/>
          <c:extLst>
            <c:ext xmlns:c16="http://schemas.microsoft.com/office/drawing/2014/chart" uri="{C3380CC4-5D6E-409C-BE32-E72D297353CC}">
              <c16:uniqueId val="{00000000-2F5C-4527-9C62-3C53DD905105}"/>
            </c:ext>
          </c:extLst>
        </c:ser>
        <c:ser>
          <c:idx val="1"/>
          <c:order val="1"/>
          <c:tx>
            <c:strRef>
              <c:f>'7. CHEC'!$K$6</c:f>
              <c:strCache>
                <c:ptCount val="1"/>
                <c:pt idx="0">
                  <c:v>CUV_Op</c:v>
                </c:pt>
              </c:strCache>
            </c:strRef>
          </c:tx>
          <c:spPr>
            <a:ln w="28575" cap="rnd">
              <a:solidFill>
                <a:schemeClr val="accent2"/>
              </a:solidFill>
              <a:prstDash val="lgDash"/>
              <a:round/>
            </a:ln>
            <a:effectLst/>
          </c:spPr>
          <c:marker>
            <c:symbol val="none"/>
          </c:marker>
          <c:cat>
            <c:strRef>
              <c:f>'7. CHEC'!$A$7:$A$18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'7. CHEC'!$K$7:$K$13</c:f>
              <c:numCache>
                <c:formatCode>0.00</c:formatCode>
                <c:ptCount val="7"/>
              </c:numCache>
            </c:numRef>
          </c:val>
          <c:smooth val="0"/>
          <c:extLst>
            <c:ext xmlns:c16="http://schemas.microsoft.com/office/drawing/2014/chart" uri="{C3380CC4-5D6E-409C-BE32-E72D297353CC}">
              <c16:uniqueId val="{00000001-2F5C-4527-9C62-3C53DD90510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'7. CHEC'!$D$6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CHEC'!$D$7:$D$18</c:f>
              <c:numCache>
                <c:formatCode>0.00</c:formatCode>
                <c:ptCount val="12"/>
                <c:pt idx="0">
                  <c:v>353.54649999999998</c:v>
                </c:pt>
                <c:pt idx="1">
                  <c:v>379.68799999999999</c:v>
                </c:pt>
                <c:pt idx="2">
                  <c:v>339.37709999999998</c:v>
                </c:pt>
                <c:pt idx="3">
                  <c:v>369.96289999999999</c:v>
                </c:pt>
                <c:pt idx="4">
                  <c:v>337.09100000000001</c:v>
                </c:pt>
                <c:pt idx="5">
                  <c:v>313.1001</c:v>
                </c:pt>
                <c:pt idx="6">
                  <c:v>300.17649999999998</c:v>
                </c:pt>
                <c:pt idx="7">
                  <c:v>292.17899999999997</c:v>
                </c:pt>
                <c:pt idx="8">
                  <c:v>283.18650000000002</c:v>
                </c:pt>
                <c:pt idx="9">
                  <c:v>283.63099999999997</c:v>
                </c:pt>
                <c:pt idx="10">
                  <c:v>277.82619999999997</c:v>
                </c:pt>
                <c:pt idx="11">
                  <c:v>285.75189999999998</c:v>
                </c:pt>
              </c:numCache>
            </c:numRef>
          </c:val>
          <c:extLst>
            <c:ext xmlns:c16="http://schemas.microsoft.com/office/drawing/2014/chart" uri="{C3380CC4-5D6E-409C-BE32-E72D297353CC}">
              <c16:uniqueId val="{00000000-1E54-40AE-86D4-16581995F830}"/>
            </c:ext>
          </c:extLst>
        </c:ser>
        <c:ser>
          <c:idx val="2"/>
          <c:order val="2"/>
          <c:tx>
            <c:strRef>
              <c:f>'7. CHEC'!$G$6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CHEC'!$G$7:$G$18</c:f>
              <c:numCache>
                <c:formatCode>0.00</c:formatCode>
                <c:ptCount val="12"/>
                <c:pt idx="0">
                  <c:v>282.73579999999998</c:v>
                </c:pt>
                <c:pt idx="1">
                  <c:v>291.95870000000002</c:v>
                </c:pt>
                <c:pt idx="2">
                  <c:v>299.73989999999998</c:v>
                </c:pt>
                <c:pt idx="3">
                  <c:v>292.1103</c:v>
                </c:pt>
                <c:pt idx="4">
                  <c:v>293.50639999999999</c:v>
                </c:pt>
                <c:pt idx="5">
                  <c:v>303.55309999999997</c:v>
                </c:pt>
                <c:pt idx="6">
                  <c:v>322.13389999999998</c:v>
                </c:pt>
                <c:pt idx="7">
                  <c:v>326.94529999999997</c:v>
                </c:pt>
                <c:pt idx="8">
                  <c:v>310.99900000000002</c:v>
                </c:pt>
                <c:pt idx="9">
                  <c:v>308.58159999999998</c:v>
                </c:pt>
                <c:pt idx="10">
                  <c:v>320.904</c:v>
                </c:pt>
                <c:pt idx="11">
                  <c:v>325.32990000000001</c:v>
                </c:pt>
              </c:numCache>
            </c:numRef>
          </c:val>
          <c:extLst>
            <c:ext xmlns:c16="http://schemas.microsoft.com/office/drawing/2014/chart" uri="{C3380CC4-5D6E-409C-BE32-E72D297353CC}">
              <c16:uniqueId val="{00000001-1E54-40AE-86D4-16581995F830}"/>
            </c:ext>
          </c:extLst>
        </c:ser>
        <c:ser>
          <c:idx val="3"/>
          <c:order val="3"/>
          <c:tx>
            <c:strRef>
              <c:f>'7. CHEC'!$H$6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CHEC'!$H$7:$H$18</c:f>
              <c:numCache>
                <c:formatCode>0.00</c:formatCode>
                <c:ptCount val="12"/>
                <c:pt idx="0">
                  <c:v>181.69749999999999</c:v>
                </c:pt>
                <c:pt idx="1">
                  <c:v>179.4032</c:v>
                </c:pt>
                <c:pt idx="2">
                  <c:v>184.65639999999999</c:v>
                </c:pt>
                <c:pt idx="3">
                  <c:v>175.76859999999999</c:v>
                </c:pt>
                <c:pt idx="4">
                  <c:v>183.2997</c:v>
                </c:pt>
                <c:pt idx="5">
                  <c:v>177.6609</c:v>
                </c:pt>
                <c:pt idx="6">
                  <c:v>184.01840000000001</c:v>
                </c:pt>
                <c:pt idx="7">
                  <c:v>193.8476</c:v>
                </c:pt>
                <c:pt idx="8">
                  <c:v>186.95429999999999</c:v>
                </c:pt>
                <c:pt idx="9">
                  <c:v>185.1481</c:v>
                </c:pt>
                <c:pt idx="10">
                  <c:v>185.29949999999999</c:v>
                </c:pt>
                <c:pt idx="11">
                  <c:v>190.28299999999999</c:v>
                </c:pt>
              </c:numCache>
            </c:numRef>
          </c:val>
          <c:extLst>
            <c:ext xmlns:c16="http://schemas.microsoft.com/office/drawing/2014/chart" uri="{C3380CC4-5D6E-409C-BE32-E72D297353CC}">
              <c16:uniqueId val="{00000002-1E54-40AE-86D4-16581995F830}"/>
            </c:ext>
          </c:extLst>
        </c:ser>
        <c:ser>
          <c:idx val="4"/>
          <c:order val="4"/>
          <c:tx>
            <c:strRef>
              <c:f>'7. CHEC'!$F$6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CHEC'!$F$7:$F$18</c:f>
              <c:numCache>
                <c:formatCode>0.00</c:formatCode>
                <c:ptCount val="12"/>
                <c:pt idx="0">
                  <c:v>66.650099999999995</c:v>
                </c:pt>
                <c:pt idx="1">
                  <c:v>69.831699999999998</c:v>
                </c:pt>
                <c:pt idx="2">
                  <c:v>64.892600000000002</c:v>
                </c:pt>
                <c:pt idx="3">
                  <c:v>69.643900000000002</c:v>
                </c:pt>
                <c:pt idx="4">
                  <c:v>63.875100000000003</c:v>
                </c:pt>
                <c:pt idx="5">
                  <c:v>61.982399999999998</c:v>
                </c:pt>
                <c:pt idx="6">
                  <c:v>60.500599999999999</c:v>
                </c:pt>
                <c:pt idx="7">
                  <c:v>57.656999999999996</c:v>
                </c:pt>
                <c:pt idx="8">
                  <c:v>55.730200000000004</c:v>
                </c:pt>
                <c:pt idx="9">
                  <c:v>56.085900000000002</c:v>
                </c:pt>
                <c:pt idx="10">
                  <c:v>55.679499999999997</c:v>
                </c:pt>
                <c:pt idx="11">
                  <c:v>56.940899999999999</c:v>
                </c:pt>
              </c:numCache>
            </c:numRef>
          </c:val>
          <c:extLst>
            <c:ext xmlns:c16="http://schemas.microsoft.com/office/drawing/2014/chart" uri="{C3380CC4-5D6E-409C-BE32-E72D297353CC}">
              <c16:uniqueId val="{00000003-1E54-40AE-86D4-16581995F830}"/>
            </c:ext>
          </c:extLst>
        </c:ser>
        <c:ser>
          <c:idx val="5"/>
          <c:order val="5"/>
          <c:tx>
            <c:strRef>
              <c:f>'7. CHEC'!$E$6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1E54-40AE-86D4-16581995F830}"/>
            </c:ext>
          </c:extLst>
        </c:ser>
        <c:ser>
          <c:idx val="6"/>
          <c:order val="6"/>
          <c:tx>
            <c:strRef>
              <c:f>'7. CHEC'!$I$6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'7. CHEC'!$I$7:$I$18</c:f>
              <c:numCache>
                <c:formatCode>0.00</c:formatCode>
                <c:ptCount val="12"/>
                <c:pt idx="0">
                  <c:v>0.12709999999999999</c:v>
                </c:pt>
                <c:pt idx="1">
                  <c:v>4.1077000000000004</c:v>
                </c:pt>
                <c:pt idx="2">
                  <c:v>4.8136999999999999</c:v>
                </c:pt>
                <c:pt idx="3">
                  <c:v>13.736800000000001</c:v>
                </c:pt>
                <c:pt idx="4">
                  <c:v>13.0962</c:v>
                </c:pt>
                <c:pt idx="5">
                  <c:v>23.242999999999999</c:v>
                </c:pt>
                <c:pt idx="6">
                  <c:v>40.465200000000003</c:v>
                </c:pt>
                <c:pt idx="7">
                  <c:v>40.979399999999998</c:v>
                </c:pt>
                <c:pt idx="8">
                  <c:v>77.998199999999997</c:v>
                </c:pt>
                <c:pt idx="9">
                  <c:v>16.895</c:v>
                </c:pt>
                <c:pt idx="10">
                  <c:v>47.777799999999999</c:v>
                </c:pt>
                <c:pt idx="11">
                  <c:v>30.428100000000001</c:v>
                </c:pt>
              </c:numCache>
            </c:numRef>
          </c:val>
          <c:extLst>
            <c:ext xmlns:c16="http://schemas.microsoft.com/office/drawing/2014/chart" uri="{C3380CC4-5D6E-409C-BE32-E72D297353CC}">
              <c16:uniqueId val="{00000005-1E54-40AE-86D4-16581995F83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'7. CHEC'!$J$6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'7. CHEC'!$A$7:$A$18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'7. CHEC'!$J$7:$J$18</c:f>
              <c:numCache>
                <c:formatCode>0.00</c:formatCode>
                <c:ptCount val="12"/>
                <c:pt idx="0">
                  <c:v>937.02639999999997</c:v>
                </c:pt>
                <c:pt idx="1">
                  <c:v>980.35839999999996</c:v>
                </c:pt>
                <c:pt idx="2">
                  <c:v>951.67190000000005</c:v>
                </c:pt>
                <c:pt idx="3">
                  <c:v>977.25519999999995</c:v>
                </c:pt>
                <c:pt idx="4">
                  <c:v>940.71510000000001</c:v>
                </c:pt>
                <c:pt idx="5">
                  <c:v>935.81650000000002</c:v>
                </c:pt>
                <c:pt idx="6">
                  <c:v>969.49009999999998</c:v>
                </c:pt>
                <c:pt idx="7">
                  <c:v>968.36580000000004</c:v>
                </c:pt>
                <c:pt idx="8">
                  <c:v>969.55629999999996</c:v>
                </c:pt>
                <c:pt idx="9">
                  <c:v>904.17729999999995</c:v>
                </c:pt>
                <c:pt idx="10">
                  <c:v>944.42150000000004</c:v>
                </c:pt>
                <c:pt idx="11">
                  <c:v>940.39480000000003</c:v>
                </c:pt>
              </c:numCache>
            </c:numRef>
          </c:val>
          <c:smooth val="0"/>
          <c:extLst>
            <c:ext xmlns:c16="http://schemas.microsoft.com/office/drawing/2014/chart" uri="{C3380CC4-5D6E-409C-BE32-E72D297353CC}">
              <c16:uniqueId val="{00000006-1E54-40AE-86D4-16581995F8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'7. CHEC'!$P$7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412.4443</c:v>
                </c:pt>
                <c:pt idx="1">
                  <c:v>515.55529999999999</c:v>
                </c:pt>
                <c:pt idx="2">
                  <c:v>796.47239999999999</c:v>
                </c:pt>
                <c:pt idx="3">
                  <c:v>937.03</c:v>
                </c:pt>
                <c:pt idx="4">
                  <c:v>1124.4359999999999</c:v>
                </c:pt>
              </c:numCache>
            </c:numRef>
          </c:val>
          <c:extLst>
            <c:ext xmlns:c16="http://schemas.microsoft.com/office/drawing/2014/chart" uri="{C3380CC4-5D6E-409C-BE32-E72D297353CC}">
              <c16:uniqueId val="{00000000-E56E-4407-9CCA-A8B877F1FF0F}"/>
            </c:ext>
          </c:extLst>
        </c:ser>
        <c:ser>
          <c:idx val="1"/>
          <c:order val="1"/>
          <c:tx>
            <c:strRef>
              <c:f>'7. CHEC'!$P$8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411.90030000000002</c:v>
                </c:pt>
                <c:pt idx="1">
                  <c:v>514.87530000000004</c:v>
                </c:pt>
                <c:pt idx="2">
                  <c:v>833.30460000000005</c:v>
                </c:pt>
                <c:pt idx="3">
                  <c:v>980.35839999999996</c:v>
                </c:pt>
                <c:pt idx="4">
                  <c:v>1176.4300799999999</c:v>
                </c:pt>
              </c:numCache>
            </c:numRef>
          </c:val>
          <c:extLst>
            <c:ext xmlns:c16="http://schemas.microsoft.com/office/drawing/2014/chart" uri="{C3380CC4-5D6E-409C-BE32-E72D297353CC}">
              <c16:uniqueId val="{00000001-E56E-4407-9CCA-A8B877F1FF0F}"/>
            </c:ext>
          </c:extLst>
        </c:ser>
        <c:ser>
          <c:idx val="2"/>
          <c:order val="2"/>
          <c:tx>
            <c:strRef>
              <c:f>'7. CHEC'!$P$9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413.01740000000001</c:v>
                </c:pt>
                <c:pt idx="1">
                  <c:v>516.27160000000003</c:v>
                </c:pt>
                <c:pt idx="2">
                  <c:v>808.92110000000002</c:v>
                </c:pt>
                <c:pt idx="3">
                  <c:v>951.67190000000005</c:v>
                </c:pt>
                <c:pt idx="4">
                  <c:v>1142.0062800000001</c:v>
                </c:pt>
              </c:numCache>
            </c:numRef>
          </c:val>
          <c:extLst>
            <c:ext xmlns:c16="http://schemas.microsoft.com/office/drawing/2014/chart" uri="{C3380CC4-5D6E-409C-BE32-E72D297353CC}">
              <c16:uniqueId val="{00000002-E56E-4407-9CCA-A8B877F1FF0F}"/>
            </c:ext>
          </c:extLst>
        </c:ser>
        <c:ser>
          <c:idx val="3"/>
          <c:order val="3"/>
          <c:tx>
            <c:strRef>
              <c:f>'7. CHEC'!$P$10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414.9074</c:v>
                </c:pt>
                <c:pt idx="1">
                  <c:v>518.63409999999999</c:v>
                </c:pt>
                <c:pt idx="2">
                  <c:v>830.66690000000006</c:v>
                </c:pt>
                <c:pt idx="3">
                  <c:v>977.25519999999995</c:v>
                </c:pt>
                <c:pt idx="4">
                  <c:v>1172.7062000000001</c:v>
                </c:pt>
              </c:numCache>
            </c:numRef>
          </c:val>
          <c:extLst>
            <c:ext xmlns:c16="http://schemas.microsoft.com/office/drawing/2014/chart" uri="{C3380CC4-5D6E-409C-BE32-E72D297353CC}">
              <c16:uniqueId val="{00000003-E56E-4407-9CCA-A8B877F1FF0F}"/>
            </c:ext>
          </c:extLst>
        </c:ser>
        <c:ser>
          <c:idx val="4"/>
          <c:order val="4"/>
          <c:tx>
            <c:strRef>
              <c:f>'7. CHEC'!$P$11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418.8021</c:v>
                </c:pt>
                <c:pt idx="1">
                  <c:v>523.50250000000005</c:v>
                </c:pt>
                <c:pt idx="2">
                  <c:v>799.6078</c:v>
                </c:pt>
                <c:pt idx="3">
                  <c:v>940.71510000000001</c:v>
                </c:pt>
                <c:pt idx="4">
                  <c:v>1128.8581199999999</c:v>
                </c:pt>
              </c:numCache>
            </c:numRef>
          </c:val>
          <c:extLst>
            <c:ext xmlns:c16="http://schemas.microsoft.com/office/drawing/2014/chart" uri="{C3380CC4-5D6E-409C-BE32-E72D297353CC}">
              <c16:uniqueId val="{00000004-E56E-4407-9CCA-A8B877F1FF0F}"/>
            </c:ext>
          </c:extLst>
        </c:ser>
        <c:ser>
          <c:idx val="5"/>
          <c:order val="5"/>
          <c:tx>
            <c:strRef>
              <c:f>'7. CHEC'!$P$12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423.55590000000001</c:v>
                </c:pt>
                <c:pt idx="1">
                  <c:v>529.44479999999999</c:v>
                </c:pt>
                <c:pt idx="2">
                  <c:v>795.44399999999996</c:v>
                </c:pt>
                <c:pt idx="3">
                  <c:v>935.81650000000002</c:v>
                </c:pt>
                <c:pt idx="4">
                  <c:v>1122.9798000000001</c:v>
                </c:pt>
              </c:numCache>
            </c:numRef>
          </c:val>
          <c:extLst>
            <c:ext xmlns:c16="http://schemas.microsoft.com/office/drawing/2014/chart" uri="{C3380CC4-5D6E-409C-BE32-E72D297353CC}">
              <c16:uniqueId val="{00000005-E56E-4407-9CCA-A8B877F1FF0F}"/>
            </c:ext>
          </c:extLst>
        </c:ser>
        <c:ser>
          <c:idx val="6"/>
          <c:order val="6"/>
          <c:tx>
            <c:strRef>
              <c:f>'7. CHEC'!$P$13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425.78969999999998</c:v>
                </c:pt>
                <c:pt idx="1">
                  <c:v>532.23710000000005</c:v>
                </c:pt>
                <c:pt idx="2">
                  <c:v>824.06659999999999</c:v>
                </c:pt>
                <c:pt idx="3">
                  <c:v>969.49009999999998</c:v>
                </c:pt>
                <c:pt idx="4">
                  <c:v>1163.3880999999999</c:v>
                </c:pt>
              </c:numCache>
            </c:numRef>
          </c:val>
          <c:extLst>
            <c:ext xmlns:c16="http://schemas.microsoft.com/office/drawing/2014/chart" uri="{C3380CC4-5D6E-409C-BE32-E72D297353CC}">
              <c16:uniqueId val="{00000006-E56E-4407-9CCA-A8B877F1FF0F}"/>
            </c:ext>
          </c:extLst>
        </c:ser>
        <c:ser>
          <c:idx val="7"/>
          <c:order val="7"/>
          <c:tx>
            <c:strRef>
              <c:f>'7. CHEC'!$P$14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428.59609999999998</c:v>
                </c:pt>
                <c:pt idx="1">
                  <c:v>535.74509999999998</c:v>
                </c:pt>
                <c:pt idx="2">
                  <c:v>823.11090000000002</c:v>
                </c:pt>
                <c:pt idx="3">
                  <c:v>968.36580000000004</c:v>
                </c:pt>
                <c:pt idx="4">
                  <c:v>1162.039</c:v>
                </c:pt>
              </c:numCache>
            </c:numRef>
          </c:val>
          <c:extLst>
            <c:ext xmlns:c16="http://schemas.microsoft.com/office/drawing/2014/chart" uri="{C3380CC4-5D6E-409C-BE32-E72D297353CC}">
              <c16:uniqueId val="{00000007-E56E-4407-9CCA-A8B877F1FF0F}"/>
            </c:ext>
          </c:extLst>
        </c:ser>
        <c:ser>
          <c:idx val="8"/>
          <c:order val="8"/>
          <c:tx>
            <c:strRef>
              <c:f>'7. CHEC'!$P$15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429.97059999999999</c:v>
                </c:pt>
                <c:pt idx="1">
                  <c:v>537.46320000000003</c:v>
                </c:pt>
                <c:pt idx="2">
                  <c:v>824.12289999999996</c:v>
                </c:pt>
                <c:pt idx="3">
                  <c:v>969.55629999999996</c:v>
                </c:pt>
                <c:pt idx="4">
                  <c:v>1163.4675999999999</c:v>
                </c:pt>
              </c:numCache>
            </c:numRef>
          </c:val>
          <c:extLst>
            <c:ext xmlns:c16="http://schemas.microsoft.com/office/drawing/2014/chart" uri="{C3380CC4-5D6E-409C-BE32-E72D297353CC}">
              <c16:uniqueId val="{00000008-E56E-4407-9CCA-A8B877F1FF0F}"/>
            </c:ext>
          </c:extLst>
        </c:ser>
        <c:ser>
          <c:idx val="9"/>
          <c:order val="9"/>
          <c:tx>
            <c:strRef>
              <c:f>'7. CHEC'!$P$16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430.4289</c:v>
                </c:pt>
                <c:pt idx="1">
                  <c:v>538.03610000000003</c:v>
                </c:pt>
                <c:pt idx="2">
                  <c:v>768.55070000000001</c:v>
                </c:pt>
                <c:pt idx="3">
                  <c:v>904.17729999999995</c:v>
                </c:pt>
                <c:pt idx="4">
                  <c:v>1085.0128</c:v>
                </c:pt>
              </c:numCache>
            </c:numRef>
          </c:val>
          <c:extLst>
            <c:ext xmlns:c16="http://schemas.microsoft.com/office/drawing/2014/chart" uri="{C3380CC4-5D6E-409C-BE32-E72D297353CC}">
              <c16:uniqueId val="{00000009-E56E-4407-9CCA-A8B877F1FF0F}"/>
            </c:ext>
          </c:extLst>
        </c:ser>
        <c:ser>
          <c:idx val="10"/>
          <c:order val="10"/>
          <c:tx>
            <c:strRef>
              <c:f>'7. CHEC'!$P$17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431.60309999999998</c:v>
                </c:pt>
                <c:pt idx="1">
                  <c:v>539.50390000000004</c:v>
                </c:pt>
                <c:pt idx="2">
                  <c:v>802.75829999999996</c:v>
                </c:pt>
                <c:pt idx="3">
                  <c:v>944.42150000000004</c:v>
                </c:pt>
                <c:pt idx="4">
                  <c:v>1133.3058000000001</c:v>
                </c:pt>
              </c:numCache>
            </c:numRef>
          </c:val>
          <c:extLst>
            <c:ext xmlns:c16="http://schemas.microsoft.com/office/drawing/2014/chart" uri="{C3380CC4-5D6E-409C-BE32-E72D297353CC}">
              <c16:uniqueId val="{0000000A-E56E-4407-9CCA-A8B877F1FF0F}"/>
            </c:ext>
          </c:extLst>
        </c:ser>
        <c:ser>
          <c:idx val="11"/>
          <c:order val="11"/>
          <c:tx>
            <c:strRef>
              <c:f>'7. CHEC'!$P$18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432.40499999999997</c:v>
                </c:pt>
                <c:pt idx="1">
                  <c:v>540.50599999999997</c:v>
                </c:pt>
                <c:pt idx="2">
                  <c:v>799.33600000000001</c:v>
                </c:pt>
                <c:pt idx="3">
                  <c:v>940.39480000000003</c:v>
                </c:pt>
                <c:pt idx="4">
                  <c:v>1128.47</c:v>
                </c:pt>
              </c:numCache>
            </c:numRef>
          </c:val>
          <c:extLst>
            <c:ext xmlns:c16="http://schemas.microsoft.com/office/drawing/2014/chart" uri="{C3380CC4-5D6E-409C-BE32-E72D297353CC}">
              <c16:uniqueId val="{0000000B-E56E-4407-9CCA-A8B877F1FF0F}"/>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a:effectLst/>
          </c:spPr>
          <c:marker>
            <c:symbol val="none"/>
          </c:marker>
          <c:cat>
            <c:strRef>
              <c:f>'7. CHEC'!$A$7:$A$18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'7. CHEC'!$M$7:$M$18</c:f>
              <c:numCache>
                <c:formatCode>0.00</c:formatCode>
                <c:ptCount val="12"/>
                <c:pt idx="0">
                  <c:v>72.758200000000002</c:v>
                </c:pt>
                <c:pt idx="1">
                  <c:v>71.983099999999993</c:v>
                </c:pt>
                <c:pt idx="2">
                  <c:v>70.687399999999997</c:v>
                </c:pt>
                <c:pt idx="3">
                  <c:v>72.353200000000001</c:v>
                </c:pt>
                <c:pt idx="4">
                  <c:v>69.500900000000001</c:v>
                </c:pt>
                <c:pt idx="5">
                  <c:v>71</c:v>
                </c:pt>
                <c:pt idx="6">
                  <c:v>68.688299999999998</c:v>
                </c:pt>
                <c:pt idx="7">
                  <c:v>70.591999999999999</c:v>
                </c:pt>
                <c:pt idx="8">
                  <c:v>73.9054</c:v>
                </c:pt>
                <c:pt idx="9">
                  <c:v>71.381600000000006</c:v>
                </c:pt>
                <c:pt idx="10">
                  <c:v>69.626300000000001</c:v>
                </c:pt>
                <c:pt idx="11">
                  <c:v>71.61</c:v>
                </c:pt>
              </c:numCache>
            </c:numRef>
          </c:val>
          <c:smooth val="0"/>
          <c:extLst>
            <c:ext xmlns:c16="http://schemas.microsoft.com/office/drawing/2014/chart" uri="{C3380CC4-5D6E-409C-BE32-E72D297353CC}">
              <c16:uniqueId val="{00000000-4961-4E44-8F07-D0BDE430939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round/>
            </a:ln>
            <a:effectLst/>
          </c:spPr>
          <c:marker>
            <c:symbol val="none"/>
          </c:marker>
          <c:cat>
            <c:strRef>
              <c:f>'8. ENEL COLOMBIA'!$A$7:$A$18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'8. ENEL COLOMBIA'!$J$7:$J$18</c:f>
              <c:numCache>
                <c:formatCode>0.00</c:formatCode>
                <c:ptCount val="12"/>
                <c:pt idx="0">
                  <c:v>833.85090000000002</c:v>
                </c:pt>
                <c:pt idx="1">
                  <c:v>864.42589999999996</c:v>
                </c:pt>
                <c:pt idx="2">
                  <c:v>877.36170000000004</c:v>
                </c:pt>
                <c:pt idx="3">
                  <c:v>853.92229999999995</c:v>
                </c:pt>
                <c:pt idx="4">
                  <c:v>843.70569999999998</c:v>
                </c:pt>
                <c:pt idx="5">
                  <c:v>858.43020000000001</c:v>
                </c:pt>
                <c:pt idx="6">
                  <c:v>831.07820000000004</c:v>
                </c:pt>
                <c:pt idx="7">
                  <c:v>799.41859999999997</c:v>
                </c:pt>
                <c:pt idx="8">
                  <c:v>836.2799</c:v>
                </c:pt>
                <c:pt idx="9">
                  <c:v>785.52890000000002</c:v>
                </c:pt>
                <c:pt idx="10">
                  <c:v>798.16849999999999</c:v>
                </c:pt>
                <c:pt idx="11">
                  <c:v>818.83410000000003</c:v>
                </c:pt>
              </c:numCache>
            </c:numRef>
          </c:val>
          <c:smooth val="0"/>
          <c:extLst>
            <c:ext xmlns:c16="http://schemas.microsoft.com/office/drawing/2014/chart" uri="{C3380CC4-5D6E-409C-BE32-E72D297353CC}">
              <c16:uniqueId val="{00000000-5AC5-4CE1-90CB-D37CBED04BF9}"/>
            </c:ext>
          </c:extLst>
        </c:ser>
        <c:ser>
          <c:idx val="1"/>
          <c:order val="1"/>
          <c:tx>
            <c:strRef>
              <c:f>'8. ENEL COLOMBIA'!$K$6</c:f>
              <c:strCache>
                <c:ptCount val="1"/>
                <c:pt idx="0">
                  <c:v>CUV_Op</c:v>
                </c:pt>
              </c:strCache>
            </c:strRef>
          </c:tx>
          <c:spPr>
            <a:ln w="28575" cap="rnd">
              <a:solidFill>
                <a:schemeClr val="accent2"/>
              </a:solidFill>
              <a:prstDash val="lgDash"/>
              <a:round/>
            </a:ln>
            <a:effectLst/>
          </c:spPr>
          <c:marker>
            <c:symbol val="none"/>
          </c:marker>
          <c:cat>
            <c:strRef>
              <c:f>'8. ENEL COLOMBIA'!$A$7:$A$18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5AC5-4CE1-90CB-D37CBED04B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 CEDENAR'!$P$7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413.84</c:v>
                </c:pt>
                <c:pt idx="1">
                  <c:v>517.29999999999995</c:v>
                </c:pt>
                <c:pt idx="2">
                  <c:v>746.71</c:v>
                </c:pt>
                <c:pt idx="3">
                  <c:v>878.48</c:v>
                </c:pt>
                <c:pt idx="4">
                  <c:v>1054.17</c:v>
                </c:pt>
              </c:numCache>
            </c:numRef>
          </c:val>
          <c:extLst>
            <c:ext xmlns:c16="http://schemas.microsoft.com/office/drawing/2014/chart" uri="{C3380CC4-5D6E-409C-BE32-E72D297353CC}">
              <c16:uniqueId val="{00000000-6A87-463A-9C0C-B76F1FDA91CC}"/>
            </c:ext>
          </c:extLst>
        </c:ser>
        <c:ser>
          <c:idx val="1"/>
          <c:order val="1"/>
          <c:tx>
            <c:strRef>
              <c:f>'1. CEDENAR'!$P$8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413.29</c:v>
                </c:pt>
                <c:pt idx="1">
                  <c:v>516.62</c:v>
                </c:pt>
                <c:pt idx="2">
                  <c:v>764.31</c:v>
                </c:pt>
                <c:pt idx="3">
                  <c:v>899.19</c:v>
                </c:pt>
                <c:pt idx="4">
                  <c:v>1079.02</c:v>
                </c:pt>
              </c:numCache>
            </c:numRef>
          </c:val>
          <c:extLst>
            <c:ext xmlns:c16="http://schemas.microsoft.com/office/drawing/2014/chart" uri="{C3380CC4-5D6E-409C-BE32-E72D297353CC}">
              <c16:uniqueId val="{00000001-6A87-463A-9C0C-B76F1FDA91CC}"/>
            </c:ext>
          </c:extLst>
        </c:ser>
        <c:ser>
          <c:idx val="2"/>
          <c:order val="2"/>
          <c:tx>
            <c:strRef>
              <c:f>'1. CEDENAR'!$P$9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414.41</c:v>
                </c:pt>
                <c:pt idx="1">
                  <c:v>518.02</c:v>
                </c:pt>
                <c:pt idx="2">
                  <c:v>769.04</c:v>
                </c:pt>
                <c:pt idx="3">
                  <c:v>904.75</c:v>
                </c:pt>
                <c:pt idx="4">
                  <c:v>1085.7</c:v>
                </c:pt>
              </c:numCache>
            </c:numRef>
          </c:val>
          <c:extLst>
            <c:ext xmlns:c16="http://schemas.microsoft.com/office/drawing/2014/chart" uri="{C3380CC4-5D6E-409C-BE32-E72D297353CC}">
              <c16:uniqueId val="{00000002-6A87-463A-9C0C-B76F1FDA91CC}"/>
            </c:ext>
          </c:extLst>
        </c:ser>
        <c:ser>
          <c:idx val="3"/>
          <c:order val="3"/>
          <c:tx>
            <c:strRef>
              <c:f>'1. CEDENAR'!$P$10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416.31</c:v>
                </c:pt>
                <c:pt idx="1">
                  <c:v>520.39</c:v>
                </c:pt>
                <c:pt idx="2">
                  <c:v>757.36</c:v>
                </c:pt>
                <c:pt idx="3">
                  <c:v>891.01</c:v>
                </c:pt>
                <c:pt idx="4">
                  <c:v>1069.21</c:v>
                </c:pt>
              </c:numCache>
            </c:numRef>
          </c:val>
          <c:extLst>
            <c:ext xmlns:c16="http://schemas.microsoft.com/office/drawing/2014/chart" uri="{C3380CC4-5D6E-409C-BE32-E72D297353CC}">
              <c16:uniqueId val="{00000003-6A87-463A-9C0C-B76F1FDA91CC}"/>
            </c:ext>
          </c:extLst>
        </c:ser>
        <c:ser>
          <c:idx val="4"/>
          <c:order val="4"/>
          <c:tx>
            <c:strRef>
              <c:f>'1. CEDENAR'!$P$11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420.22</c:v>
                </c:pt>
                <c:pt idx="1">
                  <c:v>525.27</c:v>
                </c:pt>
                <c:pt idx="2">
                  <c:v>826.94</c:v>
                </c:pt>
                <c:pt idx="3">
                  <c:v>972.87</c:v>
                </c:pt>
                <c:pt idx="4">
                  <c:v>1167.45</c:v>
                </c:pt>
              </c:numCache>
            </c:numRef>
          </c:val>
          <c:extLst>
            <c:ext xmlns:c16="http://schemas.microsoft.com/office/drawing/2014/chart" uri="{C3380CC4-5D6E-409C-BE32-E72D297353CC}">
              <c16:uniqueId val="{00000004-6A87-463A-9C0C-B76F1FDA91CC}"/>
            </c:ext>
          </c:extLst>
        </c:ser>
        <c:ser>
          <c:idx val="5"/>
          <c:order val="5"/>
          <c:tx>
            <c:strRef>
              <c:f>'1. CEDENAR'!$P$12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424.98889000000003</c:v>
                </c:pt>
                <c:pt idx="1">
                  <c:v>531.23612000000003</c:v>
                </c:pt>
                <c:pt idx="2">
                  <c:v>855.53590999999994</c:v>
                </c:pt>
                <c:pt idx="3">
                  <c:v>1006.51283</c:v>
                </c:pt>
                <c:pt idx="4">
                  <c:v>1207.8154</c:v>
                </c:pt>
              </c:numCache>
            </c:numRef>
          </c:val>
          <c:extLst>
            <c:ext xmlns:c16="http://schemas.microsoft.com/office/drawing/2014/chart" uri="{C3380CC4-5D6E-409C-BE32-E72D297353CC}">
              <c16:uniqueId val="{00000005-6A87-463A-9C0C-B76F1FDA91CC}"/>
            </c:ext>
          </c:extLst>
        </c:ser>
        <c:ser>
          <c:idx val="6"/>
          <c:order val="6"/>
          <c:tx>
            <c:strRef>
              <c:f>'1. CEDENAR'!$P$13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427.23</c:v>
                </c:pt>
                <c:pt idx="1">
                  <c:v>534.04</c:v>
                </c:pt>
                <c:pt idx="2">
                  <c:v>803.77</c:v>
                </c:pt>
                <c:pt idx="3">
                  <c:v>945.75</c:v>
                </c:pt>
                <c:pt idx="4">
                  <c:v>1134.8900000000001</c:v>
                </c:pt>
              </c:numCache>
            </c:numRef>
          </c:val>
          <c:extLst>
            <c:ext xmlns:c16="http://schemas.microsoft.com/office/drawing/2014/chart" uri="{C3380CC4-5D6E-409C-BE32-E72D297353CC}">
              <c16:uniqueId val="{00000006-6A87-463A-9C0C-B76F1FDA91CC}"/>
            </c:ext>
          </c:extLst>
        </c:ser>
        <c:ser>
          <c:idx val="7"/>
          <c:order val="7"/>
          <c:tx>
            <c:strRef>
              <c:f>'1. CEDENAR'!$P$14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430.04622999999998</c:v>
                </c:pt>
                <c:pt idx="1">
                  <c:v>537.55778999999995</c:v>
                </c:pt>
                <c:pt idx="2">
                  <c:v>783.79283999999996</c:v>
                </c:pt>
                <c:pt idx="3">
                  <c:v>922.10922000000005</c:v>
                </c:pt>
                <c:pt idx="4">
                  <c:v>1106.53107</c:v>
                </c:pt>
              </c:numCache>
            </c:numRef>
          </c:val>
          <c:extLst>
            <c:ext xmlns:c16="http://schemas.microsoft.com/office/drawing/2014/chart" uri="{C3380CC4-5D6E-409C-BE32-E72D297353CC}">
              <c16:uniqueId val="{00000007-6A87-463A-9C0C-B76F1FDA91CC}"/>
            </c:ext>
          </c:extLst>
        </c:ser>
        <c:ser>
          <c:idx val="8"/>
          <c:order val="8"/>
          <c:tx>
            <c:strRef>
              <c:f>'1. CEDENAR'!$P$15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431.42550999999997</c:v>
                </c:pt>
                <c:pt idx="1">
                  <c:v>539.28188</c:v>
                </c:pt>
                <c:pt idx="2">
                  <c:v>809.11095999999998</c:v>
                </c:pt>
                <c:pt idx="3">
                  <c:v>951.89525000000003</c:v>
                </c:pt>
                <c:pt idx="4">
                  <c:v>1142.2743</c:v>
                </c:pt>
              </c:numCache>
            </c:numRef>
          </c:val>
          <c:extLst>
            <c:ext xmlns:c16="http://schemas.microsoft.com/office/drawing/2014/chart" uri="{C3380CC4-5D6E-409C-BE32-E72D297353CC}">
              <c16:uniqueId val="{00000008-6A87-463A-9C0C-B76F1FDA91CC}"/>
            </c:ext>
          </c:extLst>
        </c:ser>
        <c:ser>
          <c:idx val="9"/>
          <c:order val="9"/>
          <c:tx>
            <c:strRef>
              <c:f>'1. CEDENAR'!$P$16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431.88526000000002</c:v>
                </c:pt>
                <c:pt idx="1">
                  <c:v>539.85658000000001</c:v>
                </c:pt>
                <c:pt idx="2">
                  <c:v>822.37278000000003</c:v>
                </c:pt>
                <c:pt idx="3">
                  <c:v>967.49739</c:v>
                </c:pt>
                <c:pt idx="4">
                  <c:v>1160.99686</c:v>
                </c:pt>
              </c:numCache>
            </c:numRef>
          </c:val>
          <c:extLst>
            <c:ext xmlns:c16="http://schemas.microsoft.com/office/drawing/2014/chart" uri="{C3380CC4-5D6E-409C-BE32-E72D297353CC}">
              <c16:uniqueId val="{00000009-6A87-463A-9C0C-B76F1FDA91CC}"/>
            </c:ext>
          </c:extLst>
        </c:ser>
        <c:ser>
          <c:idx val="10"/>
          <c:order val="10"/>
          <c:tx>
            <c:strRef>
              <c:f>'1. CEDENAR'!$P$17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433.06339000000003</c:v>
                </c:pt>
                <c:pt idx="1">
                  <c:v>541.32924000000003</c:v>
                </c:pt>
                <c:pt idx="2">
                  <c:v>824.85530000000006</c:v>
                </c:pt>
                <c:pt idx="3">
                  <c:v>970.41800000000001</c:v>
                </c:pt>
                <c:pt idx="4">
                  <c:v>1164.5016000000001</c:v>
                </c:pt>
              </c:numCache>
            </c:numRef>
          </c:val>
          <c:extLst>
            <c:ext xmlns:c16="http://schemas.microsoft.com/office/drawing/2014/chart" uri="{C3380CC4-5D6E-409C-BE32-E72D297353CC}">
              <c16:uniqueId val="{0000000A-6A87-463A-9C0C-B76F1FDA91CC}"/>
            </c:ext>
          </c:extLst>
        </c:ser>
        <c:ser>
          <c:idx val="11"/>
          <c:order val="11"/>
          <c:tx>
            <c:strRef>
              <c:f>'1. CEDENAR'!$P$18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433.86799999999999</c:v>
                </c:pt>
                <c:pt idx="1">
                  <c:v>542.33500000000004</c:v>
                </c:pt>
                <c:pt idx="2">
                  <c:v>800.48500000000001</c:v>
                </c:pt>
                <c:pt idx="3">
                  <c:v>941.74699999999996</c:v>
                </c:pt>
                <c:pt idx="4">
                  <c:v>1130.0999999999999</c:v>
                </c:pt>
              </c:numCache>
            </c:numRef>
          </c:val>
          <c:extLst>
            <c:ext xmlns:c16="http://schemas.microsoft.com/office/drawing/2014/chart" uri="{C3380CC4-5D6E-409C-BE32-E72D297353CC}">
              <c16:uniqueId val="{00000001-3832-4C72-AA3A-ECE07699A814}"/>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'8. ENEL COLOMBIA'!$D$6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COLOMBIA'!$D$7:$D$18</c:f>
              <c:numCache>
                <c:formatCode>0.00</c:formatCode>
                <c:ptCount val="12"/>
                <c:pt idx="0">
                  <c:v>343.82639999999998</c:v>
                </c:pt>
                <c:pt idx="1">
                  <c:v>367.78840000000002</c:v>
                </c:pt>
                <c:pt idx="2">
                  <c:v>356.76479999999998</c:v>
                </c:pt>
                <c:pt idx="3">
                  <c:v>358.49130000000002</c:v>
                </c:pt>
                <c:pt idx="4">
                  <c:v>361.7</c:v>
                </c:pt>
                <c:pt idx="5">
                  <c:v>338.39769999999999</c:v>
                </c:pt>
                <c:pt idx="6">
                  <c:v>286.51679999999999</c:v>
                </c:pt>
                <c:pt idx="7">
                  <c:v>269.02859999999998</c:v>
                </c:pt>
                <c:pt idx="8">
                  <c:v>272.05970000000002</c:v>
                </c:pt>
                <c:pt idx="9">
                  <c:v>283.20890000000003</c:v>
                </c:pt>
                <c:pt idx="10">
                  <c:v>273.41680000000002</c:v>
                </c:pt>
                <c:pt idx="11">
                  <c:v>294.58420000000001</c:v>
                </c:pt>
              </c:numCache>
            </c:numRef>
          </c:val>
          <c:extLst>
            <c:ext xmlns:c16="http://schemas.microsoft.com/office/drawing/2014/chart" uri="{C3380CC4-5D6E-409C-BE32-E72D297353CC}">
              <c16:uniqueId val="{00000000-E60B-4542-A6B6-7B4D9CA44C56}"/>
            </c:ext>
          </c:extLst>
        </c:ser>
        <c:ser>
          <c:idx val="2"/>
          <c:order val="2"/>
          <c:tx>
            <c:strRef>
              <c:f>'8. ENEL COLOMBIA'!$G$6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COLOMBIA'!$G$7:$G$18</c:f>
              <c:numCache>
                <c:formatCode>0.00</c:formatCode>
                <c:ptCount val="12"/>
                <c:pt idx="0">
                  <c:v>264.60090000000002</c:v>
                </c:pt>
                <c:pt idx="1">
                  <c:v>263.1506</c:v>
                </c:pt>
                <c:pt idx="2">
                  <c:v>280.71679999999998</c:v>
                </c:pt>
                <c:pt idx="3">
                  <c:v>280.90649999999999</c:v>
                </c:pt>
                <c:pt idx="4">
                  <c:v>272.9821</c:v>
                </c:pt>
                <c:pt idx="5">
                  <c:v>293.262</c:v>
                </c:pt>
                <c:pt idx="6">
                  <c:v>302.8913</c:v>
                </c:pt>
                <c:pt idx="7">
                  <c:v>299.0111</c:v>
                </c:pt>
                <c:pt idx="8">
                  <c:v>299.84829999999999</c:v>
                </c:pt>
                <c:pt idx="9">
                  <c:v>296.32619999999997</c:v>
                </c:pt>
                <c:pt idx="10">
                  <c:v>290.00670000000002</c:v>
                </c:pt>
                <c:pt idx="11">
                  <c:v>305.19400000000002</c:v>
                </c:pt>
              </c:numCache>
            </c:numRef>
          </c:val>
          <c:extLst>
            <c:ext xmlns:c16="http://schemas.microsoft.com/office/drawing/2014/chart" uri="{C3380CC4-5D6E-409C-BE32-E72D297353CC}">
              <c16:uniqueId val="{00000001-E60B-4542-A6B6-7B4D9CA44C56}"/>
            </c:ext>
          </c:extLst>
        </c:ser>
        <c:ser>
          <c:idx val="3"/>
          <c:order val="3"/>
          <c:tx>
            <c:strRef>
              <c:f>'8. ENEL COLOMBIA'!$H$6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COLOMBIA'!$H$7:$H$18</c:f>
              <c:numCache>
                <c:formatCode>0.00</c:formatCode>
                <c:ptCount val="12"/>
                <c:pt idx="0">
                  <c:v>105.7025</c:v>
                </c:pt>
                <c:pt idx="1">
                  <c:v>103.0534</c:v>
                </c:pt>
                <c:pt idx="2">
                  <c:v>106.2989</c:v>
                </c:pt>
                <c:pt idx="3">
                  <c:v>75.329599999999999</c:v>
                </c:pt>
                <c:pt idx="4">
                  <c:v>76.382599999999996</c:v>
                </c:pt>
                <c:pt idx="5">
                  <c:v>78.753399999999999</c:v>
                </c:pt>
                <c:pt idx="6">
                  <c:v>80.038499999999999</c:v>
                </c:pt>
                <c:pt idx="7">
                  <c:v>78.719300000000004</c:v>
                </c:pt>
                <c:pt idx="8">
                  <c:v>77.122200000000007</c:v>
                </c:pt>
                <c:pt idx="9">
                  <c:v>77.767700000000005</c:v>
                </c:pt>
                <c:pt idx="10">
                  <c:v>75.191900000000004</c:v>
                </c:pt>
                <c:pt idx="11">
                  <c:v>76.996099999999998</c:v>
                </c:pt>
              </c:numCache>
            </c:numRef>
          </c:val>
          <c:extLst>
            <c:ext xmlns:c16="http://schemas.microsoft.com/office/drawing/2014/chart" uri="{C3380CC4-5D6E-409C-BE32-E72D297353CC}">
              <c16:uniqueId val="{00000002-E60B-4542-A6B6-7B4D9CA44C56}"/>
            </c:ext>
          </c:extLst>
        </c:ser>
        <c:ser>
          <c:idx val="4"/>
          <c:order val="4"/>
          <c:tx>
            <c:strRef>
              <c:f>'8. ENEL COLOMBIA'!$F$6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COLOMBIA'!$F$7:$F$18</c:f>
              <c:numCache>
                <c:formatCode>0.00</c:formatCode>
                <c:ptCount val="12"/>
                <c:pt idx="0">
                  <c:v>67.3065</c:v>
                </c:pt>
                <c:pt idx="1">
                  <c:v>70.509100000000004</c:v>
                </c:pt>
                <c:pt idx="2">
                  <c:v>69.747200000000007</c:v>
                </c:pt>
                <c:pt idx="3">
                  <c:v>70.220299999999995</c:v>
                </c:pt>
                <c:pt idx="4">
                  <c:v>69.8904</c:v>
                </c:pt>
                <c:pt idx="5">
                  <c:v>67.98</c:v>
                </c:pt>
                <c:pt idx="6">
                  <c:v>60.075000000000003</c:v>
                </c:pt>
                <c:pt idx="7">
                  <c:v>55.589100000000002</c:v>
                </c:pt>
                <c:pt idx="8">
                  <c:v>55.431699999999999</c:v>
                </c:pt>
                <c:pt idx="9">
                  <c:v>57.557499999999997</c:v>
                </c:pt>
                <c:pt idx="10">
                  <c:v>56.456699999999998</c:v>
                </c:pt>
                <c:pt idx="11">
                  <c:v>59.900500000000001</c:v>
                </c:pt>
              </c:numCache>
            </c:numRef>
          </c:val>
          <c:extLst>
            <c:ext xmlns:c16="http://schemas.microsoft.com/office/drawing/2014/chart" uri="{C3380CC4-5D6E-409C-BE32-E72D297353CC}">
              <c16:uniqueId val="{00000003-E60B-4542-A6B6-7B4D9CA44C56}"/>
            </c:ext>
          </c:extLst>
        </c:ser>
        <c:ser>
          <c:idx val="5"/>
          <c:order val="5"/>
          <c:tx>
            <c:strRef>
              <c:f>'8. ENEL COLOMBIA'!$E$6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E60B-4542-A6B6-7B4D9CA44C56}"/>
            </c:ext>
          </c:extLst>
        </c:ser>
        <c:ser>
          <c:idx val="6"/>
          <c:order val="6"/>
          <c:tx>
            <c:strRef>
              <c:f>'8. ENEL COLOMBIA'!$I$6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'8. ENEL COLOMBIA'!$I$7:$I$18</c:f>
              <c:numCache>
                <c:formatCode>0.00</c:formatCode>
                <c:ptCount val="12"/>
                <c:pt idx="0">
                  <c:v>0.1452</c:v>
                </c:pt>
                <c:pt idx="1">
                  <c:v>4.5552999999999999</c:v>
                </c:pt>
                <c:pt idx="2">
                  <c:v>5.6417999999999999</c:v>
                </c:pt>
                <c:pt idx="3">
                  <c:v>12.9419</c:v>
                </c:pt>
                <c:pt idx="4">
                  <c:v>12.9039</c:v>
                </c:pt>
                <c:pt idx="5">
                  <c:v>23.760100000000001</c:v>
                </c:pt>
                <c:pt idx="6">
                  <c:v>39.3611</c:v>
                </c:pt>
                <c:pt idx="7">
                  <c:v>40.313000000000002</c:v>
                </c:pt>
                <c:pt idx="8">
                  <c:v>77.129900000000006</c:v>
                </c:pt>
                <c:pt idx="9">
                  <c:v>16.832899999999999</c:v>
                </c:pt>
                <c:pt idx="10">
                  <c:v>46.161900000000003</c:v>
                </c:pt>
                <c:pt idx="11">
                  <c:v>30.4983</c:v>
                </c:pt>
              </c:numCache>
            </c:numRef>
          </c:val>
          <c:extLst>
            <c:ext xmlns:c16="http://schemas.microsoft.com/office/drawing/2014/chart" uri="{C3380CC4-5D6E-409C-BE32-E72D297353CC}">
              <c16:uniqueId val="{00000005-E60B-4542-A6B6-7B4D9CA44C56}"/>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'8. ENEL COLOMBIA'!$J$6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'8. ENEL COLOMBIA'!$A$7:$A$18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'8. ENEL COLOMBIA'!$J$7:$J$18</c:f>
              <c:numCache>
                <c:formatCode>0.00</c:formatCode>
                <c:ptCount val="12"/>
                <c:pt idx="0">
                  <c:v>833.85090000000002</c:v>
                </c:pt>
                <c:pt idx="1">
                  <c:v>864.42589999999996</c:v>
                </c:pt>
                <c:pt idx="2">
                  <c:v>877.36170000000004</c:v>
                </c:pt>
                <c:pt idx="3">
                  <c:v>853.92229999999995</c:v>
                </c:pt>
                <c:pt idx="4">
                  <c:v>843.70569999999998</c:v>
                </c:pt>
                <c:pt idx="5">
                  <c:v>858.43020000000001</c:v>
                </c:pt>
                <c:pt idx="6">
                  <c:v>831.07820000000004</c:v>
                </c:pt>
                <c:pt idx="7">
                  <c:v>799.41859999999997</c:v>
                </c:pt>
                <c:pt idx="8">
                  <c:v>836.2799</c:v>
                </c:pt>
                <c:pt idx="9">
                  <c:v>785.52890000000002</c:v>
                </c:pt>
                <c:pt idx="10">
                  <c:v>798.16849999999999</c:v>
                </c:pt>
                <c:pt idx="11">
                  <c:v>818.83410000000003</c:v>
                </c:pt>
              </c:numCache>
            </c:numRef>
          </c:val>
          <c:smooth val="0"/>
          <c:extLst>
            <c:ext xmlns:c16="http://schemas.microsoft.com/office/drawing/2014/chart" uri="{C3380CC4-5D6E-409C-BE32-E72D297353CC}">
              <c16:uniqueId val="{00000006-E60B-4542-A6B6-7B4D9CA44C5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'8. ENEL COLOMBIA'!$P$7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367.83499999999998</c:v>
                </c:pt>
                <c:pt idx="1">
                  <c:v>459.79360000000003</c:v>
                </c:pt>
                <c:pt idx="2">
                  <c:v>708.77329999999995</c:v>
                </c:pt>
                <c:pt idx="3">
                  <c:v>833.85</c:v>
                </c:pt>
                <c:pt idx="4">
                  <c:v>1000.62</c:v>
                </c:pt>
              </c:numCache>
            </c:numRef>
          </c:val>
          <c:extLst>
            <c:ext xmlns:c16="http://schemas.microsoft.com/office/drawing/2014/chart" uri="{C3380CC4-5D6E-409C-BE32-E72D297353CC}">
              <c16:uniqueId val="{00000000-FDBA-4FEE-A3B0-328965DB0CBC}"/>
            </c:ext>
          </c:extLst>
        </c:ser>
        <c:ser>
          <c:idx val="1"/>
          <c:order val="1"/>
          <c:tx>
            <c:strRef>
              <c:f>'8. ENEL COLOMBIA'!$P$8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367.34969999999998</c:v>
                </c:pt>
                <c:pt idx="1">
                  <c:v>459.18700000000001</c:v>
                </c:pt>
                <c:pt idx="2">
                  <c:v>734.76199999999994</c:v>
                </c:pt>
                <c:pt idx="3">
                  <c:v>864.42589999999996</c:v>
                </c:pt>
                <c:pt idx="4">
                  <c:v>1037.3109999999999</c:v>
                </c:pt>
              </c:numCache>
            </c:numRef>
          </c:val>
          <c:extLst>
            <c:ext xmlns:c16="http://schemas.microsoft.com/office/drawing/2014/chart" uri="{C3380CC4-5D6E-409C-BE32-E72D297353CC}">
              <c16:uniqueId val="{00000001-FDBA-4FEE-A3B0-328965DB0CBC}"/>
            </c:ext>
          </c:extLst>
        </c:ser>
        <c:ser>
          <c:idx val="2"/>
          <c:order val="2"/>
          <c:tx>
            <c:strRef>
              <c:f>'8. ENEL COLOMBIA'!$P$9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368.3458</c:v>
                </c:pt>
                <c:pt idx="1">
                  <c:v>460.43209999999999</c:v>
                </c:pt>
                <c:pt idx="2">
                  <c:v>745.75739999999996</c:v>
                </c:pt>
                <c:pt idx="3">
                  <c:v>877.36170000000004</c:v>
                </c:pt>
                <c:pt idx="4">
                  <c:v>1052.83404</c:v>
                </c:pt>
              </c:numCache>
            </c:numRef>
          </c:val>
          <c:extLst>
            <c:ext xmlns:c16="http://schemas.microsoft.com/office/drawing/2014/chart" uri="{C3380CC4-5D6E-409C-BE32-E72D297353CC}">
              <c16:uniqueId val="{00000002-FDBA-4FEE-A3B0-328965DB0CBC}"/>
            </c:ext>
          </c:extLst>
        </c:ser>
        <c:ser>
          <c:idx val="3"/>
          <c:order val="3"/>
          <c:tx>
            <c:strRef>
              <c:f>'8. ENEL COLOMBIA'!$P$10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370.03149999999999</c:v>
                </c:pt>
                <c:pt idx="1">
                  <c:v>462.53919999999999</c:v>
                </c:pt>
                <c:pt idx="2">
                  <c:v>725.83399999999995</c:v>
                </c:pt>
                <c:pt idx="3">
                  <c:v>853.92229999999995</c:v>
                </c:pt>
                <c:pt idx="4">
                  <c:v>1024.7067599999998</c:v>
                </c:pt>
              </c:numCache>
            </c:numRef>
          </c:val>
          <c:extLst>
            <c:ext xmlns:c16="http://schemas.microsoft.com/office/drawing/2014/chart" uri="{C3380CC4-5D6E-409C-BE32-E72D297353CC}">
              <c16:uniqueId val="{00000003-FDBA-4FEE-A3B0-328965DB0CBC}"/>
            </c:ext>
          </c:extLst>
        </c:ser>
        <c:ser>
          <c:idx val="4"/>
          <c:order val="4"/>
          <c:tx>
            <c:strRef>
              <c:f>'8. ENEL COLOMBIA'!$P$11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373.505</c:v>
                </c:pt>
                <c:pt idx="1">
                  <c:v>466.8811</c:v>
                </c:pt>
                <c:pt idx="2">
                  <c:v>717.14980000000003</c:v>
                </c:pt>
                <c:pt idx="3">
                  <c:v>843.70569999999998</c:v>
                </c:pt>
                <c:pt idx="4">
                  <c:v>1012.4468000000001</c:v>
                </c:pt>
              </c:numCache>
            </c:numRef>
          </c:val>
          <c:extLst>
            <c:ext xmlns:c16="http://schemas.microsoft.com/office/drawing/2014/chart" uri="{C3380CC4-5D6E-409C-BE32-E72D297353CC}">
              <c16:uniqueId val="{00000004-FDBA-4FEE-A3B0-328965DB0CBC}"/>
            </c:ext>
          </c:extLst>
        </c:ser>
        <c:ser>
          <c:idx val="5"/>
          <c:order val="5"/>
          <c:tx>
            <c:strRef>
              <c:f>'8. ENEL COLOMBIA'!$P$12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377.74470000000002</c:v>
                </c:pt>
                <c:pt idx="1">
                  <c:v>472.18079999999998</c:v>
                </c:pt>
                <c:pt idx="2">
                  <c:v>729.66570000000002</c:v>
                </c:pt>
                <c:pt idx="3">
                  <c:v>858.43020000000001</c:v>
                </c:pt>
                <c:pt idx="4">
                  <c:v>1030.1161999999999</c:v>
                </c:pt>
              </c:numCache>
            </c:numRef>
          </c:val>
          <c:extLst>
            <c:ext xmlns:c16="http://schemas.microsoft.com/office/drawing/2014/chart" uri="{C3380CC4-5D6E-409C-BE32-E72D297353CC}">
              <c16:uniqueId val="{00000005-FDBA-4FEE-A3B0-328965DB0CBC}"/>
            </c:ext>
          </c:extLst>
        </c:ser>
        <c:ser>
          <c:idx val="6"/>
          <c:order val="6"/>
          <c:tx>
            <c:strRef>
              <c:f>'8. ENEL COLOMBIA'!$P$13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379.73689999999999</c:v>
                </c:pt>
                <c:pt idx="1">
                  <c:v>474.67099999999999</c:v>
                </c:pt>
                <c:pt idx="2">
                  <c:v>706.41650000000004</c:v>
                </c:pt>
                <c:pt idx="3">
                  <c:v>831.07820000000004</c:v>
                </c:pt>
                <c:pt idx="4">
                  <c:v>997.29380000000003</c:v>
                </c:pt>
              </c:numCache>
            </c:numRef>
          </c:val>
          <c:extLst>
            <c:ext xmlns:c16="http://schemas.microsoft.com/office/drawing/2014/chart" uri="{C3380CC4-5D6E-409C-BE32-E72D297353CC}">
              <c16:uniqueId val="{00000006-FDBA-4FEE-A3B0-328965DB0CBC}"/>
            </c:ext>
          </c:extLst>
        </c:ser>
        <c:ser>
          <c:idx val="7"/>
          <c:order val="7"/>
          <c:tx>
            <c:strRef>
              <c:f>'8. ENEL COLOMBIA'!$P$14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382.23989999999998</c:v>
                </c:pt>
                <c:pt idx="1">
                  <c:v>477.79969999999997</c:v>
                </c:pt>
                <c:pt idx="2">
                  <c:v>679.50580000000002</c:v>
                </c:pt>
                <c:pt idx="3">
                  <c:v>799.41859999999997</c:v>
                </c:pt>
                <c:pt idx="4">
                  <c:v>959.30229999999995</c:v>
                </c:pt>
              </c:numCache>
            </c:numRef>
          </c:val>
          <c:extLst>
            <c:ext xmlns:c16="http://schemas.microsoft.com/office/drawing/2014/chart" uri="{C3380CC4-5D6E-409C-BE32-E72D297353CC}">
              <c16:uniqueId val="{00000007-FDBA-4FEE-A3B0-328965DB0CBC}"/>
            </c:ext>
          </c:extLst>
        </c:ser>
        <c:ser>
          <c:idx val="8"/>
          <c:order val="8"/>
          <c:tx>
            <c:strRef>
              <c:f>'8. ENEL COLOMBIA'!$P$15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383.4658</c:v>
                </c:pt>
                <c:pt idx="1">
                  <c:v>479.33210000000003</c:v>
                </c:pt>
                <c:pt idx="2">
                  <c:v>710.83789999999999</c:v>
                </c:pt>
                <c:pt idx="3">
                  <c:v>836.2799</c:v>
                </c:pt>
                <c:pt idx="4">
                  <c:v>1003.5359</c:v>
                </c:pt>
              </c:numCache>
            </c:numRef>
          </c:val>
          <c:extLst>
            <c:ext xmlns:c16="http://schemas.microsoft.com/office/drawing/2014/chart" uri="{C3380CC4-5D6E-409C-BE32-E72D297353CC}">
              <c16:uniqueId val="{00000008-FDBA-4FEE-A3B0-328965DB0CBC}"/>
            </c:ext>
          </c:extLst>
        </c:ser>
        <c:ser>
          <c:idx val="9"/>
          <c:order val="9"/>
          <c:tx>
            <c:strRef>
              <c:f>'8. ENEL COLOMBIA'!$P$16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383.87439999999998</c:v>
                </c:pt>
                <c:pt idx="1">
                  <c:v>479.84289999999999</c:v>
                </c:pt>
                <c:pt idx="2">
                  <c:v>667.69960000000003</c:v>
                </c:pt>
                <c:pt idx="3">
                  <c:v>785.52890000000002</c:v>
                </c:pt>
                <c:pt idx="4">
                  <c:v>942.63469999999995</c:v>
                </c:pt>
              </c:numCache>
            </c:numRef>
          </c:val>
          <c:extLst>
            <c:ext xmlns:c16="http://schemas.microsoft.com/office/drawing/2014/chart" uri="{C3380CC4-5D6E-409C-BE32-E72D297353CC}">
              <c16:uniqueId val="{00000009-FDBA-4FEE-A3B0-328965DB0CBC}"/>
            </c:ext>
          </c:extLst>
        </c:ser>
        <c:ser>
          <c:idx val="10"/>
          <c:order val="10"/>
          <c:tx>
            <c:strRef>
              <c:f>'8. ENEL COLOMBIA'!$P$17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384.92160000000001</c:v>
                </c:pt>
                <c:pt idx="1">
                  <c:v>481.15190000000001</c:v>
                </c:pt>
                <c:pt idx="2">
                  <c:v>678.44320000000005</c:v>
                </c:pt>
                <c:pt idx="3">
                  <c:v>798.16849999999999</c:v>
                </c:pt>
                <c:pt idx="4">
                  <c:v>957.80219999999997</c:v>
                </c:pt>
              </c:numCache>
            </c:numRef>
          </c:val>
          <c:extLst>
            <c:ext xmlns:c16="http://schemas.microsoft.com/office/drawing/2014/chart" uri="{C3380CC4-5D6E-409C-BE32-E72D297353CC}">
              <c16:uniqueId val="{0000000A-FDBA-4FEE-A3B0-328965DB0CBC}"/>
            </c:ext>
          </c:extLst>
        </c:ser>
        <c:ser>
          <c:idx val="11"/>
          <c:order val="11"/>
          <c:tx>
            <c:strRef>
              <c:f>'8. ENEL COLOMBIA'!$P$18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385.637</c:v>
                </c:pt>
                <c:pt idx="1">
                  <c:v>482.04599999999999</c:v>
                </c:pt>
                <c:pt idx="2">
                  <c:v>696.00900000000001</c:v>
                </c:pt>
                <c:pt idx="3">
                  <c:v>818.83399999999995</c:v>
                </c:pt>
                <c:pt idx="4">
                  <c:v>982.601</c:v>
                </c:pt>
              </c:numCache>
            </c:numRef>
          </c:val>
          <c:extLst>
            <c:ext xmlns:c16="http://schemas.microsoft.com/office/drawing/2014/chart" uri="{C3380CC4-5D6E-409C-BE32-E72D297353CC}">
              <c16:uniqueId val="{0000000B-FDBA-4FEE-A3B0-328965DB0CBC}"/>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a:effectLst/>
          </c:spPr>
          <c:marker>
            <c:symbol val="none"/>
          </c:marker>
          <c:cat>
            <c:strRef>
              <c:f>'8. ENEL COLOMBIA'!$A$7:$A$18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'8. ENEL COLOMBIA'!$M$7:$M$18</c:f>
              <c:numCache>
                <c:formatCode>0.00</c:formatCode>
                <c:ptCount val="12"/>
                <c:pt idx="0">
                  <c:v>31.4</c:v>
                </c:pt>
                <c:pt idx="1">
                  <c:v>30.33</c:v>
                </c:pt>
                <c:pt idx="2">
                  <c:v>30.87</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3C9-4318-A3BA-A8AEB0994E1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round/>
            </a:ln>
            <a:effectLst/>
          </c:spPr>
          <c:marker>
            <c:symbol val="none"/>
          </c:marker>
          <c:cat>
            <c:strRef>
              <c:f>'9. DISPAC'!$A$7:$A$18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'9. DISPAC'!$J$7:$J$18</c:f>
              <c:numCache>
                <c:formatCode>0.00</c:formatCode>
                <c:ptCount val="12"/>
                <c:pt idx="0">
                  <c:v>916.02</c:v>
                </c:pt>
                <c:pt idx="1">
                  <c:v>921.26</c:v>
                </c:pt>
                <c:pt idx="2">
                  <c:v>942.52</c:v>
                </c:pt>
                <c:pt idx="3">
                  <c:v>925.24</c:v>
                </c:pt>
                <c:pt idx="4">
                  <c:v>917.3</c:v>
                </c:pt>
                <c:pt idx="5">
                  <c:v>941.94</c:v>
                </c:pt>
                <c:pt idx="6">
                  <c:v>953.8</c:v>
                </c:pt>
                <c:pt idx="7">
                  <c:v>958.79</c:v>
                </c:pt>
                <c:pt idx="8">
                  <c:v>946.22</c:v>
                </c:pt>
                <c:pt idx="9">
                  <c:v>957.43</c:v>
                </c:pt>
                <c:pt idx="10">
                  <c:v>862.75</c:v>
                </c:pt>
                <c:pt idx="11">
                  <c:v>825.06</c:v>
                </c:pt>
              </c:numCache>
            </c:numRef>
          </c:val>
          <c:smooth val="0"/>
          <c:extLst>
            <c:ext xmlns:c16="http://schemas.microsoft.com/office/drawing/2014/chart" uri="{C3380CC4-5D6E-409C-BE32-E72D297353CC}">
              <c16:uniqueId val="{00000000-861D-4A48-B87A-DB091A048A2C}"/>
            </c:ext>
          </c:extLst>
        </c:ser>
        <c:ser>
          <c:idx val="1"/>
          <c:order val="1"/>
          <c:tx>
            <c:strRef>
              <c:f>'9. DISPAC'!$K$6</c:f>
              <c:strCache>
                <c:ptCount val="1"/>
                <c:pt idx="0">
                  <c:v>CUV_Op</c:v>
                </c:pt>
              </c:strCache>
            </c:strRef>
          </c:tx>
          <c:spPr>
            <a:ln w="28575" cap="rnd">
              <a:solidFill>
                <a:schemeClr val="accent2"/>
              </a:solidFill>
              <a:prstDash val="lgDash"/>
              <a:round/>
            </a:ln>
            <a:effectLst/>
          </c:spPr>
          <c:marker>
            <c:symbol val="none"/>
          </c:marker>
          <c:cat>
            <c:strRef>
              <c:f>'9. DISPAC'!$A$7:$A$18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'9. DISPAC'!$K$7:$K$13</c:f>
              <c:numCache>
                <c:formatCode>0.00</c:formatCode>
                <c:ptCount val="7"/>
              </c:numCache>
            </c:numRef>
          </c:val>
          <c:smooth val="0"/>
          <c:extLst>
            <c:ext xmlns:c16="http://schemas.microsoft.com/office/drawing/2014/chart" uri="{C3380CC4-5D6E-409C-BE32-E72D297353CC}">
              <c16:uniqueId val="{00000001-861D-4A48-B87A-DB091A048A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'9. DISPAC'!$D$6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DISPAC'!$D$7:$D$18</c:f>
              <c:numCache>
                <c:formatCode>0.00</c:formatCode>
                <c:ptCount val="12"/>
                <c:pt idx="0">
                  <c:v>425.3</c:v>
                </c:pt>
                <c:pt idx="1">
                  <c:v>420.21</c:v>
                </c:pt>
                <c:pt idx="2">
                  <c:v>429.54</c:v>
                </c:pt>
                <c:pt idx="3">
                  <c:v>417.66</c:v>
                </c:pt>
                <c:pt idx="4">
                  <c:v>402.51</c:v>
                </c:pt>
                <c:pt idx="5">
                  <c:v>398.36</c:v>
                </c:pt>
                <c:pt idx="6">
                  <c:v>396.38</c:v>
                </c:pt>
                <c:pt idx="7">
                  <c:v>398.19</c:v>
                </c:pt>
                <c:pt idx="8">
                  <c:v>395.22</c:v>
                </c:pt>
                <c:pt idx="9">
                  <c:v>394.16</c:v>
                </c:pt>
                <c:pt idx="10">
                  <c:v>315.60000000000002</c:v>
                </c:pt>
                <c:pt idx="11">
                  <c:v>311.17</c:v>
                </c:pt>
              </c:numCache>
            </c:numRef>
          </c:val>
          <c:extLst>
            <c:ext xmlns:c16="http://schemas.microsoft.com/office/drawing/2014/chart" uri="{C3380CC4-5D6E-409C-BE32-E72D297353CC}">
              <c16:uniqueId val="{00000000-15F8-4231-BB59-7B6E1B4261E4}"/>
            </c:ext>
          </c:extLst>
        </c:ser>
        <c:ser>
          <c:idx val="2"/>
          <c:order val="2"/>
          <c:tx>
            <c:strRef>
              <c:f>'9. DISPAC'!$G$6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DISPAC'!$G$7:$G$18</c:f>
              <c:numCache>
                <c:formatCode>0.00</c:formatCode>
                <c:ptCount val="12"/>
                <c:pt idx="0">
                  <c:v>182.82</c:v>
                </c:pt>
                <c:pt idx="1">
                  <c:v>184.07</c:v>
                </c:pt>
                <c:pt idx="2">
                  <c:v>188.88</c:v>
                </c:pt>
                <c:pt idx="3">
                  <c:v>187.72</c:v>
                </c:pt>
                <c:pt idx="4">
                  <c:v>189.56</c:v>
                </c:pt>
                <c:pt idx="5">
                  <c:v>193.62</c:v>
                </c:pt>
                <c:pt idx="6">
                  <c:v>181.61</c:v>
                </c:pt>
                <c:pt idx="7">
                  <c:v>181.94</c:v>
                </c:pt>
                <c:pt idx="8">
                  <c:v>178.81</c:v>
                </c:pt>
                <c:pt idx="9">
                  <c:v>180.18</c:v>
                </c:pt>
                <c:pt idx="10">
                  <c:v>178.71</c:v>
                </c:pt>
                <c:pt idx="11">
                  <c:v>178.88</c:v>
                </c:pt>
              </c:numCache>
            </c:numRef>
          </c:val>
          <c:extLst>
            <c:ext xmlns:c16="http://schemas.microsoft.com/office/drawing/2014/chart" uri="{C3380CC4-5D6E-409C-BE32-E72D297353CC}">
              <c16:uniqueId val="{00000001-15F8-4231-BB59-7B6E1B4261E4}"/>
            </c:ext>
          </c:extLst>
        </c:ser>
        <c:ser>
          <c:idx val="3"/>
          <c:order val="3"/>
          <c:tx>
            <c:strRef>
              <c:f>'9. DISPAC'!$H$6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DISPAC'!$H$7:$H$18</c:f>
              <c:numCache>
                <c:formatCode>0.00</c:formatCode>
                <c:ptCount val="12"/>
                <c:pt idx="0">
                  <c:v>179.52</c:v>
                </c:pt>
                <c:pt idx="1">
                  <c:v>181.67</c:v>
                </c:pt>
                <c:pt idx="2">
                  <c:v>182.74</c:v>
                </c:pt>
                <c:pt idx="3">
                  <c:v>185.88</c:v>
                </c:pt>
                <c:pt idx="4">
                  <c:v>187.16</c:v>
                </c:pt>
                <c:pt idx="5">
                  <c:v>194.05</c:v>
                </c:pt>
                <c:pt idx="6">
                  <c:v>186</c:v>
                </c:pt>
                <c:pt idx="7">
                  <c:v>197.32</c:v>
                </c:pt>
                <c:pt idx="8">
                  <c:v>192.01</c:v>
                </c:pt>
                <c:pt idx="9">
                  <c:v>198.6</c:v>
                </c:pt>
                <c:pt idx="10">
                  <c:v>195.57</c:v>
                </c:pt>
                <c:pt idx="11">
                  <c:v>185.27</c:v>
                </c:pt>
              </c:numCache>
            </c:numRef>
          </c:val>
          <c:extLst>
            <c:ext xmlns:c16="http://schemas.microsoft.com/office/drawing/2014/chart" uri="{C3380CC4-5D6E-409C-BE32-E72D297353CC}">
              <c16:uniqueId val="{00000002-15F8-4231-BB59-7B6E1B4261E4}"/>
            </c:ext>
          </c:extLst>
        </c:ser>
        <c:ser>
          <c:idx val="4"/>
          <c:order val="4"/>
          <c:tx>
            <c:strRef>
              <c:f>'9. DISPAC'!$F$6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DISPAC'!$F$7:$F$18</c:f>
              <c:numCache>
                <c:formatCode>0.00</c:formatCode>
                <c:ptCount val="12"/>
                <c:pt idx="0">
                  <c:v>74.88</c:v>
                </c:pt>
                <c:pt idx="1">
                  <c:v>73.42</c:v>
                </c:pt>
                <c:pt idx="2">
                  <c:v>75.48</c:v>
                </c:pt>
                <c:pt idx="3">
                  <c:v>74.22</c:v>
                </c:pt>
                <c:pt idx="4">
                  <c:v>70.72</c:v>
                </c:pt>
                <c:pt idx="5">
                  <c:v>73.02</c:v>
                </c:pt>
                <c:pt idx="6">
                  <c:v>72.8</c:v>
                </c:pt>
                <c:pt idx="7">
                  <c:v>71.13</c:v>
                </c:pt>
                <c:pt idx="8">
                  <c:v>70.64</c:v>
                </c:pt>
                <c:pt idx="9">
                  <c:v>70.349999999999994</c:v>
                </c:pt>
                <c:pt idx="10">
                  <c:v>60.04</c:v>
                </c:pt>
                <c:pt idx="11">
                  <c:v>59.7</c:v>
                </c:pt>
              </c:numCache>
            </c:numRef>
          </c:val>
          <c:extLst>
            <c:ext xmlns:c16="http://schemas.microsoft.com/office/drawing/2014/chart" uri="{C3380CC4-5D6E-409C-BE32-E72D297353CC}">
              <c16:uniqueId val="{00000003-15F8-4231-BB59-7B6E1B4261E4}"/>
            </c:ext>
          </c:extLst>
        </c:ser>
        <c:ser>
          <c:idx val="5"/>
          <c:order val="5"/>
          <c:tx>
            <c:strRef>
              <c:f>'9. DISPAC'!$E$6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DISPAC'!$E$7:$E$18</c:f>
              <c:numCache>
                <c:formatCode>0.00</c:formatCode>
                <c:ptCount val="12"/>
                <c:pt idx="0">
                  <c:v>52.27</c:v>
                </c:pt>
                <c:pt idx="1">
                  <c:v>55.37</c:v>
                </c:pt>
                <c:pt idx="2">
                  <c:v>58.19</c:v>
                </c:pt>
                <c:pt idx="3">
                  <c:v>56.03</c:v>
                </c:pt>
                <c:pt idx="4">
                  <c:v>49.85</c:v>
                </c:pt>
                <c:pt idx="5">
                  <c:v>56.28</c:v>
                </c:pt>
                <c:pt idx="6">
                  <c:v>62.2</c:v>
                </c:pt>
                <c:pt idx="7">
                  <c:v>56.76</c:v>
                </c:pt>
                <c:pt idx="8">
                  <c:v>54.69</c:v>
                </c:pt>
                <c:pt idx="9">
                  <c:v>53.84</c:v>
                </c:pt>
                <c:pt idx="10">
                  <c:v>56.93</c:v>
                </c:pt>
                <c:pt idx="11">
                  <c:v>51.66</c:v>
                </c:pt>
              </c:numCache>
            </c:numRef>
          </c:val>
          <c:extLst>
            <c:ext xmlns:c16="http://schemas.microsoft.com/office/drawing/2014/chart" uri="{C3380CC4-5D6E-409C-BE32-E72D297353CC}">
              <c16:uniqueId val="{00000004-15F8-4231-BB59-7B6E1B4261E4}"/>
            </c:ext>
          </c:extLst>
        </c:ser>
        <c:ser>
          <c:idx val="6"/>
          <c:order val="6"/>
          <c:tx>
            <c:strRef>
              <c:f>'9. DISPAC'!$I$6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'9. DISPAC'!$I$7:$I$18</c:f>
              <c:numCache>
                <c:formatCode>0.00</c:formatCode>
                <c:ptCount val="12"/>
                <c:pt idx="0">
                  <c:v>1.23</c:v>
                </c:pt>
                <c:pt idx="1">
                  <c:v>6.52</c:v>
                </c:pt>
                <c:pt idx="2">
                  <c:v>7.69</c:v>
                </c:pt>
                <c:pt idx="3">
                  <c:v>3.73</c:v>
                </c:pt>
                <c:pt idx="4">
                  <c:v>17.5</c:v>
                </c:pt>
                <c:pt idx="5">
                  <c:v>26.61</c:v>
                </c:pt>
                <c:pt idx="6">
                  <c:v>54.81</c:v>
                </c:pt>
                <c:pt idx="7">
                  <c:v>53.45</c:v>
                </c:pt>
                <c:pt idx="8">
                  <c:v>54.85</c:v>
                </c:pt>
                <c:pt idx="9">
                  <c:v>60.3</c:v>
                </c:pt>
                <c:pt idx="10">
                  <c:v>55.9</c:v>
                </c:pt>
                <c:pt idx="11">
                  <c:v>38.380000000000003</c:v>
                </c:pt>
              </c:numCache>
            </c:numRef>
          </c:val>
          <c:extLst>
            <c:ext xmlns:c16="http://schemas.microsoft.com/office/drawing/2014/chart" uri="{C3380CC4-5D6E-409C-BE32-E72D297353CC}">
              <c16:uniqueId val="{00000005-15F8-4231-BB59-7B6E1B4261E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'9. DISPAC'!$J$6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'9. DISPAC'!$A$7:$A$18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'9. DISPAC'!$J$7:$J$18</c:f>
              <c:numCache>
                <c:formatCode>0.00</c:formatCode>
                <c:ptCount val="12"/>
                <c:pt idx="0">
                  <c:v>916.02</c:v>
                </c:pt>
                <c:pt idx="1">
                  <c:v>921.26</c:v>
                </c:pt>
                <c:pt idx="2">
                  <c:v>942.52</c:v>
                </c:pt>
                <c:pt idx="3">
                  <c:v>925.24</c:v>
                </c:pt>
                <c:pt idx="4">
                  <c:v>917.3</c:v>
                </c:pt>
                <c:pt idx="5">
                  <c:v>941.94</c:v>
                </c:pt>
                <c:pt idx="6">
                  <c:v>953.8</c:v>
                </c:pt>
                <c:pt idx="7">
                  <c:v>958.79</c:v>
                </c:pt>
                <c:pt idx="8">
                  <c:v>946.22</c:v>
                </c:pt>
                <c:pt idx="9">
                  <c:v>957.43</c:v>
                </c:pt>
                <c:pt idx="10">
                  <c:v>862.75</c:v>
                </c:pt>
                <c:pt idx="11">
                  <c:v>825.06</c:v>
                </c:pt>
              </c:numCache>
            </c:numRef>
          </c:val>
          <c:smooth val="0"/>
          <c:extLst>
            <c:ext xmlns:c16="http://schemas.microsoft.com/office/drawing/2014/chart" uri="{C3380CC4-5D6E-409C-BE32-E72D297353CC}">
              <c16:uniqueId val="{00000006-15F8-4231-BB59-7B6E1B4261E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'9. DISPAC'!$P$7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403.78</c:v>
                </c:pt>
                <c:pt idx="1">
                  <c:v>504.73</c:v>
                </c:pt>
                <c:pt idx="2">
                  <c:v>778.62</c:v>
                </c:pt>
                <c:pt idx="3">
                  <c:v>916.02</c:v>
                </c:pt>
                <c:pt idx="4">
                  <c:v>1099.2239999999999</c:v>
                </c:pt>
              </c:numCache>
            </c:numRef>
          </c:val>
          <c:extLst>
            <c:ext xmlns:c16="http://schemas.microsoft.com/office/drawing/2014/chart" uri="{C3380CC4-5D6E-409C-BE32-E72D297353CC}">
              <c16:uniqueId val="{00000000-ADA2-4B13-9442-A8EEC55CBA54}"/>
            </c:ext>
          </c:extLst>
        </c:ser>
        <c:ser>
          <c:idx val="1"/>
          <c:order val="1"/>
          <c:tx>
            <c:strRef>
              <c:f>'9. DISPAC'!$P$8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402.27</c:v>
                </c:pt>
                <c:pt idx="1">
                  <c:v>502.84</c:v>
                </c:pt>
                <c:pt idx="2">
                  <c:v>783.07</c:v>
                </c:pt>
                <c:pt idx="3">
                  <c:v>921.26</c:v>
                </c:pt>
                <c:pt idx="4">
                  <c:v>1105.5119999999999</c:v>
                </c:pt>
              </c:numCache>
            </c:numRef>
          </c:val>
          <c:extLst>
            <c:ext xmlns:c16="http://schemas.microsoft.com/office/drawing/2014/chart" uri="{C3380CC4-5D6E-409C-BE32-E72D297353CC}">
              <c16:uniqueId val="{00000001-ADA2-4B13-9442-A8EEC55CBA54}"/>
            </c:ext>
          </c:extLst>
        </c:ser>
        <c:ser>
          <c:idx val="2"/>
          <c:order val="2"/>
          <c:tx>
            <c:strRef>
              <c:f>'9. DISPAC'!$P$9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403.36</c:v>
                </c:pt>
                <c:pt idx="1">
                  <c:v>504.2</c:v>
                </c:pt>
                <c:pt idx="2">
                  <c:v>801.14</c:v>
                </c:pt>
                <c:pt idx="3">
                  <c:v>942.52</c:v>
                </c:pt>
                <c:pt idx="4">
                  <c:v>1131.0239999999999</c:v>
                </c:pt>
              </c:numCache>
            </c:numRef>
          </c:val>
          <c:extLst>
            <c:ext xmlns:c16="http://schemas.microsoft.com/office/drawing/2014/chart" uri="{C3380CC4-5D6E-409C-BE32-E72D297353CC}">
              <c16:uniqueId val="{00000002-ADA2-4B13-9442-A8EEC55CBA54}"/>
            </c:ext>
          </c:extLst>
        </c:ser>
        <c:ser>
          <c:idx val="3"/>
          <c:order val="3"/>
          <c:tx>
            <c:strRef>
              <c:f>'9. DISPAC'!$P$10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405.21</c:v>
                </c:pt>
                <c:pt idx="1">
                  <c:v>506.51</c:v>
                </c:pt>
                <c:pt idx="2">
                  <c:v>786.46</c:v>
                </c:pt>
                <c:pt idx="3">
                  <c:v>925.25</c:v>
                </c:pt>
                <c:pt idx="4">
                  <c:v>1110.3</c:v>
                </c:pt>
              </c:numCache>
            </c:numRef>
          </c:val>
          <c:extLst>
            <c:ext xmlns:c16="http://schemas.microsoft.com/office/drawing/2014/chart" uri="{C3380CC4-5D6E-409C-BE32-E72D297353CC}">
              <c16:uniqueId val="{00000003-ADA2-4B13-9442-A8EEC55CBA54}"/>
            </c:ext>
          </c:extLst>
        </c:ser>
        <c:ser>
          <c:idx val="4"/>
          <c:order val="4"/>
          <c:tx>
            <c:strRef>
              <c:f>'9. DISPAC'!$P$11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409.01</c:v>
                </c:pt>
                <c:pt idx="1">
                  <c:v>511.26</c:v>
                </c:pt>
                <c:pt idx="2">
                  <c:v>779.71</c:v>
                </c:pt>
                <c:pt idx="3">
                  <c:v>917.3</c:v>
                </c:pt>
                <c:pt idx="4">
                  <c:v>1100.76</c:v>
                </c:pt>
              </c:numCache>
            </c:numRef>
          </c:val>
          <c:extLst>
            <c:ext xmlns:c16="http://schemas.microsoft.com/office/drawing/2014/chart" uri="{C3380CC4-5D6E-409C-BE32-E72D297353CC}">
              <c16:uniqueId val="{00000004-ADA2-4B13-9442-A8EEC55CBA54}"/>
            </c:ext>
          </c:extLst>
        </c:ser>
        <c:ser>
          <c:idx val="5"/>
          <c:order val="5"/>
          <c:tx>
            <c:strRef>
              <c:f>'9. DISPAC'!$P$12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413.65</c:v>
                </c:pt>
                <c:pt idx="1">
                  <c:v>517.07000000000005</c:v>
                </c:pt>
                <c:pt idx="2">
                  <c:v>800.65</c:v>
                </c:pt>
                <c:pt idx="3">
                  <c:v>941.94</c:v>
                </c:pt>
                <c:pt idx="4">
                  <c:v>1130.33</c:v>
                </c:pt>
              </c:numCache>
            </c:numRef>
          </c:val>
          <c:extLst>
            <c:ext xmlns:c16="http://schemas.microsoft.com/office/drawing/2014/chart" uri="{C3380CC4-5D6E-409C-BE32-E72D297353CC}">
              <c16:uniqueId val="{00000005-ADA2-4B13-9442-A8EEC55CBA54}"/>
            </c:ext>
          </c:extLst>
        </c:ser>
        <c:ser>
          <c:idx val="6"/>
          <c:order val="6"/>
          <c:tx>
            <c:strRef>
              <c:f>'9. DISPAC'!$P$13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415.84</c:v>
                </c:pt>
                <c:pt idx="1">
                  <c:v>519.79</c:v>
                </c:pt>
                <c:pt idx="2">
                  <c:v>810.73</c:v>
                </c:pt>
                <c:pt idx="3">
                  <c:v>953.8</c:v>
                </c:pt>
                <c:pt idx="4">
                  <c:v>1144.56</c:v>
                </c:pt>
              </c:numCache>
            </c:numRef>
          </c:val>
          <c:extLst>
            <c:ext xmlns:c16="http://schemas.microsoft.com/office/drawing/2014/chart" uri="{C3380CC4-5D6E-409C-BE32-E72D297353CC}">
              <c16:uniqueId val="{00000006-ADA2-4B13-9442-A8EEC55CBA54}"/>
            </c:ext>
          </c:extLst>
        </c:ser>
        <c:ser>
          <c:idx val="7"/>
          <c:order val="7"/>
          <c:tx>
            <c:strRef>
              <c:f>'9. DISPAC'!$P$14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418.58</c:v>
                </c:pt>
                <c:pt idx="1">
                  <c:v>523.22</c:v>
                </c:pt>
                <c:pt idx="2">
                  <c:v>814.97</c:v>
                </c:pt>
                <c:pt idx="3">
                  <c:v>958.79</c:v>
                </c:pt>
                <c:pt idx="4">
                  <c:v>1150.55</c:v>
                </c:pt>
              </c:numCache>
            </c:numRef>
          </c:val>
          <c:extLst>
            <c:ext xmlns:c16="http://schemas.microsoft.com/office/drawing/2014/chart" uri="{C3380CC4-5D6E-409C-BE32-E72D297353CC}">
              <c16:uniqueId val="{00000007-ADA2-4B13-9442-A8EEC55CBA54}"/>
            </c:ext>
          </c:extLst>
        </c:ser>
        <c:ser>
          <c:idx val="8"/>
          <c:order val="8"/>
          <c:tx>
            <c:strRef>
              <c:f>'9. DISPAC'!$P$15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419.92</c:v>
                </c:pt>
                <c:pt idx="1">
                  <c:v>524.9</c:v>
                </c:pt>
                <c:pt idx="2">
                  <c:v>804.29</c:v>
                </c:pt>
                <c:pt idx="3">
                  <c:v>946.22</c:v>
                </c:pt>
                <c:pt idx="4">
                  <c:v>1135.46</c:v>
                </c:pt>
              </c:numCache>
            </c:numRef>
          </c:val>
          <c:extLst>
            <c:ext xmlns:c16="http://schemas.microsoft.com/office/drawing/2014/chart" uri="{C3380CC4-5D6E-409C-BE32-E72D297353CC}">
              <c16:uniqueId val="{00000008-ADA2-4B13-9442-A8EEC55CBA54}"/>
            </c:ext>
          </c:extLst>
        </c:ser>
        <c:ser>
          <c:idx val="9"/>
          <c:order val="9"/>
          <c:tx>
            <c:strRef>
              <c:f>'9. DISPAC'!$P$16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420.37</c:v>
                </c:pt>
                <c:pt idx="1">
                  <c:v>525.46</c:v>
                </c:pt>
                <c:pt idx="2">
                  <c:v>813.82</c:v>
                </c:pt>
                <c:pt idx="3">
                  <c:v>957.43</c:v>
                </c:pt>
                <c:pt idx="4">
                  <c:v>1148.92</c:v>
                </c:pt>
              </c:numCache>
            </c:numRef>
          </c:val>
          <c:extLst>
            <c:ext xmlns:c16="http://schemas.microsoft.com/office/drawing/2014/chart" uri="{C3380CC4-5D6E-409C-BE32-E72D297353CC}">
              <c16:uniqueId val="{00000009-ADA2-4B13-9442-A8EEC55CBA54}"/>
            </c:ext>
          </c:extLst>
        </c:ser>
        <c:ser>
          <c:idx val="10"/>
          <c:order val="10"/>
          <c:tx>
            <c:strRef>
              <c:f>'9. DISPAC'!$P$17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421.51</c:v>
                </c:pt>
                <c:pt idx="1">
                  <c:v>526.89</c:v>
                </c:pt>
                <c:pt idx="2">
                  <c:v>733.34</c:v>
                </c:pt>
                <c:pt idx="3">
                  <c:v>862.75</c:v>
                </c:pt>
                <c:pt idx="4">
                  <c:v>1035.3</c:v>
                </c:pt>
              </c:numCache>
            </c:numRef>
          </c:val>
          <c:extLst>
            <c:ext xmlns:c16="http://schemas.microsoft.com/office/drawing/2014/chart" uri="{C3380CC4-5D6E-409C-BE32-E72D297353CC}">
              <c16:uniqueId val="{0000000A-ADA2-4B13-9442-A8EEC55CBA54}"/>
            </c:ext>
          </c:extLst>
        </c:ser>
        <c:ser>
          <c:idx val="11"/>
          <c:order val="11"/>
          <c:tx>
            <c:strRef>
              <c:f>'9. DISPAC'!$P$18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422.3</c:v>
                </c:pt>
                <c:pt idx="1">
                  <c:v>527.87</c:v>
                </c:pt>
                <c:pt idx="2">
                  <c:v>701.3</c:v>
                </c:pt>
                <c:pt idx="3">
                  <c:v>825.06</c:v>
                </c:pt>
                <c:pt idx="4">
                  <c:v>990.07</c:v>
                </c:pt>
              </c:numCache>
            </c:numRef>
          </c:val>
          <c:extLst>
            <c:ext xmlns:c16="http://schemas.microsoft.com/office/drawing/2014/chart" uri="{C3380CC4-5D6E-409C-BE32-E72D297353CC}">
              <c16:uniqueId val="{0000000B-ADA2-4B13-9442-A8EEC55CBA54}"/>
            </c:ext>
          </c:extLst>
        </c:ser>
        <c:dLbls>
          <c:dLblPos val="inEnd"/>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a:effectLst/>
          </c:spPr>
          <c:marker>
            <c:symbol val="none"/>
          </c:marker>
          <c:cat>
            <c:strRef>
              <c:f>'9. DISPAC'!$A$7:$A$18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'9. DISPAC'!$M$7:$M$18</c:f>
              <c:numCache>
                <c:formatCode>0.00</c:formatCode>
                <c:ptCount val="12"/>
              </c:numCache>
            </c:numRef>
          </c:val>
          <c:smooth val="0"/>
          <c:extLst>
            <c:ext xmlns:c16="http://schemas.microsoft.com/office/drawing/2014/chart" uri="{C3380CC4-5D6E-409C-BE32-E72D297353CC}">
              <c16:uniqueId val="{00000000-3780-4307-94E2-DE3FE18467C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round/>
            </a:ln>
            <a:effectLst/>
          </c:spPr>
          <c:marker>
            <c:symbol val="none"/>
          </c:marker>
          <c:cat>
            <c:strRef>
              <c:f>'10. EBSA'!$A$7:$A$18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'10. EBSA'!$J$7:$J$18</c:f>
              <c:numCache>
                <c:formatCode>0.00</c:formatCode>
                <c:ptCount val="12"/>
                <c:pt idx="0">
                  <c:v>900.89819999999997</c:v>
                </c:pt>
                <c:pt idx="1">
                  <c:v>927.97730000000001</c:v>
                </c:pt>
                <c:pt idx="2">
                  <c:v>928.05730000000005</c:v>
                </c:pt>
                <c:pt idx="3">
                  <c:v>940.07669999999996</c:v>
                </c:pt>
                <c:pt idx="4">
                  <c:v>972.72260000000006</c:v>
                </c:pt>
                <c:pt idx="5">
                  <c:v>982.68539999999996</c:v>
                </c:pt>
                <c:pt idx="6">
                  <c:v>926.66729999999995</c:v>
                </c:pt>
                <c:pt idx="7">
                  <c:v>869.08529999999996</c:v>
                </c:pt>
                <c:pt idx="8">
                  <c:v>905.78660000000002</c:v>
                </c:pt>
                <c:pt idx="9">
                  <c:v>883.14729999999997</c:v>
                </c:pt>
                <c:pt idx="10">
                  <c:v>862.31370000000004</c:v>
                </c:pt>
                <c:pt idx="11">
                  <c:v>922.31899999999996</c:v>
                </c:pt>
              </c:numCache>
            </c:numRef>
          </c:val>
          <c:smooth val="0"/>
          <c:extLst>
            <c:ext xmlns:c16="http://schemas.microsoft.com/office/drawing/2014/chart" uri="{C3380CC4-5D6E-409C-BE32-E72D297353CC}">
              <c16:uniqueId val="{00000000-7BC7-4DCA-B883-9817949B2188}"/>
            </c:ext>
          </c:extLst>
        </c:ser>
        <c:ser>
          <c:idx val="1"/>
          <c:order val="1"/>
          <c:tx>
            <c:strRef>
              <c:f>'10. EBSA'!$K$6</c:f>
              <c:strCache>
                <c:ptCount val="1"/>
                <c:pt idx="0">
                  <c:v>CUV_Op</c:v>
                </c:pt>
              </c:strCache>
            </c:strRef>
          </c:tx>
          <c:spPr>
            <a:ln w="28575" cap="rnd">
              <a:solidFill>
                <a:schemeClr val="accent2"/>
              </a:solidFill>
              <a:prstDash val="lgDash"/>
              <a:round/>
            </a:ln>
            <a:effectLst/>
          </c:spPr>
          <c:marker>
            <c:symbol val="none"/>
          </c:marker>
          <c:cat>
            <c:strRef>
              <c:f>'10. EBSA'!$A$7:$A$18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'10. EBSA'!$K$7:$K$13</c:f>
              <c:numCache>
                <c:formatCode>0.00</c:formatCode>
                <c:ptCount val="7"/>
              </c:numCache>
            </c:numRef>
          </c:val>
          <c:smooth val="0"/>
          <c:extLst>
            <c:ext xmlns:c16="http://schemas.microsoft.com/office/drawing/2014/chart" uri="{C3380CC4-5D6E-409C-BE32-E72D297353CC}">
              <c16:uniqueId val="{00000001-7BC7-4DCA-B883-9817949B218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'10. EBSA'!$D$6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EBSA'!$D$7:$D$18</c:f>
              <c:numCache>
                <c:formatCode>0.00</c:formatCode>
                <c:ptCount val="12"/>
                <c:pt idx="0">
                  <c:v>365.3184</c:v>
                </c:pt>
                <c:pt idx="1">
                  <c:v>374.02980000000002</c:v>
                </c:pt>
                <c:pt idx="2">
                  <c:v>352.2962</c:v>
                </c:pt>
                <c:pt idx="3">
                  <c:v>364.22829999999999</c:v>
                </c:pt>
                <c:pt idx="4">
                  <c:v>400.036</c:v>
                </c:pt>
                <c:pt idx="5">
                  <c:v>368.5</c:v>
                </c:pt>
                <c:pt idx="6">
                  <c:v>289.03890000000001</c:v>
                </c:pt>
                <c:pt idx="7">
                  <c:v>256.72620000000001</c:v>
                </c:pt>
                <c:pt idx="8">
                  <c:v>280.86630000000002</c:v>
                </c:pt>
                <c:pt idx="9">
                  <c:v>263.15289999999999</c:v>
                </c:pt>
                <c:pt idx="10">
                  <c:v>260.30739999999997</c:v>
                </c:pt>
                <c:pt idx="11">
                  <c:v>300.74979999999999</c:v>
                </c:pt>
              </c:numCache>
            </c:numRef>
          </c:val>
          <c:extLst>
            <c:ext xmlns:c16="http://schemas.microsoft.com/office/drawing/2014/chart" uri="{C3380CC4-5D6E-409C-BE32-E72D297353CC}">
              <c16:uniqueId val="{00000000-E39B-487C-A0C6-E47F90A7582C}"/>
            </c:ext>
          </c:extLst>
        </c:ser>
        <c:ser>
          <c:idx val="2"/>
          <c:order val="2"/>
          <c:tx>
            <c:strRef>
              <c:f>'10. EBSA'!$G$6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EBSA'!$G$7:$G$18</c:f>
              <c:numCache>
                <c:formatCode>0.00</c:formatCode>
                <c:ptCount val="12"/>
                <c:pt idx="0">
                  <c:v>264.60090000000002</c:v>
                </c:pt>
                <c:pt idx="1">
                  <c:v>263.1506</c:v>
                </c:pt>
                <c:pt idx="2">
                  <c:v>280.71679999999998</c:v>
                </c:pt>
                <c:pt idx="3">
                  <c:v>280.90649999999999</c:v>
                </c:pt>
                <c:pt idx="4">
                  <c:v>272.9821</c:v>
                </c:pt>
                <c:pt idx="5">
                  <c:v>293.262</c:v>
                </c:pt>
                <c:pt idx="6">
                  <c:v>302.8913</c:v>
                </c:pt>
                <c:pt idx="7">
                  <c:v>299.0111</c:v>
                </c:pt>
                <c:pt idx="8">
                  <c:v>299.84829999999999</c:v>
                </c:pt>
                <c:pt idx="9">
                  <c:v>296.32619999999997</c:v>
                </c:pt>
                <c:pt idx="10">
                  <c:v>290.00670000000002</c:v>
                </c:pt>
                <c:pt idx="11">
                  <c:v>305.19400000000002</c:v>
                </c:pt>
              </c:numCache>
            </c:numRef>
          </c:val>
          <c:extLst>
            <c:ext xmlns:c16="http://schemas.microsoft.com/office/drawing/2014/chart" uri="{C3380CC4-5D6E-409C-BE32-E72D297353CC}">
              <c16:uniqueId val="{00000001-E39B-487C-A0C6-E47F90A7582C}"/>
            </c:ext>
          </c:extLst>
        </c:ser>
        <c:ser>
          <c:idx val="3"/>
          <c:order val="3"/>
          <c:tx>
            <c:strRef>
              <c:f>'10. EBSA'!$H$6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EBSA'!$H$7:$H$18</c:f>
              <c:numCache>
                <c:formatCode>0.00</c:formatCode>
                <c:ptCount val="12"/>
                <c:pt idx="0">
                  <c:v>137.73929999999999</c:v>
                </c:pt>
                <c:pt idx="1">
                  <c:v>150.72200000000001</c:v>
                </c:pt>
                <c:pt idx="2">
                  <c:v>152.75899999999999</c:v>
                </c:pt>
                <c:pt idx="3">
                  <c:v>154.45599999999999</c:v>
                </c:pt>
                <c:pt idx="4">
                  <c:v>154.75729999999999</c:v>
                </c:pt>
                <c:pt idx="5">
                  <c:v>154.13720000000001</c:v>
                </c:pt>
                <c:pt idx="6">
                  <c:v>149.3348</c:v>
                </c:pt>
                <c:pt idx="7">
                  <c:v>163.7774</c:v>
                </c:pt>
                <c:pt idx="8">
                  <c:v>154.48939999999999</c:v>
                </c:pt>
                <c:pt idx="9">
                  <c:v>153.17150000000001</c:v>
                </c:pt>
                <c:pt idx="10">
                  <c:v>159.58770000000001</c:v>
                </c:pt>
                <c:pt idx="11">
                  <c:v>160.39760000000001</c:v>
                </c:pt>
              </c:numCache>
            </c:numRef>
          </c:val>
          <c:extLst>
            <c:ext xmlns:c16="http://schemas.microsoft.com/office/drawing/2014/chart" uri="{C3380CC4-5D6E-409C-BE32-E72D297353CC}">
              <c16:uniqueId val="{00000002-E39B-487C-A0C6-E47F90A7582C}"/>
            </c:ext>
          </c:extLst>
        </c:ser>
        <c:ser>
          <c:idx val="4"/>
          <c:order val="4"/>
          <c:tx>
            <c:strRef>
              <c:f>'10. EBSA'!$F$6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EBSA'!$F$7:$F$18</c:f>
              <c:numCache>
                <c:formatCode>0.00</c:formatCode>
                <c:ptCount val="12"/>
                <c:pt idx="0">
                  <c:v>79.384600000000006</c:v>
                </c:pt>
                <c:pt idx="1">
                  <c:v>80.368799999999993</c:v>
                </c:pt>
                <c:pt idx="2">
                  <c:v>77.145499999999998</c:v>
                </c:pt>
                <c:pt idx="3">
                  <c:v>79.494500000000002</c:v>
                </c:pt>
                <c:pt idx="4">
                  <c:v>84.423100000000005</c:v>
                </c:pt>
                <c:pt idx="5">
                  <c:v>81.659400000000005</c:v>
                </c:pt>
                <c:pt idx="6">
                  <c:v>66.4876</c:v>
                </c:pt>
                <c:pt idx="7">
                  <c:v>58.533900000000003</c:v>
                </c:pt>
                <c:pt idx="8">
                  <c:v>62.791499999999999</c:v>
                </c:pt>
                <c:pt idx="9">
                  <c:v>59.3476</c:v>
                </c:pt>
                <c:pt idx="10">
                  <c:v>59.3889</c:v>
                </c:pt>
                <c:pt idx="11">
                  <c:v>66.910399999999996</c:v>
                </c:pt>
              </c:numCache>
            </c:numRef>
          </c:val>
          <c:extLst>
            <c:ext xmlns:c16="http://schemas.microsoft.com/office/drawing/2014/chart" uri="{C3380CC4-5D6E-409C-BE32-E72D297353CC}">
              <c16:uniqueId val="{00000003-E39B-487C-A0C6-E47F90A7582C}"/>
            </c:ext>
          </c:extLst>
        </c:ser>
        <c:ser>
          <c:idx val="5"/>
          <c:order val="5"/>
          <c:tx>
            <c:strRef>
              <c:f>'10. EBSA'!$E$6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E39B-487C-A0C6-E47F90A7582C}"/>
            </c:ext>
          </c:extLst>
        </c:ser>
        <c:ser>
          <c:idx val="6"/>
          <c:order val="6"/>
          <c:tx>
            <c:strRef>
              <c:f>'10. EBSA'!$I$6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'10. EBSA'!$I$7:$I$18</c:f>
              <c:numCache>
                <c:formatCode>0.00</c:formatCode>
                <c:ptCount val="12"/>
                <c:pt idx="0">
                  <c:v>1.5855999999999999</c:v>
                </c:pt>
                <c:pt idx="1">
                  <c:v>4.3369999999999997</c:v>
                </c:pt>
                <c:pt idx="2">
                  <c:v>6.9476000000000004</c:v>
                </c:pt>
                <c:pt idx="3">
                  <c:v>4.9587000000000003</c:v>
                </c:pt>
                <c:pt idx="4">
                  <c:v>10.6774</c:v>
                </c:pt>
                <c:pt idx="5">
                  <c:v>28.849799999999998</c:v>
                </c:pt>
                <c:pt idx="6">
                  <c:v>56.719200000000001</c:v>
                </c:pt>
                <c:pt idx="7">
                  <c:v>34.279200000000003</c:v>
                </c:pt>
                <c:pt idx="8">
                  <c:v>53.103000000000002</c:v>
                </c:pt>
                <c:pt idx="9">
                  <c:v>57.313400000000001</c:v>
                </c:pt>
                <c:pt idx="10">
                  <c:v>36.088500000000003</c:v>
                </c:pt>
                <c:pt idx="11">
                  <c:v>37.406199999999998</c:v>
                </c:pt>
              </c:numCache>
            </c:numRef>
          </c:val>
          <c:extLst>
            <c:ext xmlns:c16="http://schemas.microsoft.com/office/drawing/2014/chart" uri="{C3380CC4-5D6E-409C-BE32-E72D297353CC}">
              <c16:uniqueId val="{00000005-E39B-487C-A0C6-E47F90A7582C}"/>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'10. EBSA'!$J$6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'10. EBSA'!$A$7:$A$18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'10. EBSA'!$J$7:$J$18</c:f>
              <c:numCache>
                <c:formatCode>0.00</c:formatCode>
                <c:ptCount val="12"/>
                <c:pt idx="0">
                  <c:v>900.89819999999997</c:v>
                </c:pt>
                <c:pt idx="1">
                  <c:v>927.97730000000001</c:v>
                </c:pt>
                <c:pt idx="2">
                  <c:v>928.05730000000005</c:v>
                </c:pt>
                <c:pt idx="3">
                  <c:v>940.07669999999996</c:v>
                </c:pt>
                <c:pt idx="4">
                  <c:v>972.72260000000006</c:v>
                </c:pt>
                <c:pt idx="5">
                  <c:v>982.68539999999996</c:v>
                </c:pt>
                <c:pt idx="6">
                  <c:v>926.66729999999995</c:v>
                </c:pt>
                <c:pt idx="7">
                  <c:v>869.08529999999996</c:v>
                </c:pt>
                <c:pt idx="8">
                  <c:v>905.78660000000002</c:v>
                </c:pt>
                <c:pt idx="9">
                  <c:v>883.14729999999997</c:v>
                </c:pt>
                <c:pt idx="10">
                  <c:v>862.31370000000004</c:v>
                </c:pt>
                <c:pt idx="11">
                  <c:v>922.31899999999996</c:v>
                </c:pt>
              </c:numCache>
            </c:numRef>
          </c:val>
          <c:smooth val="0"/>
          <c:extLst>
            <c:ext xmlns:c16="http://schemas.microsoft.com/office/drawing/2014/chart" uri="{C3380CC4-5D6E-409C-BE32-E72D297353CC}">
              <c16:uniqueId val="{00000006-E39B-487C-A0C6-E47F90A7582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'10. EBSA'!$P$7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392.08</c:v>
                </c:pt>
                <c:pt idx="1">
                  <c:v>490.1028</c:v>
                </c:pt>
                <c:pt idx="2">
                  <c:v>765.76350000000002</c:v>
                </c:pt>
                <c:pt idx="3">
                  <c:v>900.9</c:v>
                </c:pt>
                <c:pt idx="4">
                  <c:v>1081.08</c:v>
                </c:pt>
              </c:numCache>
            </c:numRef>
          </c:val>
          <c:extLst>
            <c:ext xmlns:c16="http://schemas.microsoft.com/office/drawing/2014/chart" uri="{C3380CC4-5D6E-409C-BE32-E72D297353CC}">
              <c16:uniqueId val="{00000000-64CD-45BC-8301-9DD5AE338033}"/>
            </c:ext>
          </c:extLst>
        </c:ser>
        <c:ser>
          <c:idx val="1"/>
          <c:order val="1"/>
          <c:tx>
            <c:strRef>
              <c:f>'10. EBSA'!$P$8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391.57249999999999</c:v>
                </c:pt>
                <c:pt idx="1">
                  <c:v>489.46</c:v>
                </c:pt>
                <c:pt idx="2">
                  <c:v>788.78070000000002</c:v>
                </c:pt>
                <c:pt idx="3">
                  <c:v>927.97730000000001</c:v>
                </c:pt>
                <c:pt idx="4">
                  <c:v>1113.57276</c:v>
                </c:pt>
              </c:numCache>
            </c:numRef>
          </c:val>
          <c:extLst>
            <c:ext xmlns:c16="http://schemas.microsoft.com/office/drawing/2014/chart" uri="{C3380CC4-5D6E-409C-BE32-E72D297353CC}">
              <c16:uniqueId val="{00000001-64CD-45BC-8301-9DD5AE338033}"/>
            </c:ext>
          </c:extLst>
        </c:ser>
        <c:ser>
          <c:idx val="2"/>
          <c:order val="2"/>
          <c:tx>
            <c:strRef>
              <c:f>'10. EBSA'!$P$9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392.64190000000002</c:v>
                </c:pt>
                <c:pt idx="1">
                  <c:v>490.80239999999998</c:v>
                </c:pt>
                <c:pt idx="2">
                  <c:v>788.84870000000001</c:v>
                </c:pt>
                <c:pt idx="3">
                  <c:v>928.05730000000005</c:v>
                </c:pt>
                <c:pt idx="4">
                  <c:v>1113.66876</c:v>
                </c:pt>
              </c:numCache>
            </c:numRef>
          </c:val>
          <c:extLst>
            <c:ext xmlns:c16="http://schemas.microsoft.com/office/drawing/2014/chart" uri="{C3380CC4-5D6E-409C-BE32-E72D297353CC}">
              <c16:uniqueId val="{00000002-64CD-45BC-8301-9DD5AE338033}"/>
            </c:ext>
          </c:extLst>
        </c:ser>
        <c:ser>
          <c:idx val="3"/>
          <c:order val="3"/>
          <c:tx>
            <c:strRef>
              <c:f>'10. EBSA'!$P$10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394.44799999999998</c:v>
                </c:pt>
                <c:pt idx="1">
                  <c:v>493.06</c:v>
                </c:pt>
                <c:pt idx="2">
                  <c:v>799.0652</c:v>
                </c:pt>
                <c:pt idx="3">
                  <c:v>940.07669999999996</c:v>
                </c:pt>
                <c:pt idx="4">
                  <c:v>1128.09204</c:v>
                </c:pt>
              </c:numCache>
            </c:numRef>
          </c:val>
          <c:extLst>
            <c:ext xmlns:c16="http://schemas.microsoft.com/office/drawing/2014/chart" uri="{C3380CC4-5D6E-409C-BE32-E72D297353CC}">
              <c16:uniqueId val="{00000003-64CD-45BC-8301-9DD5AE338033}"/>
            </c:ext>
          </c:extLst>
        </c:ser>
        <c:ser>
          <c:idx val="4"/>
          <c:order val="4"/>
          <c:tx>
            <c:strRef>
              <c:f>'10. EBSA'!$P$11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398.23259999999999</c:v>
                </c:pt>
                <c:pt idx="1">
                  <c:v>497.74220000000003</c:v>
                </c:pt>
                <c:pt idx="2">
                  <c:v>826.81420000000003</c:v>
                </c:pt>
                <c:pt idx="3">
                  <c:v>972.72260000000006</c:v>
                </c:pt>
                <c:pt idx="4">
                  <c:v>1167.26712</c:v>
                </c:pt>
              </c:numCache>
            </c:numRef>
          </c:val>
          <c:extLst>
            <c:ext xmlns:c16="http://schemas.microsoft.com/office/drawing/2014/chart" uri="{C3380CC4-5D6E-409C-BE32-E72D297353CC}">
              <c16:uniqueId val="{00000004-64CD-45BC-8301-9DD5AE338033}"/>
            </c:ext>
          </c:extLst>
        </c:ser>
        <c:ser>
          <c:idx val="5"/>
          <c:order val="5"/>
          <c:tx>
            <c:strRef>
              <c:f>'10. EBSA'!$P$12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402.80275</c:v>
                </c:pt>
                <c:pt idx="1">
                  <c:v>503.42973000000001</c:v>
                </c:pt>
                <c:pt idx="2">
                  <c:v>835.28259000000003</c:v>
                </c:pt>
                <c:pt idx="3">
                  <c:v>982.68539999999996</c:v>
                </c:pt>
                <c:pt idx="4">
                  <c:v>1179.2225000000001</c:v>
                </c:pt>
              </c:numCache>
            </c:numRef>
          </c:val>
          <c:extLst>
            <c:ext xmlns:c16="http://schemas.microsoft.com/office/drawing/2014/chart" uri="{C3380CC4-5D6E-409C-BE32-E72D297353CC}">
              <c16:uniqueId val="{00000005-64CD-45BC-8301-9DD5AE338033}"/>
            </c:ext>
          </c:extLst>
        </c:ser>
        <c:ser>
          <c:idx val="6"/>
          <c:order val="6"/>
          <c:tx>
            <c:strRef>
              <c:f>'10. EBSA'!$P$13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404.95361000000003</c:v>
                </c:pt>
                <c:pt idx="1">
                  <c:v>506.05300999999997</c:v>
                </c:pt>
                <c:pt idx="2">
                  <c:v>787.66720999999995</c:v>
                </c:pt>
                <c:pt idx="3">
                  <c:v>926.66729999999995</c:v>
                </c:pt>
                <c:pt idx="4">
                  <c:v>1112.008</c:v>
                </c:pt>
              </c:numCache>
            </c:numRef>
          </c:val>
          <c:extLst>
            <c:ext xmlns:c16="http://schemas.microsoft.com/office/drawing/2014/chart" uri="{C3380CC4-5D6E-409C-BE32-E72D297353CC}">
              <c16:uniqueId val="{00000006-64CD-45BC-8301-9DD5AE338033}"/>
            </c:ext>
          </c:extLst>
        </c:ser>
        <c:ser>
          <c:idx val="7"/>
          <c:order val="7"/>
          <c:tx>
            <c:strRef>
              <c:f>'10. EBSA'!$P$14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407.68790999999999</c:v>
                </c:pt>
                <c:pt idx="1">
                  <c:v>509.45780000000002</c:v>
                </c:pt>
                <c:pt idx="2">
                  <c:v>738.72251000000006</c:v>
                </c:pt>
                <c:pt idx="3">
                  <c:v>869.08529999999996</c:v>
                </c:pt>
                <c:pt idx="4">
                  <c:v>1042.9023999999999</c:v>
                </c:pt>
              </c:numCache>
            </c:numRef>
          </c:val>
          <c:extLst>
            <c:ext xmlns:c16="http://schemas.microsoft.com/office/drawing/2014/chart" uri="{C3380CC4-5D6E-409C-BE32-E72D297353CC}">
              <c16:uniqueId val="{00000007-64CD-45BC-8301-9DD5AE338033}"/>
            </c:ext>
          </c:extLst>
        </c:ser>
        <c:ser>
          <c:idx val="8"/>
          <c:order val="8"/>
          <c:tx>
            <c:strRef>
              <c:f>'10. EBSA'!$P$15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408.96265</c:v>
                </c:pt>
                <c:pt idx="1">
                  <c:v>511.13538</c:v>
                </c:pt>
                <c:pt idx="2">
                  <c:v>769.91860999999994</c:v>
                </c:pt>
                <c:pt idx="3">
                  <c:v>905.78660000000002</c:v>
                </c:pt>
                <c:pt idx="4">
                  <c:v>1086.9439</c:v>
                </c:pt>
              </c:numCache>
            </c:numRef>
          </c:val>
          <c:extLst>
            <c:ext xmlns:c16="http://schemas.microsoft.com/office/drawing/2014/chart" uri="{C3380CC4-5D6E-409C-BE32-E72D297353CC}">
              <c16:uniqueId val="{00000008-64CD-45BC-8301-9DD5AE338033}"/>
            </c:ext>
          </c:extLst>
        </c:ser>
        <c:ser>
          <c:idx val="9"/>
          <c:order val="9"/>
          <c:tx>
            <c:strRef>
              <c:f>'10. EBSA'!$P$16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409.42709000000002</c:v>
                </c:pt>
                <c:pt idx="1">
                  <c:v>511.69555000000003</c:v>
                </c:pt>
                <c:pt idx="2">
                  <c:v>750.67520999999999</c:v>
                </c:pt>
                <c:pt idx="3">
                  <c:v>883.14729999999997</c:v>
                </c:pt>
                <c:pt idx="4">
                  <c:v>1059.7768000000001</c:v>
                </c:pt>
              </c:numCache>
            </c:numRef>
          </c:val>
          <c:extLst>
            <c:ext xmlns:c16="http://schemas.microsoft.com/office/drawing/2014/chart" uri="{C3380CC4-5D6E-409C-BE32-E72D297353CC}">
              <c16:uniqueId val="{00000009-64CD-45BC-8301-9DD5AE338033}"/>
            </c:ext>
          </c:extLst>
        </c:ser>
        <c:ser>
          <c:idx val="10"/>
          <c:order val="10"/>
          <c:tx>
            <c:strRef>
              <c:f>'10. EBSA'!$P$17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410.63378</c:v>
                </c:pt>
                <c:pt idx="1">
                  <c:v>513.16287999999997</c:v>
                </c:pt>
                <c:pt idx="2">
                  <c:v>732.96664999999996</c:v>
                </c:pt>
                <c:pt idx="3">
                  <c:v>862.31370000000004</c:v>
                </c:pt>
                <c:pt idx="4">
                  <c:v>1034.7764</c:v>
                </c:pt>
              </c:numCache>
            </c:numRef>
          </c:val>
          <c:extLst>
            <c:ext xmlns:c16="http://schemas.microsoft.com/office/drawing/2014/chart" uri="{C3380CC4-5D6E-409C-BE32-E72D297353CC}">
              <c16:uniqueId val="{0000000A-64CD-45BC-8301-9DD5AE338033}"/>
            </c:ext>
          </c:extLst>
        </c:ser>
        <c:ser>
          <c:idx val="11"/>
          <c:order val="11"/>
          <c:tx>
            <c:strRef>
              <c:f>'10. EBSA'!$P$18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411.447</c:v>
                </c:pt>
                <c:pt idx="1">
                  <c:v>514.19299999999998</c:v>
                </c:pt>
                <c:pt idx="2">
                  <c:v>783.971</c:v>
                </c:pt>
                <c:pt idx="3">
                  <c:v>922.31899999999996</c:v>
                </c:pt>
                <c:pt idx="4">
                  <c:v>1106.78</c:v>
                </c:pt>
              </c:numCache>
            </c:numRef>
          </c:val>
          <c:extLst>
            <c:ext xmlns:c16="http://schemas.microsoft.com/office/drawing/2014/chart" uri="{C3380CC4-5D6E-409C-BE32-E72D297353CC}">
              <c16:uniqueId val="{0000000B-64CD-45BC-8301-9DD5AE338033}"/>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70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7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a:effectLst/>
          </c:spPr>
          <c:marker>
            <c:symbol val="none"/>
          </c:marker>
          <c:cat>
            <c:strRef>
              <c:f>'1. CEDENAR'!$A$7:$A$18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 CEDENAR'!$M$7:$M$18</c:f>
              <c:numCache>
                <c:formatCode>0.00</c:formatCode>
                <c:ptCount val="12"/>
                <c:pt idx="0">
                  <c:v>40.425386372360521</c:v>
                </c:pt>
                <c:pt idx="1">
                  <c:v>40.714648714177002</c:v>
                </c:pt>
                <c:pt idx="2">
                  <c:v>40.619999999999997</c:v>
                </c:pt>
                <c:pt idx="3">
                  <c:v>37.783182392205639</c:v>
                </c:pt>
                <c:pt idx="4">
                  <c:v>39.659999999999997</c:v>
                </c:pt>
                <c:pt idx="5">
                  <c:v>47.005773745041964</c:v>
                </c:pt>
                <c:pt idx="6">
                  <c:v>40.76</c:v>
                </c:pt>
                <c:pt idx="7">
                  <c:v>42.4</c:v>
                </c:pt>
                <c:pt idx="8">
                  <c:v>43.27</c:v>
                </c:pt>
                <c:pt idx="9">
                  <c:v>41.710381922844348</c:v>
                </c:pt>
                <c:pt idx="10">
                  <c:v>41.81</c:v>
                </c:pt>
                <c:pt idx="11">
                  <c:v>41.24</c:v>
                </c:pt>
              </c:numCache>
            </c:numRef>
          </c:val>
          <c:smooth val="0"/>
          <c:extLst>
            <c:ext xmlns:c16="http://schemas.microsoft.com/office/drawing/2014/chart" uri="{C3380CC4-5D6E-409C-BE32-E72D297353CC}">
              <c16:uniqueId val="{00000001-DF50-474B-BA60-591B400730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a:effectLst/>
          </c:spPr>
          <c:marker>
            <c:symbol val="none"/>
          </c:marker>
          <c:cat>
            <c:strRef>
              <c:f>'10. EBSA'!$A$7:$A$18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'10. EBSA'!$M$7:$M$18</c:f>
              <c:numCache>
                <c:formatCode>0.00</c:formatCode>
                <c:ptCount val="12"/>
                <c:pt idx="0">
                  <c:v>16.353370515204698</c:v>
                </c:pt>
                <c:pt idx="1">
                  <c:v>25.537475579674801</c:v>
                </c:pt>
                <c:pt idx="2">
                  <c:v>27.14724044497882</c:v>
                </c:pt>
                <c:pt idx="3">
                  <c:v>27.032117883277873</c:v>
                </c:pt>
                <c:pt idx="4">
                  <c:v>26.18</c:v>
                </c:pt>
                <c:pt idx="5">
                  <c:v>26.537772424565023</c:v>
                </c:pt>
                <c:pt idx="6">
                  <c:v>15.495763673778898</c:v>
                </c:pt>
                <c:pt idx="7">
                  <c:v>26.072187832993553</c:v>
                </c:pt>
                <c:pt idx="8">
                  <c:v>28.141286181966773</c:v>
                </c:pt>
                <c:pt idx="9">
                  <c:v>18.307197773810842</c:v>
                </c:pt>
                <c:pt idx="10">
                  <c:v>31.627700343909435</c:v>
                </c:pt>
                <c:pt idx="11">
                  <c:v>30.74</c:v>
                </c:pt>
              </c:numCache>
            </c:numRef>
          </c:val>
          <c:smooth val="0"/>
          <c:extLst>
            <c:ext xmlns:c16="http://schemas.microsoft.com/office/drawing/2014/chart" uri="{C3380CC4-5D6E-409C-BE32-E72D297353CC}">
              <c16:uniqueId val="{00000000-AF35-4619-AFE6-A80255DBD01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round/>
            </a:ln>
            <a:effectLst/>
          </c:spPr>
          <c:marker>
            <c:symbol val="none"/>
          </c:marker>
          <c:cat>
            <c:strRef>
              <c:f>'11. EDEQ'!$A$7:$A$18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'11. EDEQ'!$J$7:$J$18</c:f>
              <c:numCache>
                <c:formatCode>0.00</c:formatCode>
                <c:ptCount val="12"/>
                <c:pt idx="0">
                  <c:v>976.89679999999998</c:v>
                </c:pt>
                <c:pt idx="1">
                  <c:v>999.3338</c:v>
                </c:pt>
                <c:pt idx="2">
                  <c:v>1008.7527</c:v>
                </c:pt>
                <c:pt idx="3">
                  <c:v>1021.4313</c:v>
                </c:pt>
                <c:pt idx="4">
                  <c:v>1010.8284</c:v>
                </c:pt>
                <c:pt idx="5">
                  <c:v>956.72889999999995</c:v>
                </c:pt>
                <c:pt idx="6">
                  <c:v>974.3143</c:v>
                </c:pt>
                <c:pt idx="7">
                  <c:v>968.29139999999995</c:v>
                </c:pt>
                <c:pt idx="8">
                  <c:v>924.57180000000005</c:v>
                </c:pt>
                <c:pt idx="9">
                  <c:v>976.33299999999997</c:v>
                </c:pt>
                <c:pt idx="10">
                  <c:v>915.48040000000003</c:v>
                </c:pt>
                <c:pt idx="11">
                  <c:v>953.56679999999994</c:v>
                </c:pt>
              </c:numCache>
            </c:numRef>
          </c:val>
          <c:smooth val="0"/>
          <c:extLst>
            <c:ext xmlns:c16="http://schemas.microsoft.com/office/drawing/2014/chart" uri="{C3380CC4-5D6E-409C-BE32-E72D297353CC}">
              <c16:uniqueId val="{00000000-1579-4B6B-A076-5AA2FBFC15DD}"/>
            </c:ext>
          </c:extLst>
        </c:ser>
        <c:ser>
          <c:idx val="1"/>
          <c:order val="1"/>
          <c:tx>
            <c:strRef>
              <c:f>'11. EDEQ'!$K$6</c:f>
              <c:strCache>
                <c:ptCount val="1"/>
                <c:pt idx="0">
                  <c:v>CUV_Op</c:v>
                </c:pt>
              </c:strCache>
            </c:strRef>
          </c:tx>
          <c:spPr>
            <a:ln w="28575" cap="rnd">
              <a:solidFill>
                <a:schemeClr val="accent2"/>
              </a:solidFill>
              <a:prstDash val="lgDash"/>
              <a:round/>
            </a:ln>
            <a:effectLst/>
          </c:spPr>
          <c:marker>
            <c:symbol val="none"/>
          </c:marker>
          <c:cat>
            <c:strRef>
              <c:f>'11. EDEQ'!$A$7:$A$18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'11. EDEQ'!$K$7:$K$13</c:f>
              <c:numCache>
                <c:formatCode>0.00</c:formatCode>
                <c:ptCount val="7"/>
              </c:numCache>
            </c:numRef>
          </c:val>
          <c:smooth val="0"/>
          <c:extLst>
            <c:ext xmlns:c16="http://schemas.microsoft.com/office/drawing/2014/chart" uri="{C3380CC4-5D6E-409C-BE32-E72D297353CC}">
              <c16:uniqueId val="{00000001-1579-4B6B-A076-5AA2FBFC15D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'11. EDEQ'!$D$6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EDEQ'!$D$7:$D$18</c:f>
              <c:numCache>
                <c:formatCode>0.00</c:formatCode>
                <c:ptCount val="12"/>
                <c:pt idx="0">
                  <c:v>395.24619999999999</c:v>
                </c:pt>
                <c:pt idx="1">
                  <c:v>393.399</c:v>
                </c:pt>
                <c:pt idx="2">
                  <c:v>397.8845</c:v>
                </c:pt>
                <c:pt idx="3">
                  <c:v>405.37139999999999</c:v>
                </c:pt>
                <c:pt idx="4">
                  <c:v>389.90190000000001</c:v>
                </c:pt>
                <c:pt idx="5">
                  <c:v>320.91739999999999</c:v>
                </c:pt>
                <c:pt idx="6">
                  <c:v>304.25549999999998</c:v>
                </c:pt>
                <c:pt idx="7">
                  <c:v>287.30779999999999</c:v>
                </c:pt>
                <c:pt idx="8">
                  <c:v>281.66120000000001</c:v>
                </c:pt>
                <c:pt idx="9">
                  <c:v>291.63240000000002</c:v>
                </c:pt>
                <c:pt idx="10">
                  <c:v>284.2278</c:v>
                </c:pt>
                <c:pt idx="11">
                  <c:v>302.49369999999999</c:v>
                </c:pt>
              </c:numCache>
            </c:numRef>
          </c:val>
          <c:extLst>
            <c:ext xmlns:c16="http://schemas.microsoft.com/office/drawing/2014/chart" uri="{C3380CC4-5D6E-409C-BE32-E72D297353CC}">
              <c16:uniqueId val="{00000000-934D-4357-967D-10920FACEC4F}"/>
            </c:ext>
          </c:extLst>
        </c:ser>
        <c:ser>
          <c:idx val="2"/>
          <c:order val="2"/>
          <c:tx>
            <c:strRef>
              <c:f>'11. EDEQ'!$G$6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EDEQ'!$G$7:$G$18</c:f>
              <c:numCache>
                <c:formatCode>0.00</c:formatCode>
                <c:ptCount val="12"/>
                <c:pt idx="0">
                  <c:v>282.73579999999998</c:v>
                </c:pt>
                <c:pt idx="1">
                  <c:v>291.9588</c:v>
                </c:pt>
                <c:pt idx="2">
                  <c:v>299.7398</c:v>
                </c:pt>
                <c:pt idx="3">
                  <c:v>292.1103</c:v>
                </c:pt>
                <c:pt idx="4">
                  <c:v>293.50650000000002</c:v>
                </c:pt>
                <c:pt idx="5">
                  <c:v>303.5532</c:v>
                </c:pt>
                <c:pt idx="6">
                  <c:v>322.13369999999998</c:v>
                </c:pt>
                <c:pt idx="7">
                  <c:v>326.94529999999997</c:v>
                </c:pt>
                <c:pt idx="8">
                  <c:v>310.9991</c:v>
                </c:pt>
                <c:pt idx="9">
                  <c:v>308.58159999999998</c:v>
                </c:pt>
                <c:pt idx="10">
                  <c:v>320.904</c:v>
                </c:pt>
                <c:pt idx="11">
                  <c:v>325.32990000000001</c:v>
                </c:pt>
              </c:numCache>
            </c:numRef>
          </c:val>
          <c:extLst>
            <c:ext xmlns:c16="http://schemas.microsoft.com/office/drawing/2014/chart" uri="{C3380CC4-5D6E-409C-BE32-E72D297353CC}">
              <c16:uniqueId val="{00000001-934D-4357-967D-10920FACEC4F}"/>
            </c:ext>
          </c:extLst>
        </c:ser>
        <c:ser>
          <c:idx val="3"/>
          <c:order val="3"/>
          <c:tx>
            <c:strRef>
              <c:f>'11. EDEQ'!$H$6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EDEQ'!$H$7:$H$18</c:f>
              <c:numCache>
                <c:formatCode>0.00</c:formatCode>
                <c:ptCount val="12"/>
                <c:pt idx="0">
                  <c:v>173.84350000000001</c:v>
                </c:pt>
                <c:pt idx="1">
                  <c:v>181.94919999999999</c:v>
                </c:pt>
                <c:pt idx="2">
                  <c:v>176.04480000000001</c:v>
                </c:pt>
                <c:pt idx="3">
                  <c:v>189.28749999999999</c:v>
                </c:pt>
                <c:pt idx="4">
                  <c:v>183.0856</c:v>
                </c:pt>
                <c:pt idx="5">
                  <c:v>191.3869</c:v>
                </c:pt>
                <c:pt idx="6">
                  <c:v>179.01159999999999</c:v>
                </c:pt>
                <c:pt idx="7">
                  <c:v>202.73009999999999</c:v>
                </c:pt>
                <c:pt idx="8">
                  <c:v>182.58869999999999</c:v>
                </c:pt>
                <c:pt idx="9">
                  <c:v>186.58879999999999</c:v>
                </c:pt>
                <c:pt idx="10">
                  <c:v>180.5829</c:v>
                </c:pt>
                <c:pt idx="11">
                  <c:v>185.70500000000001</c:v>
                </c:pt>
              </c:numCache>
            </c:numRef>
          </c:val>
          <c:extLst>
            <c:ext xmlns:c16="http://schemas.microsoft.com/office/drawing/2014/chart" uri="{C3380CC4-5D6E-409C-BE32-E72D297353CC}">
              <c16:uniqueId val="{00000002-934D-4357-967D-10920FACEC4F}"/>
            </c:ext>
          </c:extLst>
        </c:ser>
        <c:ser>
          <c:idx val="4"/>
          <c:order val="4"/>
          <c:tx>
            <c:strRef>
              <c:f>'11. EDEQ'!$F$6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EDEQ'!$F$7:$F$18</c:f>
              <c:numCache>
                <c:formatCode>0.00</c:formatCode>
                <c:ptCount val="12"/>
                <c:pt idx="0">
                  <c:v>72.548400000000001</c:v>
                </c:pt>
                <c:pt idx="1">
                  <c:v>71.634600000000006</c:v>
                </c:pt>
                <c:pt idx="2">
                  <c:v>73.040199999999999</c:v>
                </c:pt>
                <c:pt idx="3">
                  <c:v>74.625100000000003</c:v>
                </c:pt>
                <c:pt idx="4">
                  <c:v>70.887600000000006</c:v>
                </c:pt>
                <c:pt idx="5">
                  <c:v>63.281999999999996</c:v>
                </c:pt>
                <c:pt idx="6">
                  <c:v>60.2776</c:v>
                </c:pt>
                <c:pt idx="7">
                  <c:v>56.2376</c:v>
                </c:pt>
                <c:pt idx="8">
                  <c:v>55.198099999999997</c:v>
                </c:pt>
                <c:pt idx="9">
                  <c:v>56.0702</c:v>
                </c:pt>
                <c:pt idx="10">
                  <c:v>55.893000000000001</c:v>
                </c:pt>
                <c:pt idx="11">
                  <c:v>58.782800000000002</c:v>
                </c:pt>
              </c:numCache>
            </c:numRef>
          </c:val>
          <c:extLst>
            <c:ext xmlns:c16="http://schemas.microsoft.com/office/drawing/2014/chart" uri="{C3380CC4-5D6E-409C-BE32-E72D297353CC}">
              <c16:uniqueId val="{00000003-934D-4357-967D-10920FACEC4F}"/>
            </c:ext>
          </c:extLst>
        </c:ser>
        <c:ser>
          <c:idx val="5"/>
          <c:order val="5"/>
          <c:tx>
            <c:strRef>
              <c:f>'11. EDEQ'!$E$6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934D-4357-967D-10920FACEC4F}"/>
            </c:ext>
          </c:extLst>
        </c:ser>
        <c:ser>
          <c:idx val="6"/>
          <c:order val="6"/>
          <c:tx>
            <c:strRef>
              <c:f>'11. EDEQ'!$I$6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'11. EDEQ'!$I$7:$I$18</c:f>
              <c:numCache>
                <c:formatCode>0.00</c:formatCode>
                <c:ptCount val="12"/>
                <c:pt idx="0">
                  <c:v>0.2535</c:v>
                </c:pt>
                <c:pt idx="1">
                  <c:v>5.0231000000000003</c:v>
                </c:pt>
                <c:pt idx="2">
                  <c:v>3.8512</c:v>
                </c:pt>
                <c:pt idx="3">
                  <c:v>4.0042999999999997</c:v>
                </c:pt>
                <c:pt idx="4">
                  <c:v>23.600100000000001</c:v>
                </c:pt>
                <c:pt idx="5">
                  <c:v>21.3124</c:v>
                </c:pt>
                <c:pt idx="6">
                  <c:v>46.440399999999997</c:v>
                </c:pt>
                <c:pt idx="7">
                  <c:v>38.313099999999999</c:v>
                </c:pt>
                <c:pt idx="8">
                  <c:v>39.436599999999999</c:v>
                </c:pt>
                <c:pt idx="9">
                  <c:v>79.624300000000005</c:v>
                </c:pt>
                <c:pt idx="10">
                  <c:v>16.938199999999998</c:v>
                </c:pt>
                <c:pt idx="11">
                  <c:v>29.5944</c:v>
                </c:pt>
              </c:numCache>
            </c:numRef>
          </c:val>
          <c:extLst>
            <c:ext xmlns:c16="http://schemas.microsoft.com/office/drawing/2014/chart" uri="{C3380CC4-5D6E-409C-BE32-E72D297353CC}">
              <c16:uniqueId val="{00000005-934D-4357-967D-10920FACEC4F}"/>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'11. EDEQ'!$J$6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'11. EDEQ'!$A$7:$A$18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'11. EDEQ'!$J$7:$J$18</c:f>
              <c:numCache>
                <c:formatCode>0.00</c:formatCode>
                <c:ptCount val="12"/>
                <c:pt idx="0">
                  <c:v>976.89679999999998</c:v>
                </c:pt>
                <c:pt idx="1">
                  <c:v>999.3338</c:v>
                </c:pt>
                <c:pt idx="2">
                  <c:v>1008.7527</c:v>
                </c:pt>
                <c:pt idx="3">
                  <c:v>1021.4313</c:v>
                </c:pt>
                <c:pt idx="4">
                  <c:v>1010.8284</c:v>
                </c:pt>
                <c:pt idx="5">
                  <c:v>956.72889999999995</c:v>
                </c:pt>
                <c:pt idx="6">
                  <c:v>974.3143</c:v>
                </c:pt>
                <c:pt idx="7">
                  <c:v>968.29139999999995</c:v>
                </c:pt>
                <c:pt idx="8">
                  <c:v>924.57180000000005</c:v>
                </c:pt>
                <c:pt idx="9">
                  <c:v>976.33299999999997</c:v>
                </c:pt>
                <c:pt idx="10">
                  <c:v>915.48040000000003</c:v>
                </c:pt>
                <c:pt idx="11">
                  <c:v>953.56679999999994</c:v>
                </c:pt>
              </c:numCache>
            </c:numRef>
          </c:val>
          <c:smooth val="0"/>
          <c:extLst>
            <c:ext xmlns:c16="http://schemas.microsoft.com/office/drawing/2014/chart" uri="{C3380CC4-5D6E-409C-BE32-E72D297353CC}">
              <c16:uniqueId val="{00000006-934D-4357-967D-10920FACEC4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'11. EDEQ'!$P$7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414.01</c:v>
                </c:pt>
                <c:pt idx="1">
                  <c:v>517.51</c:v>
                </c:pt>
                <c:pt idx="2">
                  <c:v>830.36</c:v>
                </c:pt>
                <c:pt idx="3">
                  <c:v>976.9</c:v>
                </c:pt>
                <c:pt idx="4">
                  <c:v>1172.28</c:v>
                </c:pt>
              </c:numCache>
            </c:numRef>
          </c:val>
          <c:extLst>
            <c:ext xmlns:c16="http://schemas.microsoft.com/office/drawing/2014/chart" uri="{C3380CC4-5D6E-409C-BE32-E72D297353CC}">
              <c16:uniqueId val="{00000000-B79F-4319-AF76-A360872CC70A}"/>
            </c:ext>
          </c:extLst>
        </c:ser>
        <c:ser>
          <c:idx val="1"/>
          <c:order val="1"/>
          <c:tx>
            <c:strRef>
              <c:f>'11. EDEQ'!$P$8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413.46</c:v>
                </c:pt>
                <c:pt idx="1">
                  <c:v>516.83000000000004</c:v>
                </c:pt>
                <c:pt idx="2">
                  <c:v>849.43</c:v>
                </c:pt>
                <c:pt idx="3">
                  <c:v>999.33</c:v>
                </c:pt>
                <c:pt idx="4">
                  <c:v>1199.1959999999999</c:v>
                </c:pt>
              </c:numCache>
            </c:numRef>
          </c:val>
          <c:extLst>
            <c:ext xmlns:c16="http://schemas.microsoft.com/office/drawing/2014/chart" uri="{C3380CC4-5D6E-409C-BE32-E72D297353CC}">
              <c16:uniqueId val="{00000001-B79F-4319-AF76-A360872CC70A}"/>
            </c:ext>
          </c:extLst>
        </c:ser>
        <c:ser>
          <c:idx val="2"/>
          <c:order val="2"/>
          <c:tx>
            <c:strRef>
              <c:f>'11. EDEQ'!$P$9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414.59</c:v>
                </c:pt>
                <c:pt idx="1">
                  <c:v>518.23</c:v>
                </c:pt>
                <c:pt idx="2">
                  <c:v>857.44</c:v>
                </c:pt>
                <c:pt idx="3">
                  <c:v>1008.75</c:v>
                </c:pt>
                <c:pt idx="4">
                  <c:v>1210.5</c:v>
                </c:pt>
              </c:numCache>
            </c:numRef>
          </c:val>
          <c:extLst>
            <c:ext xmlns:c16="http://schemas.microsoft.com/office/drawing/2014/chart" uri="{C3380CC4-5D6E-409C-BE32-E72D297353CC}">
              <c16:uniqueId val="{00000002-B79F-4319-AF76-A360872CC70A}"/>
            </c:ext>
          </c:extLst>
        </c:ser>
        <c:ser>
          <c:idx val="3"/>
          <c:order val="3"/>
          <c:tx>
            <c:strRef>
              <c:f>'11. EDEQ'!$P$10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416.48</c:v>
                </c:pt>
                <c:pt idx="1">
                  <c:v>520.6</c:v>
                </c:pt>
                <c:pt idx="2">
                  <c:v>868.22</c:v>
                </c:pt>
                <c:pt idx="3">
                  <c:v>1021.43</c:v>
                </c:pt>
                <c:pt idx="4">
                  <c:v>1225.72</c:v>
                </c:pt>
              </c:numCache>
            </c:numRef>
          </c:val>
          <c:extLst>
            <c:ext xmlns:c16="http://schemas.microsoft.com/office/drawing/2014/chart" uri="{C3380CC4-5D6E-409C-BE32-E72D297353CC}">
              <c16:uniqueId val="{00000003-B79F-4319-AF76-A360872CC70A}"/>
            </c:ext>
          </c:extLst>
        </c:ser>
        <c:ser>
          <c:idx val="4"/>
          <c:order val="4"/>
          <c:tx>
            <c:strRef>
              <c:f>'11. EDEQ'!$P$11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420.39</c:v>
                </c:pt>
                <c:pt idx="1">
                  <c:v>525.49</c:v>
                </c:pt>
                <c:pt idx="2">
                  <c:v>859.2</c:v>
                </c:pt>
                <c:pt idx="3">
                  <c:v>1010.83</c:v>
                </c:pt>
                <c:pt idx="4">
                  <c:v>1212.99</c:v>
                </c:pt>
              </c:numCache>
            </c:numRef>
          </c:val>
          <c:extLst>
            <c:ext xmlns:c16="http://schemas.microsoft.com/office/drawing/2014/chart" uri="{C3380CC4-5D6E-409C-BE32-E72D297353CC}">
              <c16:uniqueId val="{00000004-B79F-4319-AF76-A360872CC70A}"/>
            </c:ext>
          </c:extLst>
        </c:ser>
        <c:ser>
          <c:idx val="5"/>
          <c:order val="5"/>
          <c:tx>
            <c:strRef>
              <c:f>'11. EDEQ'!$P$12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425.16410000000002</c:v>
                </c:pt>
                <c:pt idx="1">
                  <c:v>531.45510000000002</c:v>
                </c:pt>
                <c:pt idx="2">
                  <c:v>813.21960000000001</c:v>
                </c:pt>
                <c:pt idx="3">
                  <c:v>956.72889999999995</c:v>
                </c:pt>
                <c:pt idx="4">
                  <c:v>1148.0746999999999</c:v>
                </c:pt>
              </c:numCache>
            </c:numRef>
          </c:val>
          <c:extLst>
            <c:ext xmlns:c16="http://schemas.microsoft.com/office/drawing/2014/chart" uri="{C3380CC4-5D6E-409C-BE32-E72D297353CC}">
              <c16:uniqueId val="{00000005-B79F-4319-AF76-A360872CC70A}"/>
            </c:ext>
          </c:extLst>
        </c:ser>
        <c:ser>
          <c:idx val="6"/>
          <c:order val="6"/>
          <c:tx>
            <c:strRef>
              <c:f>'11. EDEQ'!$P$13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427.40629999999999</c:v>
                </c:pt>
                <c:pt idx="1">
                  <c:v>534.25789999999995</c:v>
                </c:pt>
                <c:pt idx="2">
                  <c:v>828.16719999999998</c:v>
                </c:pt>
                <c:pt idx="3">
                  <c:v>974.3143</c:v>
                </c:pt>
                <c:pt idx="4">
                  <c:v>1169.1772000000001</c:v>
                </c:pt>
              </c:numCache>
            </c:numRef>
          </c:val>
          <c:extLst>
            <c:ext xmlns:c16="http://schemas.microsoft.com/office/drawing/2014/chart" uri="{C3380CC4-5D6E-409C-BE32-E72D297353CC}">
              <c16:uniqueId val="{00000006-B79F-4319-AF76-A360872CC70A}"/>
            </c:ext>
          </c:extLst>
        </c:ser>
        <c:ser>
          <c:idx val="7"/>
          <c:order val="7"/>
          <c:tx>
            <c:strRef>
              <c:f>'11. EDEQ'!$P$14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430.2235</c:v>
                </c:pt>
                <c:pt idx="1">
                  <c:v>537.77940000000001</c:v>
                </c:pt>
                <c:pt idx="2">
                  <c:v>823.04769999999996</c:v>
                </c:pt>
                <c:pt idx="3">
                  <c:v>968.29139999999995</c:v>
                </c:pt>
                <c:pt idx="4">
                  <c:v>1161.9496999999999</c:v>
                </c:pt>
              </c:numCache>
            </c:numRef>
          </c:val>
          <c:extLst>
            <c:ext xmlns:c16="http://schemas.microsoft.com/office/drawing/2014/chart" uri="{C3380CC4-5D6E-409C-BE32-E72D297353CC}">
              <c16:uniqueId val="{00000007-B79F-4319-AF76-A360872CC70A}"/>
            </c:ext>
          </c:extLst>
        </c:ser>
        <c:ser>
          <c:idx val="8"/>
          <c:order val="8"/>
          <c:tx>
            <c:strRef>
              <c:f>'11. EDEQ'!$P$15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431.60329999999999</c:v>
                </c:pt>
                <c:pt idx="1">
                  <c:v>539.50419999999997</c:v>
                </c:pt>
                <c:pt idx="2">
                  <c:v>785.88599999999997</c:v>
                </c:pt>
                <c:pt idx="3">
                  <c:v>924.57180000000005</c:v>
                </c:pt>
                <c:pt idx="4">
                  <c:v>1109.4862000000001</c:v>
                </c:pt>
              </c:numCache>
            </c:numRef>
          </c:val>
          <c:extLst>
            <c:ext xmlns:c16="http://schemas.microsoft.com/office/drawing/2014/chart" uri="{C3380CC4-5D6E-409C-BE32-E72D297353CC}">
              <c16:uniqueId val="{00000008-B79F-4319-AF76-A360872CC70A}"/>
            </c:ext>
          </c:extLst>
        </c:ser>
        <c:ser>
          <c:idx val="9"/>
          <c:order val="9"/>
          <c:tx>
            <c:strRef>
              <c:f>'11. EDEQ'!$P$16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432.06330000000003</c:v>
                </c:pt>
                <c:pt idx="1">
                  <c:v>540.07910000000004</c:v>
                </c:pt>
                <c:pt idx="2">
                  <c:v>829.88300000000004</c:v>
                </c:pt>
                <c:pt idx="3">
                  <c:v>976.33299999999997</c:v>
                </c:pt>
                <c:pt idx="4">
                  <c:v>1171.5996</c:v>
                </c:pt>
              </c:numCache>
            </c:numRef>
          </c:val>
          <c:extLst>
            <c:ext xmlns:c16="http://schemas.microsoft.com/office/drawing/2014/chart" uri="{C3380CC4-5D6E-409C-BE32-E72D297353CC}">
              <c16:uniqueId val="{00000009-B79F-4319-AF76-A360872CC70A}"/>
            </c:ext>
          </c:extLst>
        </c:ser>
        <c:ser>
          <c:idx val="10"/>
          <c:order val="10"/>
          <c:tx>
            <c:strRef>
              <c:f>'11. EDEQ'!$P$17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433.24189999999999</c:v>
                </c:pt>
                <c:pt idx="1">
                  <c:v>541.55240000000003</c:v>
                </c:pt>
                <c:pt idx="2">
                  <c:v>778.15830000000005</c:v>
                </c:pt>
                <c:pt idx="3">
                  <c:v>915.48040000000003</c:v>
                </c:pt>
                <c:pt idx="4">
                  <c:v>1098.5764999999999</c:v>
                </c:pt>
              </c:numCache>
            </c:numRef>
          </c:val>
          <c:extLst>
            <c:ext xmlns:c16="http://schemas.microsoft.com/office/drawing/2014/chart" uri="{C3380CC4-5D6E-409C-BE32-E72D297353CC}">
              <c16:uniqueId val="{0000000A-B79F-4319-AF76-A360872CC70A}"/>
            </c:ext>
          </c:extLst>
        </c:ser>
        <c:ser>
          <c:idx val="11"/>
          <c:order val="11"/>
          <c:tx>
            <c:strRef>
              <c:f>'11. EDEQ'!$P$18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434.04700000000003</c:v>
                </c:pt>
                <c:pt idx="1">
                  <c:v>542.55899999999997</c:v>
                </c:pt>
                <c:pt idx="2">
                  <c:v>810.53200000000004</c:v>
                </c:pt>
                <c:pt idx="3">
                  <c:v>953.56700000000001</c:v>
                </c:pt>
                <c:pt idx="4">
                  <c:v>1144.28</c:v>
                </c:pt>
              </c:numCache>
            </c:numRef>
          </c:val>
          <c:extLst>
            <c:ext xmlns:c16="http://schemas.microsoft.com/office/drawing/2014/chart" uri="{C3380CC4-5D6E-409C-BE32-E72D297353CC}">
              <c16:uniqueId val="{0000000B-B79F-4319-AF76-A360872CC70A}"/>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a:effectLst/>
          </c:spPr>
          <c:marker>
            <c:symbol val="none"/>
          </c:marker>
          <c:cat>
            <c:strRef>
              <c:f>'11. EDEQ'!$A$7:$A$18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'11. EDEQ'!$M$7:$M$18</c:f>
              <c:numCache>
                <c:formatCode>0.00</c:formatCode>
                <c:ptCount val="12"/>
                <c:pt idx="0">
                  <c:v>79.76446</c:v>
                </c:pt>
                <c:pt idx="1">
                  <c:v>83.287559999999999</c:v>
                </c:pt>
                <c:pt idx="2">
                  <c:v>79.143600000000006</c:v>
                </c:pt>
                <c:pt idx="3">
                  <c:v>85.899169999999998</c:v>
                </c:pt>
                <c:pt idx="4">
                  <c:v>81.540000000000006</c:v>
                </c:pt>
                <c:pt idx="5">
                  <c:v>85.89761</c:v>
                </c:pt>
                <c:pt idx="6">
                  <c:v>80.140039999999999</c:v>
                </c:pt>
                <c:pt idx="7">
                  <c:v>92.541420000000002</c:v>
                </c:pt>
                <c:pt idx="8">
                  <c:v>81.64143</c:v>
                </c:pt>
                <c:pt idx="9">
                  <c:v>84.152749999999997</c:v>
                </c:pt>
                <c:pt idx="10">
                  <c:v>79.414910000000006</c:v>
                </c:pt>
                <c:pt idx="11">
                  <c:v>82.75</c:v>
                </c:pt>
              </c:numCache>
            </c:numRef>
          </c:val>
          <c:smooth val="0"/>
          <c:extLst>
            <c:ext xmlns:c16="http://schemas.microsoft.com/office/drawing/2014/chart" uri="{C3380CC4-5D6E-409C-BE32-E72D297353CC}">
              <c16:uniqueId val="{00000000-1249-47F3-BF58-D31062130E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round/>
            </a:ln>
            <a:effectLst/>
          </c:spPr>
          <c:marker>
            <c:symbol val="none"/>
          </c:marker>
          <c:cat>
            <c:strRef>
              <c:f>'12. EE Putumayo'!$A$7:$A$18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'12. EE Putumayo'!$J$7:$J$17</c:f>
              <c:numCache>
                <c:formatCode>0.00</c:formatCode>
                <c:ptCount val="11"/>
                <c:pt idx="0">
                  <c:v>884.98253</c:v>
                </c:pt>
                <c:pt idx="1">
                  <c:v>925.55210999999997</c:v>
                </c:pt>
                <c:pt idx="2">
                  <c:v>901.24992999999995</c:v>
                </c:pt>
                <c:pt idx="3">
                  <c:v>911.31637000000001</c:v>
                </c:pt>
                <c:pt idx="4">
                  <c:v>969.94430999999997</c:v>
                </c:pt>
                <c:pt idx="5">
                  <c:v>961.23104999999998</c:v>
                </c:pt>
                <c:pt idx="6">
                  <c:v>920.65022999999997</c:v>
                </c:pt>
                <c:pt idx="7">
                  <c:v>872.45538999999997</c:v>
                </c:pt>
                <c:pt idx="8">
                  <c:v>895.50831000000005</c:v>
                </c:pt>
                <c:pt idx="9">
                  <c:v>908.63315</c:v>
                </c:pt>
                <c:pt idx="10">
                  <c:v>919.88373999999999</c:v>
                </c:pt>
              </c:numCache>
            </c:numRef>
          </c:val>
          <c:smooth val="0"/>
          <c:extLst>
            <c:ext xmlns:c16="http://schemas.microsoft.com/office/drawing/2014/chart" uri="{C3380CC4-5D6E-409C-BE32-E72D297353CC}">
              <c16:uniqueId val="{00000000-408F-4F32-A28A-62B2BE2B5371}"/>
            </c:ext>
          </c:extLst>
        </c:ser>
        <c:ser>
          <c:idx val="1"/>
          <c:order val="1"/>
          <c:tx>
            <c:strRef>
              <c:f>'12. EE Putumayo'!$K$6</c:f>
              <c:strCache>
                <c:ptCount val="1"/>
                <c:pt idx="0">
                  <c:v>CUV_Op</c:v>
                </c:pt>
              </c:strCache>
            </c:strRef>
          </c:tx>
          <c:spPr>
            <a:ln w="28575" cap="rnd">
              <a:solidFill>
                <a:schemeClr val="accent2"/>
              </a:solidFill>
              <a:prstDash val="lgDash"/>
              <a:round/>
            </a:ln>
            <a:effectLst/>
          </c:spPr>
          <c:marker>
            <c:symbol val="none"/>
          </c:marker>
          <c:cat>
            <c:strRef>
              <c:f>'12. EE Putumayo'!$A$7:$A$18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'12. EE Putumayo'!$K$7:$K$13</c:f>
              <c:numCache>
                <c:formatCode>0.00</c:formatCode>
                <c:ptCount val="7"/>
              </c:numCache>
            </c:numRef>
          </c:val>
          <c:smooth val="0"/>
          <c:extLst>
            <c:ext xmlns:c16="http://schemas.microsoft.com/office/drawing/2014/chart" uri="{C3380CC4-5D6E-409C-BE32-E72D297353CC}">
              <c16:uniqueId val="{00000001-408F-4F32-A28A-62B2BE2B53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8822427167405"/>
          <c:y val="4.4771824860608586E-2"/>
          <c:w val="0.85781650545978672"/>
          <c:h val="0.73382202626459947"/>
        </c:manualLayout>
      </c:layout>
      <c:barChart>
        <c:barDir val="col"/>
        <c:grouping val="stacked"/>
        <c:varyColors val="0"/>
        <c:ser>
          <c:idx val="1"/>
          <c:order val="1"/>
          <c:tx>
            <c:strRef>
              <c:f>'12. EE Putumayo'!$D$6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Putumayo'!$D$7:$D$18</c:f>
              <c:numCache>
                <c:formatCode>0.00</c:formatCode>
                <c:ptCount val="12"/>
                <c:pt idx="0">
                  <c:v>395.64242999999999</c:v>
                </c:pt>
                <c:pt idx="1">
                  <c:v>417.88137</c:v>
                </c:pt>
                <c:pt idx="2">
                  <c:v>393.48182000000003</c:v>
                </c:pt>
                <c:pt idx="3">
                  <c:v>410.64539000000002</c:v>
                </c:pt>
                <c:pt idx="4">
                  <c:v>451.35014999999999</c:v>
                </c:pt>
                <c:pt idx="5">
                  <c:v>413.34262999999999</c:v>
                </c:pt>
                <c:pt idx="6">
                  <c:v>348.85156000000001</c:v>
                </c:pt>
                <c:pt idx="7">
                  <c:v>320.77426000000003</c:v>
                </c:pt>
                <c:pt idx="8">
                  <c:v>350.62303000000003</c:v>
                </c:pt>
                <c:pt idx="9">
                  <c:v>350.54392999999999</c:v>
                </c:pt>
                <c:pt idx="10">
                  <c:v>352.49849999999998</c:v>
                </c:pt>
                <c:pt idx="11">
                  <c:v>353.11329000000001</c:v>
                </c:pt>
              </c:numCache>
            </c:numRef>
          </c:val>
          <c:extLst>
            <c:ext xmlns:c16="http://schemas.microsoft.com/office/drawing/2014/chart" uri="{C3380CC4-5D6E-409C-BE32-E72D297353CC}">
              <c16:uniqueId val="{00000000-6128-4446-A192-45360437A176}"/>
            </c:ext>
          </c:extLst>
        </c:ser>
        <c:ser>
          <c:idx val="2"/>
          <c:order val="2"/>
          <c:tx>
            <c:strRef>
              <c:f>'12. EE Putumayo'!$G$6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Putumayo'!$G$7:$G$18</c:f>
              <c:numCache>
                <c:formatCode>0.00</c:formatCode>
                <c:ptCount val="12"/>
                <c:pt idx="0">
                  <c:v>243.93498</c:v>
                </c:pt>
                <c:pt idx="1">
                  <c:v>254.69497000000001</c:v>
                </c:pt>
                <c:pt idx="2">
                  <c:v>257.19328999999999</c:v>
                </c:pt>
                <c:pt idx="3">
                  <c:v>249.01036999999999</c:v>
                </c:pt>
                <c:pt idx="4">
                  <c:v>253.23455999999999</c:v>
                </c:pt>
                <c:pt idx="5">
                  <c:v>265.83138000000002</c:v>
                </c:pt>
                <c:pt idx="6">
                  <c:v>269.61394000000001</c:v>
                </c:pt>
                <c:pt idx="7">
                  <c:v>262.47314</c:v>
                </c:pt>
                <c:pt idx="8">
                  <c:v>255.58512999999999</c:v>
                </c:pt>
                <c:pt idx="9">
                  <c:v>265.82871999999998</c:v>
                </c:pt>
                <c:pt idx="10">
                  <c:v>269.70634999999999</c:v>
                </c:pt>
                <c:pt idx="11">
                  <c:v>269.40044999999998</c:v>
                </c:pt>
              </c:numCache>
            </c:numRef>
          </c:val>
          <c:extLst>
            <c:ext xmlns:c16="http://schemas.microsoft.com/office/drawing/2014/chart" uri="{C3380CC4-5D6E-409C-BE32-E72D297353CC}">
              <c16:uniqueId val="{00000001-6128-4446-A192-45360437A176}"/>
            </c:ext>
          </c:extLst>
        </c:ser>
        <c:ser>
          <c:idx val="3"/>
          <c:order val="3"/>
          <c:tx>
            <c:strRef>
              <c:f>'12. EE Putumayo'!$H$6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Putumayo'!$H$7:$H$18</c:f>
              <c:numCache>
                <c:formatCode>0.00</c:formatCode>
                <c:ptCount val="12"/>
                <c:pt idx="0">
                  <c:v>109.15900000000001</c:v>
                </c:pt>
                <c:pt idx="1">
                  <c:v>106.58871000000001</c:v>
                </c:pt>
                <c:pt idx="2">
                  <c:v>105.3383</c:v>
                </c:pt>
                <c:pt idx="3">
                  <c:v>104.67126</c:v>
                </c:pt>
                <c:pt idx="4">
                  <c:v>108.78901</c:v>
                </c:pt>
                <c:pt idx="5">
                  <c:v>113.03948</c:v>
                </c:pt>
                <c:pt idx="6">
                  <c:v>113.81574999999999</c:v>
                </c:pt>
                <c:pt idx="7">
                  <c:v>113.56104000000001</c:v>
                </c:pt>
                <c:pt idx="8">
                  <c:v>111.74909</c:v>
                </c:pt>
                <c:pt idx="9">
                  <c:v>112.31235</c:v>
                </c:pt>
                <c:pt idx="10">
                  <c:v>111.14774</c:v>
                </c:pt>
                <c:pt idx="11">
                  <c:v>130.30629999999999</c:v>
                </c:pt>
              </c:numCache>
            </c:numRef>
          </c:val>
          <c:extLst>
            <c:ext xmlns:c16="http://schemas.microsoft.com/office/drawing/2014/chart" uri="{C3380CC4-5D6E-409C-BE32-E72D297353CC}">
              <c16:uniqueId val="{00000002-6128-4446-A192-45360437A176}"/>
            </c:ext>
          </c:extLst>
        </c:ser>
        <c:ser>
          <c:idx val="4"/>
          <c:order val="4"/>
          <c:tx>
            <c:strRef>
              <c:f>'12. EE Putumayo'!$F$6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Putumayo'!$F$7:$F$18</c:f>
              <c:numCache>
                <c:formatCode>0.00</c:formatCode>
                <c:ptCount val="12"/>
                <c:pt idx="0">
                  <c:v>82.923249999999996</c:v>
                </c:pt>
                <c:pt idx="1">
                  <c:v>86.220830000000007</c:v>
                </c:pt>
                <c:pt idx="2">
                  <c:v>82.665859999999995</c:v>
                </c:pt>
                <c:pt idx="3">
                  <c:v>85.948099999999997</c:v>
                </c:pt>
                <c:pt idx="4">
                  <c:v>91.51867</c:v>
                </c:pt>
                <c:pt idx="5">
                  <c:v>87.846109999999996</c:v>
                </c:pt>
                <c:pt idx="6">
                  <c:v>81.021389999999997</c:v>
                </c:pt>
                <c:pt idx="7">
                  <c:v>73.401870000000002</c:v>
                </c:pt>
                <c:pt idx="8">
                  <c:v>78.947730000000007</c:v>
                </c:pt>
                <c:pt idx="9">
                  <c:v>78.828540000000004</c:v>
                </c:pt>
                <c:pt idx="10">
                  <c:v>79.833309999999997</c:v>
                </c:pt>
                <c:pt idx="11">
                  <c:v>80.009060000000005</c:v>
                </c:pt>
              </c:numCache>
            </c:numRef>
          </c:val>
          <c:extLst>
            <c:ext xmlns:c16="http://schemas.microsoft.com/office/drawing/2014/chart" uri="{C3380CC4-5D6E-409C-BE32-E72D297353CC}">
              <c16:uniqueId val="{00000003-6128-4446-A192-45360437A176}"/>
            </c:ext>
          </c:extLst>
        </c:ser>
        <c:ser>
          <c:idx val="5"/>
          <c:order val="5"/>
          <c:tx>
            <c:strRef>
              <c:f>'12. EE Putumayo'!$E$6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Putumayo'!$E$7:$E$18</c:f>
              <c:numCache>
                <c:formatCode>0.00</c:formatCode>
                <c:ptCount val="12"/>
                <c:pt idx="0">
                  <c:v>52.269359999999999</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6128-4446-A192-45360437A176}"/>
            </c:ext>
          </c:extLst>
        </c:ser>
        <c:ser>
          <c:idx val="6"/>
          <c:order val="6"/>
          <c:tx>
            <c:strRef>
              <c:f>'12. EE Putumayo'!$I$6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'12. EE Putumayo'!$I$7:$I$18</c:f>
              <c:numCache>
                <c:formatCode>0.00</c:formatCode>
                <c:ptCount val="12"/>
                <c:pt idx="0">
                  <c:v>1.0535099999999999</c:v>
                </c:pt>
                <c:pt idx="1">
                  <c:v>4.7971199999999996</c:v>
                </c:pt>
                <c:pt idx="2">
                  <c:v>4.3784299999999998</c:v>
                </c:pt>
                <c:pt idx="3">
                  <c:v>5.0085600000000001</c:v>
                </c:pt>
                <c:pt idx="4">
                  <c:v>15.20518</c:v>
                </c:pt>
                <c:pt idx="5">
                  <c:v>24.894459999999999</c:v>
                </c:pt>
                <c:pt idx="6">
                  <c:v>45.15213</c:v>
                </c:pt>
                <c:pt idx="7">
                  <c:v>45.487580000000001</c:v>
                </c:pt>
                <c:pt idx="8">
                  <c:v>43.915190000000003</c:v>
                </c:pt>
                <c:pt idx="9">
                  <c:v>47.28396</c:v>
                </c:pt>
                <c:pt idx="10">
                  <c:v>49.763339999999999</c:v>
                </c:pt>
                <c:pt idx="11">
                  <c:v>32.215539999999997</c:v>
                </c:pt>
              </c:numCache>
            </c:numRef>
          </c:val>
          <c:extLst>
            <c:ext xmlns:c16="http://schemas.microsoft.com/office/drawing/2014/chart" uri="{C3380CC4-5D6E-409C-BE32-E72D297353CC}">
              <c16:uniqueId val="{00000005-6128-4446-A192-45360437A176}"/>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'12. EE Putumayo'!$J$6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'12. EE Putumayo'!$A$7:$A$18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'12. EE Putumayo'!$J$7:$J$18</c:f>
              <c:numCache>
                <c:formatCode>0.00</c:formatCode>
                <c:ptCount val="12"/>
                <c:pt idx="0">
                  <c:v>884.98253</c:v>
                </c:pt>
                <c:pt idx="1">
                  <c:v>925.55210999999997</c:v>
                </c:pt>
                <c:pt idx="2">
                  <c:v>901.24992999999995</c:v>
                </c:pt>
                <c:pt idx="3">
                  <c:v>911.31637000000001</c:v>
                </c:pt>
                <c:pt idx="4">
                  <c:v>969.94430999999997</c:v>
                </c:pt>
                <c:pt idx="5">
                  <c:v>961.23104999999998</c:v>
                </c:pt>
                <c:pt idx="6">
                  <c:v>920.65022999999997</c:v>
                </c:pt>
                <c:pt idx="7">
                  <c:v>872.45538999999997</c:v>
                </c:pt>
                <c:pt idx="8">
                  <c:v>895.50831000000005</c:v>
                </c:pt>
                <c:pt idx="9">
                  <c:v>908.63315</c:v>
                </c:pt>
                <c:pt idx="10">
                  <c:v>919.88373999999999</c:v>
                </c:pt>
                <c:pt idx="11">
                  <c:v>916.70560999999998</c:v>
                </c:pt>
              </c:numCache>
            </c:numRef>
          </c:val>
          <c:smooth val="0"/>
          <c:extLst>
            <c:ext xmlns:c16="http://schemas.microsoft.com/office/drawing/2014/chart" uri="{C3380CC4-5D6E-409C-BE32-E72D297353CC}">
              <c16:uniqueId val="{00000006-6128-4446-A192-45360437A17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'12. EE Putumayo'!$P$7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353.99</c:v>
                </c:pt>
                <c:pt idx="1">
                  <c:v>442.49</c:v>
                </c:pt>
                <c:pt idx="2">
                  <c:v>752.23500000000001</c:v>
                </c:pt>
                <c:pt idx="3">
                  <c:v>884.98</c:v>
                </c:pt>
                <c:pt idx="4">
                  <c:v>1061.9759999999999</c:v>
                </c:pt>
              </c:numCache>
            </c:numRef>
          </c:val>
          <c:extLst>
            <c:ext xmlns:c16="http://schemas.microsoft.com/office/drawing/2014/chart" uri="{C3380CC4-5D6E-409C-BE32-E72D297353CC}">
              <c16:uniqueId val="{00000000-5922-40BE-9C6E-EF7CCB6FF206}"/>
            </c:ext>
          </c:extLst>
        </c:ser>
        <c:ser>
          <c:idx val="1"/>
          <c:order val="1"/>
          <c:tx>
            <c:strRef>
              <c:f>'12. EE Putumayo'!$P$8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370.2208</c:v>
                </c:pt>
                <c:pt idx="1">
                  <c:v>462.77600000000001</c:v>
                </c:pt>
                <c:pt idx="2">
                  <c:v>786.7192</c:v>
                </c:pt>
                <c:pt idx="3">
                  <c:v>925.55210999999997</c:v>
                </c:pt>
                <c:pt idx="4">
                  <c:v>1110.6625319999998</c:v>
                </c:pt>
              </c:numCache>
            </c:numRef>
          </c:val>
          <c:extLst>
            <c:ext xmlns:c16="http://schemas.microsoft.com/office/drawing/2014/chart" uri="{C3380CC4-5D6E-409C-BE32-E72D297353CC}">
              <c16:uniqueId val="{00000001-5922-40BE-9C6E-EF7CCB6FF206}"/>
            </c:ext>
          </c:extLst>
        </c:ser>
        <c:ser>
          <c:idx val="2"/>
          <c:order val="2"/>
          <c:tx>
            <c:strRef>
              <c:f>'12. EE Putumayo'!$P$9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360.49997000000002</c:v>
                </c:pt>
                <c:pt idx="1">
                  <c:v>450.62495999999999</c:v>
                </c:pt>
                <c:pt idx="2">
                  <c:v>766.06242999999995</c:v>
                </c:pt>
                <c:pt idx="3">
                  <c:v>901.24992999999995</c:v>
                </c:pt>
                <c:pt idx="4">
                  <c:v>1081.499916</c:v>
                </c:pt>
              </c:numCache>
            </c:numRef>
          </c:val>
          <c:extLst>
            <c:ext xmlns:c16="http://schemas.microsoft.com/office/drawing/2014/chart" uri="{C3380CC4-5D6E-409C-BE32-E72D297353CC}">
              <c16:uniqueId val="{00000002-5922-40BE-9C6E-EF7CCB6FF206}"/>
            </c:ext>
          </c:extLst>
        </c:ser>
        <c:ser>
          <c:idx val="3"/>
          <c:order val="3"/>
          <c:tx>
            <c:strRef>
              <c:f>'12. EE Putumayo'!$P$10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364.52654999999999</c:v>
                </c:pt>
                <c:pt idx="1">
                  <c:v>455.65818000000002</c:v>
                </c:pt>
                <c:pt idx="2">
                  <c:v>774.61891000000003</c:v>
                </c:pt>
                <c:pt idx="3">
                  <c:v>911.31636000000003</c:v>
                </c:pt>
                <c:pt idx="4">
                  <c:v>1093.57</c:v>
                </c:pt>
              </c:numCache>
            </c:numRef>
          </c:val>
          <c:extLst>
            <c:ext xmlns:c16="http://schemas.microsoft.com/office/drawing/2014/chart" uri="{C3380CC4-5D6E-409C-BE32-E72D297353CC}">
              <c16:uniqueId val="{00000003-5922-40BE-9C6E-EF7CCB6FF206}"/>
            </c:ext>
          </c:extLst>
        </c:ser>
        <c:ser>
          <c:idx val="4"/>
          <c:order val="4"/>
          <c:tx>
            <c:strRef>
              <c:f>'12. EE Putumayo'!$P$11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387.97771999999998</c:v>
                </c:pt>
                <c:pt idx="1">
                  <c:v>484.97215999999997</c:v>
                </c:pt>
                <c:pt idx="2">
                  <c:v>824.45266000000004</c:v>
                </c:pt>
                <c:pt idx="3">
                  <c:v>969.94430999999997</c:v>
                </c:pt>
                <c:pt idx="4">
                  <c:v>1163.933172</c:v>
                </c:pt>
              </c:numCache>
            </c:numRef>
          </c:val>
          <c:extLst>
            <c:ext xmlns:c16="http://schemas.microsoft.com/office/drawing/2014/chart" uri="{C3380CC4-5D6E-409C-BE32-E72D297353CC}">
              <c16:uniqueId val="{00000004-5922-40BE-9C6E-EF7CCB6FF206}"/>
            </c:ext>
          </c:extLst>
        </c:ser>
        <c:ser>
          <c:idx val="5"/>
          <c:order val="5"/>
          <c:tx>
            <c:strRef>
              <c:f>'12. EE Putumayo'!$P$12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384.49241999999998</c:v>
                </c:pt>
                <c:pt idx="1">
                  <c:v>480.61552999999998</c:v>
                </c:pt>
                <c:pt idx="2">
                  <c:v>817.04639999999995</c:v>
                </c:pt>
                <c:pt idx="3">
                  <c:v>961.23104999999998</c:v>
                </c:pt>
                <c:pt idx="4">
                  <c:v>1153.4772599999999</c:v>
                </c:pt>
              </c:numCache>
            </c:numRef>
          </c:val>
          <c:extLst>
            <c:ext xmlns:c16="http://schemas.microsoft.com/office/drawing/2014/chart" uri="{C3380CC4-5D6E-409C-BE32-E72D297353CC}">
              <c16:uniqueId val="{00000005-5922-40BE-9C6E-EF7CCB6FF206}"/>
            </c:ext>
          </c:extLst>
        </c:ser>
        <c:ser>
          <c:idx val="6"/>
          <c:order val="6"/>
          <c:tx>
            <c:strRef>
              <c:f>'12. EE Putumayo'!$P$13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368.26008999999999</c:v>
                </c:pt>
                <c:pt idx="1">
                  <c:v>460.32512000000003</c:v>
                </c:pt>
                <c:pt idx="2">
                  <c:v>782.55269999999996</c:v>
                </c:pt>
                <c:pt idx="3">
                  <c:v>920.65022999999997</c:v>
                </c:pt>
                <c:pt idx="4">
                  <c:v>1104.7802799999999</c:v>
                </c:pt>
              </c:numCache>
            </c:numRef>
          </c:val>
          <c:extLst>
            <c:ext xmlns:c16="http://schemas.microsoft.com/office/drawing/2014/chart" uri="{C3380CC4-5D6E-409C-BE32-E72D297353CC}">
              <c16:uniqueId val="{00000006-5922-40BE-9C6E-EF7CCB6FF206}"/>
            </c:ext>
          </c:extLst>
        </c:ser>
        <c:ser>
          <c:idx val="7"/>
          <c:order val="7"/>
          <c:tx>
            <c:strRef>
              <c:f>'12. EE Putumayo'!$P$14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348.98216000000002</c:v>
                </c:pt>
                <c:pt idx="1">
                  <c:v>436.22770000000003</c:v>
                </c:pt>
                <c:pt idx="2">
                  <c:v>741.58708999999999</c:v>
                </c:pt>
                <c:pt idx="3">
                  <c:v>872.45538999999997</c:v>
                </c:pt>
                <c:pt idx="4">
                  <c:v>1046.94649</c:v>
                </c:pt>
              </c:numCache>
            </c:numRef>
          </c:val>
          <c:extLst>
            <c:ext xmlns:c16="http://schemas.microsoft.com/office/drawing/2014/chart" uri="{C3380CC4-5D6E-409C-BE32-E72D297353CC}">
              <c16:uniqueId val="{00000007-5922-40BE-9C6E-EF7CCB6FF206}"/>
            </c:ext>
          </c:extLst>
        </c:ser>
        <c:ser>
          <c:idx val="8"/>
          <c:order val="8"/>
          <c:tx>
            <c:strRef>
              <c:f>'12. EE Putumayo'!$P$15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358.20332000000002</c:v>
                </c:pt>
                <c:pt idx="1">
                  <c:v>447.75414999999998</c:v>
                </c:pt>
                <c:pt idx="2">
                  <c:v>761.18205999999998</c:v>
                </c:pt>
                <c:pt idx="3">
                  <c:v>895.50831000000005</c:v>
                </c:pt>
                <c:pt idx="4">
                  <c:v>1074.60997</c:v>
                </c:pt>
              </c:numCache>
            </c:numRef>
          </c:val>
          <c:extLst>
            <c:ext xmlns:c16="http://schemas.microsoft.com/office/drawing/2014/chart" uri="{C3380CC4-5D6E-409C-BE32-E72D297353CC}">
              <c16:uniqueId val="{00000008-5922-40BE-9C6E-EF7CCB6FF206}"/>
            </c:ext>
          </c:extLst>
        </c:ser>
        <c:ser>
          <c:idx val="9"/>
          <c:order val="9"/>
          <c:tx>
            <c:strRef>
              <c:f>'12. EE Putumayo'!$P$16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363.45326</c:v>
                </c:pt>
                <c:pt idx="1">
                  <c:v>454.31657999999999</c:v>
                </c:pt>
                <c:pt idx="2">
                  <c:v>772.33817999999997</c:v>
                </c:pt>
                <c:pt idx="3">
                  <c:v>908.63315</c:v>
                </c:pt>
                <c:pt idx="4">
                  <c:v>1090.35978</c:v>
                </c:pt>
              </c:numCache>
            </c:numRef>
          </c:val>
          <c:extLst>
            <c:ext xmlns:c16="http://schemas.microsoft.com/office/drawing/2014/chart" uri="{C3380CC4-5D6E-409C-BE32-E72D297353CC}">
              <c16:uniqueId val="{00000009-5922-40BE-9C6E-EF7CCB6FF206}"/>
            </c:ext>
          </c:extLst>
        </c:ser>
        <c:ser>
          <c:idx val="10"/>
          <c:order val="10"/>
          <c:tx>
            <c:strRef>
              <c:f>'12. EE Putumayo'!$P$17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367.95350000000002</c:v>
                </c:pt>
                <c:pt idx="1">
                  <c:v>459.94186999999999</c:v>
                </c:pt>
                <c:pt idx="2">
                  <c:v>781.90117999999995</c:v>
                </c:pt>
                <c:pt idx="3">
                  <c:v>919.88373999999999</c:v>
                </c:pt>
                <c:pt idx="4">
                  <c:v>1103.8605</c:v>
                </c:pt>
              </c:numCache>
            </c:numRef>
          </c:val>
          <c:extLst>
            <c:ext xmlns:c16="http://schemas.microsoft.com/office/drawing/2014/chart" uri="{C3380CC4-5D6E-409C-BE32-E72D297353CC}">
              <c16:uniqueId val="{0000000A-5922-40BE-9C6E-EF7CCB6FF206}"/>
            </c:ext>
          </c:extLst>
        </c:ser>
        <c:ser>
          <c:idx val="11"/>
          <c:order val="11"/>
          <c:tx>
            <c:strRef>
              <c:f>'12. EE Putumayo'!$P$18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366.68200000000002</c:v>
                </c:pt>
                <c:pt idx="1">
                  <c:v>458.35300000000001</c:v>
                </c:pt>
                <c:pt idx="2">
                  <c:v>779.2</c:v>
                </c:pt>
                <c:pt idx="3">
                  <c:v>916.71</c:v>
                </c:pt>
                <c:pt idx="4">
                  <c:v>1100.5</c:v>
                </c:pt>
              </c:numCache>
            </c:numRef>
          </c:val>
          <c:extLst>
            <c:ext xmlns:c16="http://schemas.microsoft.com/office/drawing/2014/chart" uri="{C3380CC4-5D6E-409C-BE32-E72D297353CC}">
              <c16:uniqueId val="{0000000B-5922-40BE-9C6E-EF7CCB6FF206}"/>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a:effectLst/>
          </c:spPr>
          <c:marker>
            <c:symbol val="none"/>
          </c:marker>
          <c:cat>
            <c:strRef>
              <c:f>'12. EE Putumayo'!$A$7:$A$18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F5CE-4273-80B2-2832EEC0CF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round/>
            </a:ln>
            <a:effectLst/>
          </c:spPr>
          <c:marker>
            <c:symbol val="none"/>
          </c:marker>
          <c:cat>
            <c:strRef>
              <c:f>'13. EEBP'!$A$7:$A$18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'13. EEBP'!$J$7:$J$18</c:f>
              <c:numCache>
                <c:formatCode>0.00</c:formatCode>
                <c:ptCount val="12"/>
                <c:pt idx="0">
                  <c:v>933.5</c:v>
                </c:pt>
                <c:pt idx="1">
                  <c:v>955.10001</c:v>
                </c:pt>
                <c:pt idx="2">
                  <c:v>961.1</c:v>
                </c:pt>
                <c:pt idx="3">
                  <c:v>1001.69999</c:v>
                </c:pt>
                <c:pt idx="4">
                  <c:v>1038.1000100000001</c:v>
                </c:pt>
                <c:pt idx="5">
                  <c:v>1105.49999</c:v>
                </c:pt>
                <c:pt idx="6">
                  <c:v>969.7</c:v>
                </c:pt>
                <c:pt idx="7">
                  <c:v>973.9</c:v>
                </c:pt>
                <c:pt idx="8">
                  <c:v>996.8</c:v>
                </c:pt>
                <c:pt idx="9">
                  <c:v>930.30001000000004</c:v>
                </c:pt>
                <c:pt idx="10">
                  <c:v>974.6</c:v>
                </c:pt>
                <c:pt idx="11">
                  <c:v>970.99999000000003</c:v>
                </c:pt>
              </c:numCache>
            </c:numRef>
          </c:val>
          <c:smooth val="0"/>
          <c:extLst>
            <c:ext xmlns:c16="http://schemas.microsoft.com/office/drawing/2014/chart" uri="{C3380CC4-5D6E-409C-BE32-E72D297353CC}">
              <c16:uniqueId val="{00000000-763F-48F1-9784-C8F82E6E6F8C}"/>
            </c:ext>
          </c:extLst>
        </c:ser>
        <c:ser>
          <c:idx val="1"/>
          <c:order val="1"/>
          <c:tx>
            <c:strRef>
              <c:f>'13. EEBP'!$K$6</c:f>
              <c:strCache>
                <c:ptCount val="1"/>
                <c:pt idx="0">
                  <c:v>CUV_Op</c:v>
                </c:pt>
              </c:strCache>
            </c:strRef>
          </c:tx>
          <c:spPr>
            <a:ln w="28575" cap="rnd">
              <a:solidFill>
                <a:schemeClr val="accent2"/>
              </a:solidFill>
              <a:prstDash val="lgDash"/>
              <a:round/>
            </a:ln>
            <a:effectLst/>
          </c:spPr>
          <c:marker>
            <c:symbol val="none"/>
          </c:marker>
          <c:cat>
            <c:strRef>
              <c:f>'13. EEBP'!$A$7:$A$18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'13. EEBP'!$K$7:$K$13</c:f>
              <c:numCache>
                <c:formatCode>0.00</c:formatCode>
                <c:ptCount val="7"/>
              </c:numCache>
            </c:numRef>
          </c:val>
          <c:smooth val="0"/>
          <c:extLst>
            <c:ext xmlns:c16="http://schemas.microsoft.com/office/drawing/2014/chart" uri="{C3380CC4-5D6E-409C-BE32-E72D297353CC}">
              <c16:uniqueId val="{00000001-763F-48F1-9784-C8F82E6E6F8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round/>
            </a:ln>
            <a:effectLst/>
          </c:spPr>
          <c:marker>
            <c:symbol val="none"/>
          </c:marker>
          <c:cat>
            <c:strRef>
              <c:f>'2. CELSIA COLOMBIA Valle'!$A$7:$A$18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 CELSIA COLOMBIA Valle'!$J$7:$J$18</c:f>
              <c:numCache>
                <c:formatCode>0.00</c:formatCode>
                <c:ptCount val="12"/>
                <c:pt idx="0">
                  <c:v>952.5</c:v>
                </c:pt>
                <c:pt idx="1">
                  <c:v>960.13</c:v>
                </c:pt>
                <c:pt idx="2">
                  <c:v>977.59</c:v>
                </c:pt>
                <c:pt idx="3">
                  <c:v>976.16</c:v>
                </c:pt>
                <c:pt idx="4">
                  <c:v>985.7</c:v>
                </c:pt>
                <c:pt idx="5">
                  <c:v>1036.8800000000001</c:v>
                </c:pt>
                <c:pt idx="6">
                  <c:v>918.65</c:v>
                </c:pt>
                <c:pt idx="7">
                  <c:v>893.62</c:v>
                </c:pt>
                <c:pt idx="8">
                  <c:v>902.93</c:v>
                </c:pt>
                <c:pt idx="9">
                  <c:v>886.66</c:v>
                </c:pt>
                <c:pt idx="10">
                  <c:v>760.94</c:v>
                </c:pt>
                <c:pt idx="11">
                  <c:v>822.42</c:v>
                </c:pt>
              </c:numCache>
            </c:numRef>
          </c:val>
          <c:smooth val="0"/>
          <c:extLst>
            <c:ext xmlns:c16="http://schemas.microsoft.com/office/drawing/2014/chart" uri="{C3380CC4-5D6E-409C-BE32-E72D297353CC}">
              <c16:uniqueId val="{00000000-2B59-494C-9B6F-CA28A62E3E19}"/>
            </c:ext>
          </c:extLst>
        </c:ser>
        <c:ser>
          <c:idx val="1"/>
          <c:order val="1"/>
          <c:tx>
            <c:strRef>
              <c:f>'2. CELSIA COLOMBIA Valle'!$K$6</c:f>
              <c:strCache>
                <c:ptCount val="1"/>
                <c:pt idx="0">
                  <c:v>CUV_Op</c:v>
                </c:pt>
              </c:strCache>
            </c:strRef>
          </c:tx>
          <c:spPr>
            <a:ln w="28575" cap="rnd">
              <a:solidFill>
                <a:schemeClr val="accent2"/>
              </a:solidFill>
              <a:prstDash val="lgDash"/>
              <a:round/>
            </a:ln>
            <a:effectLst/>
          </c:spPr>
          <c:marker>
            <c:symbol val="none"/>
          </c:marker>
          <c:cat>
            <c:strRef>
              <c:f>'2. CELSIA COLOMBIA Valle'!$A$7:$A$18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2B59-494C-9B6F-CA28A62E3E1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'13. EEBP'!$D$6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EEBP'!$D$7:$D$18</c:f>
              <c:numCache>
                <c:formatCode>0.00</c:formatCode>
                <c:ptCount val="12"/>
                <c:pt idx="0">
                  <c:v>459.86417999999998</c:v>
                </c:pt>
                <c:pt idx="1">
                  <c:v>453.28757000000002</c:v>
                </c:pt>
                <c:pt idx="2">
                  <c:v>455.53244999999998</c:v>
                </c:pt>
                <c:pt idx="3">
                  <c:v>502.92986999999999</c:v>
                </c:pt>
                <c:pt idx="4">
                  <c:v>527.60014999999999</c:v>
                </c:pt>
                <c:pt idx="5">
                  <c:v>554.71063000000004</c:v>
                </c:pt>
                <c:pt idx="6">
                  <c:v>408.27368999999999</c:v>
                </c:pt>
                <c:pt idx="7">
                  <c:v>410.07386000000002</c:v>
                </c:pt>
                <c:pt idx="8">
                  <c:v>407.98576000000003</c:v>
                </c:pt>
                <c:pt idx="9">
                  <c:v>407.76510000000002</c:v>
                </c:pt>
                <c:pt idx="10">
                  <c:v>409.28073999999998</c:v>
                </c:pt>
                <c:pt idx="11">
                  <c:v>411.69871000000001</c:v>
                </c:pt>
              </c:numCache>
            </c:numRef>
          </c:val>
          <c:extLst>
            <c:ext xmlns:c16="http://schemas.microsoft.com/office/drawing/2014/chart" uri="{C3380CC4-5D6E-409C-BE32-E72D297353CC}">
              <c16:uniqueId val="{00000000-5B19-4562-9A52-383B0C6A3329}"/>
            </c:ext>
          </c:extLst>
        </c:ser>
        <c:ser>
          <c:idx val="2"/>
          <c:order val="2"/>
          <c:tx>
            <c:strRef>
              <c:f>'13. EEBP'!$G$6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EEBP'!$G$7:$G$18</c:f>
              <c:numCache>
                <c:formatCode>0.00</c:formatCode>
                <c:ptCount val="12"/>
                <c:pt idx="0">
                  <c:v>243.93498</c:v>
                </c:pt>
                <c:pt idx="1">
                  <c:v>254.69497000000001</c:v>
                </c:pt>
                <c:pt idx="2">
                  <c:v>257.19328999999999</c:v>
                </c:pt>
                <c:pt idx="3">
                  <c:v>249.01036999999999</c:v>
                </c:pt>
                <c:pt idx="4">
                  <c:v>253.23455999999999</c:v>
                </c:pt>
                <c:pt idx="5">
                  <c:v>265.83138000000002</c:v>
                </c:pt>
                <c:pt idx="6">
                  <c:v>269.61394000000001</c:v>
                </c:pt>
                <c:pt idx="7">
                  <c:v>262.47314</c:v>
                </c:pt>
                <c:pt idx="8">
                  <c:v>255.58512999999999</c:v>
                </c:pt>
                <c:pt idx="9">
                  <c:v>265.82871999999998</c:v>
                </c:pt>
                <c:pt idx="10">
                  <c:v>269.70634999999999</c:v>
                </c:pt>
                <c:pt idx="11">
                  <c:v>269.40044999999998</c:v>
                </c:pt>
              </c:numCache>
            </c:numRef>
          </c:val>
          <c:extLst>
            <c:ext xmlns:c16="http://schemas.microsoft.com/office/drawing/2014/chart" uri="{C3380CC4-5D6E-409C-BE32-E72D297353CC}">
              <c16:uniqueId val="{00000001-5B19-4562-9A52-383B0C6A3329}"/>
            </c:ext>
          </c:extLst>
        </c:ser>
        <c:ser>
          <c:idx val="3"/>
          <c:order val="3"/>
          <c:tx>
            <c:strRef>
              <c:f>'13. EEBP'!$H$6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EEBP'!$H$7:$H$18</c:f>
              <c:numCache>
                <c:formatCode>0.00</c:formatCode>
                <c:ptCount val="12"/>
                <c:pt idx="0">
                  <c:v>126.9699</c:v>
                </c:pt>
                <c:pt idx="1">
                  <c:v>121.01598</c:v>
                </c:pt>
                <c:pt idx="2">
                  <c:v>122.50611000000001</c:v>
                </c:pt>
                <c:pt idx="3">
                  <c:v>113.92666</c:v>
                </c:pt>
                <c:pt idx="4">
                  <c:v>121.94934000000001</c:v>
                </c:pt>
                <c:pt idx="5">
                  <c:v>128.18392</c:v>
                </c:pt>
                <c:pt idx="6">
                  <c:v>126.87308</c:v>
                </c:pt>
                <c:pt idx="7">
                  <c:v>141.07928999999999</c:v>
                </c:pt>
                <c:pt idx="8">
                  <c:v>135.99071000000001</c:v>
                </c:pt>
                <c:pt idx="9">
                  <c:v>130.91064</c:v>
                </c:pt>
                <c:pt idx="10">
                  <c:v>129.69537</c:v>
                </c:pt>
                <c:pt idx="11">
                  <c:v>142.55092999999999</c:v>
                </c:pt>
              </c:numCache>
            </c:numRef>
          </c:val>
          <c:extLst>
            <c:ext xmlns:c16="http://schemas.microsoft.com/office/drawing/2014/chart" uri="{C3380CC4-5D6E-409C-BE32-E72D297353CC}">
              <c16:uniqueId val="{00000002-5B19-4562-9A52-383B0C6A3329}"/>
            </c:ext>
          </c:extLst>
        </c:ser>
        <c:ser>
          <c:idx val="4"/>
          <c:order val="4"/>
          <c:tx>
            <c:strRef>
              <c:f>'13. EEBP'!$F$6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EEBP'!$F$7:$F$18</c:f>
              <c:numCache>
                <c:formatCode>0.00</c:formatCode>
                <c:ptCount val="12"/>
                <c:pt idx="0">
                  <c:v>64.073080000000004</c:v>
                </c:pt>
                <c:pt idx="1">
                  <c:v>62.324660000000002</c:v>
                </c:pt>
                <c:pt idx="2">
                  <c:v>63.318539999999999</c:v>
                </c:pt>
                <c:pt idx="3">
                  <c:v>69.387550000000005</c:v>
                </c:pt>
                <c:pt idx="4">
                  <c:v>70.793340000000001</c:v>
                </c:pt>
                <c:pt idx="5">
                  <c:v>77.359780000000001</c:v>
                </c:pt>
                <c:pt idx="6">
                  <c:v>59.162579999999998</c:v>
                </c:pt>
                <c:pt idx="7">
                  <c:v>57.536050000000003</c:v>
                </c:pt>
                <c:pt idx="8">
                  <c:v>57.211910000000003</c:v>
                </c:pt>
                <c:pt idx="9">
                  <c:v>57.131749999999997</c:v>
                </c:pt>
                <c:pt idx="10">
                  <c:v>57.702579999999998</c:v>
                </c:pt>
                <c:pt idx="11">
                  <c:v>58.456530000000001</c:v>
                </c:pt>
              </c:numCache>
            </c:numRef>
          </c:val>
          <c:extLst>
            <c:ext xmlns:c16="http://schemas.microsoft.com/office/drawing/2014/chart" uri="{C3380CC4-5D6E-409C-BE32-E72D297353CC}">
              <c16:uniqueId val="{00000003-5B19-4562-9A52-383B0C6A3329}"/>
            </c:ext>
          </c:extLst>
        </c:ser>
        <c:ser>
          <c:idx val="5"/>
          <c:order val="5"/>
          <c:tx>
            <c:strRef>
              <c:f>'13. EEBP'!$E$6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EEBP'!$E$7:$E$18</c:f>
              <c:numCache>
                <c:formatCode>0.00</c:formatCode>
                <c:ptCount val="12"/>
                <c:pt idx="0">
                  <c:v>52.277160000000002</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5B19-4562-9A52-383B0C6A3329}"/>
            </c:ext>
          </c:extLst>
        </c:ser>
        <c:ser>
          <c:idx val="6"/>
          <c:order val="6"/>
          <c:tx>
            <c:strRef>
              <c:f>'13. EEBP'!$I$6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'13. EEBP'!$I$7:$I$18</c:f>
              <c:numCache>
                <c:formatCode>0.00</c:formatCode>
                <c:ptCount val="12"/>
                <c:pt idx="0">
                  <c:v>-13.62</c:v>
                </c:pt>
                <c:pt idx="1">
                  <c:v>8.4077199999999994</c:v>
                </c:pt>
                <c:pt idx="2">
                  <c:v>4.35738</c:v>
                </c:pt>
                <c:pt idx="3">
                  <c:v>10.412850000000001</c:v>
                </c:pt>
                <c:pt idx="4">
                  <c:v>14.675879999999999</c:v>
                </c:pt>
                <c:pt idx="5">
                  <c:v>23.13729</c:v>
                </c:pt>
                <c:pt idx="6">
                  <c:v>43.581249999999997</c:v>
                </c:pt>
                <c:pt idx="7">
                  <c:v>45.980159999999998</c:v>
                </c:pt>
                <c:pt idx="8">
                  <c:v>85.338350000000005</c:v>
                </c:pt>
                <c:pt idx="9">
                  <c:v>14.828150000000001</c:v>
                </c:pt>
                <c:pt idx="10">
                  <c:v>51.280459999999998</c:v>
                </c:pt>
                <c:pt idx="11">
                  <c:v>37.232399999999998</c:v>
                </c:pt>
              </c:numCache>
            </c:numRef>
          </c:val>
          <c:extLst>
            <c:ext xmlns:c16="http://schemas.microsoft.com/office/drawing/2014/chart" uri="{C3380CC4-5D6E-409C-BE32-E72D297353CC}">
              <c16:uniqueId val="{00000005-5B19-4562-9A52-383B0C6A3329}"/>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'13. EEBP'!$J$6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'13. EEBP'!$A$7:$A$18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'13. EEBP'!$J$7:$J$18</c:f>
              <c:numCache>
                <c:formatCode>0.00</c:formatCode>
                <c:ptCount val="12"/>
                <c:pt idx="0">
                  <c:v>933.5</c:v>
                </c:pt>
                <c:pt idx="1">
                  <c:v>955.10001</c:v>
                </c:pt>
                <c:pt idx="2">
                  <c:v>961.1</c:v>
                </c:pt>
                <c:pt idx="3">
                  <c:v>1001.69999</c:v>
                </c:pt>
                <c:pt idx="4">
                  <c:v>1038.1000100000001</c:v>
                </c:pt>
                <c:pt idx="5">
                  <c:v>1105.49999</c:v>
                </c:pt>
                <c:pt idx="6">
                  <c:v>969.7</c:v>
                </c:pt>
                <c:pt idx="7">
                  <c:v>973.9</c:v>
                </c:pt>
                <c:pt idx="8">
                  <c:v>996.8</c:v>
                </c:pt>
                <c:pt idx="9">
                  <c:v>930.30001000000004</c:v>
                </c:pt>
                <c:pt idx="10">
                  <c:v>974.6</c:v>
                </c:pt>
                <c:pt idx="11">
                  <c:v>970.99999000000003</c:v>
                </c:pt>
              </c:numCache>
            </c:numRef>
          </c:val>
          <c:smooth val="0"/>
          <c:extLst>
            <c:ext xmlns:c16="http://schemas.microsoft.com/office/drawing/2014/chart" uri="{C3380CC4-5D6E-409C-BE32-E72D297353CC}">
              <c16:uniqueId val="{00000006-5B19-4562-9A52-383B0C6A33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'13. EEBP'!$P$7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400.36</c:v>
                </c:pt>
                <c:pt idx="1">
                  <c:v>500.46</c:v>
                </c:pt>
                <c:pt idx="2">
                  <c:v>793.47500000000002</c:v>
                </c:pt>
                <c:pt idx="3">
                  <c:v>933.5</c:v>
                </c:pt>
                <c:pt idx="4">
                  <c:v>1120.2</c:v>
                </c:pt>
              </c:numCache>
            </c:numRef>
          </c:val>
          <c:extLst>
            <c:ext xmlns:c16="http://schemas.microsoft.com/office/drawing/2014/chart" uri="{C3380CC4-5D6E-409C-BE32-E72D297353CC}">
              <c16:uniqueId val="{00000000-5018-460F-B629-509571E45CBE}"/>
            </c:ext>
          </c:extLst>
        </c:ser>
        <c:ser>
          <c:idx val="1"/>
          <c:order val="1"/>
          <c:tx>
            <c:strRef>
              <c:f>'13. EEBP'!$P$8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399.83</c:v>
                </c:pt>
                <c:pt idx="1">
                  <c:v>499.8</c:v>
                </c:pt>
                <c:pt idx="2">
                  <c:v>811.83500000000004</c:v>
                </c:pt>
                <c:pt idx="3">
                  <c:v>955.1</c:v>
                </c:pt>
                <c:pt idx="4">
                  <c:v>1146.1199999999999</c:v>
                </c:pt>
              </c:numCache>
            </c:numRef>
          </c:val>
          <c:extLst>
            <c:ext xmlns:c16="http://schemas.microsoft.com/office/drawing/2014/chart" uri="{C3380CC4-5D6E-409C-BE32-E72D297353CC}">
              <c16:uniqueId val="{00000001-5018-460F-B629-509571E45CBE}"/>
            </c:ext>
          </c:extLst>
        </c:ser>
        <c:ser>
          <c:idx val="2"/>
          <c:order val="2"/>
          <c:tx>
            <c:strRef>
              <c:f>'13. EEBP'!$P$9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400.91</c:v>
                </c:pt>
                <c:pt idx="1">
                  <c:v>501.16</c:v>
                </c:pt>
                <c:pt idx="2">
                  <c:v>816.93499999999995</c:v>
                </c:pt>
                <c:pt idx="3">
                  <c:v>961.1</c:v>
                </c:pt>
                <c:pt idx="4">
                  <c:v>1153.32</c:v>
                </c:pt>
              </c:numCache>
            </c:numRef>
          </c:val>
          <c:extLst>
            <c:ext xmlns:c16="http://schemas.microsoft.com/office/drawing/2014/chart" uri="{C3380CC4-5D6E-409C-BE32-E72D297353CC}">
              <c16:uniqueId val="{00000002-5018-460F-B629-509571E45CBE}"/>
            </c:ext>
          </c:extLst>
        </c:ser>
        <c:ser>
          <c:idx val="3"/>
          <c:order val="3"/>
          <c:tx>
            <c:strRef>
              <c:f>'13. EEBP'!$P$10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402.74</c:v>
                </c:pt>
                <c:pt idx="1">
                  <c:v>503.45</c:v>
                </c:pt>
                <c:pt idx="2">
                  <c:v>851.44500000000005</c:v>
                </c:pt>
                <c:pt idx="3">
                  <c:v>1001.69999</c:v>
                </c:pt>
                <c:pt idx="4">
                  <c:v>1202.039988</c:v>
                </c:pt>
              </c:numCache>
            </c:numRef>
          </c:val>
          <c:extLst>
            <c:ext xmlns:c16="http://schemas.microsoft.com/office/drawing/2014/chart" uri="{C3380CC4-5D6E-409C-BE32-E72D297353CC}">
              <c16:uniqueId val="{00000003-5018-460F-B629-509571E45CBE}"/>
            </c:ext>
          </c:extLst>
        </c:ser>
        <c:ser>
          <c:idx val="4"/>
          <c:order val="4"/>
          <c:tx>
            <c:strRef>
              <c:f>'13. EEBP'!$P$11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415.24</c:v>
                </c:pt>
                <c:pt idx="1">
                  <c:v>519.04999999999995</c:v>
                </c:pt>
                <c:pt idx="2">
                  <c:v>882.38499999999999</c:v>
                </c:pt>
                <c:pt idx="3">
                  <c:v>1038.0999999999999</c:v>
                </c:pt>
                <c:pt idx="4">
                  <c:v>1245.7199999999998</c:v>
                </c:pt>
              </c:numCache>
            </c:numRef>
          </c:val>
          <c:extLst>
            <c:ext xmlns:c16="http://schemas.microsoft.com/office/drawing/2014/chart" uri="{C3380CC4-5D6E-409C-BE32-E72D297353CC}">
              <c16:uniqueId val="{00000004-5018-460F-B629-509571E45CBE}"/>
            </c:ext>
          </c:extLst>
        </c:ser>
        <c:ser>
          <c:idx val="5"/>
          <c:order val="5"/>
          <c:tx>
            <c:strRef>
              <c:f>'13. EEBP'!$P$12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442.2</c:v>
                </c:pt>
                <c:pt idx="1">
                  <c:v>552.75</c:v>
                </c:pt>
                <c:pt idx="2">
                  <c:v>939.67499999999995</c:v>
                </c:pt>
                <c:pt idx="3">
                  <c:v>1105.49999</c:v>
                </c:pt>
                <c:pt idx="4">
                  <c:v>1326.59988</c:v>
                </c:pt>
              </c:numCache>
            </c:numRef>
          </c:val>
          <c:extLst>
            <c:ext xmlns:c16="http://schemas.microsoft.com/office/drawing/2014/chart" uri="{C3380CC4-5D6E-409C-BE32-E72D297353CC}">
              <c16:uniqueId val="{00000005-5018-460F-B629-509571E45CBE}"/>
            </c:ext>
          </c:extLst>
        </c:ser>
        <c:ser>
          <c:idx val="6"/>
          <c:order val="6"/>
          <c:tx>
            <c:strRef>
              <c:f>'13. EEBP'!$P$13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444.53</c:v>
                </c:pt>
                <c:pt idx="1">
                  <c:v>555.66999999999996</c:v>
                </c:pt>
                <c:pt idx="2">
                  <c:v>824.245</c:v>
                </c:pt>
                <c:pt idx="3">
                  <c:v>969.7</c:v>
                </c:pt>
                <c:pt idx="4">
                  <c:v>1163.6400000000001</c:v>
                </c:pt>
              </c:numCache>
            </c:numRef>
          </c:val>
          <c:extLst>
            <c:ext xmlns:c16="http://schemas.microsoft.com/office/drawing/2014/chart" uri="{C3380CC4-5D6E-409C-BE32-E72D297353CC}">
              <c16:uniqueId val="{00000006-5018-460F-B629-509571E45CBE}"/>
            </c:ext>
          </c:extLst>
        </c:ser>
        <c:ser>
          <c:idx val="7"/>
          <c:order val="7"/>
          <c:tx>
            <c:strRef>
              <c:f>'13. EEBP'!$P$14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447.46</c:v>
                </c:pt>
                <c:pt idx="1">
                  <c:v>559.33000000000004</c:v>
                </c:pt>
                <c:pt idx="2">
                  <c:v>827.81500000000005</c:v>
                </c:pt>
                <c:pt idx="3">
                  <c:v>973.9</c:v>
                </c:pt>
                <c:pt idx="4">
                  <c:v>1168.68</c:v>
                </c:pt>
              </c:numCache>
            </c:numRef>
          </c:val>
          <c:extLst>
            <c:ext xmlns:c16="http://schemas.microsoft.com/office/drawing/2014/chart" uri="{C3380CC4-5D6E-409C-BE32-E72D297353CC}">
              <c16:uniqueId val="{00000007-5018-460F-B629-509571E45CBE}"/>
            </c:ext>
          </c:extLst>
        </c:ser>
        <c:ser>
          <c:idx val="8"/>
          <c:order val="8"/>
          <c:tx>
            <c:strRef>
              <c:f>'13. EEBP'!$P$15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448.9</c:v>
                </c:pt>
                <c:pt idx="1">
                  <c:v>561.12</c:v>
                </c:pt>
                <c:pt idx="2">
                  <c:v>847.28</c:v>
                </c:pt>
                <c:pt idx="3">
                  <c:v>996.8</c:v>
                </c:pt>
                <c:pt idx="4">
                  <c:v>1196.1600000000001</c:v>
                </c:pt>
              </c:numCache>
            </c:numRef>
          </c:val>
          <c:extLst>
            <c:ext xmlns:c16="http://schemas.microsoft.com/office/drawing/2014/chart" uri="{C3380CC4-5D6E-409C-BE32-E72D297353CC}">
              <c16:uniqueId val="{00000008-5018-460F-B629-509571E45CBE}"/>
            </c:ext>
          </c:extLst>
        </c:ser>
        <c:ser>
          <c:idx val="9"/>
          <c:order val="9"/>
          <c:tx>
            <c:strRef>
              <c:f>'13. EEBP'!$P$16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449.38</c:v>
                </c:pt>
                <c:pt idx="1">
                  <c:v>561.72</c:v>
                </c:pt>
                <c:pt idx="2">
                  <c:v>790.755</c:v>
                </c:pt>
                <c:pt idx="3">
                  <c:v>930.30001000000004</c:v>
                </c:pt>
                <c:pt idx="4">
                  <c:v>1116.3599999999999</c:v>
                </c:pt>
              </c:numCache>
            </c:numRef>
          </c:val>
          <c:extLst>
            <c:ext xmlns:c16="http://schemas.microsoft.com/office/drawing/2014/chart" uri="{C3380CC4-5D6E-409C-BE32-E72D297353CC}">
              <c16:uniqueId val="{00000009-5018-460F-B629-509571E45CBE}"/>
            </c:ext>
          </c:extLst>
        </c:ser>
        <c:ser>
          <c:idx val="10"/>
          <c:order val="10"/>
          <c:tx>
            <c:strRef>
              <c:f>'13. EEBP'!$P$17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450.61</c:v>
                </c:pt>
                <c:pt idx="1">
                  <c:v>563.25</c:v>
                </c:pt>
                <c:pt idx="2">
                  <c:v>828.41</c:v>
                </c:pt>
                <c:pt idx="3">
                  <c:v>974.6</c:v>
                </c:pt>
                <c:pt idx="4">
                  <c:v>1169.52</c:v>
                </c:pt>
              </c:numCache>
            </c:numRef>
          </c:val>
          <c:extLst>
            <c:ext xmlns:c16="http://schemas.microsoft.com/office/drawing/2014/chart" uri="{C3380CC4-5D6E-409C-BE32-E72D297353CC}">
              <c16:uniqueId val="{0000000A-5018-460F-B629-509571E45CBE}"/>
            </c:ext>
          </c:extLst>
        </c:ser>
        <c:ser>
          <c:idx val="11"/>
          <c:order val="11"/>
          <c:tx>
            <c:strRef>
              <c:f>'13. EEBP'!$P$18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451.45</c:v>
                </c:pt>
                <c:pt idx="1">
                  <c:v>564.29999999999995</c:v>
                </c:pt>
                <c:pt idx="2">
                  <c:v>825.35</c:v>
                </c:pt>
                <c:pt idx="3">
                  <c:v>970.99990000000003</c:v>
                </c:pt>
                <c:pt idx="4">
                  <c:v>1165.18</c:v>
                </c:pt>
              </c:numCache>
            </c:numRef>
          </c:val>
          <c:extLst>
            <c:ext xmlns:c16="http://schemas.microsoft.com/office/drawing/2014/chart" uri="{C3380CC4-5D6E-409C-BE32-E72D297353CC}">
              <c16:uniqueId val="{0000000B-5018-460F-B629-509571E45CBE}"/>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a:effectLst/>
          </c:spPr>
          <c:marker>
            <c:symbol val="none"/>
          </c:marker>
          <c:cat>
            <c:strRef>
              <c:f>'13. EEBP'!$A$7:$A$18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'13. EEBP'!$M$7:$M$18</c:f>
              <c:numCache>
                <c:formatCode>0.00</c:formatCode>
                <c:ptCount val="12"/>
              </c:numCache>
            </c:numRef>
          </c:val>
          <c:smooth val="0"/>
          <c:extLst>
            <c:ext xmlns:c16="http://schemas.microsoft.com/office/drawing/2014/chart" uri="{C3380CC4-5D6E-409C-BE32-E72D297353CC}">
              <c16:uniqueId val="{00000000-2A5F-40DC-94CC-5BB80DCCDA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round/>
            </a:ln>
            <a:effectLst/>
          </c:spPr>
          <c:marker>
            <c:symbol val="none"/>
          </c:marker>
          <c:cat>
            <c:strRef>
              <c:f>'14. EEP PEREIRA'!$A$7:$A$18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'14. EEP PEREIRA'!$J$7:$J$18</c:f>
              <c:numCache>
                <c:formatCode>0.00</c:formatCode>
                <c:ptCount val="12"/>
                <c:pt idx="0">
                  <c:v>878.5847</c:v>
                </c:pt>
                <c:pt idx="1">
                  <c:v>856.32</c:v>
                </c:pt>
                <c:pt idx="2">
                  <c:v>852.03520000000003</c:v>
                </c:pt>
                <c:pt idx="3">
                  <c:v>881.99810000000002</c:v>
                </c:pt>
                <c:pt idx="4">
                  <c:v>860.97730000000001</c:v>
                </c:pt>
                <c:pt idx="5">
                  <c:v>879.1309</c:v>
                </c:pt>
                <c:pt idx="6">
                  <c:v>899.17139999999995</c:v>
                </c:pt>
                <c:pt idx="7">
                  <c:v>880.05269999999996</c:v>
                </c:pt>
                <c:pt idx="8">
                  <c:v>891.27229999999997</c:v>
                </c:pt>
                <c:pt idx="9">
                  <c:v>883.19079999999997</c:v>
                </c:pt>
                <c:pt idx="10">
                  <c:v>831.55240000000003</c:v>
                </c:pt>
                <c:pt idx="11">
                  <c:v>876.2056</c:v>
                </c:pt>
              </c:numCache>
            </c:numRef>
          </c:val>
          <c:smooth val="0"/>
          <c:extLst>
            <c:ext xmlns:c16="http://schemas.microsoft.com/office/drawing/2014/chart" uri="{C3380CC4-5D6E-409C-BE32-E72D297353CC}">
              <c16:uniqueId val="{00000000-CAAD-47AE-B23D-0F2342CF370C}"/>
            </c:ext>
          </c:extLst>
        </c:ser>
        <c:ser>
          <c:idx val="1"/>
          <c:order val="1"/>
          <c:tx>
            <c:strRef>
              <c:f>'14. EEP PEREIRA'!$K$6</c:f>
              <c:strCache>
                <c:ptCount val="1"/>
                <c:pt idx="0">
                  <c:v>CUV_Op</c:v>
                </c:pt>
              </c:strCache>
            </c:strRef>
          </c:tx>
          <c:spPr>
            <a:ln w="28575" cap="rnd">
              <a:solidFill>
                <a:schemeClr val="accent2"/>
              </a:solidFill>
              <a:prstDash val="lgDash"/>
              <a:round/>
            </a:ln>
            <a:effectLst/>
          </c:spPr>
          <c:marker>
            <c:symbol val="none"/>
          </c:marker>
          <c:cat>
            <c:strRef>
              <c:f>'14. EEP PEREIRA'!$A$7:$A$18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'14. EEP PEREIRA'!$K$7:$K$13</c:f>
              <c:numCache>
                <c:formatCode>0.00</c:formatCode>
                <c:ptCount val="7"/>
              </c:numCache>
            </c:numRef>
          </c:val>
          <c:smooth val="0"/>
          <c:extLst>
            <c:ext xmlns:c16="http://schemas.microsoft.com/office/drawing/2014/chart" uri="{C3380CC4-5D6E-409C-BE32-E72D297353CC}">
              <c16:uniqueId val="{00000001-CAAD-47AE-B23D-0F2342CF37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'14. EEP PEREIRA'!$D$6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PEREIRA'!$D$7:$D$18</c:f>
              <c:numCache>
                <c:formatCode>0.00</c:formatCode>
                <c:ptCount val="12"/>
                <c:pt idx="0">
                  <c:v>380.66390000000001</c:v>
                </c:pt>
                <c:pt idx="1">
                  <c:v>345.25</c:v>
                </c:pt>
                <c:pt idx="2">
                  <c:v>331.40710000000001</c:v>
                </c:pt>
                <c:pt idx="3">
                  <c:v>356.73009999999999</c:v>
                </c:pt>
                <c:pt idx="4">
                  <c:v>343.80669999999998</c:v>
                </c:pt>
                <c:pt idx="5">
                  <c:v>334.20949999999999</c:v>
                </c:pt>
                <c:pt idx="6">
                  <c:v>311.8295</c:v>
                </c:pt>
                <c:pt idx="7">
                  <c:v>298.4221</c:v>
                </c:pt>
                <c:pt idx="8">
                  <c:v>295.517</c:v>
                </c:pt>
                <c:pt idx="9">
                  <c:v>295.5462</c:v>
                </c:pt>
                <c:pt idx="10">
                  <c:v>294.50490000000002</c:v>
                </c:pt>
                <c:pt idx="11">
                  <c:v>311.17680000000001</c:v>
                </c:pt>
              </c:numCache>
            </c:numRef>
          </c:val>
          <c:extLst>
            <c:ext xmlns:c16="http://schemas.microsoft.com/office/drawing/2014/chart" uri="{C3380CC4-5D6E-409C-BE32-E72D297353CC}">
              <c16:uniqueId val="{00000000-8056-4A01-A573-3BB81CD1C296}"/>
            </c:ext>
          </c:extLst>
        </c:ser>
        <c:ser>
          <c:idx val="2"/>
          <c:order val="2"/>
          <c:tx>
            <c:strRef>
              <c:f>'14. EEP PEREIRA'!$G$6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PEREIRA'!$G$7:$G$18</c:f>
              <c:numCache>
                <c:formatCode>0.00</c:formatCode>
                <c:ptCount val="12"/>
                <c:pt idx="0">
                  <c:v>282.73579999999998</c:v>
                </c:pt>
                <c:pt idx="1">
                  <c:v>291.95999999999998</c:v>
                </c:pt>
                <c:pt idx="2">
                  <c:v>299.73989999999998</c:v>
                </c:pt>
                <c:pt idx="3">
                  <c:v>292.1103</c:v>
                </c:pt>
                <c:pt idx="4">
                  <c:v>293.50639999999999</c:v>
                </c:pt>
                <c:pt idx="5">
                  <c:v>303.55309999999997</c:v>
                </c:pt>
                <c:pt idx="6">
                  <c:v>322.13389999999998</c:v>
                </c:pt>
                <c:pt idx="7">
                  <c:v>326.94529999999997</c:v>
                </c:pt>
                <c:pt idx="8">
                  <c:v>310.99900000000002</c:v>
                </c:pt>
                <c:pt idx="9">
                  <c:v>308.58159999999998</c:v>
                </c:pt>
                <c:pt idx="10">
                  <c:v>320.904</c:v>
                </c:pt>
                <c:pt idx="11">
                  <c:v>325.32990000000001</c:v>
                </c:pt>
              </c:numCache>
            </c:numRef>
          </c:val>
          <c:extLst>
            <c:ext xmlns:c16="http://schemas.microsoft.com/office/drawing/2014/chart" uri="{C3380CC4-5D6E-409C-BE32-E72D297353CC}">
              <c16:uniqueId val="{00000001-8056-4A01-A573-3BB81CD1C296}"/>
            </c:ext>
          </c:extLst>
        </c:ser>
        <c:ser>
          <c:idx val="3"/>
          <c:order val="3"/>
          <c:tx>
            <c:strRef>
              <c:f>'14. EEP PEREIRA'!$H$6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PEREIRA'!$H$7:$H$18</c:f>
              <c:numCache>
                <c:formatCode>0.00</c:formatCode>
                <c:ptCount val="12"/>
                <c:pt idx="0">
                  <c:v>95.096500000000006</c:v>
                </c:pt>
                <c:pt idx="1">
                  <c:v>97.19</c:v>
                </c:pt>
                <c:pt idx="2">
                  <c:v>96.4054</c:v>
                </c:pt>
                <c:pt idx="3">
                  <c:v>99.398300000000006</c:v>
                </c:pt>
                <c:pt idx="4">
                  <c:v>98.367099999999994</c:v>
                </c:pt>
                <c:pt idx="5">
                  <c:v>98.233999999999995</c:v>
                </c:pt>
                <c:pt idx="6">
                  <c:v>104.6289</c:v>
                </c:pt>
                <c:pt idx="7">
                  <c:v>100.14619999999999</c:v>
                </c:pt>
                <c:pt idx="8">
                  <c:v>100.4029</c:v>
                </c:pt>
                <c:pt idx="9">
                  <c:v>100.19540000000001</c:v>
                </c:pt>
                <c:pt idx="10">
                  <c:v>103.3441</c:v>
                </c:pt>
                <c:pt idx="11">
                  <c:v>99.671099999999996</c:v>
                </c:pt>
              </c:numCache>
            </c:numRef>
          </c:val>
          <c:extLst>
            <c:ext xmlns:c16="http://schemas.microsoft.com/office/drawing/2014/chart" uri="{C3380CC4-5D6E-409C-BE32-E72D297353CC}">
              <c16:uniqueId val="{00000002-8056-4A01-A573-3BB81CD1C296}"/>
            </c:ext>
          </c:extLst>
        </c:ser>
        <c:ser>
          <c:idx val="4"/>
          <c:order val="4"/>
          <c:tx>
            <c:strRef>
              <c:f>'14. EEP PEREIRA'!$F$6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PEREIRA'!$F$7:$F$18</c:f>
              <c:numCache>
                <c:formatCode>0.00</c:formatCode>
                <c:ptCount val="12"/>
                <c:pt idx="0">
                  <c:v>67.468299999999999</c:v>
                </c:pt>
                <c:pt idx="1">
                  <c:v>61.71</c:v>
                </c:pt>
                <c:pt idx="2">
                  <c:v>60.7669</c:v>
                </c:pt>
                <c:pt idx="3">
                  <c:v>64.497600000000006</c:v>
                </c:pt>
                <c:pt idx="4">
                  <c:v>61.9375</c:v>
                </c:pt>
                <c:pt idx="5">
                  <c:v>62.581800000000001</c:v>
                </c:pt>
                <c:pt idx="6">
                  <c:v>59.2866</c:v>
                </c:pt>
                <c:pt idx="7">
                  <c:v>55.969200000000001</c:v>
                </c:pt>
                <c:pt idx="8">
                  <c:v>54.9238</c:v>
                </c:pt>
                <c:pt idx="9">
                  <c:v>55.250300000000003</c:v>
                </c:pt>
                <c:pt idx="10">
                  <c:v>55.464100000000002</c:v>
                </c:pt>
                <c:pt idx="11">
                  <c:v>58.0154</c:v>
                </c:pt>
              </c:numCache>
            </c:numRef>
          </c:val>
          <c:extLst>
            <c:ext xmlns:c16="http://schemas.microsoft.com/office/drawing/2014/chart" uri="{C3380CC4-5D6E-409C-BE32-E72D297353CC}">
              <c16:uniqueId val="{00000003-8056-4A01-A573-3BB81CD1C296}"/>
            </c:ext>
          </c:extLst>
        </c:ser>
        <c:ser>
          <c:idx val="5"/>
          <c:order val="5"/>
          <c:tx>
            <c:strRef>
              <c:f>'14. EEP PEREIRA'!$E$6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PEREIRA'!$E$7:$E$18</c:f>
              <c:numCache>
                <c:formatCode>0.00</c:formatCode>
                <c:ptCount val="12"/>
                <c:pt idx="0">
                  <c:v>52.269399999999997</c:v>
                </c:pt>
                <c:pt idx="1">
                  <c:v>55.37</c:v>
                </c:pt>
                <c:pt idx="2">
                  <c:v>58.1922</c:v>
                </c:pt>
                <c:pt idx="3">
                  <c:v>56.032699999999998</c:v>
                </c:pt>
                <c:pt idx="4">
                  <c:v>49.846800000000002</c:v>
                </c:pt>
                <c:pt idx="5">
                  <c:v>56.277000000000001</c:v>
                </c:pt>
                <c:pt idx="6">
                  <c:v>62.195500000000003</c:v>
                </c:pt>
                <c:pt idx="7">
                  <c:v>56.7575</c:v>
                </c:pt>
                <c:pt idx="8">
                  <c:v>54.688099999999999</c:v>
                </c:pt>
                <c:pt idx="9">
                  <c:v>53.835599999999999</c:v>
                </c:pt>
                <c:pt idx="10">
                  <c:v>56.9345</c:v>
                </c:pt>
                <c:pt idx="11">
                  <c:v>51.660899999999998</c:v>
                </c:pt>
              </c:numCache>
            </c:numRef>
          </c:val>
          <c:extLst>
            <c:ext xmlns:c16="http://schemas.microsoft.com/office/drawing/2014/chart" uri="{C3380CC4-5D6E-409C-BE32-E72D297353CC}">
              <c16:uniqueId val="{00000004-8056-4A01-A573-3BB81CD1C296}"/>
            </c:ext>
          </c:extLst>
        </c:ser>
        <c:ser>
          <c:idx val="6"/>
          <c:order val="6"/>
          <c:tx>
            <c:strRef>
              <c:f>'14. EEP PEREIRA'!$I$6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'14. EEP PEREIRA'!$I$7:$I$18</c:f>
              <c:numCache>
                <c:formatCode>0.00</c:formatCode>
                <c:ptCount val="12"/>
                <c:pt idx="0">
                  <c:v>0.3508</c:v>
                </c:pt>
                <c:pt idx="1">
                  <c:v>4.8499999999999996</c:v>
                </c:pt>
                <c:pt idx="2">
                  <c:v>5.5236999999999998</c:v>
                </c:pt>
                <c:pt idx="3">
                  <c:v>13.229100000000001</c:v>
                </c:pt>
                <c:pt idx="4">
                  <c:v>13.5128</c:v>
                </c:pt>
                <c:pt idx="5">
                  <c:v>24.275500000000001</c:v>
                </c:pt>
                <c:pt idx="6">
                  <c:v>39.097000000000001</c:v>
                </c:pt>
                <c:pt idx="7">
                  <c:v>41.812399999999997</c:v>
                </c:pt>
                <c:pt idx="8">
                  <c:v>74.741500000000002</c:v>
                </c:pt>
                <c:pt idx="9">
                  <c:v>69.781700000000001</c:v>
                </c:pt>
                <c:pt idx="10">
                  <c:v>0.40079999999999999</c:v>
                </c:pt>
                <c:pt idx="11">
                  <c:v>30.351500000000001</c:v>
                </c:pt>
              </c:numCache>
            </c:numRef>
          </c:val>
          <c:extLst>
            <c:ext xmlns:c16="http://schemas.microsoft.com/office/drawing/2014/chart" uri="{C3380CC4-5D6E-409C-BE32-E72D297353CC}">
              <c16:uniqueId val="{00000005-8056-4A01-A573-3BB81CD1C296}"/>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'14. EEP PEREIRA'!$J$6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'14. EEP PEREIRA'!$A$7:$A$18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'14. EEP PEREIRA'!$J$7:$J$18</c:f>
              <c:numCache>
                <c:formatCode>0.00</c:formatCode>
                <c:ptCount val="12"/>
                <c:pt idx="0">
                  <c:v>878.5847</c:v>
                </c:pt>
                <c:pt idx="1">
                  <c:v>856.32</c:v>
                </c:pt>
                <c:pt idx="2">
                  <c:v>852.03520000000003</c:v>
                </c:pt>
                <c:pt idx="3">
                  <c:v>881.99810000000002</c:v>
                </c:pt>
                <c:pt idx="4">
                  <c:v>860.97730000000001</c:v>
                </c:pt>
                <c:pt idx="5">
                  <c:v>879.1309</c:v>
                </c:pt>
                <c:pt idx="6">
                  <c:v>899.17139999999995</c:v>
                </c:pt>
                <c:pt idx="7">
                  <c:v>880.05269999999996</c:v>
                </c:pt>
                <c:pt idx="8">
                  <c:v>891.27229999999997</c:v>
                </c:pt>
                <c:pt idx="9">
                  <c:v>883.19079999999997</c:v>
                </c:pt>
                <c:pt idx="10">
                  <c:v>831.55240000000003</c:v>
                </c:pt>
                <c:pt idx="11">
                  <c:v>876.2056</c:v>
                </c:pt>
              </c:numCache>
            </c:numRef>
          </c:val>
          <c:smooth val="0"/>
          <c:extLst>
            <c:ext xmlns:c16="http://schemas.microsoft.com/office/drawing/2014/chart" uri="{C3380CC4-5D6E-409C-BE32-E72D297353CC}">
              <c16:uniqueId val="{00000006-8056-4A01-A573-3BB81CD1C29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'14. EEP PEREIRA'!$P$7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410.94</c:v>
                </c:pt>
                <c:pt idx="1">
                  <c:v>513.67999999999995</c:v>
                </c:pt>
                <c:pt idx="2">
                  <c:v>746.8</c:v>
                </c:pt>
                <c:pt idx="3">
                  <c:v>878.58</c:v>
                </c:pt>
                <c:pt idx="4">
                  <c:v>1054.296</c:v>
                </c:pt>
              </c:numCache>
            </c:numRef>
          </c:val>
          <c:extLst>
            <c:ext xmlns:c16="http://schemas.microsoft.com/office/drawing/2014/chart" uri="{C3380CC4-5D6E-409C-BE32-E72D297353CC}">
              <c16:uniqueId val="{00000000-DDA0-45E0-B914-CF0F31566205}"/>
            </c:ext>
          </c:extLst>
        </c:ser>
        <c:ser>
          <c:idx val="1"/>
          <c:order val="1"/>
          <c:tx>
            <c:strRef>
              <c:f>'14. EEP PEREIRA'!$P$8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410.4</c:v>
                </c:pt>
                <c:pt idx="1">
                  <c:v>513</c:v>
                </c:pt>
                <c:pt idx="2">
                  <c:v>727.87</c:v>
                </c:pt>
                <c:pt idx="3">
                  <c:v>856.32</c:v>
                </c:pt>
                <c:pt idx="4">
                  <c:v>1027.5840000000001</c:v>
                </c:pt>
              </c:numCache>
            </c:numRef>
          </c:val>
          <c:extLst>
            <c:ext xmlns:c16="http://schemas.microsoft.com/office/drawing/2014/chart" uri="{C3380CC4-5D6E-409C-BE32-E72D297353CC}">
              <c16:uniqueId val="{00000001-DDA0-45E0-B914-CF0F31566205}"/>
            </c:ext>
          </c:extLst>
        </c:ser>
        <c:ser>
          <c:idx val="2"/>
          <c:order val="2"/>
          <c:tx>
            <c:strRef>
              <c:f>'14. EEP PEREIRA'!$P$9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411.51</c:v>
                </c:pt>
                <c:pt idx="1">
                  <c:v>514.39</c:v>
                </c:pt>
                <c:pt idx="2">
                  <c:v>724.23</c:v>
                </c:pt>
                <c:pt idx="3">
                  <c:v>852.03520000000003</c:v>
                </c:pt>
                <c:pt idx="4">
                  <c:v>1022.44224</c:v>
                </c:pt>
              </c:numCache>
            </c:numRef>
          </c:val>
          <c:extLst>
            <c:ext xmlns:c16="http://schemas.microsoft.com/office/drawing/2014/chart" uri="{C3380CC4-5D6E-409C-BE32-E72D297353CC}">
              <c16:uniqueId val="{00000002-DDA0-45E0-B914-CF0F31566205}"/>
            </c:ext>
          </c:extLst>
        </c:ser>
        <c:ser>
          <c:idx val="3"/>
          <c:order val="3"/>
          <c:tx>
            <c:strRef>
              <c:f>'14. EEP PEREIRA'!$P$10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413.4</c:v>
                </c:pt>
                <c:pt idx="1">
                  <c:v>516.74</c:v>
                </c:pt>
                <c:pt idx="2">
                  <c:v>749.7</c:v>
                </c:pt>
                <c:pt idx="3">
                  <c:v>882</c:v>
                </c:pt>
                <c:pt idx="4">
                  <c:v>1058.3999999999999</c:v>
                </c:pt>
              </c:numCache>
            </c:numRef>
          </c:val>
          <c:extLst>
            <c:ext xmlns:c16="http://schemas.microsoft.com/office/drawing/2014/chart" uri="{C3380CC4-5D6E-409C-BE32-E72D297353CC}">
              <c16:uniqueId val="{00000003-DDA0-45E0-B914-CF0F31566205}"/>
            </c:ext>
          </c:extLst>
        </c:ser>
        <c:ser>
          <c:idx val="4"/>
          <c:order val="4"/>
          <c:tx>
            <c:strRef>
              <c:f>'14. EEP PEREIRA'!$P$11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417.28</c:v>
                </c:pt>
                <c:pt idx="1">
                  <c:v>521.6</c:v>
                </c:pt>
                <c:pt idx="2">
                  <c:v>731.83</c:v>
                </c:pt>
                <c:pt idx="3">
                  <c:v>860.98</c:v>
                </c:pt>
                <c:pt idx="4">
                  <c:v>1033.1759999999999</c:v>
                </c:pt>
              </c:numCache>
            </c:numRef>
          </c:val>
          <c:extLst>
            <c:ext xmlns:c16="http://schemas.microsoft.com/office/drawing/2014/chart" uri="{C3380CC4-5D6E-409C-BE32-E72D297353CC}">
              <c16:uniqueId val="{00000004-DDA0-45E0-B914-CF0F31566205}"/>
            </c:ext>
          </c:extLst>
        </c:ser>
        <c:ser>
          <c:idx val="5"/>
          <c:order val="5"/>
          <c:tx>
            <c:strRef>
              <c:f>'14. EEP PEREIRA'!$P$12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422.01319999999998</c:v>
                </c:pt>
                <c:pt idx="1">
                  <c:v>527.5163</c:v>
                </c:pt>
                <c:pt idx="2">
                  <c:v>747.26126999999997</c:v>
                </c:pt>
                <c:pt idx="3">
                  <c:v>879.1309</c:v>
                </c:pt>
                <c:pt idx="4">
                  <c:v>1054.9570799999999</c:v>
                </c:pt>
              </c:numCache>
            </c:numRef>
          </c:val>
          <c:extLst>
            <c:ext xmlns:c16="http://schemas.microsoft.com/office/drawing/2014/chart" uri="{C3380CC4-5D6E-409C-BE32-E72D297353CC}">
              <c16:uniqueId val="{00000005-DDA0-45E0-B914-CF0F31566205}"/>
            </c:ext>
          </c:extLst>
        </c:ser>
        <c:ser>
          <c:idx val="6"/>
          <c:order val="6"/>
          <c:tx>
            <c:strRef>
              <c:f>'14. EEP PEREIRA'!$P$13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424.23880000000003</c:v>
                </c:pt>
                <c:pt idx="1">
                  <c:v>530.29830000000004</c:v>
                </c:pt>
                <c:pt idx="2">
                  <c:v>764.29569000000004</c:v>
                </c:pt>
                <c:pt idx="3">
                  <c:v>899.17139999999995</c:v>
                </c:pt>
                <c:pt idx="4">
                  <c:v>1079.00568</c:v>
                </c:pt>
              </c:numCache>
            </c:numRef>
          </c:val>
          <c:extLst>
            <c:ext xmlns:c16="http://schemas.microsoft.com/office/drawing/2014/chart" uri="{C3380CC4-5D6E-409C-BE32-E72D297353CC}">
              <c16:uniqueId val="{00000006-DDA0-45E0-B914-CF0F31566205}"/>
            </c:ext>
          </c:extLst>
        </c:ser>
        <c:ser>
          <c:idx val="7"/>
          <c:order val="7"/>
          <c:tx>
            <c:strRef>
              <c:f>'14. EEP PEREIRA'!$P$14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427.0351</c:v>
                </c:pt>
                <c:pt idx="1">
                  <c:v>533.79369999999994</c:v>
                </c:pt>
                <c:pt idx="2">
                  <c:v>748.04480000000001</c:v>
                </c:pt>
                <c:pt idx="3">
                  <c:v>880.05269999999996</c:v>
                </c:pt>
                <c:pt idx="4">
                  <c:v>1056.06324</c:v>
                </c:pt>
              </c:numCache>
            </c:numRef>
          </c:val>
          <c:extLst>
            <c:ext xmlns:c16="http://schemas.microsoft.com/office/drawing/2014/chart" uri="{C3380CC4-5D6E-409C-BE32-E72D297353CC}">
              <c16:uniqueId val="{00000007-DDA0-45E0-B914-CF0F31566205}"/>
            </c:ext>
          </c:extLst>
        </c:ser>
        <c:ser>
          <c:idx val="8"/>
          <c:order val="8"/>
          <c:tx>
            <c:strRef>
              <c:f>'14. EEP PEREIRA'!$P$15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428.40469999999999</c:v>
                </c:pt>
                <c:pt idx="1">
                  <c:v>535.50570000000005</c:v>
                </c:pt>
                <c:pt idx="2">
                  <c:v>757.58145999999999</c:v>
                </c:pt>
                <c:pt idx="3">
                  <c:v>891.27229999999997</c:v>
                </c:pt>
                <c:pt idx="4">
                  <c:v>1069.52676</c:v>
                </c:pt>
              </c:numCache>
            </c:numRef>
          </c:val>
          <c:extLst>
            <c:ext xmlns:c16="http://schemas.microsoft.com/office/drawing/2014/chart" uri="{C3380CC4-5D6E-409C-BE32-E72D297353CC}">
              <c16:uniqueId val="{00000008-DDA0-45E0-B914-CF0F31566205}"/>
            </c:ext>
          </c:extLst>
        </c:ser>
        <c:ser>
          <c:idx val="9"/>
          <c:order val="9"/>
          <c:tx>
            <c:strRef>
              <c:f>'14. EEP PEREIRA'!$P$16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428.8612</c:v>
                </c:pt>
                <c:pt idx="1">
                  <c:v>536.07640000000004</c:v>
                </c:pt>
                <c:pt idx="2">
                  <c:v>750.71217999999999</c:v>
                </c:pt>
                <c:pt idx="3">
                  <c:v>883.19079999999997</c:v>
                </c:pt>
                <c:pt idx="4">
                  <c:v>1059.8289600000001</c:v>
                </c:pt>
              </c:numCache>
            </c:numRef>
          </c:val>
          <c:extLst>
            <c:ext xmlns:c16="http://schemas.microsoft.com/office/drawing/2014/chart" uri="{C3380CC4-5D6E-409C-BE32-E72D297353CC}">
              <c16:uniqueId val="{00000009-DDA0-45E0-B914-CF0F31566205}"/>
            </c:ext>
          </c:extLst>
        </c:ser>
        <c:ser>
          <c:idx val="10"/>
          <c:order val="10"/>
          <c:tx>
            <c:strRef>
              <c:f>'14. EEP PEREIRA'!$P$17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430.03109999999998</c:v>
                </c:pt>
                <c:pt idx="1">
                  <c:v>537.53880000000004</c:v>
                </c:pt>
                <c:pt idx="2">
                  <c:v>706.81953999999996</c:v>
                </c:pt>
                <c:pt idx="3">
                  <c:v>831.55240000000003</c:v>
                </c:pt>
                <c:pt idx="4">
                  <c:v>997.86288000000002</c:v>
                </c:pt>
              </c:numCache>
            </c:numRef>
          </c:val>
          <c:extLst>
            <c:ext xmlns:c16="http://schemas.microsoft.com/office/drawing/2014/chart" uri="{C3380CC4-5D6E-409C-BE32-E72D297353CC}">
              <c16:uniqueId val="{0000000A-DDA0-45E0-B914-CF0F31566205}"/>
            </c:ext>
          </c:extLst>
        </c:ser>
        <c:ser>
          <c:idx val="11"/>
          <c:order val="11"/>
          <c:tx>
            <c:strRef>
              <c:f>'14. EEP PEREIRA'!$P$18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430.83</c:v>
                </c:pt>
                <c:pt idx="1">
                  <c:v>538.53800000000001</c:v>
                </c:pt>
                <c:pt idx="2">
                  <c:v>744.77499999999998</c:v>
                </c:pt>
                <c:pt idx="3">
                  <c:v>876.20600000000002</c:v>
                </c:pt>
                <c:pt idx="4">
                  <c:v>1051.45</c:v>
                </c:pt>
              </c:numCache>
            </c:numRef>
          </c:val>
          <c:extLst>
            <c:ext xmlns:c16="http://schemas.microsoft.com/office/drawing/2014/chart" uri="{C3380CC4-5D6E-409C-BE32-E72D297353CC}">
              <c16:uniqueId val="{0000000B-DDA0-45E0-B914-CF0F31566205}"/>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a:effectLst/>
          </c:spPr>
          <c:marker>
            <c:symbol val="none"/>
          </c:marker>
          <c:cat>
            <c:strRef>
              <c:f>'14. EEP PEREIRA'!$A$7:$A$18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'14. EEP PEREIRA'!$M$7:$M$18</c:f>
              <c:numCache>
                <c:formatCode>0.00</c:formatCode>
                <c:ptCount val="12"/>
              </c:numCache>
            </c:numRef>
          </c:val>
          <c:smooth val="0"/>
          <c:extLst>
            <c:ext xmlns:c16="http://schemas.microsoft.com/office/drawing/2014/chart" uri="{C3380CC4-5D6E-409C-BE32-E72D297353CC}">
              <c16:uniqueId val="{00000000-B44A-4A97-AA9A-F744607B863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 EEP CARTAGO'!$J$6</c:f>
              <c:strCache>
                <c:ptCount val="1"/>
                <c:pt idx="0">
                  <c:v>CUV_119</c:v>
                </c:pt>
              </c:strCache>
            </c:strRef>
          </c:tx>
          <c:spPr>
            <a:ln w="28575" cap="rnd">
              <a:solidFill>
                <a:schemeClr val="accent1"/>
              </a:solidFill>
              <a:round/>
            </a:ln>
            <a:effectLst/>
          </c:spPr>
          <c:marker>
            <c:symbol val="none"/>
          </c:marker>
          <c:cat>
            <c:strRef>
              <c:f>'15. EEP CARTAGO'!$A$7:$A$18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'15. EEP CARTAGO'!$J$7:$J$18</c:f>
              <c:numCache>
                <c:formatCode>0.00</c:formatCode>
                <c:ptCount val="12"/>
                <c:pt idx="0">
                  <c:v>856.31619999999998</c:v>
                </c:pt>
                <c:pt idx="1">
                  <c:v>834.07770000000005</c:v>
                </c:pt>
                <c:pt idx="2">
                  <c:v>817.79949999999997</c:v>
                </c:pt>
                <c:pt idx="3">
                  <c:v>851.09339999999997</c:v>
                </c:pt>
                <c:pt idx="4">
                  <c:v>840.68190000000004</c:v>
                </c:pt>
                <c:pt idx="5">
                  <c:v>854.58590000000004</c:v>
                </c:pt>
                <c:pt idx="6">
                  <c:v>832.83810000000005</c:v>
                </c:pt>
                <c:pt idx="7">
                  <c:v>804.51110000000006</c:v>
                </c:pt>
                <c:pt idx="8">
                  <c:v>837.08630000000005</c:v>
                </c:pt>
                <c:pt idx="9">
                  <c:v>837.85630000000003</c:v>
                </c:pt>
                <c:pt idx="10">
                  <c:v>769.31119999999999</c:v>
                </c:pt>
                <c:pt idx="11">
                  <c:v>801.91210000000001</c:v>
                </c:pt>
              </c:numCache>
            </c:numRef>
          </c:val>
          <c:smooth val="0"/>
          <c:extLst>
            <c:ext xmlns:c16="http://schemas.microsoft.com/office/drawing/2014/chart" uri="{C3380CC4-5D6E-409C-BE32-E72D297353CC}">
              <c16:uniqueId val="{00000000-63A6-448B-BEA2-5E9E005BD295}"/>
            </c:ext>
          </c:extLst>
        </c:ser>
        <c:ser>
          <c:idx val="1"/>
          <c:order val="1"/>
          <c:tx>
            <c:strRef>
              <c:f>'15. EEP CARTAGO'!$K$6</c:f>
              <c:strCache>
                <c:ptCount val="1"/>
                <c:pt idx="0">
                  <c:v>CUV_Op</c:v>
                </c:pt>
              </c:strCache>
            </c:strRef>
          </c:tx>
          <c:spPr>
            <a:ln w="28575" cap="rnd">
              <a:solidFill>
                <a:schemeClr val="accent2"/>
              </a:solidFill>
              <a:prstDash val="lgDash"/>
              <a:round/>
            </a:ln>
            <a:effectLst/>
          </c:spPr>
          <c:marker>
            <c:symbol val="none"/>
          </c:marker>
          <c:cat>
            <c:strRef>
              <c:f>'15. EEP CARTAGO'!$A$7:$A$18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'15. EEP CARTAGO'!$K$7:$K$13</c:f>
              <c:numCache>
                <c:formatCode>0.00</c:formatCode>
                <c:ptCount val="7"/>
              </c:numCache>
            </c:numRef>
          </c:val>
          <c:smooth val="0"/>
          <c:extLst>
            <c:ext xmlns:c16="http://schemas.microsoft.com/office/drawing/2014/chart" uri="{C3380CC4-5D6E-409C-BE32-E72D297353CC}">
              <c16:uniqueId val="{00000001-63A6-448B-BEA2-5E9E005BD29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'15. EEP CARTAGO'!$D$6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CARTAGO'!$D$7:$D$18</c:f>
              <c:numCache>
                <c:formatCode>0.00</c:formatCode>
                <c:ptCount val="12"/>
                <c:pt idx="0">
                  <c:v>380.64949999999999</c:v>
                </c:pt>
                <c:pt idx="1">
                  <c:v>345.27050000000003</c:v>
                </c:pt>
                <c:pt idx="2">
                  <c:v>331.47070000000002</c:v>
                </c:pt>
                <c:pt idx="3">
                  <c:v>356.84179999999998</c:v>
                </c:pt>
                <c:pt idx="4">
                  <c:v>343.87740000000002</c:v>
                </c:pt>
                <c:pt idx="5">
                  <c:v>334.3356</c:v>
                </c:pt>
                <c:pt idx="6">
                  <c:v>311.92529999999999</c:v>
                </c:pt>
                <c:pt idx="7">
                  <c:v>298.49450000000002</c:v>
                </c:pt>
                <c:pt idx="8">
                  <c:v>295.5718</c:v>
                </c:pt>
                <c:pt idx="9">
                  <c:v>295.58319999999998</c:v>
                </c:pt>
                <c:pt idx="10">
                  <c:v>294.55090000000001</c:v>
                </c:pt>
                <c:pt idx="11" formatCode="General">
                  <c:v>311.22030000000001</c:v>
                </c:pt>
              </c:numCache>
            </c:numRef>
          </c:val>
          <c:extLst>
            <c:ext xmlns:c16="http://schemas.microsoft.com/office/drawing/2014/chart" uri="{C3380CC4-5D6E-409C-BE32-E72D297353CC}">
              <c16:uniqueId val="{00000000-76F7-496F-A637-ED99A267A9AB}"/>
            </c:ext>
          </c:extLst>
        </c:ser>
        <c:ser>
          <c:idx val="2"/>
          <c:order val="2"/>
          <c:tx>
            <c:strRef>
              <c:f>'15. EEP CARTAGO'!$G$6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CARTAGO'!$G$7:$G$18</c:f>
              <c:numCache>
                <c:formatCode>0.00</c:formatCode>
                <c:ptCount val="12"/>
                <c:pt idx="0">
                  <c:v>257.24939999999998</c:v>
                </c:pt>
                <c:pt idx="1">
                  <c:v>265.73239999999998</c:v>
                </c:pt>
                <c:pt idx="2">
                  <c:v>264.32150000000001</c:v>
                </c:pt>
                <c:pt idx="3">
                  <c:v>257.7423</c:v>
                </c:pt>
                <c:pt idx="4">
                  <c:v>269.91899999999998</c:v>
                </c:pt>
                <c:pt idx="5">
                  <c:v>276.9273</c:v>
                </c:pt>
                <c:pt idx="6">
                  <c:v>265.262</c:v>
                </c:pt>
                <c:pt idx="7">
                  <c:v>261.03800000000001</c:v>
                </c:pt>
                <c:pt idx="8">
                  <c:v>266.01409999999998</c:v>
                </c:pt>
                <c:pt idx="9">
                  <c:v>273.21109999999999</c:v>
                </c:pt>
                <c:pt idx="10">
                  <c:v>270.20310000000001</c:v>
                </c:pt>
                <c:pt idx="11">
                  <c:v>261.96929999999998</c:v>
                </c:pt>
              </c:numCache>
            </c:numRef>
          </c:val>
          <c:extLst>
            <c:ext xmlns:c16="http://schemas.microsoft.com/office/drawing/2014/chart" uri="{C3380CC4-5D6E-409C-BE32-E72D297353CC}">
              <c16:uniqueId val="{00000001-76F7-496F-A637-ED99A267A9AB}"/>
            </c:ext>
          </c:extLst>
        </c:ser>
        <c:ser>
          <c:idx val="3"/>
          <c:order val="3"/>
          <c:tx>
            <c:strRef>
              <c:f>'15. EEP CARTAGO'!$H$6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CARTAGO'!$H$7:$H$18</c:f>
              <c:numCache>
                <c:formatCode>0.00</c:formatCode>
                <c:ptCount val="12"/>
                <c:pt idx="0">
                  <c:v>72.1614</c:v>
                </c:pt>
                <c:pt idx="1">
                  <c:v>77.364099999999993</c:v>
                </c:pt>
                <c:pt idx="2">
                  <c:v>74.473100000000002</c:v>
                </c:pt>
                <c:pt idx="3">
                  <c:v>78.070400000000006</c:v>
                </c:pt>
                <c:pt idx="4">
                  <c:v>78.218800000000002</c:v>
                </c:pt>
                <c:pt idx="5">
                  <c:v>76.974900000000005</c:v>
                </c:pt>
                <c:pt idx="6">
                  <c:v>81.075400000000002</c:v>
                </c:pt>
                <c:pt idx="7">
                  <c:v>77.400899999999993</c:v>
                </c:pt>
                <c:pt idx="8">
                  <c:v>78.386099999999999</c:v>
                </c:pt>
                <c:pt idx="9">
                  <c:v>77.352900000000005</c:v>
                </c:pt>
                <c:pt idx="10">
                  <c:v>78.778999999999996</c:v>
                </c:pt>
                <c:pt idx="11">
                  <c:v>75.133899999999997</c:v>
                </c:pt>
              </c:numCache>
            </c:numRef>
          </c:val>
          <c:extLst>
            <c:ext xmlns:c16="http://schemas.microsoft.com/office/drawing/2014/chart" uri="{C3380CC4-5D6E-409C-BE32-E72D297353CC}">
              <c16:uniqueId val="{00000002-76F7-496F-A637-ED99A267A9AB}"/>
            </c:ext>
          </c:extLst>
        </c:ser>
        <c:ser>
          <c:idx val="4"/>
          <c:order val="4"/>
          <c:tx>
            <c:strRef>
              <c:f>'15. EEP CARTAGO'!$F$6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CARTAGO'!$F$7:$F$18</c:f>
              <c:numCache>
                <c:formatCode>0.00</c:formatCode>
                <c:ptCount val="12"/>
                <c:pt idx="0">
                  <c:v>93.6357</c:v>
                </c:pt>
                <c:pt idx="1">
                  <c:v>85.489400000000003</c:v>
                </c:pt>
                <c:pt idx="2">
                  <c:v>83.818299999999994</c:v>
                </c:pt>
                <c:pt idx="3">
                  <c:v>89.177099999999996</c:v>
                </c:pt>
                <c:pt idx="4">
                  <c:v>85.307100000000005</c:v>
                </c:pt>
                <c:pt idx="5">
                  <c:v>85.795599999999993</c:v>
                </c:pt>
                <c:pt idx="6">
                  <c:v>73.282899999999998</c:v>
                </c:pt>
                <c:pt idx="7">
                  <c:v>69.007800000000003</c:v>
                </c:pt>
                <c:pt idx="8">
                  <c:v>67.684700000000007</c:v>
                </c:pt>
                <c:pt idx="9">
                  <c:v>68.091800000000006</c:v>
                </c:pt>
                <c:pt idx="10">
                  <c:v>68.442899999999995</c:v>
                </c:pt>
                <c:pt idx="11">
                  <c:v>71.5762</c:v>
                </c:pt>
              </c:numCache>
            </c:numRef>
          </c:val>
          <c:extLst>
            <c:ext xmlns:c16="http://schemas.microsoft.com/office/drawing/2014/chart" uri="{C3380CC4-5D6E-409C-BE32-E72D297353CC}">
              <c16:uniqueId val="{00000003-76F7-496F-A637-ED99A267A9AB}"/>
            </c:ext>
          </c:extLst>
        </c:ser>
        <c:ser>
          <c:idx val="5"/>
          <c:order val="5"/>
          <c:tx>
            <c:strRef>
              <c:f>'15. EEP CARTAGO'!$E$6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CARTAGO'!$E$7:$E$18</c:f>
              <c:numCache>
                <c:formatCode>0.00</c:formatCode>
                <c:ptCount val="12"/>
                <c:pt idx="0">
                  <c:v>52.269399999999997</c:v>
                </c:pt>
                <c:pt idx="1">
                  <c:v>55.369100000000003</c:v>
                </c:pt>
                <c:pt idx="2">
                  <c:v>58.1922</c:v>
                </c:pt>
                <c:pt idx="3">
                  <c:v>56.032699999999998</c:v>
                </c:pt>
                <c:pt idx="4">
                  <c:v>49.846800000000002</c:v>
                </c:pt>
                <c:pt idx="5">
                  <c:v>56.277000000000001</c:v>
                </c:pt>
                <c:pt idx="6">
                  <c:v>62.195500000000003</c:v>
                </c:pt>
                <c:pt idx="7">
                  <c:v>56.7575</c:v>
                </c:pt>
                <c:pt idx="8">
                  <c:v>54.688099999999999</c:v>
                </c:pt>
                <c:pt idx="9">
                  <c:v>53.835599999999999</c:v>
                </c:pt>
                <c:pt idx="10">
                  <c:v>56.9345</c:v>
                </c:pt>
                <c:pt idx="11">
                  <c:v>51.660899999999998</c:v>
                </c:pt>
              </c:numCache>
            </c:numRef>
          </c:val>
          <c:extLst>
            <c:ext xmlns:c16="http://schemas.microsoft.com/office/drawing/2014/chart" uri="{C3380CC4-5D6E-409C-BE32-E72D297353CC}">
              <c16:uniqueId val="{00000004-76F7-496F-A637-ED99A267A9AB}"/>
            </c:ext>
          </c:extLst>
        </c:ser>
        <c:ser>
          <c:idx val="6"/>
          <c:order val="6"/>
          <c:tx>
            <c:strRef>
              <c:f>'15. EEP CARTAGO'!$I$6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'15. EEP CARTAGO'!$I$7:$I$18</c:f>
              <c:numCache>
                <c:formatCode>0.00</c:formatCode>
                <c:ptCount val="12"/>
                <c:pt idx="0">
                  <c:v>0.3508</c:v>
                </c:pt>
                <c:pt idx="1">
                  <c:v>4.8521999999999998</c:v>
                </c:pt>
                <c:pt idx="2">
                  <c:v>5.5236999999999998</c:v>
                </c:pt>
                <c:pt idx="3">
                  <c:v>13.229100000000001</c:v>
                </c:pt>
                <c:pt idx="4">
                  <c:v>13.5128</c:v>
                </c:pt>
                <c:pt idx="5">
                  <c:v>24.275500000000001</c:v>
                </c:pt>
                <c:pt idx="6">
                  <c:v>39.097000000000001</c:v>
                </c:pt>
                <c:pt idx="7">
                  <c:v>41.812399999999997</c:v>
                </c:pt>
                <c:pt idx="8">
                  <c:v>74.741500000000002</c:v>
                </c:pt>
                <c:pt idx="9">
                  <c:v>69.781700000000001</c:v>
                </c:pt>
                <c:pt idx="10">
                  <c:v>0.40079999999999999</c:v>
                </c:pt>
                <c:pt idx="11">
                  <c:v>30.351500000000001</c:v>
                </c:pt>
              </c:numCache>
            </c:numRef>
          </c:val>
          <c:extLst>
            <c:ext xmlns:c16="http://schemas.microsoft.com/office/drawing/2014/chart" uri="{C3380CC4-5D6E-409C-BE32-E72D297353CC}">
              <c16:uniqueId val="{00000005-76F7-496F-A637-ED99A267A9AB}"/>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'15. EEP CARTAGO'!$J$6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'15. EEP CARTAGO'!$A$7:$A$18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'15. EEP CARTAGO'!$J$7:$J$18</c:f>
              <c:numCache>
                <c:formatCode>0.00</c:formatCode>
                <c:ptCount val="12"/>
                <c:pt idx="0">
                  <c:v>856.31619999999998</c:v>
                </c:pt>
                <c:pt idx="1">
                  <c:v>834.07770000000005</c:v>
                </c:pt>
                <c:pt idx="2">
                  <c:v>817.79949999999997</c:v>
                </c:pt>
                <c:pt idx="3">
                  <c:v>851.09339999999997</c:v>
                </c:pt>
                <c:pt idx="4">
                  <c:v>840.68190000000004</c:v>
                </c:pt>
                <c:pt idx="5">
                  <c:v>854.58590000000004</c:v>
                </c:pt>
                <c:pt idx="6">
                  <c:v>832.83810000000005</c:v>
                </c:pt>
                <c:pt idx="7">
                  <c:v>804.51110000000006</c:v>
                </c:pt>
                <c:pt idx="8">
                  <c:v>837.08630000000005</c:v>
                </c:pt>
                <c:pt idx="9">
                  <c:v>837.85630000000003</c:v>
                </c:pt>
                <c:pt idx="10">
                  <c:v>769.31119999999999</c:v>
                </c:pt>
                <c:pt idx="11">
                  <c:v>801.91210000000001</c:v>
                </c:pt>
              </c:numCache>
            </c:numRef>
          </c:val>
          <c:smooth val="0"/>
          <c:extLst>
            <c:ext xmlns:c16="http://schemas.microsoft.com/office/drawing/2014/chart" uri="{C3380CC4-5D6E-409C-BE32-E72D297353CC}">
              <c16:uniqueId val="{00000006-76F7-496F-A637-ED99A267A9A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'15. EEP CARTAGO'!$P$7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CARTAGO'!$S$7:$W$7</c:f>
              <c:numCache>
                <c:formatCode>0.00</c:formatCode>
                <c:ptCount val="5"/>
                <c:pt idx="0">
                  <c:v>415.57</c:v>
                </c:pt>
                <c:pt idx="1">
                  <c:v>519.47</c:v>
                </c:pt>
                <c:pt idx="2">
                  <c:v>727.87</c:v>
                </c:pt>
                <c:pt idx="3">
                  <c:v>856.32</c:v>
                </c:pt>
                <c:pt idx="4">
                  <c:v>1027.5840000000001</c:v>
                </c:pt>
              </c:numCache>
            </c:numRef>
          </c:val>
          <c:extLst>
            <c:ext xmlns:c16="http://schemas.microsoft.com/office/drawing/2014/chart" uri="{C3380CC4-5D6E-409C-BE32-E72D297353CC}">
              <c16:uniqueId val="{00000000-44F3-4725-A3FB-E76EA4E29832}"/>
            </c:ext>
          </c:extLst>
        </c:ser>
        <c:ser>
          <c:idx val="1"/>
          <c:order val="1"/>
          <c:tx>
            <c:strRef>
              <c:f>'15. EEP CARTAGO'!$P$8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CARTAGO'!$S$8:$W$8</c:f>
              <c:numCache>
                <c:formatCode>0.00</c:formatCode>
                <c:ptCount val="5"/>
                <c:pt idx="0">
                  <c:v>415.03</c:v>
                </c:pt>
                <c:pt idx="1">
                  <c:v>518.78</c:v>
                </c:pt>
                <c:pt idx="2">
                  <c:v>708.97</c:v>
                </c:pt>
                <c:pt idx="3">
                  <c:v>834.08</c:v>
                </c:pt>
                <c:pt idx="4">
                  <c:v>1000.896</c:v>
                </c:pt>
              </c:numCache>
            </c:numRef>
          </c:val>
          <c:extLst>
            <c:ext xmlns:c16="http://schemas.microsoft.com/office/drawing/2014/chart" uri="{C3380CC4-5D6E-409C-BE32-E72D297353CC}">
              <c16:uniqueId val="{00000001-44F3-4725-A3FB-E76EA4E29832}"/>
            </c:ext>
          </c:extLst>
        </c:ser>
        <c:ser>
          <c:idx val="2"/>
          <c:order val="2"/>
          <c:tx>
            <c:strRef>
              <c:f>'15. EEP CARTAGO'!$P$9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CARTAGO'!$S$9:$W$9</c:f>
              <c:numCache>
                <c:formatCode>0.00</c:formatCode>
                <c:ptCount val="5"/>
                <c:pt idx="0">
                  <c:v>416.15</c:v>
                </c:pt>
                <c:pt idx="1">
                  <c:v>520.19000000000005</c:v>
                </c:pt>
                <c:pt idx="2">
                  <c:v>695.13</c:v>
                </c:pt>
                <c:pt idx="3">
                  <c:v>817.8</c:v>
                </c:pt>
                <c:pt idx="4">
                  <c:v>981.3599999999999</c:v>
                </c:pt>
              </c:numCache>
            </c:numRef>
          </c:val>
          <c:extLst>
            <c:ext xmlns:c16="http://schemas.microsoft.com/office/drawing/2014/chart" uri="{C3380CC4-5D6E-409C-BE32-E72D297353CC}">
              <c16:uniqueId val="{00000002-44F3-4725-A3FB-E76EA4E29832}"/>
            </c:ext>
          </c:extLst>
        </c:ser>
        <c:ser>
          <c:idx val="3"/>
          <c:order val="3"/>
          <c:tx>
            <c:strRef>
              <c:f>'15. EEP CARTAGO'!$P$10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CARTAGO'!$S$10:$W$10</c:f>
              <c:numCache>
                <c:formatCode>0.00</c:formatCode>
                <c:ptCount val="5"/>
                <c:pt idx="0">
                  <c:v>418.06</c:v>
                </c:pt>
                <c:pt idx="1">
                  <c:v>522.57000000000005</c:v>
                </c:pt>
                <c:pt idx="2">
                  <c:v>723.43</c:v>
                </c:pt>
                <c:pt idx="3">
                  <c:v>851.09</c:v>
                </c:pt>
                <c:pt idx="4">
                  <c:v>1021.308</c:v>
                </c:pt>
              </c:numCache>
            </c:numRef>
          </c:val>
          <c:extLst>
            <c:ext xmlns:c16="http://schemas.microsoft.com/office/drawing/2014/chart" uri="{C3380CC4-5D6E-409C-BE32-E72D297353CC}">
              <c16:uniqueId val="{00000003-44F3-4725-A3FB-E76EA4E29832}"/>
            </c:ext>
          </c:extLst>
        </c:ser>
        <c:ser>
          <c:idx val="4"/>
          <c:order val="4"/>
          <c:tx>
            <c:strRef>
              <c:f>'15. EEP CARTAGO'!$P$11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CARTAGO'!$S$11:$W$11</c:f>
              <c:numCache>
                <c:formatCode>0.00</c:formatCode>
                <c:ptCount val="5"/>
                <c:pt idx="0">
                  <c:v>421.98</c:v>
                </c:pt>
                <c:pt idx="1">
                  <c:v>527.48</c:v>
                </c:pt>
                <c:pt idx="2">
                  <c:v>714.58</c:v>
                </c:pt>
                <c:pt idx="3">
                  <c:v>840.68</c:v>
                </c:pt>
                <c:pt idx="4">
                  <c:v>1008.8159999999999</c:v>
                </c:pt>
              </c:numCache>
            </c:numRef>
          </c:val>
          <c:extLst>
            <c:ext xmlns:c16="http://schemas.microsoft.com/office/drawing/2014/chart" uri="{C3380CC4-5D6E-409C-BE32-E72D297353CC}">
              <c16:uniqueId val="{00000004-44F3-4725-A3FB-E76EA4E29832}"/>
            </c:ext>
          </c:extLst>
        </c:ser>
        <c:ser>
          <c:idx val="5"/>
          <c:order val="5"/>
          <c:tx>
            <c:strRef>
              <c:f>'15. EEP CARTAGO'!$P$12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CARTAGO'!$S$12:$W$12</c:f>
              <c:numCache>
                <c:formatCode>0.00</c:formatCode>
                <c:ptCount val="5"/>
                <c:pt idx="0">
                  <c:v>426.77080000000001</c:v>
                </c:pt>
                <c:pt idx="1">
                  <c:v>533.46349999999995</c:v>
                </c:pt>
                <c:pt idx="2">
                  <c:v>726.39801999999997</c:v>
                </c:pt>
                <c:pt idx="3">
                  <c:v>854.58590000000004</c:v>
                </c:pt>
                <c:pt idx="4">
                  <c:v>1025.50308</c:v>
                </c:pt>
              </c:numCache>
            </c:numRef>
          </c:val>
          <c:extLst>
            <c:ext xmlns:c16="http://schemas.microsoft.com/office/drawing/2014/chart" uri="{C3380CC4-5D6E-409C-BE32-E72D297353CC}">
              <c16:uniqueId val="{00000005-44F3-4725-A3FB-E76EA4E29832}"/>
            </c:ext>
          </c:extLst>
        </c:ser>
        <c:ser>
          <c:idx val="6"/>
          <c:order val="6"/>
          <c:tx>
            <c:strRef>
              <c:f>'15. EEP CARTAGO'!$P$13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CARTAGO'!$S$13:$W$13</c:f>
              <c:numCache>
                <c:formatCode>0.00</c:formatCode>
                <c:ptCount val="5"/>
                <c:pt idx="0">
                  <c:v>429.0215</c:v>
                </c:pt>
                <c:pt idx="1">
                  <c:v>536.27689999999996</c:v>
                </c:pt>
                <c:pt idx="2">
                  <c:v>707.91238999999996</c:v>
                </c:pt>
                <c:pt idx="3">
                  <c:v>832.83810000000005</c:v>
                </c:pt>
                <c:pt idx="4">
                  <c:v>999.40571999999997</c:v>
                </c:pt>
              </c:numCache>
            </c:numRef>
          </c:val>
          <c:extLst>
            <c:ext xmlns:c16="http://schemas.microsoft.com/office/drawing/2014/chart" uri="{C3380CC4-5D6E-409C-BE32-E72D297353CC}">
              <c16:uniqueId val="{00000006-44F3-4725-A3FB-E76EA4E29832}"/>
            </c:ext>
          </c:extLst>
        </c:ser>
        <c:ser>
          <c:idx val="7"/>
          <c:order val="7"/>
          <c:tx>
            <c:strRef>
              <c:f>'15. EEP CARTAGO'!$P$14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CARTAGO'!$S$14:$W$14</c:f>
              <c:numCache>
                <c:formatCode>0.00</c:formatCode>
                <c:ptCount val="5"/>
                <c:pt idx="0">
                  <c:v>431.84930000000003</c:v>
                </c:pt>
                <c:pt idx="1">
                  <c:v>539.81169999999997</c:v>
                </c:pt>
                <c:pt idx="2">
                  <c:v>683.83443999999997</c:v>
                </c:pt>
                <c:pt idx="3">
                  <c:v>804.51110000000006</c:v>
                </c:pt>
                <c:pt idx="4">
                  <c:v>965.41332</c:v>
                </c:pt>
              </c:numCache>
            </c:numRef>
          </c:val>
          <c:extLst>
            <c:ext xmlns:c16="http://schemas.microsoft.com/office/drawing/2014/chart" uri="{C3380CC4-5D6E-409C-BE32-E72D297353CC}">
              <c16:uniqueId val="{00000007-44F3-4725-A3FB-E76EA4E29832}"/>
            </c:ext>
          </c:extLst>
        </c:ser>
        <c:ser>
          <c:idx val="8"/>
          <c:order val="8"/>
          <c:tx>
            <c:strRef>
              <c:f>'15. EEP CARTAGO'!$P$15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CARTAGO'!$S$15:$W$15</c:f>
              <c:numCache>
                <c:formatCode>0.00</c:formatCode>
                <c:ptCount val="5"/>
                <c:pt idx="0">
                  <c:v>433.23439999999999</c:v>
                </c:pt>
                <c:pt idx="1">
                  <c:v>541.54300000000001</c:v>
                </c:pt>
                <c:pt idx="2">
                  <c:v>711.52336000000003</c:v>
                </c:pt>
                <c:pt idx="3">
                  <c:v>837.08630000000005</c:v>
                </c:pt>
                <c:pt idx="4">
                  <c:v>1004.50356</c:v>
                </c:pt>
              </c:numCache>
            </c:numRef>
          </c:val>
          <c:extLst>
            <c:ext xmlns:c16="http://schemas.microsoft.com/office/drawing/2014/chart" uri="{C3380CC4-5D6E-409C-BE32-E72D297353CC}">
              <c16:uniqueId val="{00000008-44F3-4725-A3FB-E76EA4E29832}"/>
            </c:ext>
          </c:extLst>
        </c:ser>
        <c:ser>
          <c:idx val="9"/>
          <c:order val="9"/>
          <c:tx>
            <c:strRef>
              <c:f>'15. EEP CARTAGO'!$P$16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CARTAGO'!$S$16:$W$16</c:f>
              <c:numCache>
                <c:formatCode>0.00</c:formatCode>
                <c:ptCount val="5"/>
                <c:pt idx="0">
                  <c:v>433.6961</c:v>
                </c:pt>
                <c:pt idx="1">
                  <c:v>542.12009999999998</c:v>
                </c:pt>
                <c:pt idx="2">
                  <c:v>712.17786000000001</c:v>
                </c:pt>
                <c:pt idx="3">
                  <c:v>837.85630000000003</c:v>
                </c:pt>
                <c:pt idx="4">
                  <c:v>1005.42756</c:v>
                </c:pt>
              </c:numCache>
            </c:numRef>
          </c:val>
          <c:extLst>
            <c:ext xmlns:c16="http://schemas.microsoft.com/office/drawing/2014/chart" uri="{C3380CC4-5D6E-409C-BE32-E72D297353CC}">
              <c16:uniqueId val="{00000009-44F3-4725-A3FB-E76EA4E29832}"/>
            </c:ext>
          </c:extLst>
        </c:ser>
        <c:ser>
          <c:idx val="10"/>
          <c:order val="10"/>
          <c:tx>
            <c:strRef>
              <c:f>'15. EEP CARTAGO'!$P$17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CARTAGO'!$S$17:$W$17</c:f>
              <c:numCache>
                <c:formatCode>0.00</c:formatCode>
                <c:ptCount val="5"/>
                <c:pt idx="0">
                  <c:v>434.87920000000003</c:v>
                </c:pt>
                <c:pt idx="1">
                  <c:v>543.59889999999996</c:v>
                </c:pt>
                <c:pt idx="2">
                  <c:v>653.91452000000004</c:v>
                </c:pt>
                <c:pt idx="3">
                  <c:v>769.31119999999999</c:v>
                </c:pt>
                <c:pt idx="4">
                  <c:v>923.17344000000003</c:v>
                </c:pt>
              </c:numCache>
            </c:numRef>
          </c:val>
          <c:extLst>
            <c:ext xmlns:c16="http://schemas.microsoft.com/office/drawing/2014/chart" uri="{C3380CC4-5D6E-409C-BE32-E72D297353CC}">
              <c16:uniqueId val="{0000000A-44F3-4725-A3FB-E76EA4E29832}"/>
            </c:ext>
          </c:extLst>
        </c:ser>
        <c:ser>
          <c:idx val="11"/>
          <c:order val="11"/>
          <c:tx>
            <c:strRef>
              <c:f>'15. EEP CARTAGO'!$P$18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'15. EEP CARTAGO'!$S$6:$W$6</c:f>
              <c:strCache>
                <c:ptCount val="5"/>
                <c:pt idx="0">
                  <c:v>ESTRATO 1</c:v>
                </c:pt>
                <c:pt idx="1">
                  <c:v>ESTRATO 2</c:v>
                </c:pt>
                <c:pt idx="2">
                  <c:v>ESTRATO 3</c:v>
                </c:pt>
                <c:pt idx="3">
                  <c:v>ESTRATO 4</c:v>
                </c:pt>
                <c:pt idx="4">
                  <c:v>ESTRATO 5 y 6, Ind y Com</c:v>
                </c:pt>
              </c:strCache>
            </c:strRef>
          </c:cat>
          <c:val>
            <c:numRef>
              <c:f>'15. EEP CARTAGO'!$S$18:$W$18</c:f>
              <c:numCache>
                <c:formatCode>0.00</c:formatCode>
                <c:ptCount val="5"/>
                <c:pt idx="0">
                  <c:v>435.68700000000001</c:v>
                </c:pt>
                <c:pt idx="1">
                  <c:v>544.60900000000004</c:v>
                </c:pt>
                <c:pt idx="2">
                  <c:v>681.625</c:v>
                </c:pt>
                <c:pt idx="3">
                  <c:v>801.91200000000003</c:v>
                </c:pt>
                <c:pt idx="4">
                  <c:v>962.29499999999996</c:v>
                </c:pt>
              </c:numCache>
            </c:numRef>
          </c:val>
          <c:extLst>
            <c:ext xmlns:c16="http://schemas.microsoft.com/office/drawing/2014/chart" uri="{C3380CC4-5D6E-409C-BE32-E72D297353CC}">
              <c16:uniqueId val="{0000000B-44F3-4725-A3FB-E76EA4E2983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 CELSIA COLOMBIA Valle'!$D$6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Valle'!$D$7:$D$18</c:f>
              <c:numCache>
                <c:formatCode>0.00</c:formatCode>
                <c:ptCount val="12"/>
                <c:pt idx="0">
                  <c:v>395.74</c:v>
                </c:pt>
                <c:pt idx="1">
                  <c:v>394.36</c:v>
                </c:pt>
                <c:pt idx="2">
                  <c:v>394.8</c:v>
                </c:pt>
                <c:pt idx="3">
                  <c:v>400.22</c:v>
                </c:pt>
                <c:pt idx="4">
                  <c:v>397.77</c:v>
                </c:pt>
                <c:pt idx="5">
                  <c:v>405.01</c:v>
                </c:pt>
                <c:pt idx="6">
                  <c:v>292.95</c:v>
                </c:pt>
                <c:pt idx="7">
                  <c:v>260.3</c:v>
                </c:pt>
                <c:pt idx="8">
                  <c:v>258.89</c:v>
                </c:pt>
                <c:pt idx="9">
                  <c:v>239.08</c:v>
                </c:pt>
                <c:pt idx="10">
                  <c:v>242.21</c:v>
                </c:pt>
                <c:pt idx="11">
                  <c:v>279.89</c:v>
                </c:pt>
              </c:numCache>
            </c:numRef>
          </c:val>
          <c:extLst>
            <c:ext xmlns:c16="http://schemas.microsoft.com/office/drawing/2014/chart" uri="{C3380CC4-5D6E-409C-BE32-E72D297353CC}">
              <c16:uniqueId val="{00000000-AEDB-47B3-BF5F-3A9671FA340C}"/>
            </c:ext>
          </c:extLst>
        </c:ser>
        <c:ser>
          <c:idx val="2"/>
          <c:order val="2"/>
          <c:tx>
            <c:strRef>
              <c:f>'2. CELSIA COLOMBIA Valle'!$G$6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Valle'!$G$7:$G$18</c:f>
              <c:numCache>
                <c:formatCode>0.00</c:formatCode>
                <c:ptCount val="12"/>
                <c:pt idx="0">
                  <c:v>257.25</c:v>
                </c:pt>
                <c:pt idx="1">
                  <c:v>265.73</c:v>
                </c:pt>
                <c:pt idx="2">
                  <c:v>264.32</c:v>
                </c:pt>
                <c:pt idx="3">
                  <c:v>257.74</c:v>
                </c:pt>
                <c:pt idx="4">
                  <c:v>269.92</c:v>
                </c:pt>
                <c:pt idx="5">
                  <c:v>276.93</c:v>
                </c:pt>
                <c:pt idx="6">
                  <c:v>265.26</c:v>
                </c:pt>
                <c:pt idx="7">
                  <c:v>261.04000000000002</c:v>
                </c:pt>
                <c:pt idx="8">
                  <c:v>266.01</c:v>
                </c:pt>
                <c:pt idx="9">
                  <c:v>273.20999999999998</c:v>
                </c:pt>
                <c:pt idx="10">
                  <c:v>270.2</c:v>
                </c:pt>
                <c:pt idx="11">
                  <c:v>261.97000000000003</c:v>
                </c:pt>
              </c:numCache>
            </c:numRef>
          </c:val>
          <c:extLst>
            <c:ext xmlns:c16="http://schemas.microsoft.com/office/drawing/2014/chart" uri="{C3380CC4-5D6E-409C-BE32-E72D297353CC}">
              <c16:uniqueId val="{00000001-AEDB-47B3-BF5F-3A9671FA340C}"/>
            </c:ext>
          </c:extLst>
        </c:ser>
        <c:ser>
          <c:idx val="3"/>
          <c:order val="3"/>
          <c:tx>
            <c:strRef>
              <c:f>'2. CELSIA COLOMBIA Valle'!$H$6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Valle'!$H$7:$H$18</c:f>
              <c:numCache>
                <c:formatCode>0.00</c:formatCode>
                <c:ptCount val="12"/>
                <c:pt idx="0">
                  <c:v>171.8</c:v>
                </c:pt>
                <c:pt idx="1">
                  <c:v>170.18</c:v>
                </c:pt>
                <c:pt idx="2">
                  <c:v>176.65</c:v>
                </c:pt>
                <c:pt idx="3">
                  <c:v>183.69</c:v>
                </c:pt>
                <c:pt idx="4">
                  <c:v>177.22</c:v>
                </c:pt>
                <c:pt idx="5">
                  <c:v>198.08</c:v>
                </c:pt>
                <c:pt idx="6">
                  <c:v>198.6</c:v>
                </c:pt>
                <c:pt idx="7">
                  <c:v>217.93</c:v>
                </c:pt>
                <c:pt idx="8">
                  <c:v>195.64</c:v>
                </c:pt>
                <c:pt idx="9">
                  <c:v>201.94</c:v>
                </c:pt>
                <c:pt idx="10">
                  <c:v>140.58000000000001</c:v>
                </c:pt>
                <c:pt idx="11">
                  <c:v>142.4</c:v>
                </c:pt>
              </c:numCache>
            </c:numRef>
          </c:val>
          <c:extLst>
            <c:ext xmlns:c16="http://schemas.microsoft.com/office/drawing/2014/chart" uri="{C3380CC4-5D6E-409C-BE32-E72D297353CC}">
              <c16:uniqueId val="{00000002-AEDB-47B3-BF5F-3A9671FA340C}"/>
            </c:ext>
          </c:extLst>
        </c:ser>
        <c:ser>
          <c:idx val="4"/>
          <c:order val="4"/>
          <c:tx>
            <c:strRef>
              <c:f>'2. CELSIA COLOMBIA Valle'!$F$6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Valle'!$F$7:$F$18</c:f>
              <c:numCache>
                <c:formatCode>0.00</c:formatCode>
                <c:ptCount val="12"/>
                <c:pt idx="0">
                  <c:v>73.760000000000005</c:v>
                </c:pt>
                <c:pt idx="1">
                  <c:v>72.819999999999993</c:v>
                </c:pt>
                <c:pt idx="2">
                  <c:v>73.73</c:v>
                </c:pt>
                <c:pt idx="3">
                  <c:v>74.760000000000005</c:v>
                </c:pt>
                <c:pt idx="4">
                  <c:v>72.81</c:v>
                </c:pt>
                <c:pt idx="5">
                  <c:v>76.91</c:v>
                </c:pt>
                <c:pt idx="6">
                  <c:v>59.18</c:v>
                </c:pt>
                <c:pt idx="7">
                  <c:v>52.36</c:v>
                </c:pt>
                <c:pt idx="8">
                  <c:v>52.6</c:v>
                </c:pt>
                <c:pt idx="9">
                  <c:v>49.37</c:v>
                </c:pt>
                <c:pt idx="10">
                  <c:v>50.3</c:v>
                </c:pt>
                <c:pt idx="11">
                  <c:v>56.21</c:v>
                </c:pt>
              </c:numCache>
            </c:numRef>
          </c:val>
          <c:extLst>
            <c:ext xmlns:c16="http://schemas.microsoft.com/office/drawing/2014/chart" uri="{C3380CC4-5D6E-409C-BE32-E72D297353CC}">
              <c16:uniqueId val="{00000003-AEDB-47B3-BF5F-3A9671FA340C}"/>
            </c:ext>
          </c:extLst>
        </c:ser>
        <c:ser>
          <c:idx val="5"/>
          <c:order val="5"/>
          <c:tx>
            <c:strRef>
              <c:f>'2. CELSIA COLOMBIA Valle'!$E$6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Valle'!$E$7:$E$18</c:f>
              <c:numCache>
                <c:formatCode>0.00</c:formatCode>
                <c:ptCount val="12"/>
                <c:pt idx="0">
                  <c:v>52.27</c:v>
                </c:pt>
                <c:pt idx="1">
                  <c:v>55.37</c:v>
                </c:pt>
                <c:pt idx="2">
                  <c:v>58.19</c:v>
                </c:pt>
                <c:pt idx="3">
                  <c:v>56.03</c:v>
                </c:pt>
                <c:pt idx="4">
                  <c:v>49.85</c:v>
                </c:pt>
                <c:pt idx="5">
                  <c:v>56.28</c:v>
                </c:pt>
                <c:pt idx="6">
                  <c:v>62.2</c:v>
                </c:pt>
                <c:pt idx="7">
                  <c:v>56.76</c:v>
                </c:pt>
                <c:pt idx="8">
                  <c:v>54.69</c:v>
                </c:pt>
                <c:pt idx="9">
                  <c:v>53.84</c:v>
                </c:pt>
                <c:pt idx="10">
                  <c:v>56.93</c:v>
                </c:pt>
                <c:pt idx="11">
                  <c:v>51.66</c:v>
                </c:pt>
              </c:numCache>
            </c:numRef>
          </c:val>
          <c:extLst>
            <c:ext xmlns:c16="http://schemas.microsoft.com/office/drawing/2014/chart" uri="{C3380CC4-5D6E-409C-BE32-E72D297353CC}">
              <c16:uniqueId val="{00000004-AEDB-47B3-BF5F-3A9671FA340C}"/>
            </c:ext>
          </c:extLst>
        </c:ser>
        <c:ser>
          <c:idx val="6"/>
          <c:order val="6"/>
          <c:tx>
            <c:strRef>
              <c:f>'2. CELSIA COLOMBIA Valle'!$I$6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 CELSIA COLOMBIA Valle'!$I$7:$I$18</c:f>
              <c:numCache>
                <c:formatCode>0.00</c:formatCode>
                <c:ptCount val="12"/>
                <c:pt idx="0">
                  <c:v>1.68</c:v>
                </c:pt>
                <c:pt idx="1">
                  <c:v>1.67</c:v>
                </c:pt>
                <c:pt idx="2">
                  <c:v>9.9</c:v>
                </c:pt>
                <c:pt idx="3">
                  <c:v>3.72</c:v>
                </c:pt>
                <c:pt idx="4">
                  <c:v>18.13</c:v>
                </c:pt>
                <c:pt idx="5">
                  <c:v>23.67</c:v>
                </c:pt>
                <c:pt idx="6">
                  <c:v>40.46</c:v>
                </c:pt>
                <c:pt idx="7">
                  <c:v>45.23</c:v>
                </c:pt>
                <c:pt idx="8">
                  <c:v>75.11</c:v>
                </c:pt>
                <c:pt idx="9">
                  <c:v>69.22</c:v>
                </c:pt>
                <c:pt idx="10">
                  <c:v>0.72</c:v>
                </c:pt>
                <c:pt idx="11">
                  <c:v>30.29</c:v>
                </c:pt>
              </c:numCache>
            </c:numRef>
          </c:val>
          <c:extLst>
            <c:ext xmlns:c16="http://schemas.microsoft.com/office/drawing/2014/chart" uri="{C3380CC4-5D6E-409C-BE32-E72D297353CC}">
              <c16:uniqueId val="{00000005-AEDB-47B3-BF5F-3A9671FA340C}"/>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 CELSIA COLOMBIA Valle'!$J$6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 CELSIA COLOMBIA Valle'!$A$7:$A$18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 CELSIA COLOMBIA Valle'!$J$7:$J$18</c:f>
              <c:numCache>
                <c:formatCode>0.00</c:formatCode>
                <c:ptCount val="12"/>
                <c:pt idx="0">
                  <c:v>952.5</c:v>
                </c:pt>
                <c:pt idx="1">
                  <c:v>960.13</c:v>
                </c:pt>
                <c:pt idx="2">
                  <c:v>977.59</c:v>
                </c:pt>
                <c:pt idx="3">
                  <c:v>976.16</c:v>
                </c:pt>
                <c:pt idx="4">
                  <c:v>985.7</c:v>
                </c:pt>
                <c:pt idx="5">
                  <c:v>1036.8800000000001</c:v>
                </c:pt>
                <c:pt idx="6">
                  <c:v>918.65</c:v>
                </c:pt>
                <c:pt idx="7">
                  <c:v>893.62</c:v>
                </c:pt>
                <c:pt idx="8">
                  <c:v>902.93</c:v>
                </c:pt>
                <c:pt idx="9">
                  <c:v>886.66</c:v>
                </c:pt>
                <c:pt idx="10">
                  <c:v>760.94</c:v>
                </c:pt>
                <c:pt idx="11">
                  <c:v>822.42</c:v>
                </c:pt>
              </c:numCache>
            </c:numRef>
          </c:val>
          <c:smooth val="0"/>
          <c:extLst>
            <c:ext xmlns:c16="http://schemas.microsoft.com/office/drawing/2014/chart" uri="{C3380CC4-5D6E-409C-BE32-E72D297353CC}">
              <c16:uniqueId val="{00000006-AEDB-47B3-BF5F-3A9671FA340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'15. EEP CARTAGO'!$M$6</c:f>
              <c:strCache>
                <c:ptCount val="1"/>
                <c:pt idx="0">
                  <c:v>COT</c:v>
                </c:pt>
              </c:strCache>
            </c:strRef>
          </c:tx>
          <c:spPr>
            <a:ln w="28575" cap="rnd">
              <a:solidFill>
                <a:srgbClr val="FFC000"/>
              </a:solidFill>
              <a:prstDash val="sysDash"/>
              <a:round/>
            </a:ln>
            <a:effectLst/>
          </c:spPr>
          <c:marker>
            <c:symbol val="none"/>
          </c:marker>
          <c:cat>
            <c:strRef>
              <c:f>'15. EEP CARTAGO'!$A$7:$A$18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'15. EEP CARTAGO'!$M$7:$M$18</c:f>
              <c:numCache>
                <c:formatCode>0.00</c:formatCode>
                <c:ptCount val="12"/>
              </c:numCache>
            </c:numRef>
          </c:val>
          <c:smooth val="0"/>
          <c:extLst>
            <c:ext xmlns:c16="http://schemas.microsoft.com/office/drawing/2014/chart" uri="{C3380CC4-5D6E-409C-BE32-E72D297353CC}">
              <c16:uniqueId val="{00000000-490E-4CA6-94AB-6C98DA87E87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AIR-E'!$J$6</c:f>
              <c:strCache>
                <c:ptCount val="1"/>
                <c:pt idx="0">
                  <c:v>CUV_119</c:v>
                </c:pt>
              </c:strCache>
            </c:strRef>
          </c:tx>
          <c:spPr>
            <a:ln w="28575" cap="rnd">
              <a:solidFill>
                <a:schemeClr val="accent1"/>
              </a:solidFill>
              <a:round/>
            </a:ln>
            <a:effectLst/>
          </c:spPr>
          <c:marker>
            <c:symbol val="none"/>
          </c:marker>
          <c:cat>
            <c:strRef>
              <c:f>'16. AIR-E'!$A$7:$A$18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'16. AIR-E'!$J$7:$J$18</c:f>
              <c:numCache>
                <c:formatCode>0.00</c:formatCode>
                <c:ptCount val="12"/>
                <c:pt idx="0">
                  <c:v>854.84</c:v>
                </c:pt>
                <c:pt idx="1">
                  <c:v>907.23</c:v>
                </c:pt>
                <c:pt idx="2">
                  <c:v>907.21</c:v>
                </c:pt>
                <c:pt idx="3">
                  <c:v>907.21586000000002</c:v>
                </c:pt>
                <c:pt idx="4">
                  <c:v>943.45707000000004</c:v>
                </c:pt>
                <c:pt idx="5">
                  <c:v>943.45699000000002</c:v>
                </c:pt>
                <c:pt idx="6">
                  <c:v>943.45702000000006</c:v>
                </c:pt>
                <c:pt idx="7">
                  <c:v>943.45699999999999</c:v>
                </c:pt>
                <c:pt idx="8">
                  <c:v>938.15918999999997</c:v>
                </c:pt>
                <c:pt idx="9">
                  <c:v>885.70780000000002</c:v>
                </c:pt>
                <c:pt idx="10">
                  <c:v>885.70780999999999</c:v>
                </c:pt>
                <c:pt idx="11">
                  <c:v>795.92571999999996</c:v>
                </c:pt>
              </c:numCache>
            </c:numRef>
          </c:val>
          <c:smooth val="0"/>
          <c:extLst>
            <c:ext xmlns:c16="http://schemas.microsoft.com/office/drawing/2014/chart" uri="{C3380CC4-5D6E-409C-BE32-E72D297353CC}">
              <c16:uniqueId val="{00000000-8D44-4CA1-9A53-A200268C620D}"/>
            </c:ext>
          </c:extLst>
        </c:ser>
        <c:ser>
          <c:idx val="1"/>
          <c:order val="1"/>
          <c:tx>
            <c:strRef>
              <c:f>'16. AIR-E'!$K$6</c:f>
              <c:strCache>
                <c:ptCount val="1"/>
                <c:pt idx="0">
                  <c:v>CUV_Op</c:v>
                </c:pt>
              </c:strCache>
            </c:strRef>
          </c:tx>
          <c:spPr>
            <a:ln w="28575" cap="rnd">
              <a:solidFill>
                <a:schemeClr val="accent2"/>
              </a:solidFill>
              <a:prstDash val="lgDash"/>
              <a:round/>
            </a:ln>
            <a:effectLst/>
          </c:spPr>
          <c:marker>
            <c:symbol val="none"/>
          </c:marker>
          <c:cat>
            <c:strRef>
              <c:f>'16. AIR-E'!$A$7:$A$18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'16. AIR-E'!$K$7:$K$13</c:f>
              <c:numCache>
                <c:formatCode>0.00</c:formatCode>
                <c:ptCount val="7"/>
              </c:numCache>
            </c:numRef>
          </c:val>
          <c:smooth val="0"/>
          <c:extLst>
            <c:ext xmlns:c16="http://schemas.microsoft.com/office/drawing/2014/chart" uri="{C3380CC4-5D6E-409C-BE32-E72D297353CC}">
              <c16:uniqueId val="{00000001-8D44-4CA1-9A53-A200268C62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'16. AIR-E'!$D$6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AIR-E'!$D$7:$D$18</c:f>
              <c:numCache>
                <c:formatCode>0.00</c:formatCode>
                <c:ptCount val="12"/>
                <c:pt idx="0">
                  <c:v>394.86</c:v>
                </c:pt>
                <c:pt idx="1">
                  <c:v>418.95</c:v>
                </c:pt>
                <c:pt idx="2">
                  <c:v>402.69</c:v>
                </c:pt>
                <c:pt idx="3">
                  <c:v>392.98631</c:v>
                </c:pt>
                <c:pt idx="4">
                  <c:v>423.53095999999999</c:v>
                </c:pt>
                <c:pt idx="5">
                  <c:v>401.33753999999999</c:v>
                </c:pt>
                <c:pt idx="6">
                  <c:v>413.56392</c:v>
                </c:pt>
                <c:pt idx="7">
                  <c:v>426.24444999999997</c:v>
                </c:pt>
                <c:pt idx="8">
                  <c:v>415.39179000000001</c:v>
                </c:pt>
                <c:pt idx="9">
                  <c:v>419.53426999999999</c:v>
                </c:pt>
                <c:pt idx="10">
                  <c:v>398.13045</c:v>
                </c:pt>
                <c:pt idx="11">
                  <c:v>345.62862000000001</c:v>
                </c:pt>
              </c:numCache>
            </c:numRef>
          </c:val>
          <c:extLst>
            <c:ext xmlns:c16="http://schemas.microsoft.com/office/drawing/2014/chart" uri="{C3380CC4-5D6E-409C-BE32-E72D297353CC}">
              <c16:uniqueId val="{00000000-15B7-4EA7-8892-D678DB1644AA}"/>
            </c:ext>
          </c:extLst>
        </c:ser>
        <c:ser>
          <c:idx val="2"/>
          <c:order val="2"/>
          <c:tx>
            <c:strRef>
              <c:f>'16. AIR-E'!$G$6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AIR-E'!$G$7:$G$18</c:f>
              <c:numCache>
                <c:formatCode>0.00</c:formatCode>
                <c:ptCount val="12"/>
                <c:pt idx="0">
                  <c:v>160.55000000000001</c:v>
                </c:pt>
                <c:pt idx="1">
                  <c:v>173.6</c:v>
                </c:pt>
                <c:pt idx="2">
                  <c:v>178.7</c:v>
                </c:pt>
                <c:pt idx="3">
                  <c:v>174.68353999999999</c:v>
                </c:pt>
                <c:pt idx="4">
                  <c:v>176.3569</c:v>
                </c:pt>
                <c:pt idx="5">
                  <c:v>180.82035999999999</c:v>
                </c:pt>
                <c:pt idx="6">
                  <c:v>133.02251999999999</c:v>
                </c:pt>
                <c:pt idx="7">
                  <c:v>128.98623000000001</c:v>
                </c:pt>
                <c:pt idx="8">
                  <c:v>115.02258</c:v>
                </c:pt>
                <c:pt idx="9">
                  <c:v>126.73027</c:v>
                </c:pt>
                <c:pt idx="10">
                  <c:v>123.1455</c:v>
                </c:pt>
                <c:pt idx="11">
                  <c:v>124.21396</c:v>
                </c:pt>
              </c:numCache>
            </c:numRef>
          </c:val>
          <c:extLst>
            <c:ext xmlns:c16="http://schemas.microsoft.com/office/drawing/2014/chart" uri="{C3380CC4-5D6E-409C-BE32-E72D297353CC}">
              <c16:uniqueId val="{00000001-15B7-4EA7-8892-D678DB1644AA}"/>
            </c:ext>
          </c:extLst>
        </c:ser>
        <c:ser>
          <c:idx val="3"/>
          <c:order val="3"/>
          <c:tx>
            <c:strRef>
              <c:f>'16. AIR-E'!$H$6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AIR-E'!$H$7:$H$18</c:f>
              <c:numCache>
                <c:formatCode>0.00</c:formatCode>
                <c:ptCount val="12"/>
                <c:pt idx="0">
                  <c:v>135.29</c:v>
                </c:pt>
                <c:pt idx="1">
                  <c:v>138.94999999999999</c:v>
                </c:pt>
                <c:pt idx="2">
                  <c:v>147.13</c:v>
                </c:pt>
                <c:pt idx="3">
                  <c:v>154.20299</c:v>
                </c:pt>
                <c:pt idx="4">
                  <c:v>159.18969000000001</c:v>
                </c:pt>
                <c:pt idx="5">
                  <c:v>156.54635999999999</c:v>
                </c:pt>
                <c:pt idx="6">
                  <c:v>160.06052</c:v>
                </c:pt>
                <c:pt idx="7">
                  <c:v>154.89400000000001</c:v>
                </c:pt>
                <c:pt idx="8">
                  <c:v>153.61104</c:v>
                </c:pt>
                <c:pt idx="9">
                  <c:v>151.97478000000001</c:v>
                </c:pt>
                <c:pt idx="10">
                  <c:v>145.48741999999999</c:v>
                </c:pt>
                <c:pt idx="11">
                  <c:v>145.64855</c:v>
                </c:pt>
              </c:numCache>
            </c:numRef>
          </c:val>
          <c:extLst>
            <c:ext xmlns:c16="http://schemas.microsoft.com/office/drawing/2014/chart" uri="{C3380CC4-5D6E-409C-BE32-E72D297353CC}">
              <c16:uniqueId val="{00000002-15B7-4EA7-8892-D678DB1644AA}"/>
            </c:ext>
          </c:extLst>
        </c:ser>
        <c:ser>
          <c:idx val="4"/>
          <c:order val="4"/>
          <c:tx>
            <c:strRef>
              <c:f>'16. AIR-E'!$F$6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AIR-E'!$F$7:$F$18</c:f>
              <c:numCache>
                <c:formatCode>0.00</c:formatCode>
                <c:ptCount val="12"/>
                <c:pt idx="0">
                  <c:v>110.29</c:v>
                </c:pt>
                <c:pt idx="1">
                  <c:v>114.87</c:v>
                </c:pt>
                <c:pt idx="2">
                  <c:v>112.2</c:v>
                </c:pt>
                <c:pt idx="3">
                  <c:v>110.68539</c:v>
                </c:pt>
                <c:pt idx="4">
                  <c:v>116.01691</c:v>
                </c:pt>
                <c:pt idx="5">
                  <c:v>114.04568</c:v>
                </c:pt>
                <c:pt idx="6">
                  <c:v>117.96896</c:v>
                </c:pt>
                <c:pt idx="7">
                  <c:v>118.40419</c:v>
                </c:pt>
                <c:pt idx="8">
                  <c:v>99.343490000000003</c:v>
                </c:pt>
                <c:pt idx="9">
                  <c:v>100.27370000000001</c:v>
                </c:pt>
                <c:pt idx="10">
                  <c:v>96.308279999999996</c:v>
                </c:pt>
                <c:pt idx="11">
                  <c:v>85.133700000000005</c:v>
                </c:pt>
              </c:numCache>
            </c:numRef>
          </c:val>
          <c:extLst>
            <c:ext xmlns:c16="http://schemas.microsoft.com/office/drawing/2014/chart" uri="{C3380CC4-5D6E-409C-BE32-E72D297353CC}">
              <c16:uniqueId val="{00000003-15B7-4EA7-8892-D678DB1644AA}"/>
            </c:ext>
          </c:extLst>
        </c:ser>
        <c:ser>
          <c:idx val="5"/>
          <c:order val="5"/>
          <c:tx>
            <c:strRef>
              <c:f>'16. AIR-E'!$E$6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AIR-E'!$E$7:$E$18</c:f>
              <c:numCache>
                <c:formatCode>0.00</c:formatCode>
                <c:ptCount val="12"/>
                <c:pt idx="0">
                  <c:v>52.269359999999999</c:v>
                </c:pt>
                <c:pt idx="1">
                  <c:v>55.37</c:v>
                </c:pt>
                <c:pt idx="2">
                  <c:v>58.19</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15B7-4EA7-8892-D678DB1644AA}"/>
            </c:ext>
          </c:extLst>
        </c:ser>
        <c:ser>
          <c:idx val="6"/>
          <c:order val="6"/>
          <c:tx>
            <c:strRef>
              <c:f>'16. AIR-E'!$I$6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'16. AIR-E'!$I$7:$I$18</c:f>
              <c:numCache>
                <c:formatCode>0.00</c:formatCode>
                <c:ptCount val="12"/>
                <c:pt idx="0">
                  <c:v>1.57</c:v>
                </c:pt>
                <c:pt idx="1">
                  <c:v>5.49</c:v>
                </c:pt>
                <c:pt idx="2">
                  <c:v>8.3000000000000007</c:v>
                </c:pt>
                <c:pt idx="3">
                  <c:v>18.624939999999999</c:v>
                </c:pt>
                <c:pt idx="4">
                  <c:v>18.51587</c:v>
                </c:pt>
                <c:pt idx="5">
                  <c:v>34.430059999999997</c:v>
                </c:pt>
                <c:pt idx="6">
                  <c:v>56.64564</c:v>
                </c:pt>
                <c:pt idx="7">
                  <c:v>58.170630000000003</c:v>
                </c:pt>
                <c:pt idx="8">
                  <c:v>100.10214999999999</c:v>
                </c:pt>
                <c:pt idx="9">
                  <c:v>33.35913</c:v>
                </c:pt>
                <c:pt idx="10">
                  <c:v>65.701660000000004</c:v>
                </c:pt>
                <c:pt idx="11">
                  <c:v>43.639919999999996</c:v>
                </c:pt>
              </c:numCache>
            </c:numRef>
          </c:val>
          <c:extLst>
            <c:ext xmlns:c16="http://schemas.microsoft.com/office/drawing/2014/chart" uri="{C3380CC4-5D6E-409C-BE32-E72D297353CC}">
              <c16:uniqueId val="{00000005-15B7-4EA7-8892-D678DB1644AA}"/>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'16. AIR-E'!$J$6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'16. AIR-E'!$A$7:$A$18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'16. AIR-E'!$J$7:$J$18</c:f>
              <c:numCache>
                <c:formatCode>0.00</c:formatCode>
                <c:ptCount val="12"/>
                <c:pt idx="0">
                  <c:v>854.84</c:v>
                </c:pt>
                <c:pt idx="1">
                  <c:v>907.23</c:v>
                </c:pt>
                <c:pt idx="2">
                  <c:v>907.21</c:v>
                </c:pt>
                <c:pt idx="3">
                  <c:v>907.21586000000002</c:v>
                </c:pt>
                <c:pt idx="4">
                  <c:v>943.45707000000004</c:v>
                </c:pt>
                <c:pt idx="5">
                  <c:v>943.45699000000002</c:v>
                </c:pt>
                <c:pt idx="6">
                  <c:v>943.45702000000006</c:v>
                </c:pt>
                <c:pt idx="7">
                  <c:v>943.45699999999999</c:v>
                </c:pt>
                <c:pt idx="8">
                  <c:v>938.15918999999997</c:v>
                </c:pt>
                <c:pt idx="9">
                  <c:v>885.70780000000002</c:v>
                </c:pt>
                <c:pt idx="10">
                  <c:v>885.70780999999999</c:v>
                </c:pt>
                <c:pt idx="11">
                  <c:v>795.92571999999996</c:v>
                </c:pt>
              </c:numCache>
            </c:numRef>
          </c:val>
          <c:smooth val="0"/>
          <c:extLst>
            <c:ext xmlns:c16="http://schemas.microsoft.com/office/drawing/2014/chart" uri="{C3380CC4-5D6E-409C-BE32-E72D297353CC}">
              <c16:uniqueId val="{00000006-15B7-4EA7-8892-D678DB1644AA}"/>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'16. AIR-E'!$P$7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AIR-E'!$S$7:$W$7</c:f>
              <c:numCache>
                <c:formatCode>0.00</c:formatCode>
                <c:ptCount val="5"/>
                <c:pt idx="0">
                  <c:v>496.69</c:v>
                </c:pt>
                <c:pt idx="1">
                  <c:v>620.86</c:v>
                </c:pt>
                <c:pt idx="2">
                  <c:v>726.61</c:v>
                </c:pt>
                <c:pt idx="3">
                  <c:v>854.84</c:v>
                </c:pt>
                <c:pt idx="4">
                  <c:v>1025.808</c:v>
                </c:pt>
              </c:numCache>
            </c:numRef>
          </c:val>
          <c:extLst>
            <c:ext xmlns:c16="http://schemas.microsoft.com/office/drawing/2014/chart" uri="{C3380CC4-5D6E-409C-BE32-E72D297353CC}">
              <c16:uniqueId val="{00000000-B51D-4177-9551-0F96BE4A585C}"/>
            </c:ext>
          </c:extLst>
        </c:ser>
        <c:ser>
          <c:idx val="1"/>
          <c:order val="1"/>
          <c:tx>
            <c:strRef>
              <c:f>'16. AIR-E'!$P$8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AIR-E'!$S$8:$W$8</c:f>
              <c:numCache>
                <c:formatCode>0.00</c:formatCode>
                <c:ptCount val="5"/>
                <c:pt idx="0">
                  <c:v>496.03</c:v>
                </c:pt>
                <c:pt idx="1">
                  <c:v>620.04</c:v>
                </c:pt>
                <c:pt idx="2">
                  <c:v>771.15</c:v>
                </c:pt>
                <c:pt idx="3">
                  <c:v>907.23</c:v>
                </c:pt>
                <c:pt idx="4">
                  <c:v>1088.68</c:v>
                </c:pt>
              </c:numCache>
            </c:numRef>
          </c:val>
          <c:extLst>
            <c:ext xmlns:c16="http://schemas.microsoft.com/office/drawing/2014/chart" uri="{C3380CC4-5D6E-409C-BE32-E72D297353CC}">
              <c16:uniqueId val="{00000001-B51D-4177-9551-0F96BE4A585C}"/>
            </c:ext>
          </c:extLst>
        </c:ser>
        <c:ser>
          <c:idx val="2"/>
          <c:order val="2"/>
          <c:tx>
            <c:strRef>
              <c:f>'16. AIR-E'!$P$9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AIR-E'!$S$9:$W$9</c:f>
              <c:numCache>
                <c:formatCode>0.00</c:formatCode>
                <c:ptCount val="5"/>
                <c:pt idx="0">
                  <c:v>497.38</c:v>
                </c:pt>
                <c:pt idx="1">
                  <c:v>621.72</c:v>
                </c:pt>
                <c:pt idx="2">
                  <c:v>771.13</c:v>
                </c:pt>
                <c:pt idx="3">
                  <c:v>907.21</c:v>
                </c:pt>
                <c:pt idx="4">
                  <c:v>1088.6500000000001</c:v>
                </c:pt>
              </c:numCache>
            </c:numRef>
          </c:val>
          <c:extLst>
            <c:ext xmlns:c16="http://schemas.microsoft.com/office/drawing/2014/chart" uri="{C3380CC4-5D6E-409C-BE32-E72D297353CC}">
              <c16:uniqueId val="{00000002-B51D-4177-9551-0F96BE4A585C}"/>
            </c:ext>
          </c:extLst>
        </c:ser>
        <c:ser>
          <c:idx val="3"/>
          <c:order val="3"/>
          <c:tx>
            <c:strRef>
              <c:f>'16. AIR-E'!$P$10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AIR-E'!$S$10:$W$10</c:f>
              <c:numCache>
                <c:formatCode>0.00</c:formatCode>
                <c:ptCount val="5"/>
                <c:pt idx="0">
                  <c:v>499.65</c:v>
                </c:pt>
                <c:pt idx="1">
                  <c:v>624.57000000000005</c:v>
                </c:pt>
                <c:pt idx="2">
                  <c:v>771.13</c:v>
                </c:pt>
                <c:pt idx="3">
                  <c:v>907.22</c:v>
                </c:pt>
                <c:pt idx="4">
                  <c:v>1088.6600000000001</c:v>
                </c:pt>
              </c:numCache>
            </c:numRef>
          </c:val>
          <c:extLst>
            <c:ext xmlns:c16="http://schemas.microsoft.com/office/drawing/2014/chart" uri="{C3380CC4-5D6E-409C-BE32-E72D297353CC}">
              <c16:uniqueId val="{00000003-B51D-4177-9551-0F96BE4A585C}"/>
            </c:ext>
          </c:extLst>
        </c:ser>
        <c:ser>
          <c:idx val="4"/>
          <c:order val="4"/>
          <c:tx>
            <c:strRef>
              <c:f>'16. AIR-E'!$P$11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AIR-E'!$S$11:$W$11</c:f>
              <c:numCache>
                <c:formatCode>0.00</c:formatCode>
                <c:ptCount val="5"/>
                <c:pt idx="0">
                  <c:v>504.35</c:v>
                </c:pt>
                <c:pt idx="1">
                  <c:v>630.42999999999995</c:v>
                </c:pt>
                <c:pt idx="2">
                  <c:v>801.94</c:v>
                </c:pt>
                <c:pt idx="3">
                  <c:v>943.46</c:v>
                </c:pt>
                <c:pt idx="4">
                  <c:v>1132.152</c:v>
                </c:pt>
              </c:numCache>
            </c:numRef>
          </c:val>
          <c:extLst>
            <c:ext xmlns:c16="http://schemas.microsoft.com/office/drawing/2014/chart" uri="{C3380CC4-5D6E-409C-BE32-E72D297353CC}">
              <c16:uniqueId val="{00000004-B51D-4177-9551-0F96BE4A585C}"/>
            </c:ext>
          </c:extLst>
        </c:ser>
        <c:ser>
          <c:idx val="5"/>
          <c:order val="5"/>
          <c:tx>
            <c:strRef>
              <c:f>'16. AIR-E'!$P$12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AIR-E'!$S$12:$W$12</c:f>
              <c:numCache>
                <c:formatCode>0.00</c:formatCode>
                <c:ptCount val="5"/>
                <c:pt idx="0">
                  <c:v>510.06990000000002</c:v>
                </c:pt>
                <c:pt idx="1">
                  <c:v>637.58770000000004</c:v>
                </c:pt>
                <c:pt idx="2">
                  <c:v>801.93849999999998</c:v>
                </c:pt>
                <c:pt idx="3">
                  <c:v>943.45699999999999</c:v>
                </c:pt>
                <c:pt idx="4">
                  <c:v>1132.1484</c:v>
                </c:pt>
              </c:numCache>
            </c:numRef>
          </c:val>
          <c:extLst>
            <c:ext xmlns:c16="http://schemas.microsoft.com/office/drawing/2014/chart" uri="{C3380CC4-5D6E-409C-BE32-E72D297353CC}">
              <c16:uniqueId val="{00000005-B51D-4177-9551-0F96BE4A585C}"/>
            </c:ext>
          </c:extLst>
        </c:ser>
        <c:ser>
          <c:idx val="6"/>
          <c:order val="6"/>
          <c:tx>
            <c:strRef>
              <c:f>'16. AIR-E'!$P$13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AIR-E'!$S$13:$W$13</c:f>
              <c:numCache>
                <c:formatCode>0.00</c:formatCode>
                <c:ptCount val="5"/>
                <c:pt idx="0">
                  <c:v>512.75990000000002</c:v>
                </c:pt>
                <c:pt idx="1">
                  <c:v>640.9502</c:v>
                </c:pt>
                <c:pt idx="2">
                  <c:v>801.93849999999998</c:v>
                </c:pt>
                <c:pt idx="3">
                  <c:v>943.45700999999997</c:v>
                </c:pt>
                <c:pt idx="4">
                  <c:v>1132.1484</c:v>
                </c:pt>
              </c:numCache>
            </c:numRef>
          </c:val>
          <c:extLst>
            <c:ext xmlns:c16="http://schemas.microsoft.com/office/drawing/2014/chart" uri="{C3380CC4-5D6E-409C-BE32-E72D297353CC}">
              <c16:uniqueId val="{00000006-B51D-4177-9551-0F96BE4A585C}"/>
            </c:ext>
          </c:extLst>
        </c:ser>
        <c:ser>
          <c:idx val="7"/>
          <c:order val="7"/>
          <c:tx>
            <c:strRef>
              <c:f>'16. AIR-E'!$P$14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AIR-E'!$S$14:$W$14</c:f>
              <c:numCache>
                <c:formatCode>0.00</c:formatCode>
                <c:ptCount val="5"/>
                <c:pt idx="0">
                  <c:v>516.13969999999995</c:v>
                </c:pt>
                <c:pt idx="1">
                  <c:v>645.17489999999998</c:v>
                </c:pt>
                <c:pt idx="2">
                  <c:v>801.9384</c:v>
                </c:pt>
                <c:pt idx="3">
                  <c:v>943.45699999999999</c:v>
                </c:pt>
                <c:pt idx="4">
                  <c:v>1132.1484</c:v>
                </c:pt>
              </c:numCache>
            </c:numRef>
          </c:val>
          <c:extLst>
            <c:ext xmlns:c16="http://schemas.microsoft.com/office/drawing/2014/chart" uri="{C3380CC4-5D6E-409C-BE32-E72D297353CC}">
              <c16:uniqueId val="{00000007-B51D-4177-9551-0F96BE4A585C}"/>
            </c:ext>
          </c:extLst>
        </c:ser>
        <c:ser>
          <c:idx val="8"/>
          <c:order val="8"/>
          <c:tx>
            <c:strRef>
              <c:f>'16. AIR-E'!$P$15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AIR-E'!$S$15:$W$15</c:f>
              <c:numCache>
                <c:formatCode>0.00</c:formatCode>
                <c:ptCount val="5"/>
                <c:pt idx="0">
                  <c:v>517.79510000000005</c:v>
                </c:pt>
                <c:pt idx="1">
                  <c:v>647.2441</c:v>
                </c:pt>
                <c:pt idx="2">
                  <c:v>797.43529999999998</c:v>
                </c:pt>
                <c:pt idx="3">
                  <c:v>938.15920000000006</c:v>
                </c:pt>
                <c:pt idx="4">
                  <c:v>1125.7909999999999</c:v>
                </c:pt>
              </c:numCache>
            </c:numRef>
          </c:val>
          <c:extLst>
            <c:ext xmlns:c16="http://schemas.microsoft.com/office/drawing/2014/chart" uri="{C3380CC4-5D6E-409C-BE32-E72D297353CC}">
              <c16:uniqueId val="{00000008-B51D-4177-9551-0F96BE4A585C}"/>
            </c:ext>
          </c:extLst>
        </c:ser>
        <c:ser>
          <c:idx val="9"/>
          <c:order val="9"/>
          <c:tx>
            <c:strRef>
              <c:f>'16. AIR-E'!$P$16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AIR-E'!$S$16:$W$16</c:f>
              <c:numCache>
                <c:formatCode>0.00</c:formatCode>
                <c:ptCount val="5"/>
                <c:pt idx="0">
                  <c:v>518.34690000000001</c:v>
                </c:pt>
                <c:pt idx="1">
                  <c:v>647.93380000000002</c:v>
                </c:pt>
                <c:pt idx="2">
                  <c:v>752.85159999999996</c:v>
                </c:pt>
                <c:pt idx="3">
                  <c:v>885.70780000000002</c:v>
                </c:pt>
                <c:pt idx="4">
                  <c:v>1062.8494000000001</c:v>
                </c:pt>
              </c:numCache>
            </c:numRef>
          </c:val>
          <c:extLst>
            <c:ext xmlns:c16="http://schemas.microsoft.com/office/drawing/2014/chart" uri="{C3380CC4-5D6E-409C-BE32-E72D297353CC}">
              <c16:uniqueId val="{00000009-B51D-4177-9551-0F96BE4A585C}"/>
            </c:ext>
          </c:extLst>
        </c:ser>
        <c:ser>
          <c:idx val="10"/>
          <c:order val="10"/>
          <c:tx>
            <c:strRef>
              <c:f>'16. AIR-E'!$P$17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AIR-E'!$S$17:$W$17</c:f>
              <c:numCache>
                <c:formatCode>0.00</c:formatCode>
                <c:ptCount val="5"/>
                <c:pt idx="0">
                  <c:v>519.76089999999999</c:v>
                </c:pt>
                <c:pt idx="1">
                  <c:v>649.70129999999995</c:v>
                </c:pt>
                <c:pt idx="2">
                  <c:v>752.85159999999996</c:v>
                </c:pt>
                <c:pt idx="3">
                  <c:v>885.70780000000002</c:v>
                </c:pt>
                <c:pt idx="4">
                  <c:v>1062.8494000000001</c:v>
                </c:pt>
              </c:numCache>
            </c:numRef>
          </c:val>
          <c:extLst>
            <c:ext xmlns:c16="http://schemas.microsoft.com/office/drawing/2014/chart" uri="{C3380CC4-5D6E-409C-BE32-E72D297353CC}">
              <c16:uniqueId val="{0000000A-B51D-4177-9551-0F96BE4A585C}"/>
            </c:ext>
          </c:extLst>
        </c:ser>
        <c:ser>
          <c:idx val="11"/>
          <c:order val="11"/>
          <c:tx>
            <c:strRef>
              <c:f>'16. AIR-E'!$P$18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'16. AIR-E'!$S$6:$W$6</c:f>
              <c:strCache>
                <c:ptCount val="5"/>
                <c:pt idx="0">
                  <c:v>ESTRATO 1</c:v>
                </c:pt>
                <c:pt idx="1">
                  <c:v>ESTRATO 2</c:v>
                </c:pt>
                <c:pt idx="2">
                  <c:v>ESTRATO 3</c:v>
                </c:pt>
                <c:pt idx="3">
                  <c:v>ESTRATO 4</c:v>
                </c:pt>
                <c:pt idx="4">
                  <c:v>ESTRATO 5 y 6, Ind y Com</c:v>
                </c:pt>
              </c:strCache>
            </c:strRef>
          </c:cat>
          <c:val>
            <c:numRef>
              <c:f>'16. AIR-E'!$S$18:$W$18</c:f>
              <c:numCache>
                <c:formatCode>0.00</c:formatCode>
                <c:ptCount val="5"/>
                <c:pt idx="0">
                  <c:v>520.72699999999998</c:v>
                </c:pt>
                <c:pt idx="1">
                  <c:v>650.90800000000002</c:v>
                </c:pt>
                <c:pt idx="2">
                  <c:v>676.53700000000003</c:v>
                </c:pt>
                <c:pt idx="3">
                  <c:v>795.92600000000004</c:v>
                </c:pt>
                <c:pt idx="4">
                  <c:v>955.11099999999999</c:v>
                </c:pt>
              </c:numCache>
            </c:numRef>
          </c:val>
          <c:extLst>
            <c:ext xmlns:c16="http://schemas.microsoft.com/office/drawing/2014/chart" uri="{C3380CC4-5D6E-409C-BE32-E72D297353CC}">
              <c16:uniqueId val="{0000000B-B51D-4177-9551-0F96BE4A585C}"/>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'16. AIR-E'!$M$6</c:f>
              <c:strCache>
                <c:ptCount val="1"/>
                <c:pt idx="0">
                  <c:v>COT</c:v>
                </c:pt>
              </c:strCache>
            </c:strRef>
          </c:tx>
          <c:spPr>
            <a:ln w="28575" cap="rnd">
              <a:solidFill>
                <a:srgbClr val="FFC000"/>
              </a:solidFill>
              <a:prstDash val="sysDash"/>
              <a:round/>
            </a:ln>
            <a:effectLst/>
          </c:spPr>
          <c:marker>
            <c:symbol val="none"/>
          </c:marker>
          <c:cat>
            <c:strRef>
              <c:f>'16. AIR-E'!$A$7:$A$18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'16. AIR-E'!$M$7:$M$18</c:f>
              <c:numCache>
                <c:formatCode>0.00</c:formatCode>
                <c:ptCount val="12"/>
                <c:pt idx="0">
                  <c:v>11.926287106997643</c:v>
                </c:pt>
                <c:pt idx="1">
                  <c:v>13.303773017960713</c:v>
                </c:pt>
                <c:pt idx="2">
                  <c:v>13.303544022316425</c:v>
                </c:pt>
                <c:pt idx="3">
                  <c:v>13.3035</c:v>
                </c:pt>
                <c:pt idx="4">
                  <c:v>16.14</c:v>
                </c:pt>
                <c:pt idx="5">
                  <c:v>14.346882231257137</c:v>
                </c:pt>
                <c:pt idx="6">
                  <c:v>14.991968508000081</c:v>
                </c:pt>
                <c:pt idx="7">
                  <c:v>14.256969870596276</c:v>
                </c:pt>
                <c:pt idx="8">
                  <c:v>13.335000000000001</c:v>
                </c:pt>
                <c:pt idx="9">
                  <c:v>13.0177</c:v>
                </c:pt>
                <c:pt idx="10">
                  <c:v>12.7675</c:v>
                </c:pt>
                <c:pt idx="11">
                  <c:v>12.49</c:v>
                </c:pt>
              </c:numCache>
            </c:numRef>
          </c:val>
          <c:smooth val="0"/>
          <c:extLst>
            <c:ext xmlns:c16="http://schemas.microsoft.com/office/drawing/2014/chart" uri="{C3380CC4-5D6E-409C-BE32-E72D297353CC}">
              <c16:uniqueId val="{00000000-788B-4DE4-ADDE-C0CCF2DF5C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AFINIA'!$J$6</c:f>
              <c:strCache>
                <c:ptCount val="1"/>
                <c:pt idx="0">
                  <c:v>CUV_119</c:v>
                </c:pt>
              </c:strCache>
            </c:strRef>
          </c:tx>
          <c:spPr>
            <a:ln w="28575" cap="rnd">
              <a:solidFill>
                <a:schemeClr val="accent1"/>
              </a:solidFill>
              <a:round/>
            </a:ln>
            <a:effectLst/>
          </c:spPr>
          <c:marker>
            <c:symbol val="none"/>
          </c:marker>
          <c:cat>
            <c:strRef>
              <c:f>'17. AFINIA'!$A$7:$A$18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'17. AFINIA'!$J$7:$J$18</c:f>
              <c:numCache>
                <c:formatCode>0.00</c:formatCode>
                <c:ptCount val="12"/>
                <c:pt idx="0">
                  <c:v>1016.2262899999999</c:v>
                </c:pt>
                <c:pt idx="1">
                  <c:v>1051.39635</c:v>
                </c:pt>
                <c:pt idx="2">
                  <c:v>1001.77299</c:v>
                </c:pt>
                <c:pt idx="3">
                  <c:v>1024.79926</c:v>
                </c:pt>
                <c:pt idx="4">
                  <c:v>1005.59984</c:v>
                </c:pt>
                <c:pt idx="5">
                  <c:v>1008.5371</c:v>
                </c:pt>
                <c:pt idx="6">
                  <c:v>992.76966000000004</c:v>
                </c:pt>
                <c:pt idx="7">
                  <c:v>950.28148999999996</c:v>
                </c:pt>
                <c:pt idx="8">
                  <c:v>892.02216999999996</c:v>
                </c:pt>
                <c:pt idx="9">
                  <c:v>909.05731000000003</c:v>
                </c:pt>
                <c:pt idx="10">
                  <c:v>903.84609</c:v>
                </c:pt>
                <c:pt idx="11">
                  <c:v>906.23113999999998</c:v>
                </c:pt>
              </c:numCache>
            </c:numRef>
          </c:val>
          <c:smooth val="0"/>
          <c:extLst>
            <c:ext xmlns:c16="http://schemas.microsoft.com/office/drawing/2014/chart" uri="{C3380CC4-5D6E-409C-BE32-E72D297353CC}">
              <c16:uniqueId val="{00000000-9198-441D-80B1-EBE07321967A}"/>
            </c:ext>
          </c:extLst>
        </c:ser>
        <c:ser>
          <c:idx val="1"/>
          <c:order val="1"/>
          <c:tx>
            <c:strRef>
              <c:f>'17. AFINIA'!$K$6</c:f>
              <c:strCache>
                <c:ptCount val="1"/>
                <c:pt idx="0">
                  <c:v>CUV_Op</c:v>
                </c:pt>
              </c:strCache>
            </c:strRef>
          </c:tx>
          <c:spPr>
            <a:ln w="28575" cap="rnd">
              <a:solidFill>
                <a:schemeClr val="accent2"/>
              </a:solidFill>
              <a:prstDash val="lgDash"/>
              <a:round/>
            </a:ln>
            <a:effectLst/>
          </c:spPr>
          <c:marker>
            <c:symbol val="none"/>
          </c:marker>
          <c:cat>
            <c:strRef>
              <c:f>'17. AFINIA'!$A$7:$A$18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'17. AFINIA'!$K$7:$K$13</c:f>
              <c:numCache>
                <c:formatCode>0.00</c:formatCode>
                <c:ptCount val="7"/>
              </c:numCache>
            </c:numRef>
          </c:val>
          <c:smooth val="0"/>
          <c:extLst>
            <c:ext xmlns:c16="http://schemas.microsoft.com/office/drawing/2014/chart" uri="{C3380CC4-5D6E-409C-BE32-E72D297353CC}">
              <c16:uniqueId val="{00000001-9198-441D-80B1-EBE07321967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'17. AFINIA'!$D$6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AFINIA'!$D$7:$D$18</c:f>
              <c:numCache>
                <c:formatCode>0.00</c:formatCode>
                <c:ptCount val="12"/>
                <c:pt idx="0">
                  <c:v>374.38711000000001</c:v>
                </c:pt>
                <c:pt idx="1">
                  <c:v>402.96688999999998</c:v>
                </c:pt>
                <c:pt idx="2">
                  <c:v>340.08386000000002</c:v>
                </c:pt>
                <c:pt idx="3">
                  <c:v>368.69087000000002</c:v>
                </c:pt>
                <c:pt idx="4">
                  <c:v>346.28086999999999</c:v>
                </c:pt>
                <c:pt idx="5">
                  <c:v>329.10703000000001</c:v>
                </c:pt>
                <c:pt idx="6">
                  <c:v>284.32995</c:v>
                </c:pt>
                <c:pt idx="7">
                  <c:v>274.35502000000002</c:v>
                </c:pt>
                <c:pt idx="8">
                  <c:v>274.17628000000002</c:v>
                </c:pt>
                <c:pt idx="9">
                  <c:v>277.42271</c:v>
                </c:pt>
                <c:pt idx="10">
                  <c:v>273.61038000000002</c:v>
                </c:pt>
                <c:pt idx="11">
                  <c:v>292.50542999999999</c:v>
                </c:pt>
              </c:numCache>
            </c:numRef>
          </c:val>
          <c:extLst>
            <c:ext xmlns:c16="http://schemas.microsoft.com/office/drawing/2014/chart" uri="{C3380CC4-5D6E-409C-BE32-E72D297353CC}">
              <c16:uniqueId val="{00000000-E4B0-42FA-AB81-405D919C7AB4}"/>
            </c:ext>
          </c:extLst>
        </c:ser>
        <c:ser>
          <c:idx val="2"/>
          <c:order val="2"/>
          <c:tx>
            <c:strRef>
              <c:f>'17. AFINIA'!$G$6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AFINIA'!$G$7:$G$18</c:f>
              <c:numCache>
                <c:formatCode>0.00</c:formatCode>
                <c:ptCount val="12"/>
                <c:pt idx="0">
                  <c:v>212.55548999999999</c:v>
                </c:pt>
                <c:pt idx="1">
                  <c:v>208.7878</c:v>
                </c:pt>
                <c:pt idx="2">
                  <c:v>218.82744</c:v>
                </c:pt>
                <c:pt idx="3">
                  <c:v>213.87832</c:v>
                </c:pt>
                <c:pt idx="4">
                  <c:v>216.30896000000001</c:v>
                </c:pt>
                <c:pt idx="5">
                  <c:v>222.01312999999999</c:v>
                </c:pt>
                <c:pt idx="6">
                  <c:v>214.70892000000001</c:v>
                </c:pt>
                <c:pt idx="7">
                  <c:v>204.80699999999999</c:v>
                </c:pt>
                <c:pt idx="8">
                  <c:v>187.67657</c:v>
                </c:pt>
                <c:pt idx="9">
                  <c:v>200.72972999999999</c:v>
                </c:pt>
                <c:pt idx="10">
                  <c:v>197.63516000000001</c:v>
                </c:pt>
                <c:pt idx="11">
                  <c:v>198.85123999999999</c:v>
                </c:pt>
              </c:numCache>
            </c:numRef>
          </c:val>
          <c:extLst>
            <c:ext xmlns:c16="http://schemas.microsoft.com/office/drawing/2014/chart" uri="{C3380CC4-5D6E-409C-BE32-E72D297353CC}">
              <c16:uniqueId val="{00000001-E4B0-42FA-AB81-405D919C7AB4}"/>
            </c:ext>
          </c:extLst>
        </c:ser>
        <c:ser>
          <c:idx val="3"/>
          <c:order val="3"/>
          <c:tx>
            <c:strRef>
              <c:f>'17. AFINIA'!$H$6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AFINIA'!$H$7:$H$18</c:f>
              <c:numCache>
                <c:formatCode>0.00</c:formatCode>
                <c:ptCount val="12"/>
                <c:pt idx="0">
                  <c:v>212.98330999999999</c:v>
                </c:pt>
                <c:pt idx="1">
                  <c:v>204.44048000000001</c:v>
                </c:pt>
                <c:pt idx="2">
                  <c:v>226.10312999999999</c:v>
                </c:pt>
                <c:pt idx="3">
                  <c:v>220.37385</c:v>
                </c:pt>
                <c:pt idx="4">
                  <c:v>223.53460000000001</c:v>
                </c:pt>
                <c:pt idx="5">
                  <c:v>220.50946999999999</c:v>
                </c:pt>
                <c:pt idx="6">
                  <c:v>238.49931000000001</c:v>
                </c:pt>
                <c:pt idx="7">
                  <c:v>234.71951000000001</c:v>
                </c:pt>
                <c:pt idx="8">
                  <c:v>221.17796000000001</c:v>
                </c:pt>
                <c:pt idx="9">
                  <c:v>208.85670999999999</c:v>
                </c:pt>
                <c:pt idx="10">
                  <c:v>207.87923000000001</c:v>
                </c:pt>
                <c:pt idx="11">
                  <c:v>214.73894999999999</c:v>
                </c:pt>
              </c:numCache>
            </c:numRef>
          </c:val>
          <c:extLst>
            <c:ext xmlns:c16="http://schemas.microsoft.com/office/drawing/2014/chart" uri="{C3380CC4-5D6E-409C-BE32-E72D297353CC}">
              <c16:uniqueId val="{00000002-E4B0-42FA-AB81-405D919C7AB4}"/>
            </c:ext>
          </c:extLst>
        </c:ser>
        <c:ser>
          <c:idx val="4"/>
          <c:order val="4"/>
          <c:tx>
            <c:strRef>
              <c:f>'17. AFINIA'!$F$6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AFINIA'!$F$7:$F$18</c:f>
              <c:numCache>
                <c:formatCode>0.00</c:formatCode>
                <c:ptCount val="12"/>
                <c:pt idx="0">
                  <c:v>163.03389000000001</c:v>
                </c:pt>
                <c:pt idx="1">
                  <c:v>172.97368</c:v>
                </c:pt>
                <c:pt idx="2">
                  <c:v>150.70837</c:v>
                </c:pt>
                <c:pt idx="3">
                  <c:v>161.12743</c:v>
                </c:pt>
                <c:pt idx="4">
                  <c:v>150.58336</c:v>
                </c:pt>
                <c:pt idx="5">
                  <c:v>147.85196999999999</c:v>
                </c:pt>
                <c:pt idx="6">
                  <c:v>124.2161</c:v>
                </c:pt>
                <c:pt idx="7">
                  <c:v>117.15495</c:v>
                </c:pt>
                <c:pt idx="8">
                  <c:v>99.461420000000004</c:v>
                </c:pt>
                <c:pt idx="9">
                  <c:v>99.748660000000001</c:v>
                </c:pt>
                <c:pt idx="10">
                  <c:v>100.01424</c:v>
                </c:pt>
                <c:pt idx="11">
                  <c:v>105.6902</c:v>
                </c:pt>
              </c:numCache>
            </c:numRef>
          </c:val>
          <c:extLst>
            <c:ext xmlns:c16="http://schemas.microsoft.com/office/drawing/2014/chart" uri="{C3380CC4-5D6E-409C-BE32-E72D297353CC}">
              <c16:uniqueId val="{00000003-E4B0-42FA-AB81-405D919C7AB4}"/>
            </c:ext>
          </c:extLst>
        </c:ser>
        <c:ser>
          <c:idx val="5"/>
          <c:order val="5"/>
          <c:tx>
            <c:strRef>
              <c:f>'17. AFINIA'!$E$6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AFINIA'!$E$7:$E$18</c:f>
              <c:numCache>
                <c:formatCode>0.00</c:formatCode>
                <c:ptCount val="12"/>
                <c:pt idx="0">
                  <c:v>52.269359999999999</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E4B0-42FA-AB81-405D919C7AB4}"/>
            </c:ext>
          </c:extLst>
        </c:ser>
        <c:ser>
          <c:idx val="6"/>
          <c:order val="6"/>
          <c:tx>
            <c:strRef>
              <c:f>'17. AFINIA'!$I$6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'17. AFINIA'!$I$7:$I$18</c:f>
              <c:numCache>
                <c:formatCode>0.00</c:formatCode>
                <c:ptCount val="12"/>
                <c:pt idx="0">
                  <c:v>0.99712999999999996</c:v>
                </c:pt>
                <c:pt idx="1">
                  <c:v>6.85839</c:v>
                </c:pt>
                <c:pt idx="2">
                  <c:v>7.8579600000000003</c:v>
                </c:pt>
                <c:pt idx="3">
                  <c:v>4.6961000000000004</c:v>
                </c:pt>
                <c:pt idx="4">
                  <c:v>19.045310000000001</c:v>
                </c:pt>
                <c:pt idx="5">
                  <c:v>32.778509999999997</c:v>
                </c:pt>
                <c:pt idx="6">
                  <c:v>68.819919999999996</c:v>
                </c:pt>
                <c:pt idx="7">
                  <c:v>62.48751</c:v>
                </c:pt>
                <c:pt idx="8">
                  <c:v>54.841799999999999</c:v>
                </c:pt>
                <c:pt idx="9">
                  <c:v>68.463849999999994</c:v>
                </c:pt>
                <c:pt idx="10">
                  <c:v>67.772580000000005</c:v>
                </c:pt>
                <c:pt idx="11">
                  <c:v>42.784350000000003</c:v>
                </c:pt>
              </c:numCache>
            </c:numRef>
          </c:val>
          <c:extLst>
            <c:ext xmlns:c16="http://schemas.microsoft.com/office/drawing/2014/chart" uri="{C3380CC4-5D6E-409C-BE32-E72D297353CC}">
              <c16:uniqueId val="{00000005-E4B0-42FA-AB81-405D919C7AB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'17. AFINIA'!$J$6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'17. AFINIA'!$A$7:$A$18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'17. AFINIA'!$J$7:$J$18</c:f>
              <c:numCache>
                <c:formatCode>0.00</c:formatCode>
                <c:ptCount val="12"/>
                <c:pt idx="0">
                  <c:v>1016.2262899999999</c:v>
                </c:pt>
                <c:pt idx="1">
                  <c:v>1051.39635</c:v>
                </c:pt>
                <c:pt idx="2">
                  <c:v>1001.77299</c:v>
                </c:pt>
                <c:pt idx="3">
                  <c:v>1024.79926</c:v>
                </c:pt>
                <c:pt idx="4">
                  <c:v>1005.59984</c:v>
                </c:pt>
                <c:pt idx="5">
                  <c:v>1008.5371</c:v>
                </c:pt>
                <c:pt idx="6">
                  <c:v>992.76966000000004</c:v>
                </c:pt>
                <c:pt idx="7">
                  <c:v>950.28148999999996</c:v>
                </c:pt>
                <c:pt idx="8">
                  <c:v>892.02216999999996</c:v>
                </c:pt>
                <c:pt idx="9">
                  <c:v>909.05731000000003</c:v>
                </c:pt>
                <c:pt idx="10">
                  <c:v>903.84609</c:v>
                </c:pt>
                <c:pt idx="11">
                  <c:v>906.23113999999998</c:v>
                </c:pt>
              </c:numCache>
            </c:numRef>
          </c:val>
          <c:smooth val="0"/>
          <c:extLst>
            <c:ext xmlns:c16="http://schemas.microsoft.com/office/drawing/2014/chart" uri="{C3380CC4-5D6E-409C-BE32-E72D297353CC}">
              <c16:uniqueId val="{00000006-E4B0-42FA-AB81-405D919C7AB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'17. AFINIA'!$P$7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AFINIA'!$S$7:$W$7</c:f>
              <c:numCache>
                <c:formatCode>0.00</c:formatCode>
                <c:ptCount val="5"/>
                <c:pt idx="0">
                  <c:v>456.74</c:v>
                </c:pt>
                <c:pt idx="1">
                  <c:v>570.91999999999996</c:v>
                </c:pt>
                <c:pt idx="2">
                  <c:v>863.79</c:v>
                </c:pt>
                <c:pt idx="3">
                  <c:v>1016.2262899999999</c:v>
                </c:pt>
                <c:pt idx="4">
                  <c:v>1219.471548</c:v>
                </c:pt>
              </c:numCache>
            </c:numRef>
          </c:val>
          <c:extLst>
            <c:ext xmlns:c16="http://schemas.microsoft.com/office/drawing/2014/chart" uri="{C3380CC4-5D6E-409C-BE32-E72D297353CC}">
              <c16:uniqueId val="{00000000-E870-4EA1-88AE-CD72B91880B0}"/>
            </c:ext>
          </c:extLst>
        </c:ser>
        <c:ser>
          <c:idx val="1"/>
          <c:order val="1"/>
          <c:tx>
            <c:strRef>
              <c:f>'17. AFINIA'!$P$8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AFINIA'!$S$8:$W$8</c:f>
              <c:numCache>
                <c:formatCode>0.00</c:formatCode>
                <c:ptCount val="5"/>
                <c:pt idx="0">
                  <c:v>456.13</c:v>
                </c:pt>
                <c:pt idx="1">
                  <c:v>570.16999999999996</c:v>
                </c:pt>
                <c:pt idx="2">
                  <c:v>893.69</c:v>
                </c:pt>
                <c:pt idx="3">
                  <c:v>1051.4000000000001</c:v>
                </c:pt>
                <c:pt idx="4">
                  <c:v>1261.68</c:v>
                </c:pt>
              </c:numCache>
            </c:numRef>
          </c:val>
          <c:extLst>
            <c:ext xmlns:c16="http://schemas.microsoft.com/office/drawing/2014/chart" uri="{C3380CC4-5D6E-409C-BE32-E72D297353CC}">
              <c16:uniqueId val="{00000001-E870-4EA1-88AE-CD72B91880B0}"/>
            </c:ext>
          </c:extLst>
        </c:ser>
        <c:ser>
          <c:idx val="2"/>
          <c:order val="2"/>
          <c:tx>
            <c:strRef>
              <c:f>'17. AFINIA'!$P$9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AFINIA'!$S$9:$W$9</c:f>
              <c:numCache>
                <c:formatCode>0.00</c:formatCode>
                <c:ptCount val="5"/>
                <c:pt idx="0">
                  <c:v>457.37</c:v>
                </c:pt>
                <c:pt idx="1">
                  <c:v>571.71</c:v>
                </c:pt>
                <c:pt idx="2">
                  <c:v>851.51</c:v>
                </c:pt>
                <c:pt idx="3">
                  <c:v>1001.77</c:v>
                </c:pt>
                <c:pt idx="4">
                  <c:v>1202.124</c:v>
                </c:pt>
              </c:numCache>
            </c:numRef>
          </c:val>
          <c:extLst>
            <c:ext xmlns:c16="http://schemas.microsoft.com/office/drawing/2014/chart" uri="{C3380CC4-5D6E-409C-BE32-E72D297353CC}">
              <c16:uniqueId val="{00000002-E870-4EA1-88AE-CD72B91880B0}"/>
            </c:ext>
          </c:extLst>
        </c:ser>
        <c:ser>
          <c:idx val="3"/>
          <c:order val="3"/>
          <c:tx>
            <c:strRef>
              <c:f>'17. AFINIA'!$P$10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AFINIA'!$S$10:$W$10</c:f>
              <c:numCache>
                <c:formatCode>0.00</c:formatCode>
                <c:ptCount val="5"/>
                <c:pt idx="0">
                  <c:v>459.46</c:v>
                </c:pt>
                <c:pt idx="1">
                  <c:v>574.33000000000004</c:v>
                </c:pt>
                <c:pt idx="2">
                  <c:v>871.08</c:v>
                </c:pt>
                <c:pt idx="3">
                  <c:v>1024.8</c:v>
                </c:pt>
                <c:pt idx="4">
                  <c:v>1229.76</c:v>
                </c:pt>
              </c:numCache>
            </c:numRef>
          </c:val>
          <c:extLst>
            <c:ext xmlns:c16="http://schemas.microsoft.com/office/drawing/2014/chart" uri="{C3380CC4-5D6E-409C-BE32-E72D297353CC}">
              <c16:uniqueId val="{00000003-E870-4EA1-88AE-CD72B91880B0}"/>
            </c:ext>
          </c:extLst>
        </c:ser>
        <c:ser>
          <c:idx val="4"/>
          <c:order val="4"/>
          <c:tx>
            <c:strRef>
              <c:f>'17. AFINIA'!$P$11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AFINIA'!$S$11:$W$11</c:f>
              <c:numCache>
                <c:formatCode>0.00</c:formatCode>
                <c:ptCount val="5"/>
                <c:pt idx="0">
                  <c:v>463.78</c:v>
                </c:pt>
                <c:pt idx="1">
                  <c:v>579.72</c:v>
                </c:pt>
                <c:pt idx="2">
                  <c:v>854.76</c:v>
                </c:pt>
                <c:pt idx="3">
                  <c:v>1005.6</c:v>
                </c:pt>
                <c:pt idx="4">
                  <c:v>1206.72</c:v>
                </c:pt>
              </c:numCache>
            </c:numRef>
          </c:val>
          <c:extLst>
            <c:ext xmlns:c16="http://schemas.microsoft.com/office/drawing/2014/chart" uri="{C3380CC4-5D6E-409C-BE32-E72D297353CC}">
              <c16:uniqueId val="{00000004-E870-4EA1-88AE-CD72B91880B0}"/>
            </c:ext>
          </c:extLst>
        </c:ser>
        <c:ser>
          <c:idx val="5"/>
          <c:order val="5"/>
          <c:tx>
            <c:strRef>
              <c:f>'17. AFINIA'!$P$12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AFINIA'!$S$12:$W$12</c:f>
              <c:numCache>
                <c:formatCode>0.00</c:formatCode>
                <c:ptCount val="5"/>
                <c:pt idx="0">
                  <c:v>469.04169999999999</c:v>
                </c:pt>
                <c:pt idx="1">
                  <c:v>586.30213000000003</c:v>
                </c:pt>
                <c:pt idx="2">
                  <c:v>857.25653999999997</c:v>
                </c:pt>
                <c:pt idx="3">
                  <c:v>1008.53711</c:v>
                </c:pt>
                <c:pt idx="4">
                  <c:v>1210.2445299999999</c:v>
                </c:pt>
              </c:numCache>
            </c:numRef>
          </c:val>
          <c:extLst>
            <c:ext xmlns:c16="http://schemas.microsoft.com/office/drawing/2014/chart" uri="{C3380CC4-5D6E-409C-BE32-E72D297353CC}">
              <c16:uniqueId val="{00000005-E870-4EA1-88AE-CD72B91880B0}"/>
            </c:ext>
          </c:extLst>
        </c:ser>
        <c:ser>
          <c:idx val="6"/>
          <c:order val="6"/>
          <c:tx>
            <c:strRef>
              <c:f>'17. AFINIA'!$P$13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AFINIA'!$S$13:$W$13</c:f>
              <c:numCache>
                <c:formatCode>0.00</c:formatCode>
                <c:ptCount val="5"/>
                <c:pt idx="0">
                  <c:v>471.51535000000001</c:v>
                </c:pt>
                <c:pt idx="1">
                  <c:v>589.39418999999998</c:v>
                </c:pt>
                <c:pt idx="2">
                  <c:v>843.85420999999997</c:v>
                </c:pt>
                <c:pt idx="3">
                  <c:v>992.76966000000004</c:v>
                </c:pt>
                <c:pt idx="4">
                  <c:v>1191.32359</c:v>
                </c:pt>
              </c:numCache>
            </c:numRef>
          </c:val>
          <c:extLst>
            <c:ext xmlns:c16="http://schemas.microsoft.com/office/drawing/2014/chart" uri="{C3380CC4-5D6E-409C-BE32-E72D297353CC}">
              <c16:uniqueId val="{00000006-E870-4EA1-88AE-CD72B91880B0}"/>
            </c:ext>
          </c:extLst>
        </c:ser>
        <c:ser>
          <c:idx val="7"/>
          <c:order val="7"/>
          <c:tx>
            <c:strRef>
              <c:f>'17. AFINIA'!$P$14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AFINIA'!$S$14:$W$14</c:f>
              <c:numCache>
                <c:formatCode>0.00</c:formatCode>
                <c:ptCount val="5"/>
                <c:pt idx="0">
                  <c:v>474.62326000000002</c:v>
                </c:pt>
                <c:pt idx="1">
                  <c:v>593.27908000000002</c:v>
                </c:pt>
                <c:pt idx="2">
                  <c:v>807.73927000000003</c:v>
                </c:pt>
                <c:pt idx="3">
                  <c:v>950.28150000000005</c:v>
                </c:pt>
                <c:pt idx="4">
                  <c:v>1140.3378</c:v>
                </c:pt>
              </c:numCache>
            </c:numRef>
          </c:val>
          <c:extLst>
            <c:ext xmlns:c16="http://schemas.microsoft.com/office/drawing/2014/chart" uri="{C3380CC4-5D6E-409C-BE32-E72D297353CC}">
              <c16:uniqueId val="{00000007-E870-4EA1-88AE-CD72B91880B0}"/>
            </c:ext>
          </c:extLst>
        </c:ser>
        <c:ser>
          <c:idx val="8"/>
          <c:order val="8"/>
          <c:tx>
            <c:strRef>
              <c:f>'17. AFINIA'!$P$15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AFINIA'!$S$15:$W$15</c:f>
              <c:numCache>
                <c:formatCode>0.00</c:formatCode>
                <c:ptCount val="5"/>
                <c:pt idx="0">
                  <c:v>476.15</c:v>
                </c:pt>
                <c:pt idx="1">
                  <c:v>595.17999999999995</c:v>
                </c:pt>
                <c:pt idx="2">
                  <c:v>758.22</c:v>
                </c:pt>
                <c:pt idx="3">
                  <c:v>892.02</c:v>
                </c:pt>
                <c:pt idx="4">
                  <c:v>1070.43</c:v>
                </c:pt>
              </c:numCache>
            </c:numRef>
          </c:val>
          <c:extLst>
            <c:ext xmlns:c16="http://schemas.microsoft.com/office/drawing/2014/chart" uri="{C3380CC4-5D6E-409C-BE32-E72D297353CC}">
              <c16:uniqueId val="{00000008-E870-4EA1-88AE-CD72B91880B0}"/>
            </c:ext>
          </c:extLst>
        </c:ser>
        <c:ser>
          <c:idx val="9"/>
          <c:order val="9"/>
          <c:tx>
            <c:strRef>
              <c:f>'17. AFINIA'!$P$16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AFINIA'!$S$16:$W$16</c:f>
              <c:numCache>
                <c:formatCode>0.00</c:formatCode>
                <c:ptCount val="5"/>
                <c:pt idx="0">
                  <c:v>476.65</c:v>
                </c:pt>
                <c:pt idx="1">
                  <c:v>595.82000000000005</c:v>
                </c:pt>
                <c:pt idx="2">
                  <c:v>772.7</c:v>
                </c:pt>
                <c:pt idx="3">
                  <c:v>909.06</c:v>
                </c:pt>
                <c:pt idx="4">
                  <c:v>1090.8699999999999</c:v>
                </c:pt>
              </c:numCache>
            </c:numRef>
          </c:val>
          <c:extLst>
            <c:ext xmlns:c16="http://schemas.microsoft.com/office/drawing/2014/chart" uri="{C3380CC4-5D6E-409C-BE32-E72D297353CC}">
              <c16:uniqueId val="{00000009-E870-4EA1-88AE-CD72B91880B0}"/>
            </c:ext>
          </c:extLst>
        </c:ser>
        <c:ser>
          <c:idx val="10"/>
          <c:order val="10"/>
          <c:tx>
            <c:strRef>
              <c:f>'17. AFINIA'!$P$17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AFINIA'!$S$17:$W$17</c:f>
              <c:numCache>
                <c:formatCode>0.00</c:formatCode>
                <c:ptCount val="5"/>
                <c:pt idx="0">
                  <c:v>477.95</c:v>
                </c:pt>
                <c:pt idx="1">
                  <c:v>597.44000000000005</c:v>
                </c:pt>
                <c:pt idx="2">
                  <c:v>768.27</c:v>
                </c:pt>
                <c:pt idx="3">
                  <c:v>903.85</c:v>
                </c:pt>
                <c:pt idx="4">
                  <c:v>1084.6199999999999</c:v>
                </c:pt>
              </c:numCache>
            </c:numRef>
          </c:val>
          <c:extLst>
            <c:ext xmlns:c16="http://schemas.microsoft.com/office/drawing/2014/chart" uri="{C3380CC4-5D6E-409C-BE32-E72D297353CC}">
              <c16:uniqueId val="{0000000A-E870-4EA1-88AE-CD72B91880B0}"/>
            </c:ext>
          </c:extLst>
        </c:ser>
        <c:ser>
          <c:idx val="11"/>
          <c:order val="11"/>
          <c:tx>
            <c:strRef>
              <c:f>'17. AFINIA'!$P$18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'17. AFINIA'!$S$6:$W$6</c:f>
              <c:strCache>
                <c:ptCount val="5"/>
                <c:pt idx="0">
                  <c:v>ESTRATO 1</c:v>
                </c:pt>
                <c:pt idx="1">
                  <c:v>ESTRATO 2</c:v>
                </c:pt>
                <c:pt idx="2">
                  <c:v>ESTRATO 3</c:v>
                </c:pt>
                <c:pt idx="3">
                  <c:v>ESTRATO 4</c:v>
                </c:pt>
                <c:pt idx="4">
                  <c:v>ESTRATO 5 y 6, Ind y Com</c:v>
                </c:pt>
              </c:strCache>
            </c:strRef>
          </c:cat>
          <c:val>
            <c:numRef>
              <c:f>'17. AFINIA'!$S$18:$W$18</c:f>
              <c:numCache>
                <c:formatCode>0.00</c:formatCode>
                <c:ptCount val="5"/>
                <c:pt idx="0">
                  <c:v>478.84</c:v>
                </c:pt>
                <c:pt idx="1">
                  <c:v>598.54999999999995</c:v>
                </c:pt>
                <c:pt idx="2">
                  <c:v>770.3</c:v>
                </c:pt>
                <c:pt idx="3">
                  <c:v>906.23</c:v>
                </c:pt>
                <c:pt idx="4">
                  <c:v>1087.48</c:v>
                </c:pt>
              </c:numCache>
            </c:numRef>
          </c:val>
          <c:extLst>
            <c:ext xmlns:c16="http://schemas.microsoft.com/office/drawing/2014/chart" uri="{C3380CC4-5D6E-409C-BE32-E72D297353CC}">
              <c16:uniqueId val="{0000000B-E870-4EA1-88AE-CD72B91880B0}"/>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'17. AFINIA'!$M$6</c:f>
              <c:strCache>
                <c:ptCount val="1"/>
                <c:pt idx="0">
                  <c:v>COT</c:v>
                </c:pt>
              </c:strCache>
            </c:strRef>
          </c:tx>
          <c:spPr>
            <a:ln w="28575" cap="rnd">
              <a:solidFill>
                <a:srgbClr val="FFC000"/>
              </a:solidFill>
              <a:prstDash val="sysDash"/>
              <a:round/>
            </a:ln>
            <a:effectLst/>
          </c:spPr>
          <c:marker>
            <c:symbol val="none"/>
          </c:marker>
          <c:cat>
            <c:strRef>
              <c:f>'17. AFINIA'!$A$7:$A$18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'17. AFINIA'!$M$7:$M$18</c:f>
              <c:numCache>
                <c:formatCode>0.00</c:formatCode>
                <c:ptCount val="12"/>
                <c:pt idx="0">
                  <c:v>81.222860328459888</c:v>
                </c:pt>
                <c:pt idx="1">
                  <c:v>75.936828365045429</c:v>
                </c:pt>
                <c:pt idx="2">
                  <c:v>85.230379823951083</c:v>
                </c:pt>
                <c:pt idx="3">
                  <c:v>85.09360709744135</c:v>
                </c:pt>
                <c:pt idx="4">
                  <c:v>84.16</c:v>
                </c:pt>
                <c:pt idx="5">
                  <c:v>84.165705110397113</c:v>
                </c:pt>
                <c:pt idx="6">
                  <c:v>85.864563294133177</c:v>
                </c:pt>
                <c:pt idx="7">
                  <c:v>85.849248708464032</c:v>
                </c:pt>
                <c:pt idx="8">
                  <c:v>82.686385770938557</c:v>
                </c:pt>
                <c:pt idx="9">
                  <c:v>80.606289689978055</c:v>
                </c:pt>
                <c:pt idx="10">
                  <c:v>77.627988255166386</c:v>
                </c:pt>
                <c:pt idx="11">
                  <c:v>81.44</c:v>
                </c:pt>
              </c:numCache>
            </c:numRef>
          </c:val>
          <c:smooth val="0"/>
          <c:extLst>
            <c:ext xmlns:c16="http://schemas.microsoft.com/office/drawing/2014/chart" uri="{C3380CC4-5D6E-409C-BE32-E72D297353CC}">
              <c16:uniqueId val="{00000000-3386-403B-87C6-2091C34F4B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ELECTROCAQUETÁ'!$J$6</c:f>
              <c:strCache>
                <c:ptCount val="1"/>
                <c:pt idx="0">
                  <c:v>CUV_119</c:v>
                </c:pt>
              </c:strCache>
            </c:strRef>
          </c:tx>
          <c:spPr>
            <a:ln w="28575" cap="rnd">
              <a:solidFill>
                <a:schemeClr val="accent1"/>
              </a:solidFill>
              <a:round/>
            </a:ln>
            <a:effectLst/>
          </c:spPr>
          <c:marker>
            <c:symbol val="none"/>
          </c:marker>
          <c:cat>
            <c:strRef>
              <c:f>'18. ELECTROCAQUETÁ'!$A$7:$A$18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'18. ELECTROCAQUETÁ'!$J$7:$J$18</c:f>
              <c:numCache>
                <c:formatCode>0.00</c:formatCode>
                <c:ptCount val="12"/>
                <c:pt idx="0">
                  <c:v>1016.2635</c:v>
                </c:pt>
                <c:pt idx="1">
                  <c:v>1015.354</c:v>
                </c:pt>
                <c:pt idx="2">
                  <c:v>1027.5513000000001</c:v>
                </c:pt>
                <c:pt idx="3">
                  <c:v>1020.7853</c:v>
                </c:pt>
                <c:pt idx="4">
                  <c:v>982.71669999999995</c:v>
                </c:pt>
                <c:pt idx="5">
                  <c:v>1019.9632</c:v>
                </c:pt>
                <c:pt idx="6">
                  <c:v>990.31190000000004</c:v>
                </c:pt>
                <c:pt idx="7">
                  <c:v>944.78740000000005</c:v>
                </c:pt>
                <c:pt idx="8">
                  <c:v>936.95719999999994</c:v>
                </c:pt>
                <c:pt idx="9">
                  <c:v>944.03179999999998</c:v>
                </c:pt>
                <c:pt idx="10">
                  <c:v>960.57320000000004</c:v>
                </c:pt>
                <c:pt idx="11">
                  <c:v>946.20650000000001</c:v>
                </c:pt>
              </c:numCache>
            </c:numRef>
          </c:val>
          <c:smooth val="0"/>
          <c:extLst>
            <c:ext xmlns:c16="http://schemas.microsoft.com/office/drawing/2014/chart" uri="{C3380CC4-5D6E-409C-BE32-E72D297353CC}">
              <c16:uniqueId val="{00000000-0248-4D26-BC74-16419DE6ECEC}"/>
            </c:ext>
          </c:extLst>
        </c:ser>
        <c:ser>
          <c:idx val="1"/>
          <c:order val="1"/>
          <c:tx>
            <c:strRef>
              <c:f>'18. ELECTROCAQUETÁ'!$K$6</c:f>
              <c:strCache>
                <c:ptCount val="1"/>
                <c:pt idx="0">
                  <c:v>CUV_Op</c:v>
                </c:pt>
              </c:strCache>
            </c:strRef>
          </c:tx>
          <c:spPr>
            <a:ln w="28575" cap="rnd">
              <a:solidFill>
                <a:schemeClr val="accent2"/>
              </a:solidFill>
              <a:prstDash val="lgDash"/>
              <a:round/>
            </a:ln>
            <a:effectLst/>
          </c:spPr>
          <c:marker>
            <c:symbol val="none"/>
          </c:marker>
          <c:cat>
            <c:strRef>
              <c:f>'18. ELECTROCAQUETÁ'!$A$7:$A$18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'18. ELECTROCAQUETÁ'!$K$7:$K$13</c:f>
              <c:numCache>
                <c:formatCode>0.00</c:formatCode>
                <c:ptCount val="7"/>
              </c:numCache>
            </c:numRef>
          </c:val>
          <c:smooth val="0"/>
          <c:extLst>
            <c:ext xmlns:c16="http://schemas.microsoft.com/office/drawing/2014/chart" uri="{C3380CC4-5D6E-409C-BE32-E72D297353CC}">
              <c16:uniqueId val="{00000001-0248-4D26-BC74-16419DE6EC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 CELSIA COLOMBIA Valle'!$P$7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392.04</c:v>
                </c:pt>
                <c:pt idx="1">
                  <c:v>490.06</c:v>
                </c:pt>
                <c:pt idx="2">
                  <c:v>809.62</c:v>
                </c:pt>
                <c:pt idx="3">
                  <c:v>952.5</c:v>
                </c:pt>
                <c:pt idx="4">
                  <c:v>1143</c:v>
                </c:pt>
              </c:numCache>
            </c:numRef>
          </c:val>
          <c:extLst>
            <c:ext xmlns:c16="http://schemas.microsoft.com/office/drawing/2014/chart" uri="{C3380CC4-5D6E-409C-BE32-E72D297353CC}">
              <c16:uniqueId val="{00000000-A45E-40EE-87C5-98AAADE26912}"/>
            </c:ext>
          </c:extLst>
        </c:ser>
        <c:ser>
          <c:idx val="1"/>
          <c:order val="1"/>
          <c:tx>
            <c:strRef>
              <c:f>'2. CELSIA COLOMBIA Valle'!$P$8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391.52</c:v>
                </c:pt>
                <c:pt idx="1">
                  <c:v>489.41</c:v>
                </c:pt>
                <c:pt idx="2">
                  <c:v>816.11</c:v>
                </c:pt>
                <c:pt idx="3">
                  <c:v>960.13</c:v>
                </c:pt>
                <c:pt idx="4">
                  <c:v>1152.1559999999999</c:v>
                </c:pt>
              </c:numCache>
            </c:numRef>
          </c:val>
          <c:extLst>
            <c:ext xmlns:c16="http://schemas.microsoft.com/office/drawing/2014/chart" uri="{C3380CC4-5D6E-409C-BE32-E72D297353CC}">
              <c16:uniqueId val="{00000001-A45E-40EE-87C5-98AAADE26912}"/>
            </c:ext>
          </c:extLst>
        </c:ser>
        <c:ser>
          <c:idx val="2"/>
          <c:order val="2"/>
          <c:tx>
            <c:strRef>
              <c:f>'2. CELSIA COLOMBIA Valle'!$P$9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392.58</c:v>
                </c:pt>
                <c:pt idx="1">
                  <c:v>490.74</c:v>
                </c:pt>
                <c:pt idx="2">
                  <c:v>830.95</c:v>
                </c:pt>
                <c:pt idx="3">
                  <c:v>977.59</c:v>
                </c:pt>
                <c:pt idx="4">
                  <c:v>1173.1079999999999</c:v>
                </c:pt>
              </c:numCache>
            </c:numRef>
          </c:val>
          <c:extLst>
            <c:ext xmlns:c16="http://schemas.microsoft.com/office/drawing/2014/chart" uri="{C3380CC4-5D6E-409C-BE32-E72D297353CC}">
              <c16:uniqueId val="{00000002-A45E-40EE-87C5-98AAADE26912}"/>
            </c:ext>
          </c:extLst>
        </c:ser>
        <c:ser>
          <c:idx val="3"/>
          <c:order val="3"/>
          <c:tx>
            <c:strRef>
              <c:f>'2. CELSIA COLOMBIA Valle'!$P$10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394.38</c:v>
                </c:pt>
                <c:pt idx="1">
                  <c:v>492.99</c:v>
                </c:pt>
                <c:pt idx="2">
                  <c:v>829.74</c:v>
                </c:pt>
                <c:pt idx="3">
                  <c:v>976.16</c:v>
                </c:pt>
                <c:pt idx="4">
                  <c:v>1171.3919999999998</c:v>
                </c:pt>
              </c:numCache>
            </c:numRef>
          </c:val>
          <c:extLst>
            <c:ext xmlns:c16="http://schemas.microsoft.com/office/drawing/2014/chart" uri="{C3380CC4-5D6E-409C-BE32-E72D297353CC}">
              <c16:uniqueId val="{00000003-A45E-40EE-87C5-98AAADE26912}"/>
            </c:ext>
          </c:extLst>
        </c:ser>
        <c:ser>
          <c:idx val="4"/>
          <c:order val="4"/>
          <c:tx>
            <c:strRef>
              <c:f>'2. CELSIA COLOMBIA Valle'!$P$11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398.08</c:v>
                </c:pt>
                <c:pt idx="1">
                  <c:v>497.62</c:v>
                </c:pt>
                <c:pt idx="2">
                  <c:v>837.85</c:v>
                </c:pt>
                <c:pt idx="3">
                  <c:v>985.7</c:v>
                </c:pt>
                <c:pt idx="4">
                  <c:v>1182.8399999999999</c:v>
                </c:pt>
              </c:numCache>
            </c:numRef>
          </c:val>
          <c:extLst>
            <c:ext xmlns:c16="http://schemas.microsoft.com/office/drawing/2014/chart" uri="{C3380CC4-5D6E-409C-BE32-E72D297353CC}">
              <c16:uniqueId val="{00000004-A45E-40EE-87C5-98AAADE26912}"/>
            </c:ext>
          </c:extLst>
        </c:ser>
        <c:ser>
          <c:idx val="5"/>
          <c:order val="5"/>
          <c:tx>
            <c:strRef>
              <c:f>'2. CELSIA COLOMBIA Valle'!$P$12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414.75</c:v>
                </c:pt>
                <c:pt idx="1">
                  <c:v>518.44000000000005</c:v>
                </c:pt>
                <c:pt idx="2">
                  <c:v>881.35</c:v>
                </c:pt>
                <c:pt idx="3">
                  <c:v>1036.8800000000001</c:v>
                </c:pt>
                <c:pt idx="4">
                  <c:v>1244.26</c:v>
                </c:pt>
              </c:numCache>
            </c:numRef>
          </c:val>
          <c:extLst>
            <c:ext xmlns:c16="http://schemas.microsoft.com/office/drawing/2014/chart" uri="{C3380CC4-5D6E-409C-BE32-E72D297353CC}">
              <c16:uniqueId val="{00000005-A45E-40EE-87C5-98AAADE26912}"/>
            </c:ext>
          </c:extLst>
        </c:ser>
        <c:ser>
          <c:idx val="6"/>
          <c:order val="6"/>
          <c:tx>
            <c:strRef>
              <c:f>'2. CELSIA COLOMBIA Valle'!$P$13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416.94</c:v>
                </c:pt>
                <c:pt idx="1">
                  <c:v>521.16999999999996</c:v>
                </c:pt>
                <c:pt idx="2">
                  <c:v>780.85</c:v>
                </c:pt>
                <c:pt idx="3">
                  <c:v>918.65</c:v>
                </c:pt>
                <c:pt idx="4">
                  <c:v>1102.3800000000001</c:v>
                </c:pt>
              </c:numCache>
            </c:numRef>
          </c:val>
          <c:extLst>
            <c:ext xmlns:c16="http://schemas.microsoft.com/office/drawing/2014/chart" uri="{C3380CC4-5D6E-409C-BE32-E72D297353CC}">
              <c16:uniqueId val="{00000006-A45E-40EE-87C5-98AAADE26912}"/>
            </c:ext>
          </c:extLst>
        </c:ser>
        <c:ser>
          <c:idx val="7"/>
          <c:order val="7"/>
          <c:tx>
            <c:strRef>
              <c:f>'2. CELSIA COLOMBIA Valle'!$P$14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419.69</c:v>
                </c:pt>
                <c:pt idx="1">
                  <c:v>524.61</c:v>
                </c:pt>
                <c:pt idx="2">
                  <c:v>759.58</c:v>
                </c:pt>
                <c:pt idx="3">
                  <c:v>893.62</c:v>
                </c:pt>
                <c:pt idx="4">
                  <c:v>1072.3399999999999</c:v>
                </c:pt>
              </c:numCache>
            </c:numRef>
          </c:val>
          <c:extLst>
            <c:ext xmlns:c16="http://schemas.microsoft.com/office/drawing/2014/chart" uri="{C3380CC4-5D6E-409C-BE32-E72D297353CC}">
              <c16:uniqueId val="{00000007-A45E-40EE-87C5-98AAADE26912}"/>
            </c:ext>
          </c:extLst>
        </c:ser>
        <c:ser>
          <c:idx val="8"/>
          <c:order val="8"/>
          <c:tx>
            <c:strRef>
              <c:f>'2. CELSIA COLOMBIA Valle'!$P$15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421.04</c:v>
                </c:pt>
                <c:pt idx="1">
                  <c:v>526.29</c:v>
                </c:pt>
                <c:pt idx="2">
                  <c:v>767.69</c:v>
                </c:pt>
                <c:pt idx="3">
                  <c:v>902.93</c:v>
                </c:pt>
                <c:pt idx="4">
                  <c:v>1083.5160000000001</c:v>
                </c:pt>
              </c:numCache>
            </c:numRef>
          </c:val>
          <c:extLst>
            <c:ext xmlns:c16="http://schemas.microsoft.com/office/drawing/2014/chart" uri="{C3380CC4-5D6E-409C-BE32-E72D297353CC}">
              <c16:uniqueId val="{00000008-A45E-40EE-87C5-98AAADE26912}"/>
            </c:ext>
          </c:extLst>
        </c:ser>
        <c:ser>
          <c:idx val="9"/>
          <c:order val="9"/>
          <c:tx>
            <c:strRef>
              <c:f>'2. CELSIA COLOMBIA Valle'!$P$16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421.49</c:v>
                </c:pt>
                <c:pt idx="1">
                  <c:v>526.85</c:v>
                </c:pt>
                <c:pt idx="2">
                  <c:v>753.66</c:v>
                </c:pt>
                <c:pt idx="3">
                  <c:v>886.66</c:v>
                </c:pt>
                <c:pt idx="4">
                  <c:v>1063.99</c:v>
                </c:pt>
              </c:numCache>
            </c:numRef>
          </c:val>
          <c:extLst>
            <c:ext xmlns:c16="http://schemas.microsoft.com/office/drawing/2014/chart" uri="{C3380CC4-5D6E-409C-BE32-E72D297353CC}">
              <c16:uniqueId val="{00000009-A45E-40EE-87C5-98AAADE26912}"/>
            </c:ext>
          </c:extLst>
        </c:ser>
        <c:ser>
          <c:idx val="10"/>
          <c:order val="10"/>
          <c:tx>
            <c:strRef>
              <c:f>'2. CELSIA COLOMBIA Valle'!$P$17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422.64</c:v>
                </c:pt>
                <c:pt idx="1">
                  <c:v>528.29</c:v>
                </c:pt>
                <c:pt idx="2">
                  <c:v>646.79999999999995</c:v>
                </c:pt>
                <c:pt idx="3">
                  <c:v>760.94</c:v>
                </c:pt>
                <c:pt idx="4">
                  <c:v>913.13</c:v>
                </c:pt>
              </c:numCache>
            </c:numRef>
          </c:val>
          <c:extLst>
            <c:ext xmlns:c16="http://schemas.microsoft.com/office/drawing/2014/chart" uri="{C3380CC4-5D6E-409C-BE32-E72D297353CC}">
              <c16:uniqueId val="{0000000A-A45E-40EE-87C5-98AAADE26912}"/>
            </c:ext>
          </c:extLst>
        </c:ser>
        <c:ser>
          <c:idx val="11"/>
          <c:order val="11"/>
          <c:tx>
            <c:strRef>
              <c:f>'2. CELSIA COLOMBIA Valle'!$P$18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423.43</c:v>
                </c:pt>
                <c:pt idx="1">
                  <c:v>529.27</c:v>
                </c:pt>
                <c:pt idx="2">
                  <c:v>699.06</c:v>
                </c:pt>
                <c:pt idx="3">
                  <c:v>822.42</c:v>
                </c:pt>
                <c:pt idx="4">
                  <c:v>986.9</c:v>
                </c:pt>
              </c:numCache>
            </c:numRef>
          </c:val>
          <c:extLst>
            <c:ext xmlns:c16="http://schemas.microsoft.com/office/drawing/2014/chart" uri="{C3380CC4-5D6E-409C-BE32-E72D297353CC}">
              <c16:uniqueId val="{0000000B-A45E-40EE-87C5-98AAADE26912}"/>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'18. ELECTROCAQUETÁ'!$D$6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ELECTROCAQUETÁ'!$D$7:$D$18</c:f>
              <c:numCache>
                <c:formatCode>0.00</c:formatCode>
                <c:ptCount val="12"/>
                <c:pt idx="0">
                  <c:v>435.37270000000001</c:v>
                </c:pt>
                <c:pt idx="1">
                  <c:v>435.00020000000001</c:v>
                </c:pt>
                <c:pt idx="2">
                  <c:v>437.01280000000003</c:v>
                </c:pt>
                <c:pt idx="3">
                  <c:v>442.18009999999998</c:v>
                </c:pt>
                <c:pt idx="4">
                  <c:v>397.12020000000001</c:v>
                </c:pt>
                <c:pt idx="5">
                  <c:v>412.69580000000002</c:v>
                </c:pt>
                <c:pt idx="6">
                  <c:v>354.57909999999998</c:v>
                </c:pt>
                <c:pt idx="7">
                  <c:v>315.8039</c:v>
                </c:pt>
                <c:pt idx="8">
                  <c:v>324.0292</c:v>
                </c:pt>
                <c:pt idx="9">
                  <c:v>318.21379999999999</c:v>
                </c:pt>
                <c:pt idx="10">
                  <c:v>320.47250000000003</c:v>
                </c:pt>
                <c:pt idx="11">
                  <c:v>324.1508</c:v>
                </c:pt>
              </c:numCache>
            </c:numRef>
          </c:val>
          <c:extLst>
            <c:ext xmlns:c16="http://schemas.microsoft.com/office/drawing/2014/chart" uri="{C3380CC4-5D6E-409C-BE32-E72D297353CC}">
              <c16:uniqueId val="{00000000-6A22-4149-9AE2-A796B053C32F}"/>
            </c:ext>
          </c:extLst>
        </c:ser>
        <c:ser>
          <c:idx val="2"/>
          <c:order val="2"/>
          <c:tx>
            <c:strRef>
              <c:f>'18. ELECTROCAQUETÁ'!$G$6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ELECTROCAQUETÁ'!$G$7:$G$18</c:f>
              <c:numCache>
                <c:formatCode>0.00</c:formatCode>
                <c:ptCount val="12"/>
                <c:pt idx="0">
                  <c:v>243.935</c:v>
                </c:pt>
                <c:pt idx="1">
                  <c:v>254.69499999999999</c:v>
                </c:pt>
                <c:pt idx="2">
                  <c:v>257.19330000000002</c:v>
                </c:pt>
                <c:pt idx="3">
                  <c:v>249.0104</c:v>
                </c:pt>
                <c:pt idx="4">
                  <c:v>253.2346</c:v>
                </c:pt>
                <c:pt idx="5">
                  <c:v>265.83139999999997</c:v>
                </c:pt>
                <c:pt idx="6">
                  <c:v>269.6139</c:v>
                </c:pt>
                <c:pt idx="7">
                  <c:v>262.47309999999999</c:v>
                </c:pt>
                <c:pt idx="8">
                  <c:v>255.58510000000001</c:v>
                </c:pt>
                <c:pt idx="9">
                  <c:v>265.82870000000003</c:v>
                </c:pt>
                <c:pt idx="10">
                  <c:v>269.70639999999997</c:v>
                </c:pt>
                <c:pt idx="11">
                  <c:v>269.40039999999999</c:v>
                </c:pt>
              </c:numCache>
            </c:numRef>
          </c:val>
          <c:extLst>
            <c:ext xmlns:c16="http://schemas.microsoft.com/office/drawing/2014/chart" uri="{C3380CC4-5D6E-409C-BE32-E72D297353CC}">
              <c16:uniqueId val="{00000001-6A22-4149-9AE2-A796B053C32F}"/>
            </c:ext>
          </c:extLst>
        </c:ser>
        <c:ser>
          <c:idx val="3"/>
          <c:order val="3"/>
          <c:tx>
            <c:strRef>
              <c:f>'18. ELECTROCAQUETÁ'!$H$6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ELECTROCAQUETÁ'!$H$7:$H$18</c:f>
              <c:numCache>
                <c:formatCode>0.00</c:formatCode>
                <c:ptCount val="12"/>
                <c:pt idx="0">
                  <c:v>181.81630000000001</c:v>
                </c:pt>
                <c:pt idx="1">
                  <c:v>163.17070000000001</c:v>
                </c:pt>
                <c:pt idx="2">
                  <c:v>167.07300000000001</c:v>
                </c:pt>
                <c:pt idx="3">
                  <c:v>165.02719999999999</c:v>
                </c:pt>
                <c:pt idx="4">
                  <c:v>175.04069999999999</c:v>
                </c:pt>
                <c:pt idx="5">
                  <c:v>161.14670000000001</c:v>
                </c:pt>
                <c:pt idx="6">
                  <c:v>170.55760000000001</c:v>
                </c:pt>
                <c:pt idx="7">
                  <c:v>184.81450000000001</c:v>
                </c:pt>
                <c:pt idx="8">
                  <c:v>179.6995</c:v>
                </c:pt>
                <c:pt idx="9">
                  <c:v>177.8004</c:v>
                </c:pt>
                <c:pt idx="10">
                  <c:v>187.13290000000001</c:v>
                </c:pt>
                <c:pt idx="11">
                  <c:v>191.50890000000001</c:v>
                </c:pt>
              </c:numCache>
            </c:numRef>
          </c:val>
          <c:extLst>
            <c:ext xmlns:c16="http://schemas.microsoft.com/office/drawing/2014/chart" uri="{C3380CC4-5D6E-409C-BE32-E72D297353CC}">
              <c16:uniqueId val="{00000002-6A22-4149-9AE2-A796B053C32F}"/>
            </c:ext>
          </c:extLst>
        </c:ser>
        <c:ser>
          <c:idx val="4"/>
          <c:order val="4"/>
          <c:tx>
            <c:strRef>
              <c:f>'18. ELECTROCAQUETÁ'!$F$6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ELECTROCAQUETÁ'!$F$7:$F$18</c:f>
              <c:numCache>
                <c:formatCode>0.00</c:formatCode>
                <c:ptCount val="12"/>
                <c:pt idx="0">
                  <c:v>101.7028</c:v>
                </c:pt>
                <c:pt idx="1">
                  <c:v>100.82080000000001</c:v>
                </c:pt>
                <c:pt idx="2">
                  <c:v>102.2116</c:v>
                </c:pt>
                <c:pt idx="3">
                  <c:v>103.4044</c:v>
                </c:pt>
                <c:pt idx="4">
                  <c:v>92.099100000000007</c:v>
                </c:pt>
                <c:pt idx="5">
                  <c:v>98.782200000000003</c:v>
                </c:pt>
                <c:pt idx="6">
                  <c:v>83.044799999999995</c:v>
                </c:pt>
                <c:pt idx="7">
                  <c:v>73.245800000000003</c:v>
                </c:pt>
                <c:pt idx="8">
                  <c:v>74.615499999999997</c:v>
                </c:pt>
                <c:pt idx="9">
                  <c:v>73.3429</c:v>
                </c:pt>
                <c:pt idx="10">
                  <c:v>74.409700000000001</c:v>
                </c:pt>
                <c:pt idx="11">
                  <c:v>75.112700000000004</c:v>
                </c:pt>
              </c:numCache>
            </c:numRef>
          </c:val>
          <c:extLst>
            <c:ext xmlns:c16="http://schemas.microsoft.com/office/drawing/2014/chart" uri="{C3380CC4-5D6E-409C-BE32-E72D297353CC}">
              <c16:uniqueId val="{00000003-6A22-4149-9AE2-A796B053C32F}"/>
            </c:ext>
          </c:extLst>
        </c:ser>
        <c:ser>
          <c:idx val="5"/>
          <c:order val="5"/>
          <c:tx>
            <c:strRef>
              <c:f>'18. ELECTROCAQUETÁ'!$E$6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6A22-4149-9AE2-A796B053C32F}"/>
            </c:ext>
          </c:extLst>
        </c:ser>
        <c:ser>
          <c:idx val="6"/>
          <c:order val="6"/>
          <c:tx>
            <c:strRef>
              <c:f>'18. ELECTROCAQUETÁ'!$I$6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'18. ELECTROCAQUETÁ'!$I$7:$I$18</c:f>
              <c:numCache>
                <c:formatCode>0.00</c:formatCode>
                <c:ptCount val="12"/>
                <c:pt idx="0">
                  <c:v>1.1673</c:v>
                </c:pt>
                <c:pt idx="1">
                  <c:v>6.2981999999999996</c:v>
                </c:pt>
                <c:pt idx="2">
                  <c:v>5.8684000000000003</c:v>
                </c:pt>
                <c:pt idx="3">
                  <c:v>5.1304999999999996</c:v>
                </c:pt>
                <c:pt idx="4">
                  <c:v>15.375400000000001</c:v>
                </c:pt>
                <c:pt idx="5">
                  <c:v>25.2301</c:v>
                </c:pt>
                <c:pt idx="6">
                  <c:v>50.320999999999998</c:v>
                </c:pt>
                <c:pt idx="7">
                  <c:v>51.692599999999999</c:v>
                </c:pt>
                <c:pt idx="8">
                  <c:v>48.339799999999997</c:v>
                </c:pt>
                <c:pt idx="9">
                  <c:v>55.010300000000001</c:v>
                </c:pt>
                <c:pt idx="10">
                  <c:v>51.917200000000001</c:v>
                </c:pt>
                <c:pt idx="11">
                  <c:v>34.372700000000002</c:v>
                </c:pt>
              </c:numCache>
            </c:numRef>
          </c:val>
          <c:extLst>
            <c:ext xmlns:c16="http://schemas.microsoft.com/office/drawing/2014/chart" uri="{C3380CC4-5D6E-409C-BE32-E72D297353CC}">
              <c16:uniqueId val="{00000005-6A22-4149-9AE2-A796B053C32F}"/>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'18. ELECTROCAQUETÁ'!$J$6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'18. ELECTROCAQUETÁ'!$A$7:$A$18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'18. ELECTROCAQUETÁ'!$J$7:$J$18</c:f>
              <c:numCache>
                <c:formatCode>0.00</c:formatCode>
                <c:ptCount val="12"/>
                <c:pt idx="0">
                  <c:v>1016.2635</c:v>
                </c:pt>
                <c:pt idx="1">
                  <c:v>1015.354</c:v>
                </c:pt>
                <c:pt idx="2">
                  <c:v>1027.5513000000001</c:v>
                </c:pt>
                <c:pt idx="3">
                  <c:v>1020.7853</c:v>
                </c:pt>
                <c:pt idx="4">
                  <c:v>982.71669999999995</c:v>
                </c:pt>
                <c:pt idx="5">
                  <c:v>1019.9632</c:v>
                </c:pt>
                <c:pt idx="6">
                  <c:v>990.31190000000004</c:v>
                </c:pt>
                <c:pt idx="7">
                  <c:v>944.78740000000005</c:v>
                </c:pt>
                <c:pt idx="8">
                  <c:v>936.95719999999994</c:v>
                </c:pt>
                <c:pt idx="9">
                  <c:v>944.03179999999998</c:v>
                </c:pt>
                <c:pt idx="10">
                  <c:v>960.57320000000004</c:v>
                </c:pt>
                <c:pt idx="11">
                  <c:v>946.20650000000001</c:v>
                </c:pt>
              </c:numCache>
            </c:numRef>
          </c:val>
          <c:smooth val="0"/>
          <c:extLst>
            <c:ext xmlns:c16="http://schemas.microsoft.com/office/drawing/2014/chart" uri="{C3380CC4-5D6E-409C-BE32-E72D297353CC}">
              <c16:uniqueId val="{00000006-6A22-4149-9AE2-A796B053C32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'18. ELECTROCAQUETÁ'!$P$7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ELECTROCAQUETÁ'!$S$7:$W$7</c:f>
              <c:numCache>
                <c:formatCode>0.00</c:formatCode>
                <c:ptCount val="5"/>
                <c:pt idx="0">
                  <c:v>422.55</c:v>
                </c:pt>
                <c:pt idx="1">
                  <c:v>528.19000000000005</c:v>
                </c:pt>
                <c:pt idx="2">
                  <c:v>863.82</c:v>
                </c:pt>
                <c:pt idx="3">
                  <c:v>1016.26</c:v>
                </c:pt>
                <c:pt idx="4">
                  <c:v>1219.52</c:v>
                </c:pt>
              </c:numCache>
            </c:numRef>
          </c:val>
          <c:extLst>
            <c:ext xmlns:c16="http://schemas.microsoft.com/office/drawing/2014/chart" uri="{C3380CC4-5D6E-409C-BE32-E72D297353CC}">
              <c16:uniqueId val="{00000000-F198-4DB9-8659-381FB7C344DD}"/>
            </c:ext>
          </c:extLst>
        </c:ser>
        <c:ser>
          <c:idx val="1"/>
          <c:order val="1"/>
          <c:tx>
            <c:strRef>
              <c:f>'18. ELECTROCAQUETÁ'!$P$8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ELECTROCAQUETÁ'!$S$8:$W$8</c:f>
              <c:numCache>
                <c:formatCode>0.00</c:formatCode>
                <c:ptCount val="5"/>
                <c:pt idx="0">
                  <c:v>422</c:v>
                </c:pt>
                <c:pt idx="1">
                  <c:v>527.5</c:v>
                </c:pt>
                <c:pt idx="2">
                  <c:v>863.03</c:v>
                </c:pt>
                <c:pt idx="3">
                  <c:v>1015.35</c:v>
                </c:pt>
                <c:pt idx="4">
                  <c:v>1218.42</c:v>
                </c:pt>
              </c:numCache>
            </c:numRef>
          </c:val>
          <c:extLst>
            <c:ext xmlns:c16="http://schemas.microsoft.com/office/drawing/2014/chart" uri="{C3380CC4-5D6E-409C-BE32-E72D297353CC}">
              <c16:uniqueId val="{00000001-F198-4DB9-8659-381FB7C344DD}"/>
            </c:ext>
          </c:extLst>
        </c:ser>
        <c:ser>
          <c:idx val="2"/>
          <c:order val="2"/>
          <c:tx>
            <c:strRef>
              <c:f>'18. ELECTROCAQUETÁ'!$P$9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ELECTROCAQUETÁ'!$S$9:$W$9</c:f>
              <c:numCache>
                <c:formatCode>0.00</c:formatCode>
                <c:ptCount val="5"/>
                <c:pt idx="0">
                  <c:v>423.14</c:v>
                </c:pt>
                <c:pt idx="1">
                  <c:v>528.91999999999996</c:v>
                </c:pt>
                <c:pt idx="2">
                  <c:v>873.42</c:v>
                </c:pt>
                <c:pt idx="3">
                  <c:v>1027.55</c:v>
                </c:pt>
                <c:pt idx="4">
                  <c:v>1233.06</c:v>
                </c:pt>
              </c:numCache>
            </c:numRef>
          </c:val>
          <c:extLst>
            <c:ext xmlns:c16="http://schemas.microsoft.com/office/drawing/2014/chart" uri="{C3380CC4-5D6E-409C-BE32-E72D297353CC}">
              <c16:uniqueId val="{00000002-F198-4DB9-8659-381FB7C344DD}"/>
            </c:ext>
          </c:extLst>
        </c:ser>
        <c:ser>
          <c:idx val="3"/>
          <c:order val="3"/>
          <c:tx>
            <c:strRef>
              <c:f>'18. ELECTROCAQUETÁ'!$P$10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ELECTROCAQUETÁ'!$S$10:$W$10</c:f>
              <c:numCache>
                <c:formatCode>0.00</c:formatCode>
                <c:ptCount val="5"/>
                <c:pt idx="0">
                  <c:v>425.09</c:v>
                </c:pt>
                <c:pt idx="1">
                  <c:v>531.36</c:v>
                </c:pt>
                <c:pt idx="2">
                  <c:v>867.67</c:v>
                </c:pt>
                <c:pt idx="3">
                  <c:v>1020.79</c:v>
                </c:pt>
                <c:pt idx="4">
                  <c:v>1224.9479999999999</c:v>
                </c:pt>
              </c:numCache>
            </c:numRef>
          </c:val>
          <c:extLst>
            <c:ext xmlns:c16="http://schemas.microsoft.com/office/drawing/2014/chart" uri="{C3380CC4-5D6E-409C-BE32-E72D297353CC}">
              <c16:uniqueId val="{00000003-F198-4DB9-8659-381FB7C344DD}"/>
            </c:ext>
          </c:extLst>
        </c:ser>
        <c:ser>
          <c:idx val="4"/>
          <c:order val="4"/>
          <c:tx>
            <c:strRef>
              <c:f>'18. ELECTROCAQUETÁ'!$P$11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ELECTROCAQUETÁ'!$S$11:$W$11</c:f>
              <c:numCache>
                <c:formatCode>0.00</c:formatCode>
                <c:ptCount val="5"/>
                <c:pt idx="0">
                  <c:v>429.08</c:v>
                </c:pt>
                <c:pt idx="1">
                  <c:v>536.35</c:v>
                </c:pt>
                <c:pt idx="2">
                  <c:v>835.31</c:v>
                </c:pt>
                <c:pt idx="3">
                  <c:v>982.72</c:v>
                </c:pt>
                <c:pt idx="4">
                  <c:v>1179.2639999999999</c:v>
                </c:pt>
              </c:numCache>
            </c:numRef>
          </c:val>
          <c:extLst>
            <c:ext xmlns:c16="http://schemas.microsoft.com/office/drawing/2014/chart" uri="{C3380CC4-5D6E-409C-BE32-E72D297353CC}">
              <c16:uniqueId val="{00000004-F198-4DB9-8659-381FB7C344DD}"/>
            </c:ext>
          </c:extLst>
        </c:ser>
        <c:ser>
          <c:idx val="5"/>
          <c:order val="5"/>
          <c:tx>
            <c:strRef>
              <c:f>'18. ELECTROCAQUETÁ'!$P$12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ELECTROCAQUETÁ'!$S$12:$W$12</c:f>
              <c:numCache>
                <c:formatCode>0.00</c:formatCode>
                <c:ptCount val="5"/>
                <c:pt idx="0">
                  <c:v>433.97280000000001</c:v>
                </c:pt>
                <c:pt idx="1">
                  <c:v>542.46609999999998</c:v>
                </c:pt>
                <c:pt idx="2">
                  <c:v>866.96870000000001</c:v>
                </c:pt>
                <c:pt idx="3">
                  <c:v>1019.9632</c:v>
                </c:pt>
                <c:pt idx="4">
                  <c:v>1223.9558</c:v>
                </c:pt>
              </c:numCache>
            </c:numRef>
          </c:val>
          <c:extLst>
            <c:ext xmlns:c16="http://schemas.microsoft.com/office/drawing/2014/chart" uri="{C3380CC4-5D6E-409C-BE32-E72D297353CC}">
              <c16:uniqueId val="{00000005-F198-4DB9-8659-381FB7C344DD}"/>
            </c:ext>
          </c:extLst>
        </c:ser>
        <c:ser>
          <c:idx val="6"/>
          <c:order val="6"/>
          <c:tx>
            <c:strRef>
              <c:f>'18. ELECTROCAQUETÁ'!$P$13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ELECTROCAQUETÁ'!$S$13:$W$13</c:f>
              <c:numCache>
                <c:formatCode>0.00</c:formatCode>
                <c:ptCount val="5"/>
                <c:pt idx="0">
                  <c:v>436.27289999999999</c:v>
                </c:pt>
                <c:pt idx="1">
                  <c:v>545.34119999999996</c:v>
                </c:pt>
                <c:pt idx="2">
                  <c:v>841.76509999999996</c:v>
                </c:pt>
                <c:pt idx="3">
                  <c:v>990.31190000000004</c:v>
                </c:pt>
                <c:pt idx="4">
                  <c:v>1188.3742999999999</c:v>
                </c:pt>
              </c:numCache>
            </c:numRef>
          </c:val>
          <c:extLst>
            <c:ext xmlns:c16="http://schemas.microsoft.com/office/drawing/2014/chart" uri="{C3380CC4-5D6E-409C-BE32-E72D297353CC}">
              <c16:uniqueId val="{00000006-F198-4DB9-8659-381FB7C344DD}"/>
            </c:ext>
          </c:extLst>
        </c:ser>
        <c:ser>
          <c:idx val="7"/>
          <c:order val="7"/>
          <c:tx>
            <c:strRef>
              <c:f>'18. ELECTROCAQUETÁ'!$P$14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ELECTROCAQUETÁ'!$S$14:$W$14</c:f>
              <c:numCache>
                <c:formatCode>0.00</c:formatCode>
                <c:ptCount val="5"/>
                <c:pt idx="0">
                  <c:v>439.15230000000003</c:v>
                </c:pt>
                <c:pt idx="1">
                  <c:v>548.94050000000004</c:v>
                </c:pt>
                <c:pt idx="2">
                  <c:v>803.0693</c:v>
                </c:pt>
                <c:pt idx="3">
                  <c:v>944.78740000000005</c:v>
                </c:pt>
                <c:pt idx="4">
                  <c:v>1133.7448999999999</c:v>
                </c:pt>
              </c:numCache>
            </c:numRef>
          </c:val>
          <c:extLst>
            <c:ext xmlns:c16="http://schemas.microsoft.com/office/drawing/2014/chart" uri="{C3380CC4-5D6E-409C-BE32-E72D297353CC}">
              <c16:uniqueId val="{00000007-F198-4DB9-8659-381FB7C344DD}"/>
            </c:ext>
          </c:extLst>
        </c:ser>
        <c:ser>
          <c:idx val="8"/>
          <c:order val="8"/>
          <c:tx>
            <c:strRef>
              <c:f>'18. ELECTROCAQUETÁ'!$P$15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ELECTROCAQUETÁ'!$S$15:$W$15</c:f>
              <c:numCache>
                <c:formatCode>0.00</c:formatCode>
                <c:ptCount val="5"/>
                <c:pt idx="0">
                  <c:v>440.55759999999998</c:v>
                </c:pt>
                <c:pt idx="1">
                  <c:v>550.69709999999998</c:v>
                </c:pt>
                <c:pt idx="2">
                  <c:v>796.41359999999997</c:v>
                </c:pt>
                <c:pt idx="3">
                  <c:v>936.95719999999994</c:v>
                </c:pt>
                <c:pt idx="4">
                  <c:v>1124.3486</c:v>
                </c:pt>
              </c:numCache>
            </c:numRef>
          </c:val>
          <c:extLst>
            <c:ext xmlns:c16="http://schemas.microsoft.com/office/drawing/2014/chart" uri="{C3380CC4-5D6E-409C-BE32-E72D297353CC}">
              <c16:uniqueId val="{00000008-F198-4DB9-8659-381FB7C344DD}"/>
            </c:ext>
          </c:extLst>
        </c:ser>
        <c:ser>
          <c:idx val="9"/>
          <c:order val="9"/>
          <c:tx>
            <c:strRef>
              <c:f>'18. ELECTROCAQUETÁ'!$P$16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ELECTROCAQUETÁ'!$S$16:$W$16</c:f>
              <c:numCache>
                <c:formatCode>0.00</c:formatCode>
                <c:ptCount val="5"/>
                <c:pt idx="0">
                  <c:v>441.04219999999998</c:v>
                </c:pt>
                <c:pt idx="1">
                  <c:v>551.30290000000002</c:v>
                </c:pt>
                <c:pt idx="2">
                  <c:v>802.42700000000002</c:v>
                </c:pt>
                <c:pt idx="3">
                  <c:v>944.03179999999998</c:v>
                </c:pt>
                <c:pt idx="4">
                  <c:v>1132.8381999999999</c:v>
                </c:pt>
              </c:numCache>
            </c:numRef>
          </c:val>
          <c:extLst>
            <c:ext xmlns:c16="http://schemas.microsoft.com/office/drawing/2014/chart" uri="{C3380CC4-5D6E-409C-BE32-E72D297353CC}">
              <c16:uniqueId val="{00000009-F198-4DB9-8659-381FB7C344DD}"/>
            </c:ext>
          </c:extLst>
        </c:ser>
        <c:ser>
          <c:idx val="10"/>
          <c:order val="10"/>
          <c:tx>
            <c:strRef>
              <c:f>'18. ELECTROCAQUETÁ'!$P$17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ELECTROCAQUETÁ'!$S$17:$W$17</c:f>
              <c:numCache>
                <c:formatCode>0.00</c:formatCode>
                <c:ptCount val="5"/>
                <c:pt idx="0">
                  <c:v>442.233</c:v>
                </c:pt>
                <c:pt idx="1">
                  <c:v>552.79139999999995</c:v>
                </c:pt>
                <c:pt idx="2">
                  <c:v>816.48720000000003</c:v>
                </c:pt>
                <c:pt idx="3">
                  <c:v>960.57320000000004</c:v>
                </c:pt>
                <c:pt idx="4">
                  <c:v>1152.6877999999999</c:v>
                </c:pt>
              </c:numCache>
            </c:numRef>
          </c:val>
          <c:extLst>
            <c:ext xmlns:c16="http://schemas.microsoft.com/office/drawing/2014/chart" uri="{C3380CC4-5D6E-409C-BE32-E72D297353CC}">
              <c16:uniqueId val="{0000000A-F198-4DB9-8659-381FB7C344DD}"/>
            </c:ext>
          </c:extLst>
        </c:ser>
        <c:ser>
          <c:idx val="11"/>
          <c:order val="11"/>
          <c:tx>
            <c:strRef>
              <c:f>'18. ELECTROCAQUETÁ'!$P$18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'18. ELECTROCAQUETÁ'!$S$6:$W$6</c:f>
              <c:strCache>
                <c:ptCount val="5"/>
                <c:pt idx="0">
                  <c:v>ESTRATO 1</c:v>
                </c:pt>
                <c:pt idx="1">
                  <c:v>ESTRATO 2</c:v>
                </c:pt>
                <c:pt idx="2">
                  <c:v>ESTRATO 3</c:v>
                </c:pt>
                <c:pt idx="3">
                  <c:v>ESTRATO 4</c:v>
                </c:pt>
                <c:pt idx="4">
                  <c:v>ESTRATO 5 y 6, Ind y Com</c:v>
                </c:pt>
              </c:strCache>
            </c:strRef>
          </c:cat>
          <c:val>
            <c:numRef>
              <c:f>'18. ELECTROCAQUETÁ'!$S$18:$W$18</c:f>
              <c:numCache>
                <c:formatCode>0.00</c:formatCode>
                <c:ptCount val="5"/>
                <c:pt idx="0">
                  <c:v>443.07299999999998</c:v>
                </c:pt>
                <c:pt idx="1">
                  <c:v>553.84199999999998</c:v>
                </c:pt>
                <c:pt idx="2">
                  <c:v>804.27599999999995</c:v>
                </c:pt>
                <c:pt idx="3">
                  <c:v>946.20699999999999</c:v>
                </c:pt>
                <c:pt idx="4">
                  <c:v>1135.45</c:v>
                </c:pt>
              </c:numCache>
            </c:numRef>
          </c:val>
          <c:extLst>
            <c:ext xmlns:c16="http://schemas.microsoft.com/office/drawing/2014/chart" uri="{C3380CC4-5D6E-409C-BE32-E72D297353CC}">
              <c16:uniqueId val="{0000000B-F198-4DB9-8659-381FB7C344DD}"/>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'18. ELECTROCAQUETÁ'!$M$6</c:f>
              <c:strCache>
                <c:ptCount val="1"/>
                <c:pt idx="0">
                  <c:v>COT</c:v>
                </c:pt>
              </c:strCache>
            </c:strRef>
          </c:tx>
          <c:spPr>
            <a:ln w="28575" cap="rnd">
              <a:solidFill>
                <a:srgbClr val="FFC000"/>
              </a:solidFill>
              <a:prstDash val="sysDash"/>
              <a:round/>
            </a:ln>
            <a:effectLst/>
          </c:spPr>
          <c:marker>
            <c:symbol val="none"/>
          </c:marker>
          <c:cat>
            <c:strRef>
              <c:f>'18. ELECTROCAQUETÁ'!$A$7:$A$18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'18. ELECTROCAQUETÁ'!$M$7:$M$18</c:f>
              <c:numCache>
                <c:formatCode>0.00</c:formatCode>
                <c:ptCount val="12"/>
                <c:pt idx="0">
                  <c:v>31</c:v>
                </c:pt>
                <c:pt idx="1">
                  <c:v>27.04</c:v>
                </c:pt>
                <c:pt idx="2">
                  <c:v>27.6</c:v>
                </c:pt>
                <c:pt idx="3">
                  <c:v>26.9</c:v>
                </c:pt>
                <c:pt idx="4">
                  <c:v>28.67</c:v>
                </c:pt>
                <c:pt idx="5">
                  <c:v>25.52</c:v>
                </c:pt>
                <c:pt idx="6">
                  <c:v>26.97</c:v>
                </c:pt>
                <c:pt idx="7">
                  <c:v>29.82</c:v>
                </c:pt>
                <c:pt idx="8">
                  <c:v>29.08</c:v>
                </c:pt>
                <c:pt idx="9">
                  <c:v>28.94</c:v>
                </c:pt>
                <c:pt idx="10">
                  <c:v>30.55</c:v>
                </c:pt>
                <c:pt idx="11">
                  <c:v>31.17</c:v>
                </c:pt>
              </c:numCache>
            </c:numRef>
          </c:val>
          <c:smooth val="0"/>
          <c:extLst>
            <c:ext xmlns:c16="http://schemas.microsoft.com/office/drawing/2014/chart" uri="{C3380CC4-5D6E-409C-BE32-E72D297353CC}">
              <c16:uniqueId val="{00000000-B4F0-4BAB-A47B-1A3EC4E5B5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ELECTROHUILA'!$J$6</c:f>
              <c:strCache>
                <c:ptCount val="1"/>
                <c:pt idx="0">
                  <c:v>CUV_119</c:v>
                </c:pt>
              </c:strCache>
            </c:strRef>
          </c:tx>
          <c:spPr>
            <a:ln w="28575" cap="rnd">
              <a:solidFill>
                <a:schemeClr val="accent1"/>
              </a:solidFill>
              <a:round/>
            </a:ln>
            <a:effectLst/>
          </c:spPr>
          <c:marker>
            <c:symbol val="none"/>
          </c:marker>
          <c:cat>
            <c:strRef>
              <c:f>'19. ELECTROHUILA'!$A$7:$A$18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'19. ELECTROHUILA'!$J$7:$J$18</c:f>
              <c:numCache>
                <c:formatCode>0.00</c:formatCode>
                <c:ptCount val="12"/>
                <c:pt idx="0">
                  <c:v>982.57397000000003</c:v>
                </c:pt>
                <c:pt idx="1">
                  <c:v>982.52450999999996</c:v>
                </c:pt>
                <c:pt idx="2">
                  <c:v>1009.62308</c:v>
                </c:pt>
                <c:pt idx="3">
                  <c:v>1027.4988000000001</c:v>
                </c:pt>
                <c:pt idx="4">
                  <c:v>969.10177999999996</c:v>
                </c:pt>
                <c:pt idx="5">
                  <c:v>1002.94064</c:v>
                </c:pt>
                <c:pt idx="6">
                  <c:v>1020.39303</c:v>
                </c:pt>
                <c:pt idx="7">
                  <c:v>1028.45857</c:v>
                </c:pt>
                <c:pt idx="8">
                  <c:v>1069.84069</c:v>
                </c:pt>
                <c:pt idx="9">
                  <c:v>999.88111000000004</c:v>
                </c:pt>
                <c:pt idx="10">
                  <c:v>1074.35265</c:v>
                </c:pt>
                <c:pt idx="11">
                  <c:v>1069.43094</c:v>
                </c:pt>
              </c:numCache>
            </c:numRef>
          </c:val>
          <c:smooth val="0"/>
          <c:extLst>
            <c:ext xmlns:c16="http://schemas.microsoft.com/office/drawing/2014/chart" uri="{C3380CC4-5D6E-409C-BE32-E72D297353CC}">
              <c16:uniqueId val="{00000000-2AB7-4FD8-9247-A3AF691BF525}"/>
            </c:ext>
          </c:extLst>
        </c:ser>
        <c:ser>
          <c:idx val="1"/>
          <c:order val="1"/>
          <c:tx>
            <c:strRef>
              <c:f>'19. ELECTROHUILA'!$K$6</c:f>
              <c:strCache>
                <c:ptCount val="1"/>
                <c:pt idx="0">
                  <c:v>CUV_Op</c:v>
                </c:pt>
              </c:strCache>
            </c:strRef>
          </c:tx>
          <c:spPr>
            <a:ln w="28575" cap="rnd">
              <a:solidFill>
                <a:schemeClr val="accent2"/>
              </a:solidFill>
              <a:prstDash val="lgDash"/>
              <a:round/>
            </a:ln>
            <a:effectLst/>
          </c:spPr>
          <c:marker>
            <c:symbol val="none"/>
          </c:marker>
          <c:cat>
            <c:strRef>
              <c:f>'19. ELECTROHUILA'!$A$7:$A$18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'19. ELECTROHUILA'!$K$7:$K$13</c:f>
              <c:numCache>
                <c:formatCode>0.00</c:formatCode>
                <c:ptCount val="7"/>
              </c:numCache>
            </c:numRef>
          </c:val>
          <c:smooth val="0"/>
          <c:extLst>
            <c:ext xmlns:c16="http://schemas.microsoft.com/office/drawing/2014/chart" uri="{C3380CC4-5D6E-409C-BE32-E72D297353CC}">
              <c16:uniqueId val="{00000001-2AB7-4FD8-9247-A3AF691BF52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'19. ELECTROHUILA'!$D$6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ELECTROHUILA'!$D$7:$D$18</c:f>
              <c:numCache>
                <c:formatCode>0.00</c:formatCode>
                <c:ptCount val="12"/>
                <c:pt idx="0">
                  <c:v>416.17111999999997</c:v>
                </c:pt>
                <c:pt idx="1">
                  <c:v>419.13880999999998</c:v>
                </c:pt>
                <c:pt idx="2">
                  <c:v>421.88641000000001</c:v>
                </c:pt>
                <c:pt idx="3">
                  <c:v>427.29300999999998</c:v>
                </c:pt>
                <c:pt idx="4">
                  <c:v>388.59737000000001</c:v>
                </c:pt>
                <c:pt idx="5">
                  <c:v>385.91066999999998</c:v>
                </c:pt>
                <c:pt idx="6">
                  <c:v>387.04304999999999</c:v>
                </c:pt>
                <c:pt idx="7">
                  <c:v>388.94128999999998</c:v>
                </c:pt>
                <c:pt idx="8">
                  <c:v>394.28773000000001</c:v>
                </c:pt>
                <c:pt idx="9">
                  <c:v>393.16111000000001</c:v>
                </c:pt>
                <c:pt idx="10">
                  <c:v>399.48592000000002</c:v>
                </c:pt>
                <c:pt idx="11">
                  <c:v>399.17912000000001</c:v>
                </c:pt>
              </c:numCache>
            </c:numRef>
          </c:val>
          <c:extLst>
            <c:ext xmlns:c16="http://schemas.microsoft.com/office/drawing/2014/chart" uri="{C3380CC4-5D6E-409C-BE32-E72D297353CC}">
              <c16:uniqueId val="{00000000-7E61-4327-8DD1-D1532F869E00}"/>
            </c:ext>
          </c:extLst>
        </c:ser>
        <c:ser>
          <c:idx val="2"/>
          <c:order val="2"/>
          <c:tx>
            <c:strRef>
              <c:f>'19. ELECTROHUILA'!$G$6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ELECTROHUILA'!$G$7:$G$18</c:f>
              <c:numCache>
                <c:formatCode>0.00</c:formatCode>
                <c:ptCount val="12"/>
                <c:pt idx="0">
                  <c:v>264.60086999999999</c:v>
                </c:pt>
                <c:pt idx="1">
                  <c:v>263.15064000000001</c:v>
                </c:pt>
                <c:pt idx="2">
                  <c:v>280.71683000000002</c:v>
                </c:pt>
                <c:pt idx="3">
                  <c:v>280.90647999999999</c:v>
                </c:pt>
                <c:pt idx="4">
                  <c:v>272.98212999999998</c:v>
                </c:pt>
                <c:pt idx="5">
                  <c:v>293.26200999999998</c:v>
                </c:pt>
                <c:pt idx="6">
                  <c:v>302.8913</c:v>
                </c:pt>
                <c:pt idx="7">
                  <c:v>299.01112999999998</c:v>
                </c:pt>
                <c:pt idx="8">
                  <c:v>299.84831000000003</c:v>
                </c:pt>
                <c:pt idx="9">
                  <c:v>296.32616000000002</c:v>
                </c:pt>
                <c:pt idx="10">
                  <c:v>290.00668999999999</c:v>
                </c:pt>
                <c:pt idx="11">
                  <c:v>305.19403</c:v>
                </c:pt>
              </c:numCache>
            </c:numRef>
          </c:val>
          <c:extLst>
            <c:ext xmlns:c16="http://schemas.microsoft.com/office/drawing/2014/chart" uri="{C3380CC4-5D6E-409C-BE32-E72D297353CC}">
              <c16:uniqueId val="{00000001-7E61-4327-8DD1-D1532F869E00}"/>
            </c:ext>
          </c:extLst>
        </c:ser>
        <c:ser>
          <c:idx val="3"/>
          <c:order val="3"/>
          <c:tx>
            <c:strRef>
              <c:f>'19. ELECTROHUILA'!$H$6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ELECTROHUILA'!$H$7:$H$18</c:f>
              <c:numCache>
                <c:formatCode>0.00</c:formatCode>
                <c:ptCount val="12"/>
                <c:pt idx="0">
                  <c:v>151.42712</c:v>
                </c:pt>
                <c:pt idx="1">
                  <c:v>145.38800000000001</c:v>
                </c:pt>
                <c:pt idx="2">
                  <c:v>143.88724999999999</c:v>
                </c:pt>
                <c:pt idx="3">
                  <c:v>149.33828</c:v>
                </c:pt>
                <c:pt idx="4">
                  <c:v>154.14265</c:v>
                </c:pt>
                <c:pt idx="5">
                  <c:v>155.68606</c:v>
                </c:pt>
                <c:pt idx="6">
                  <c:v>153.37907000000001</c:v>
                </c:pt>
                <c:pt idx="7">
                  <c:v>165.27884</c:v>
                </c:pt>
                <c:pt idx="8">
                  <c:v>161.78921</c:v>
                </c:pt>
                <c:pt idx="9">
                  <c:v>161.25650999999999</c:v>
                </c:pt>
                <c:pt idx="10">
                  <c:v>202.65076999999999</c:v>
                </c:pt>
                <c:pt idx="11">
                  <c:v>202.02216000000001</c:v>
                </c:pt>
              </c:numCache>
            </c:numRef>
          </c:val>
          <c:extLst>
            <c:ext xmlns:c16="http://schemas.microsoft.com/office/drawing/2014/chart" uri="{C3380CC4-5D6E-409C-BE32-E72D297353CC}">
              <c16:uniqueId val="{00000002-7E61-4327-8DD1-D1532F869E00}"/>
            </c:ext>
          </c:extLst>
        </c:ser>
        <c:ser>
          <c:idx val="4"/>
          <c:order val="4"/>
          <c:tx>
            <c:strRef>
              <c:f>'19. ELECTROHUILA'!$F$6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ELECTROHUILA'!$F$7:$F$18</c:f>
              <c:numCache>
                <c:formatCode>0.00</c:formatCode>
                <c:ptCount val="12"/>
                <c:pt idx="0">
                  <c:v>96.244699999999995</c:v>
                </c:pt>
                <c:pt idx="1">
                  <c:v>96.005930000000006</c:v>
                </c:pt>
                <c:pt idx="2">
                  <c:v>97.493570000000005</c:v>
                </c:pt>
                <c:pt idx="3">
                  <c:v>98.048270000000002</c:v>
                </c:pt>
                <c:pt idx="4">
                  <c:v>88.843360000000004</c:v>
                </c:pt>
                <c:pt idx="5">
                  <c:v>91.050640000000001</c:v>
                </c:pt>
                <c:pt idx="6">
                  <c:v>80.516480000000001</c:v>
                </c:pt>
                <c:pt idx="7">
                  <c:v>78.799819999999997</c:v>
                </c:pt>
                <c:pt idx="8">
                  <c:v>79.458770000000001</c:v>
                </c:pt>
                <c:pt idx="9">
                  <c:v>79.482330000000005</c:v>
                </c:pt>
                <c:pt idx="10">
                  <c:v>80.960620000000006</c:v>
                </c:pt>
                <c:pt idx="11">
                  <c:v>81.981499999999997</c:v>
                </c:pt>
              </c:numCache>
            </c:numRef>
          </c:val>
          <c:extLst>
            <c:ext xmlns:c16="http://schemas.microsoft.com/office/drawing/2014/chart" uri="{C3380CC4-5D6E-409C-BE32-E72D297353CC}">
              <c16:uniqueId val="{00000003-7E61-4327-8DD1-D1532F869E00}"/>
            </c:ext>
          </c:extLst>
        </c:ser>
        <c:ser>
          <c:idx val="5"/>
          <c:order val="5"/>
          <c:tx>
            <c:strRef>
              <c:f>'19. ELECTROHUILA'!$E$6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ELECTROHUILA'!$E$7:$E$18</c:f>
              <c:numCache>
                <c:formatCode>0.00</c:formatCode>
                <c:ptCount val="12"/>
                <c:pt idx="0">
                  <c:v>52.269359999999999</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7E61-4327-8DD1-D1532F869E00}"/>
            </c:ext>
          </c:extLst>
        </c:ser>
        <c:ser>
          <c:idx val="6"/>
          <c:order val="6"/>
          <c:tx>
            <c:strRef>
              <c:f>'19. ELECTROHUILA'!$I$6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'19. ELECTROHUILA'!$I$7:$I$18</c:f>
              <c:numCache>
                <c:formatCode>0.00</c:formatCode>
                <c:ptCount val="12"/>
                <c:pt idx="0">
                  <c:v>1.8608</c:v>
                </c:pt>
                <c:pt idx="1">
                  <c:v>3.4720200000000001</c:v>
                </c:pt>
                <c:pt idx="2">
                  <c:v>7.44679</c:v>
                </c:pt>
                <c:pt idx="3">
                  <c:v>15.88007</c:v>
                </c:pt>
                <c:pt idx="4">
                  <c:v>14.68953</c:v>
                </c:pt>
                <c:pt idx="5">
                  <c:v>20.754270000000002</c:v>
                </c:pt>
                <c:pt idx="6">
                  <c:v>34.367669999999997</c:v>
                </c:pt>
                <c:pt idx="7">
                  <c:v>39.669989999999999</c:v>
                </c:pt>
                <c:pt idx="8">
                  <c:v>79.768529999999998</c:v>
                </c:pt>
                <c:pt idx="9">
                  <c:v>15.81935</c:v>
                </c:pt>
                <c:pt idx="10">
                  <c:v>44.314149999999998</c:v>
                </c:pt>
                <c:pt idx="11">
                  <c:v>29.393160000000002</c:v>
                </c:pt>
              </c:numCache>
            </c:numRef>
          </c:val>
          <c:extLst>
            <c:ext xmlns:c16="http://schemas.microsoft.com/office/drawing/2014/chart" uri="{C3380CC4-5D6E-409C-BE32-E72D297353CC}">
              <c16:uniqueId val="{00000005-7E61-4327-8DD1-D1532F869E00}"/>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'19. ELECTROHUILA'!$J$6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'19. ELECTROHUILA'!$A$7:$A$18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'19. ELECTROHUILA'!$J$7:$J$18</c:f>
              <c:numCache>
                <c:formatCode>0.00</c:formatCode>
                <c:ptCount val="12"/>
                <c:pt idx="0">
                  <c:v>982.57397000000003</c:v>
                </c:pt>
                <c:pt idx="1">
                  <c:v>982.52450999999996</c:v>
                </c:pt>
                <c:pt idx="2">
                  <c:v>1009.62308</c:v>
                </c:pt>
                <c:pt idx="3">
                  <c:v>1027.4988000000001</c:v>
                </c:pt>
                <c:pt idx="4">
                  <c:v>969.10177999999996</c:v>
                </c:pt>
                <c:pt idx="5">
                  <c:v>1002.94064</c:v>
                </c:pt>
                <c:pt idx="6">
                  <c:v>1020.39303</c:v>
                </c:pt>
                <c:pt idx="7">
                  <c:v>1028.45857</c:v>
                </c:pt>
                <c:pt idx="8">
                  <c:v>1069.84069</c:v>
                </c:pt>
                <c:pt idx="9">
                  <c:v>999.88111000000004</c:v>
                </c:pt>
                <c:pt idx="10">
                  <c:v>1074.35265</c:v>
                </c:pt>
                <c:pt idx="11">
                  <c:v>1069.43094</c:v>
                </c:pt>
              </c:numCache>
            </c:numRef>
          </c:val>
          <c:smooth val="0"/>
          <c:extLst>
            <c:ext xmlns:c16="http://schemas.microsoft.com/office/drawing/2014/chart" uri="{C3380CC4-5D6E-409C-BE32-E72D297353CC}">
              <c16:uniqueId val="{00000006-7E61-4327-8DD1-D1532F869E0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'19. ELECTROHUILA'!$P$7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ELECTROHUILA'!$S$7:$W$7</c:f>
              <c:numCache>
                <c:formatCode>0.00</c:formatCode>
                <c:ptCount val="5"/>
                <c:pt idx="0">
                  <c:v>412.5258</c:v>
                </c:pt>
                <c:pt idx="1">
                  <c:v>515.65729999999996</c:v>
                </c:pt>
                <c:pt idx="2">
                  <c:v>835.18790000000001</c:v>
                </c:pt>
                <c:pt idx="3">
                  <c:v>982.57399999999996</c:v>
                </c:pt>
                <c:pt idx="4">
                  <c:v>1179.0887</c:v>
                </c:pt>
              </c:numCache>
            </c:numRef>
          </c:val>
          <c:extLst>
            <c:ext xmlns:c16="http://schemas.microsoft.com/office/drawing/2014/chart" uri="{C3380CC4-5D6E-409C-BE32-E72D297353CC}">
              <c16:uniqueId val="{00000000-ED02-44D1-960D-C3FA845CAF73}"/>
            </c:ext>
          </c:extLst>
        </c:ser>
        <c:ser>
          <c:idx val="1"/>
          <c:order val="1"/>
          <c:tx>
            <c:strRef>
              <c:f>'19. ELECTROHUILA'!$P$8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ELECTROHUILA'!$S$8:$W$8</c:f>
              <c:numCache>
                <c:formatCode>0.00</c:formatCode>
                <c:ptCount val="5"/>
                <c:pt idx="0">
                  <c:v>411.98160000000001</c:v>
                </c:pt>
                <c:pt idx="1">
                  <c:v>514.97699999999998</c:v>
                </c:pt>
                <c:pt idx="2">
                  <c:v>835.14580000000001</c:v>
                </c:pt>
                <c:pt idx="3">
                  <c:v>982.52</c:v>
                </c:pt>
                <c:pt idx="4">
                  <c:v>1179.02</c:v>
                </c:pt>
              </c:numCache>
            </c:numRef>
          </c:val>
          <c:extLst>
            <c:ext xmlns:c16="http://schemas.microsoft.com/office/drawing/2014/chart" uri="{C3380CC4-5D6E-409C-BE32-E72D297353CC}">
              <c16:uniqueId val="{00000001-ED02-44D1-960D-C3FA845CAF73}"/>
            </c:ext>
          </c:extLst>
        </c:ser>
        <c:ser>
          <c:idx val="2"/>
          <c:order val="2"/>
          <c:tx>
            <c:strRef>
              <c:f>'19. ELECTROHUILA'!$P$9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ELECTROHUILA'!$S$9:$W$9</c:f>
              <c:numCache>
                <c:formatCode>0.00</c:formatCode>
                <c:ptCount val="5"/>
                <c:pt idx="0">
                  <c:v>413.09870000000001</c:v>
                </c:pt>
                <c:pt idx="1">
                  <c:v>516.37329999999997</c:v>
                </c:pt>
                <c:pt idx="2">
                  <c:v>858.17960000000005</c:v>
                </c:pt>
                <c:pt idx="3">
                  <c:v>1009.6231</c:v>
                </c:pt>
                <c:pt idx="4">
                  <c:v>1211.54772</c:v>
                </c:pt>
              </c:numCache>
            </c:numRef>
          </c:val>
          <c:extLst>
            <c:ext xmlns:c16="http://schemas.microsoft.com/office/drawing/2014/chart" uri="{C3380CC4-5D6E-409C-BE32-E72D297353CC}">
              <c16:uniqueId val="{00000002-ED02-44D1-960D-C3FA845CAF73}"/>
            </c:ext>
          </c:extLst>
        </c:ser>
        <c:ser>
          <c:idx val="3"/>
          <c:order val="3"/>
          <c:tx>
            <c:strRef>
              <c:f>'19. ELECTROHUILA'!$P$10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ELECTROHUILA'!$S$10:$W$10</c:f>
              <c:numCache>
                <c:formatCode>0.00</c:formatCode>
                <c:ptCount val="5"/>
                <c:pt idx="0">
                  <c:v>414.98919999999998</c:v>
                </c:pt>
                <c:pt idx="1">
                  <c:v>518.7364</c:v>
                </c:pt>
                <c:pt idx="2">
                  <c:v>873.37400000000002</c:v>
                </c:pt>
                <c:pt idx="3">
                  <c:v>1027.4988000000001</c:v>
                </c:pt>
                <c:pt idx="4">
                  <c:v>1232.99856</c:v>
                </c:pt>
              </c:numCache>
            </c:numRef>
          </c:val>
          <c:extLst>
            <c:ext xmlns:c16="http://schemas.microsoft.com/office/drawing/2014/chart" uri="{C3380CC4-5D6E-409C-BE32-E72D297353CC}">
              <c16:uniqueId val="{00000003-ED02-44D1-960D-C3FA845CAF73}"/>
            </c:ext>
          </c:extLst>
        </c:ser>
        <c:ser>
          <c:idx val="4"/>
          <c:order val="4"/>
          <c:tx>
            <c:strRef>
              <c:f>'19. ELECTROHUILA'!$P$11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ELECTROHUILA'!$S$11:$W$11</c:f>
              <c:numCache>
                <c:formatCode>0.00</c:formatCode>
                <c:ptCount val="5"/>
                <c:pt idx="0">
                  <c:v>418.88470000000001</c:v>
                </c:pt>
                <c:pt idx="1">
                  <c:v>523.60590000000002</c:v>
                </c:pt>
                <c:pt idx="2">
                  <c:v>823.73649999999998</c:v>
                </c:pt>
                <c:pt idx="3">
                  <c:v>969.10180000000003</c:v>
                </c:pt>
                <c:pt idx="4">
                  <c:v>1162.9221600000001</c:v>
                </c:pt>
              </c:numCache>
            </c:numRef>
          </c:val>
          <c:extLst>
            <c:ext xmlns:c16="http://schemas.microsoft.com/office/drawing/2014/chart" uri="{C3380CC4-5D6E-409C-BE32-E72D297353CC}">
              <c16:uniqueId val="{00000004-ED02-44D1-960D-C3FA845CAF73}"/>
            </c:ext>
          </c:extLst>
        </c:ser>
        <c:ser>
          <c:idx val="5"/>
          <c:order val="5"/>
          <c:tx>
            <c:strRef>
              <c:f>'19. ELECTROHUILA'!$P$12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ELECTROHUILA'!$S$12:$W$12</c:f>
              <c:numCache>
                <c:formatCode>0.00</c:formatCode>
                <c:ptCount val="5"/>
                <c:pt idx="0">
                  <c:v>423.63954000000001</c:v>
                </c:pt>
                <c:pt idx="1">
                  <c:v>529.54942000000005</c:v>
                </c:pt>
                <c:pt idx="2">
                  <c:v>852.49954000000002</c:v>
                </c:pt>
                <c:pt idx="3">
                  <c:v>1002.94064</c:v>
                </c:pt>
                <c:pt idx="4">
                  <c:v>1203.5287699999999</c:v>
                </c:pt>
              </c:numCache>
            </c:numRef>
          </c:val>
          <c:extLst>
            <c:ext xmlns:c16="http://schemas.microsoft.com/office/drawing/2014/chart" uri="{C3380CC4-5D6E-409C-BE32-E72D297353CC}">
              <c16:uniqueId val="{00000005-ED02-44D1-960D-C3FA845CAF73}"/>
            </c:ext>
          </c:extLst>
        </c:ser>
        <c:ser>
          <c:idx val="6"/>
          <c:order val="6"/>
          <c:tx>
            <c:strRef>
              <c:f>'19. ELECTROHUILA'!$P$13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ELECTROHUILA'!$S$13:$W$13</c:f>
              <c:numCache>
                <c:formatCode>0.00</c:formatCode>
                <c:ptCount val="5"/>
                <c:pt idx="0">
                  <c:v>425.87374</c:v>
                </c:pt>
                <c:pt idx="1">
                  <c:v>532.34217999999998</c:v>
                </c:pt>
                <c:pt idx="2">
                  <c:v>867.33407</c:v>
                </c:pt>
                <c:pt idx="3">
                  <c:v>1020.39302</c:v>
                </c:pt>
                <c:pt idx="4">
                  <c:v>1224.47163</c:v>
                </c:pt>
              </c:numCache>
            </c:numRef>
          </c:val>
          <c:extLst>
            <c:ext xmlns:c16="http://schemas.microsoft.com/office/drawing/2014/chart" uri="{C3380CC4-5D6E-409C-BE32-E72D297353CC}">
              <c16:uniqueId val="{00000006-ED02-44D1-960D-C3FA845CAF73}"/>
            </c:ext>
          </c:extLst>
        </c:ser>
        <c:ser>
          <c:idx val="7"/>
          <c:order val="7"/>
          <c:tx>
            <c:strRef>
              <c:f>'19. ELECTROHUILA'!$P$14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ELECTROHUILA'!$S$14:$W$14</c:f>
              <c:numCache>
                <c:formatCode>0.00</c:formatCode>
                <c:ptCount val="5"/>
                <c:pt idx="0">
                  <c:v>428.68081999999998</c:v>
                </c:pt>
                <c:pt idx="1">
                  <c:v>535.85103000000004</c:v>
                </c:pt>
                <c:pt idx="2">
                  <c:v>874.18979000000002</c:v>
                </c:pt>
                <c:pt idx="3">
                  <c:v>1028.45858</c:v>
                </c:pt>
                <c:pt idx="4">
                  <c:v>1234.15029</c:v>
                </c:pt>
              </c:numCache>
            </c:numRef>
          </c:val>
          <c:extLst>
            <c:ext xmlns:c16="http://schemas.microsoft.com/office/drawing/2014/chart" uri="{C3380CC4-5D6E-409C-BE32-E72D297353CC}">
              <c16:uniqueId val="{00000007-ED02-44D1-960D-C3FA845CAF73}"/>
            </c:ext>
          </c:extLst>
        </c:ser>
        <c:ser>
          <c:idx val="8"/>
          <c:order val="8"/>
          <c:tx>
            <c:strRef>
              <c:f>'19. ELECTROHUILA'!$P$15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ELECTROHUILA'!$S$15:$W$15</c:f>
              <c:numCache>
                <c:formatCode>0.00</c:formatCode>
                <c:ptCount val="5"/>
                <c:pt idx="0">
                  <c:v>430.05572000000001</c:v>
                </c:pt>
                <c:pt idx="1">
                  <c:v>537.56965000000002</c:v>
                </c:pt>
                <c:pt idx="2">
                  <c:v>909.36458000000005</c:v>
                </c:pt>
                <c:pt idx="3">
                  <c:v>1069.84068</c:v>
                </c:pt>
                <c:pt idx="4">
                  <c:v>1283.80882</c:v>
                </c:pt>
              </c:numCache>
            </c:numRef>
          </c:val>
          <c:extLst>
            <c:ext xmlns:c16="http://schemas.microsoft.com/office/drawing/2014/chart" uri="{C3380CC4-5D6E-409C-BE32-E72D297353CC}">
              <c16:uniqueId val="{00000008-ED02-44D1-960D-C3FA845CAF73}"/>
            </c:ext>
          </c:extLst>
        </c:ser>
        <c:ser>
          <c:idx val="9"/>
          <c:order val="9"/>
          <c:tx>
            <c:strRef>
              <c:f>'19. ELECTROHUILA'!$P$16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ELECTROHUILA'!$S$16:$W$16</c:f>
              <c:numCache>
                <c:formatCode>0.00</c:formatCode>
                <c:ptCount val="5"/>
                <c:pt idx="0">
                  <c:v>430.51402000000002</c:v>
                </c:pt>
                <c:pt idx="1">
                  <c:v>538.14251999999999</c:v>
                </c:pt>
                <c:pt idx="2">
                  <c:v>849.89894000000004</c:v>
                </c:pt>
                <c:pt idx="3">
                  <c:v>999.88111000000004</c:v>
                </c:pt>
                <c:pt idx="4">
                  <c:v>1199.85733</c:v>
                </c:pt>
              </c:numCache>
            </c:numRef>
          </c:val>
          <c:extLst>
            <c:ext xmlns:c16="http://schemas.microsoft.com/office/drawing/2014/chart" uri="{C3380CC4-5D6E-409C-BE32-E72D297353CC}">
              <c16:uniqueId val="{00000009-ED02-44D1-960D-C3FA845CAF73}"/>
            </c:ext>
          </c:extLst>
        </c:ser>
        <c:ser>
          <c:idx val="10"/>
          <c:order val="10"/>
          <c:tx>
            <c:strRef>
              <c:f>'19. ELECTROHUILA'!$P$17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ELECTROHUILA'!$S$17:$W$17</c:f>
              <c:numCache>
                <c:formatCode>0.00</c:formatCode>
                <c:ptCount val="5"/>
                <c:pt idx="0">
                  <c:v>431.6884</c:v>
                </c:pt>
                <c:pt idx="1">
                  <c:v>539.61050999999998</c:v>
                </c:pt>
                <c:pt idx="2">
                  <c:v>913.19974000000002</c:v>
                </c:pt>
                <c:pt idx="3">
                  <c:v>1074.3526400000001</c:v>
                </c:pt>
                <c:pt idx="4">
                  <c:v>1289.22316</c:v>
                </c:pt>
              </c:numCache>
            </c:numRef>
          </c:val>
          <c:extLst>
            <c:ext xmlns:c16="http://schemas.microsoft.com/office/drawing/2014/chart" uri="{C3380CC4-5D6E-409C-BE32-E72D297353CC}">
              <c16:uniqueId val="{0000000A-ED02-44D1-960D-C3FA845CAF73}"/>
            </c:ext>
          </c:extLst>
        </c:ser>
        <c:ser>
          <c:idx val="11"/>
          <c:order val="11"/>
          <c:tx>
            <c:strRef>
              <c:f>'19. ELECTROHUILA'!$P$18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'19. ELECTROHUILA'!$S$6:$W$6</c:f>
              <c:strCache>
                <c:ptCount val="5"/>
                <c:pt idx="0">
                  <c:v>ESTRATO 1</c:v>
                </c:pt>
                <c:pt idx="1">
                  <c:v>ESTRATO 2</c:v>
                </c:pt>
                <c:pt idx="2">
                  <c:v>ESTRATO 3</c:v>
                </c:pt>
                <c:pt idx="3">
                  <c:v>ESTRATO 4</c:v>
                </c:pt>
                <c:pt idx="4">
                  <c:v>ESTRATO 5 y 6, Ind y Com</c:v>
                </c:pt>
              </c:strCache>
            </c:strRef>
          </c:cat>
          <c:val>
            <c:numRef>
              <c:f>'19. ELECTROHUILA'!$S$18:$W$18</c:f>
              <c:numCache>
                <c:formatCode>0.00</c:formatCode>
                <c:ptCount val="5"/>
                <c:pt idx="0">
                  <c:v>427.77199999999999</c:v>
                </c:pt>
                <c:pt idx="1">
                  <c:v>540.61300000000006</c:v>
                </c:pt>
                <c:pt idx="2">
                  <c:v>909.01599999999996</c:v>
                </c:pt>
                <c:pt idx="3">
                  <c:v>1069.43</c:v>
                </c:pt>
                <c:pt idx="4">
                  <c:v>1283.32</c:v>
                </c:pt>
              </c:numCache>
            </c:numRef>
          </c:val>
          <c:extLst>
            <c:ext xmlns:c16="http://schemas.microsoft.com/office/drawing/2014/chart" uri="{C3380CC4-5D6E-409C-BE32-E72D297353CC}">
              <c16:uniqueId val="{0000000B-ED02-44D1-960D-C3FA845CAF73}"/>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'19. ELECTROHUILA'!$M$6</c:f>
              <c:strCache>
                <c:ptCount val="1"/>
                <c:pt idx="0">
                  <c:v>COT</c:v>
                </c:pt>
              </c:strCache>
            </c:strRef>
          </c:tx>
          <c:spPr>
            <a:ln w="28575" cap="rnd">
              <a:solidFill>
                <a:srgbClr val="FFC000"/>
              </a:solidFill>
              <a:prstDash val="sysDash"/>
              <a:round/>
            </a:ln>
            <a:effectLst/>
          </c:spPr>
          <c:marker>
            <c:symbol val="none"/>
          </c:marker>
          <c:cat>
            <c:strRef>
              <c:f>'19. ELECTROHUILA'!$A$7:$A$18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'19. ELECTROHUILA'!$M$7:$M$18</c:f>
              <c:numCache>
                <c:formatCode>0.00</c:formatCode>
                <c:ptCount val="12"/>
                <c:pt idx="0">
                  <c:v>20.069900000000001</c:v>
                </c:pt>
                <c:pt idx="1">
                  <c:v>18.966799999999999</c:v>
                </c:pt>
                <c:pt idx="2">
                  <c:v>18.261099999999999</c:v>
                </c:pt>
                <c:pt idx="3">
                  <c:v>18.662199999999999</c:v>
                </c:pt>
                <c:pt idx="4">
                  <c:v>19.489999999999998</c:v>
                </c:pt>
                <c:pt idx="5">
                  <c:v>20.095606439174883</c:v>
                </c:pt>
                <c:pt idx="6">
                  <c:v>18.880500000000001</c:v>
                </c:pt>
                <c:pt idx="7">
                  <c:v>20.980599999999999</c:v>
                </c:pt>
                <c:pt idx="8">
                  <c:v>20.3432</c:v>
                </c:pt>
                <c:pt idx="9">
                  <c:v>19.933700000000002</c:v>
                </c:pt>
                <c:pt idx="10">
                  <c:v>19.967700000000001</c:v>
                </c:pt>
                <c:pt idx="11">
                  <c:v>19.399999999999999</c:v>
                </c:pt>
              </c:numCache>
            </c:numRef>
          </c:val>
          <c:smooth val="0"/>
          <c:extLst>
            <c:ext xmlns:c16="http://schemas.microsoft.com/office/drawing/2014/chart" uri="{C3380CC4-5D6E-409C-BE32-E72D297353CC}">
              <c16:uniqueId val="{00000000-652B-4D6C-B018-2A2BB8F9EE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 EMCALI'!$J$6</c:f>
              <c:strCache>
                <c:ptCount val="1"/>
                <c:pt idx="0">
                  <c:v>CUV_119</c:v>
                </c:pt>
              </c:strCache>
            </c:strRef>
          </c:tx>
          <c:spPr>
            <a:ln w="28575" cap="rnd">
              <a:solidFill>
                <a:schemeClr val="accent1"/>
              </a:solidFill>
              <a:round/>
            </a:ln>
            <a:effectLst/>
          </c:spPr>
          <c:marker>
            <c:symbol val="none"/>
          </c:marker>
          <c:cat>
            <c:strRef>
              <c:f>'20. EMCALI'!$A$7:$A$18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'20. EMCALI'!$J$7:$J$18</c:f>
              <c:numCache>
                <c:formatCode>0.00</c:formatCode>
                <c:ptCount val="12"/>
                <c:pt idx="0">
                  <c:v>864.88189999999997</c:v>
                </c:pt>
                <c:pt idx="1">
                  <c:v>878.82159999999999</c:v>
                </c:pt>
                <c:pt idx="2">
                  <c:v>884.38160000000005</c:v>
                </c:pt>
                <c:pt idx="3">
                  <c:v>879.37940000000003</c:v>
                </c:pt>
                <c:pt idx="4">
                  <c:v>878.07770000000005</c:v>
                </c:pt>
                <c:pt idx="5">
                  <c:v>869.90800000000002</c:v>
                </c:pt>
                <c:pt idx="6">
                  <c:v>780.45060000000001</c:v>
                </c:pt>
                <c:pt idx="7">
                  <c:v>742.95870000000002</c:v>
                </c:pt>
                <c:pt idx="8">
                  <c:v>773.88409999999999</c:v>
                </c:pt>
                <c:pt idx="9">
                  <c:v>713.44420000000002</c:v>
                </c:pt>
                <c:pt idx="10">
                  <c:v>779.96870000000001</c:v>
                </c:pt>
                <c:pt idx="11">
                  <c:v>771.97879999999998</c:v>
                </c:pt>
              </c:numCache>
            </c:numRef>
          </c:val>
          <c:smooth val="0"/>
          <c:extLst>
            <c:ext xmlns:c16="http://schemas.microsoft.com/office/drawing/2014/chart" uri="{C3380CC4-5D6E-409C-BE32-E72D297353CC}">
              <c16:uniqueId val="{00000000-F11E-44A3-A457-F0488EC35BCD}"/>
            </c:ext>
          </c:extLst>
        </c:ser>
        <c:ser>
          <c:idx val="1"/>
          <c:order val="1"/>
          <c:tx>
            <c:strRef>
              <c:f>'20. EMCALI'!$K$6</c:f>
              <c:strCache>
                <c:ptCount val="1"/>
                <c:pt idx="0">
                  <c:v>CUV_Op</c:v>
                </c:pt>
              </c:strCache>
            </c:strRef>
          </c:tx>
          <c:spPr>
            <a:ln w="28575" cap="rnd">
              <a:solidFill>
                <a:schemeClr val="accent2"/>
              </a:solidFill>
              <a:prstDash val="lgDash"/>
              <a:round/>
            </a:ln>
            <a:effectLst/>
          </c:spPr>
          <c:marker>
            <c:symbol val="none"/>
          </c:marker>
          <c:cat>
            <c:strRef>
              <c:f>'20. EMCALI'!$A$7:$A$18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'20. EMCALI'!$K$7:$K$13</c:f>
              <c:numCache>
                <c:formatCode>0.00</c:formatCode>
                <c:ptCount val="7"/>
              </c:numCache>
            </c:numRef>
          </c:val>
          <c:smooth val="0"/>
          <c:extLst>
            <c:ext xmlns:c16="http://schemas.microsoft.com/office/drawing/2014/chart" uri="{C3380CC4-5D6E-409C-BE32-E72D297353CC}">
              <c16:uniqueId val="{00000001-F11E-44A3-A457-F0488EC35BC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'20. EMCALI'!$D$6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EMCALI'!$D$7:$D$18</c:f>
              <c:numCache>
                <c:formatCode>0.00</c:formatCode>
                <c:ptCount val="12"/>
                <c:pt idx="0">
                  <c:v>409.55770000000001</c:v>
                </c:pt>
                <c:pt idx="1">
                  <c:v>410.99220000000003</c:v>
                </c:pt>
                <c:pt idx="2">
                  <c:v>414.8734</c:v>
                </c:pt>
                <c:pt idx="3">
                  <c:v>415.44349999999997</c:v>
                </c:pt>
                <c:pt idx="4">
                  <c:v>401.69209999999998</c:v>
                </c:pt>
                <c:pt idx="5">
                  <c:v>372.70190000000002</c:v>
                </c:pt>
                <c:pt idx="6">
                  <c:v>290.48540000000003</c:v>
                </c:pt>
                <c:pt idx="7">
                  <c:v>267.4359</c:v>
                </c:pt>
                <c:pt idx="8">
                  <c:v>262.06689999999998</c:v>
                </c:pt>
                <c:pt idx="9">
                  <c:v>255.4616</c:v>
                </c:pt>
                <c:pt idx="10">
                  <c:v>286.09480000000002</c:v>
                </c:pt>
                <c:pt idx="11">
                  <c:v>306.66149999999999</c:v>
                </c:pt>
              </c:numCache>
            </c:numRef>
          </c:val>
          <c:extLst>
            <c:ext xmlns:c16="http://schemas.microsoft.com/office/drawing/2014/chart" uri="{C3380CC4-5D6E-409C-BE32-E72D297353CC}">
              <c16:uniqueId val="{00000000-37B2-49CF-971C-2441A960B8F4}"/>
            </c:ext>
          </c:extLst>
        </c:ser>
        <c:ser>
          <c:idx val="2"/>
          <c:order val="2"/>
          <c:tx>
            <c:strRef>
              <c:f>'20. EMCALI'!$G$6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EMCALI'!$G$7:$G$18</c:f>
              <c:numCache>
                <c:formatCode>0.00</c:formatCode>
                <c:ptCount val="12"/>
                <c:pt idx="0">
                  <c:v>257.24930000000001</c:v>
                </c:pt>
                <c:pt idx="1">
                  <c:v>265.73230000000001</c:v>
                </c:pt>
                <c:pt idx="2">
                  <c:v>264.32139999999998</c:v>
                </c:pt>
                <c:pt idx="3">
                  <c:v>257.7423</c:v>
                </c:pt>
                <c:pt idx="4">
                  <c:v>269.91899999999998</c:v>
                </c:pt>
                <c:pt idx="5">
                  <c:v>276.92720000000003</c:v>
                </c:pt>
                <c:pt idx="6">
                  <c:v>265.26190000000003</c:v>
                </c:pt>
                <c:pt idx="7">
                  <c:v>261.03789999999998</c:v>
                </c:pt>
                <c:pt idx="8">
                  <c:v>266.01409999999998</c:v>
                </c:pt>
                <c:pt idx="9">
                  <c:v>273.21109999999999</c:v>
                </c:pt>
                <c:pt idx="10">
                  <c:v>270.20310000000001</c:v>
                </c:pt>
                <c:pt idx="11">
                  <c:v>261.9692</c:v>
                </c:pt>
              </c:numCache>
            </c:numRef>
          </c:val>
          <c:extLst>
            <c:ext xmlns:c16="http://schemas.microsoft.com/office/drawing/2014/chart" uri="{C3380CC4-5D6E-409C-BE32-E72D297353CC}">
              <c16:uniqueId val="{00000001-37B2-49CF-971C-2441A960B8F4}"/>
            </c:ext>
          </c:extLst>
        </c:ser>
        <c:ser>
          <c:idx val="3"/>
          <c:order val="3"/>
          <c:tx>
            <c:strRef>
              <c:f>'20. EMCALI'!$H$6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EMCALI'!$H$7:$H$18</c:f>
              <c:numCache>
                <c:formatCode>0.00</c:formatCode>
                <c:ptCount val="12"/>
                <c:pt idx="0">
                  <c:v>70.1006</c:v>
                </c:pt>
                <c:pt idx="1">
                  <c:v>67.200400000000002</c:v>
                </c:pt>
                <c:pt idx="2">
                  <c:v>67.037700000000001</c:v>
                </c:pt>
                <c:pt idx="3">
                  <c:v>69.588800000000006</c:v>
                </c:pt>
                <c:pt idx="4">
                  <c:v>70.975099999999998</c:v>
                </c:pt>
                <c:pt idx="5">
                  <c:v>71.178200000000004</c:v>
                </c:pt>
                <c:pt idx="6">
                  <c:v>71.767700000000005</c:v>
                </c:pt>
                <c:pt idx="7">
                  <c:v>69.600300000000004</c:v>
                </c:pt>
                <c:pt idx="8">
                  <c:v>68.034300000000002</c:v>
                </c:pt>
                <c:pt idx="9">
                  <c:v>68.401200000000003</c:v>
                </c:pt>
                <c:pt idx="10">
                  <c:v>67.919300000000007</c:v>
                </c:pt>
                <c:pt idx="11">
                  <c:v>68.413700000000006</c:v>
                </c:pt>
              </c:numCache>
            </c:numRef>
          </c:val>
          <c:extLst>
            <c:ext xmlns:c16="http://schemas.microsoft.com/office/drawing/2014/chart" uri="{C3380CC4-5D6E-409C-BE32-E72D297353CC}">
              <c16:uniqueId val="{00000002-37B2-49CF-971C-2441A960B8F4}"/>
            </c:ext>
          </c:extLst>
        </c:ser>
        <c:ser>
          <c:idx val="4"/>
          <c:order val="4"/>
          <c:tx>
            <c:strRef>
              <c:f>'20. EMCALI'!$F$6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EMCALI'!$F$7:$F$18</c:f>
              <c:numCache>
                <c:formatCode>0.00</c:formatCode>
                <c:ptCount val="12"/>
                <c:pt idx="0">
                  <c:v>73.707800000000006</c:v>
                </c:pt>
                <c:pt idx="1">
                  <c:v>73.14</c:v>
                </c:pt>
                <c:pt idx="2">
                  <c:v>74.563500000000005</c:v>
                </c:pt>
                <c:pt idx="3">
                  <c:v>74.896299999999997</c:v>
                </c:pt>
                <c:pt idx="4">
                  <c:v>71.243899999999996</c:v>
                </c:pt>
                <c:pt idx="5">
                  <c:v>69.746099999999998</c:v>
                </c:pt>
                <c:pt idx="6">
                  <c:v>50.064999999999998</c:v>
                </c:pt>
                <c:pt idx="7">
                  <c:v>45.567399999999999</c:v>
                </c:pt>
                <c:pt idx="8">
                  <c:v>44.732700000000001</c:v>
                </c:pt>
                <c:pt idx="9">
                  <c:v>43.773800000000001</c:v>
                </c:pt>
                <c:pt idx="10">
                  <c:v>48.127299999999998</c:v>
                </c:pt>
                <c:pt idx="11">
                  <c:v>51.029600000000002</c:v>
                </c:pt>
              </c:numCache>
            </c:numRef>
          </c:val>
          <c:extLst>
            <c:ext xmlns:c16="http://schemas.microsoft.com/office/drawing/2014/chart" uri="{C3380CC4-5D6E-409C-BE32-E72D297353CC}">
              <c16:uniqueId val="{00000003-37B2-49CF-971C-2441A960B8F4}"/>
            </c:ext>
          </c:extLst>
        </c:ser>
        <c:ser>
          <c:idx val="5"/>
          <c:order val="5"/>
          <c:tx>
            <c:strRef>
              <c:f>'20. EMCALI'!$E$6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EMCALI'!$E$7:$E$18</c:f>
              <c:numCache>
                <c:formatCode>0.00</c:formatCode>
                <c:ptCount val="12"/>
                <c:pt idx="0">
                  <c:v>52.269300000000001</c:v>
                </c:pt>
                <c:pt idx="1">
                  <c:v>55.369100000000003</c:v>
                </c:pt>
                <c:pt idx="2">
                  <c:v>58.1922</c:v>
                </c:pt>
                <c:pt idx="3">
                  <c:v>56.032600000000002</c:v>
                </c:pt>
                <c:pt idx="4">
                  <c:v>49.846699999999998</c:v>
                </c:pt>
                <c:pt idx="5">
                  <c:v>56.276899999999998</c:v>
                </c:pt>
                <c:pt idx="6">
                  <c:v>62.195399999999999</c:v>
                </c:pt>
                <c:pt idx="7">
                  <c:v>56.7575</c:v>
                </c:pt>
                <c:pt idx="8">
                  <c:v>54.688099999999999</c:v>
                </c:pt>
                <c:pt idx="9">
                  <c:v>53.835599999999999</c:v>
                </c:pt>
                <c:pt idx="10">
                  <c:v>56.934399999999997</c:v>
                </c:pt>
                <c:pt idx="11">
                  <c:v>51.660899999999998</c:v>
                </c:pt>
              </c:numCache>
            </c:numRef>
          </c:val>
          <c:extLst>
            <c:ext xmlns:c16="http://schemas.microsoft.com/office/drawing/2014/chart" uri="{C3380CC4-5D6E-409C-BE32-E72D297353CC}">
              <c16:uniqueId val="{00000004-37B2-49CF-971C-2441A960B8F4}"/>
            </c:ext>
          </c:extLst>
        </c:ser>
        <c:ser>
          <c:idx val="6"/>
          <c:order val="6"/>
          <c:tx>
            <c:strRef>
              <c:f>'20. EMCALI'!$I$6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'20. EMCALI'!$I$7:$I$18</c:f>
              <c:numCache>
                <c:formatCode>0.00</c:formatCode>
                <c:ptCount val="12"/>
                <c:pt idx="0">
                  <c:v>1.9972000000000001</c:v>
                </c:pt>
                <c:pt idx="1">
                  <c:v>6.3875999999999999</c:v>
                </c:pt>
                <c:pt idx="2">
                  <c:v>5.3933999999999997</c:v>
                </c:pt>
                <c:pt idx="3">
                  <c:v>5.6759000000000004</c:v>
                </c:pt>
                <c:pt idx="4">
                  <c:v>14.4009</c:v>
                </c:pt>
                <c:pt idx="5">
                  <c:v>23.0777</c:v>
                </c:pt>
                <c:pt idx="6">
                  <c:v>40.675199999999997</c:v>
                </c:pt>
                <c:pt idx="7">
                  <c:v>42.559699999999999</c:v>
                </c:pt>
                <c:pt idx="8">
                  <c:v>78.347999999999999</c:v>
                </c:pt>
                <c:pt idx="9">
                  <c:v>18.760899999999999</c:v>
                </c:pt>
                <c:pt idx="10">
                  <c:v>50.689799999999998</c:v>
                </c:pt>
                <c:pt idx="11">
                  <c:v>32.243899999999996</c:v>
                </c:pt>
              </c:numCache>
            </c:numRef>
          </c:val>
          <c:extLst>
            <c:ext xmlns:c16="http://schemas.microsoft.com/office/drawing/2014/chart" uri="{C3380CC4-5D6E-409C-BE32-E72D297353CC}">
              <c16:uniqueId val="{00000005-37B2-49CF-971C-2441A960B8F4}"/>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'20. EMCALI'!$J$6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'20. EMCALI'!$A$7:$A$18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'20. EMCALI'!$J$7:$J$18</c:f>
              <c:numCache>
                <c:formatCode>0.00</c:formatCode>
                <c:ptCount val="12"/>
                <c:pt idx="0">
                  <c:v>864.88189999999997</c:v>
                </c:pt>
                <c:pt idx="1">
                  <c:v>878.82159999999999</c:v>
                </c:pt>
                <c:pt idx="2">
                  <c:v>884.38160000000005</c:v>
                </c:pt>
                <c:pt idx="3">
                  <c:v>879.37940000000003</c:v>
                </c:pt>
                <c:pt idx="4">
                  <c:v>878.07770000000005</c:v>
                </c:pt>
                <c:pt idx="5">
                  <c:v>869.90800000000002</c:v>
                </c:pt>
                <c:pt idx="6">
                  <c:v>780.45060000000001</c:v>
                </c:pt>
                <c:pt idx="7">
                  <c:v>742.95870000000002</c:v>
                </c:pt>
                <c:pt idx="8">
                  <c:v>773.88409999999999</c:v>
                </c:pt>
                <c:pt idx="9">
                  <c:v>713.44420000000002</c:v>
                </c:pt>
                <c:pt idx="10">
                  <c:v>779.96870000000001</c:v>
                </c:pt>
                <c:pt idx="11">
                  <c:v>771.97879999999998</c:v>
                </c:pt>
              </c:numCache>
            </c:numRef>
          </c:val>
          <c:smooth val="0"/>
          <c:extLst>
            <c:ext xmlns:c16="http://schemas.microsoft.com/office/drawing/2014/chart" uri="{C3380CC4-5D6E-409C-BE32-E72D297353CC}">
              <c16:uniqueId val="{00000006-37B2-49CF-971C-2441A960B8F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'20. EMCALI'!$P$7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EMCALI'!$S$7:$W$7</c:f>
              <c:numCache>
                <c:formatCode>0.00</c:formatCode>
                <c:ptCount val="5"/>
                <c:pt idx="0">
                  <c:v>382.55990000000003</c:v>
                </c:pt>
                <c:pt idx="1">
                  <c:v>478.2</c:v>
                </c:pt>
                <c:pt idx="2">
                  <c:v>735.14959999999996</c:v>
                </c:pt>
                <c:pt idx="3">
                  <c:v>864.88</c:v>
                </c:pt>
                <c:pt idx="4">
                  <c:v>1037.856</c:v>
                </c:pt>
              </c:numCache>
            </c:numRef>
          </c:val>
          <c:extLst>
            <c:ext xmlns:c16="http://schemas.microsoft.com/office/drawing/2014/chart" uri="{C3380CC4-5D6E-409C-BE32-E72D297353CC}">
              <c16:uniqueId val="{00000000-6B6E-415B-9847-0C9597E5099F}"/>
            </c:ext>
          </c:extLst>
        </c:ser>
        <c:ser>
          <c:idx val="1"/>
          <c:order val="1"/>
          <c:tx>
            <c:strRef>
              <c:f>'20. EMCALI'!$P$8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EMCALI'!$S$8:$W$8</c:f>
              <c:numCache>
                <c:formatCode>0.00</c:formatCode>
                <c:ptCount val="5"/>
                <c:pt idx="0">
                  <c:v>382.0625</c:v>
                </c:pt>
                <c:pt idx="1">
                  <c:v>477.57830000000001</c:v>
                </c:pt>
                <c:pt idx="2">
                  <c:v>746.99829999999997</c:v>
                </c:pt>
                <c:pt idx="3">
                  <c:v>878.82159999999999</c:v>
                </c:pt>
                <c:pt idx="4">
                  <c:v>1054.58592</c:v>
                </c:pt>
              </c:numCache>
            </c:numRef>
          </c:val>
          <c:extLst>
            <c:ext xmlns:c16="http://schemas.microsoft.com/office/drawing/2014/chart" uri="{C3380CC4-5D6E-409C-BE32-E72D297353CC}">
              <c16:uniqueId val="{00000001-6B6E-415B-9847-0C9597E5099F}"/>
            </c:ext>
          </c:extLst>
        </c:ser>
        <c:ser>
          <c:idx val="2"/>
          <c:order val="2"/>
          <c:tx>
            <c:strRef>
              <c:f>'20. EMCALI'!$P$9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EMCALI'!$S$9:$W$9</c:f>
              <c:numCache>
                <c:formatCode>0.00</c:formatCode>
                <c:ptCount val="5"/>
                <c:pt idx="0">
                  <c:v>383.09399999999999</c:v>
                </c:pt>
                <c:pt idx="1">
                  <c:v>478.86770000000001</c:v>
                </c:pt>
                <c:pt idx="2">
                  <c:v>751.72429999999997</c:v>
                </c:pt>
                <c:pt idx="3">
                  <c:v>884.38160000000005</c:v>
                </c:pt>
                <c:pt idx="4">
                  <c:v>1061.2579000000001</c:v>
                </c:pt>
              </c:numCache>
            </c:numRef>
          </c:val>
          <c:extLst>
            <c:ext xmlns:c16="http://schemas.microsoft.com/office/drawing/2014/chart" uri="{C3380CC4-5D6E-409C-BE32-E72D297353CC}">
              <c16:uniqueId val="{00000002-6B6E-415B-9847-0C9597E5099F}"/>
            </c:ext>
          </c:extLst>
        </c:ser>
        <c:ser>
          <c:idx val="3"/>
          <c:order val="3"/>
          <c:tx>
            <c:strRef>
              <c:f>'20. EMCALI'!$P$10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EMCALI'!$S$10:$W$10</c:f>
              <c:numCache>
                <c:formatCode>0.00</c:formatCode>
                <c:ptCount val="5"/>
                <c:pt idx="0">
                  <c:v>384.8562</c:v>
                </c:pt>
                <c:pt idx="1">
                  <c:v>481.07040000000001</c:v>
                </c:pt>
                <c:pt idx="2">
                  <c:v>747.47239999999999</c:v>
                </c:pt>
                <c:pt idx="3">
                  <c:v>879.37940000000003</c:v>
                </c:pt>
                <c:pt idx="4">
                  <c:v>1055.2552000000001</c:v>
                </c:pt>
              </c:numCache>
            </c:numRef>
          </c:val>
          <c:extLst>
            <c:ext xmlns:c16="http://schemas.microsoft.com/office/drawing/2014/chart" uri="{C3380CC4-5D6E-409C-BE32-E72D297353CC}">
              <c16:uniqueId val="{00000003-6B6E-415B-9847-0C9597E5099F}"/>
            </c:ext>
          </c:extLst>
        </c:ser>
        <c:ser>
          <c:idx val="4"/>
          <c:order val="4"/>
          <c:tx>
            <c:strRef>
              <c:f>'20. EMCALI'!$P$11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EMCALI'!$S$11:$W$11</c:f>
              <c:numCache>
                <c:formatCode>0.00</c:formatCode>
                <c:ptCount val="5"/>
                <c:pt idx="0">
                  <c:v>388.47379999999998</c:v>
                </c:pt>
                <c:pt idx="1">
                  <c:v>485.5924</c:v>
                </c:pt>
                <c:pt idx="2">
                  <c:v>746.36599999999999</c:v>
                </c:pt>
                <c:pt idx="3">
                  <c:v>878.07770000000005</c:v>
                </c:pt>
                <c:pt idx="4">
                  <c:v>1053.6931999999999</c:v>
                </c:pt>
              </c:numCache>
            </c:numRef>
          </c:val>
          <c:extLst>
            <c:ext xmlns:c16="http://schemas.microsoft.com/office/drawing/2014/chart" uri="{C3380CC4-5D6E-409C-BE32-E72D297353CC}">
              <c16:uniqueId val="{00000004-6B6E-415B-9847-0C9597E5099F}"/>
            </c:ext>
          </c:extLst>
        </c:ser>
        <c:ser>
          <c:idx val="5"/>
          <c:order val="5"/>
          <c:tx>
            <c:strRef>
              <c:f>'20. EMCALI'!$P$12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EMCALI'!$S$12:$W$12</c:f>
              <c:numCache>
                <c:formatCode>0.00</c:formatCode>
                <c:ptCount val="5"/>
                <c:pt idx="0">
                  <c:v>392.9024</c:v>
                </c:pt>
                <c:pt idx="1">
                  <c:v>491.12810000000002</c:v>
                </c:pt>
                <c:pt idx="2">
                  <c:v>739.42179999999996</c:v>
                </c:pt>
                <c:pt idx="3">
                  <c:v>869.90800000000002</c:v>
                </c:pt>
                <c:pt idx="4">
                  <c:v>1043.8896</c:v>
                </c:pt>
              </c:numCache>
            </c:numRef>
          </c:val>
          <c:extLst>
            <c:ext xmlns:c16="http://schemas.microsoft.com/office/drawing/2014/chart" uri="{C3380CC4-5D6E-409C-BE32-E72D297353CC}">
              <c16:uniqueId val="{00000005-6B6E-415B-9847-0C9597E5099F}"/>
            </c:ext>
          </c:extLst>
        </c:ser>
        <c:ser>
          <c:idx val="6"/>
          <c:order val="6"/>
          <c:tx>
            <c:strRef>
              <c:f>'20. EMCALI'!$P$13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EMCALI'!$S$13:$W$13</c:f>
              <c:numCache>
                <c:formatCode>0.00</c:formatCode>
                <c:ptCount val="5"/>
                <c:pt idx="0">
                  <c:v>394.98469999999998</c:v>
                </c:pt>
                <c:pt idx="1">
                  <c:v>493.73099999999999</c:v>
                </c:pt>
                <c:pt idx="2">
                  <c:v>663.38300000000004</c:v>
                </c:pt>
                <c:pt idx="3">
                  <c:v>780.45060000000001</c:v>
                </c:pt>
                <c:pt idx="4">
                  <c:v>936.54070000000002</c:v>
                </c:pt>
              </c:numCache>
            </c:numRef>
          </c:val>
          <c:extLst>
            <c:ext xmlns:c16="http://schemas.microsoft.com/office/drawing/2014/chart" uri="{C3380CC4-5D6E-409C-BE32-E72D297353CC}">
              <c16:uniqueId val="{00000006-6B6E-415B-9847-0C9597E5099F}"/>
            </c:ext>
          </c:extLst>
        </c:ser>
        <c:ser>
          <c:idx val="7"/>
          <c:order val="7"/>
          <c:tx>
            <c:strRef>
              <c:f>'20. EMCALI'!$P$14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EMCALI'!$S$14:$W$14</c:f>
              <c:numCache>
                <c:formatCode>0.00</c:formatCode>
                <c:ptCount val="5"/>
                <c:pt idx="0">
                  <c:v>397.5915</c:v>
                </c:pt>
                <c:pt idx="1">
                  <c:v>496.9896</c:v>
                </c:pt>
                <c:pt idx="2">
                  <c:v>631.51480000000004</c:v>
                </c:pt>
                <c:pt idx="3">
                  <c:v>742.95870000000002</c:v>
                </c:pt>
                <c:pt idx="4">
                  <c:v>891.55039999999997</c:v>
                </c:pt>
              </c:numCache>
            </c:numRef>
          </c:val>
          <c:extLst>
            <c:ext xmlns:c16="http://schemas.microsoft.com/office/drawing/2014/chart" uri="{C3380CC4-5D6E-409C-BE32-E72D297353CC}">
              <c16:uniqueId val="{00000007-6B6E-415B-9847-0C9597E5099F}"/>
            </c:ext>
          </c:extLst>
        </c:ser>
        <c:ser>
          <c:idx val="8"/>
          <c:order val="8"/>
          <c:tx>
            <c:strRef>
              <c:f>'20. EMCALI'!$P$15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EMCALI'!$S$15:$W$15</c:f>
              <c:numCache>
                <c:formatCode>0.00</c:formatCode>
                <c:ptCount val="5"/>
                <c:pt idx="0">
                  <c:v>398.86369999999999</c:v>
                </c:pt>
                <c:pt idx="1">
                  <c:v>498.57990000000001</c:v>
                </c:pt>
                <c:pt idx="2">
                  <c:v>657.80139999999994</c:v>
                </c:pt>
                <c:pt idx="3">
                  <c:v>773.88409999999999</c:v>
                </c:pt>
                <c:pt idx="4">
                  <c:v>928.66089999999997</c:v>
                </c:pt>
              </c:numCache>
            </c:numRef>
          </c:val>
          <c:extLst>
            <c:ext xmlns:c16="http://schemas.microsoft.com/office/drawing/2014/chart" uri="{C3380CC4-5D6E-409C-BE32-E72D297353CC}">
              <c16:uniqueId val="{00000008-6B6E-415B-9847-0C9597E5099F}"/>
            </c:ext>
          </c:extLst>
        </c:ser>
        <c:ser>
          <c:idx val="9"/>
          <c:order val="9"/>
          <c:tx>
            <c:strRef>
              <c:f>'20. EMCALI'!$P$16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EMCALI'!$S$16:$W$16</c:f>
              <c:numCache>
                <c:formatCode>0.00</c:formatCode>
                <c:ptCount val="5"/>
                <c:pt idx="0">
                  <c:v>399.30239999999998</c:v>
                </c:pt>
                <c:pt idx="1">
                  <c:v>499.12830000000002</c:v>
                </c:pt>
                <c:pt idx="2">
                  <c:v>606.42750000000001</c:v>
                </c:pt>
                <c:pt idx="3">
                  <c:v>713.44420000000002</c:v>
                </c:pt>
                <c:pt idx="4">
                  <c:v>856.13300000000004</c:v>
                </c:pt>
              </c:numCache>
            </c:numRef>
          </c:val>
          <c:extLst>
            <c:ext xmlns:c16="http://schemas.microsoft.com/office/drawing/2014/chart" uri="{C3380CC4-5D6E-409C-BE32-E72D297353CC}">
              <c16:uniqueId val="{00000009-6B6E-415B-9847-0C9597E5099F}"/>
            </c:ext>
          </c:extLst>
        </c:ser>
        <c:ser>
          <c:idx val="10"/>
          <c:order val="10"/>
          <c:tx>
            <c:strRef>
              <c:f>'20. EMCALI'!$P$17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EMCALI'!$S$17:$W$17</c:f>
              <c:numCache>
                <c:formatCode>0.00</c:formatCode>
                <c:ptCount val="5"/>
                <c:pt idx="0">
                  <c:v>400.38049999999998</c:v>
                </c:pt>
                <c:pt idx="1">
                  <c:v>500.47590000000002</c:v>
                </c:pt>
                <c:pt idx="2">
                  <c:v>662.97329999999999</c:v>
                </c:pt>
                <c:pt idx="3">
                  <c:v>779.96870000000001</c:v>
                </c:pt>
                <c:pt idx="4">
                  <c:v>935.9624</c:v>
                </c:pt>
              </c:numCache>
            </c:numRef>
          </c:val>
          <c:extLst>
            <c:ext xmlns:c16="http://schemas.microsoft.com/office/drawing/2014/chart" uri="{C3380CC4-5D6E-409C-BE32-E72D297353CC}">
              <c16:uniqueId val="{0000000A-6B6E-415B-9847-0C9597E5099F}"/>
            </c:ext>
          </c:extLst>
        </c:ser>
        <c:ser>
          <c:idx val="11"/>
          <c:order val="11"/>
          <c:tx>
            <c:strRef>
              <c:f>'20. EMCALI'!$P$18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'20. EMCALI'!$S$6:$W$6</c:f>
              <c:strCache>
                <c:ptCount val="5"/>
                <c:pt idx="0">
                  <c:v>ESTRATO 1</c:v>
                </c:pt>
                <c:pt idx="1">
                  <c:v>ESTRATO 2</c:v>
                </c:pt>
                <c:pt idx="2">
                  <c:v>ESTRATO 3</c:v>
                </c:pt>
                <c:pt idx="3">
                  <c:v>ESTRATO 4</c:v>
                </c:pt>
                <c:pt idx="4">
                  <c:v>ESTRATO 5 y 6, Ind y Com</c:v>
                </c:pt>
              </c:strCache>
            </c:strRef>
          </c:cat>
          <c:val>
            <c:numRef>
              <c:f>'20. EMCALI'!$S$18:$W$18</c:f>
              <c:numCache>
                <c:formatCode>0.00</c:formatCode>
                <c:ptCount val="5"/>
                <c:pt idx="0">
                  <c:v>401.14100000000002</c:v>
                </c:pt>
                <c:pt idx="1">
                  <c:v>501.42700000000002</c:v>
                </c:pt>
                <c:pt idx="2">
                  <c:v>656.18200000000002</c:v>
                </c:pt>
                <c:pt idx="3">
                  <c:v>771.97900000000004</c:v>
                </c:pt>
                <c:pt idx="4">
                  <c:v>926.375</c:v>
                </c:pt>
              </c:numCache>
            </c:numRef>
          </c:val>
          <c:extLst>
            <c:ext xmlns:c16="http://schemas.microsoft.com/office/drawing/2014/chart" uri="{C3380CC4-5D6E-409C-BE32-E72D297353CC}">
              <c16:uniqueId val="{0000000B-6B6E-415B-9847-0C9597E5099F}"/>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a:effectLst/>
          </c:spPr>
          <c:marker>
            <c:symbol val="none"/>
          </c:marker>
          <c:cat>
            <c:strRef>
              <c:f>'2. CELSIA COLOMBIA Valle'!$A$7:$A$18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 CELSIA COLOMBIA Valle'!$M$7:$M$18</c:f>
              <c:numCache>
                <c:formatCode>0.00</c:formatCode>
                <c:ptCount val="12"/>
                <c:pt idx="0">
                  <c:v>53.47</c:v>
                </c:pt>
                <c:pt idx="1">
                  <c:v>53.13</c:v>
                </c:pt>
                <c:pt idx="2">
                  <c:v>54.29</c:v>
                </c:pt>
                <c:pt idx="3">
                  <c:v>56.79</c:v>
                </c:pt>
                <c:pt idx="4">
                  <c:v>53.9</c:v>
                </c:pt>
                <c:pt idx="5">
                  <c:v>59.77</c:v>
                </c:pt>
                <c:pt idx="6">
                  <c:v>55.88</c:v>
                </c:pt>
                <c:pt idx="7">
                  <c:v>63.53</c:v>
                </c:pt>
                <c:pt idx="8">
                  <c:v>55.94</c:v>
                </c:pt>
                <c:pt idx="9">
                  <c:v>57.35</c:v>
                </c:pt>
                <c:pt idx="10">
                  <c:v>0</c:v>
                </c:pt>
                <c:pt idx="11">
                  <c:v>0</c:v>
                </c:pt>
              </c:numCache>
            </c:numRef>
          </c:val>
          <c:smooth val="0"/>
          <c:extLst>
            <c:ext xmlns:c16="http://schemas.microsoft.com/office/drawing/2014/chart" uri="{C3380CC4-5D6E-409C-BE32-E72D297353CC}">
              <c16:uniqueId val="{00000000-C2D5-43BF-823E-A3BA5DC8BC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'20. EMCALI'!$M$6</c:f>
              <c:strCache>
                <c:ptCount val="1"/>
                <c:pt idx="0">
                  <c:v>COT</c:v>
                </c:pt>
              </c:strCache>
            </c:strRef>
          </c:tx>
          <c:spPr>
            <a:ln w="28575" cap="rnd">
              <a:solidFill>
                <a:srgbClr val="FFC000"/>
              </a:solidFill>
              <a:prstDash val="sysDash"/>
              <a:round/>
            </a:ln>
            <a:effectLst/>
          </c:spPr>
          <c:marker>
            <c:symbol val="none"/>
          </c:marker>
          <c:cat>
            <c:strRef>
              <c:f>'20. EMCALI'!$A$7:$A$18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'20. EMCALI'!$M$7:$M$18</c:f>
              <c:numCache>
                <c:formatCode>0.00</c:formatCode>
                <c:ptCount val="12"/>
              </c:numCache>
            </c:numRef>
          </c:val>
          <c:smooth val="0"/>
          <c:extLst>
            <c:ext xmlns:c16="http://schemas.microsoft.com/office/drawing/2014/chart" uri="{C3380CC4-5D6E-409C-BE32-E72D297353CC}">
              <c16:uniqueId val="{00000000-8592-4F5E-94BA-CC39CC133BF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0-E56A-4766-8397-CCFBD4F7AEE2}"/>
            </c:ext>
          </c:extLst>
        </c:ser>
        <c:ser>
          <c:idx val="1"/>
          <c:order val="1"/>
          <c:tx>
            <c:strRef>
              <c:f>'21. EMEESA'!$K$6</c:f>
              <c:strCache>
                <c:ptCount val="1"/>
                <c:pt idx="0">
                  <c:v>CUV_Op</c:v>
                </c:pt>
              </c:strCache>
            </c:strRef>
          </c:tx>
          <c:spPr>
            <a:ln w="28575" cap="rnd">
              <a:solidFill>
                <a:schemeClr val="accent2"/>
              </a:solidFill>
              <a:prstDash val="lg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EMEESA'!$K$7:$K$13</c:f>
              <c:numCache>
                <c:formatCode>0.00</c:formatCode>
                <c:ptCount val="7"/>
              </c:numCache>
            </c:numRef>
          </c:val>
          <c:smooth val="0"/>
          <c:extLst>
            <c:ext xmlns:c16="http://schemas.microsoft.com/office/drawing/2014/chart" uri="{C3380CC4-5D6E-409C-BE32-E72D297353CC}">
              <c16:uniqueId val="{00000001-E56A-4766-8397-CCFBD4F7AEE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'21. EMEESA'!$D$6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EMEESA'!$D$7:$D$18</c:f>
              <c:numCache>
                <c:formatCode>0.00</c:formatCode>
                <c:ptCount val="12"/>
                <c:pt idx="0">
                  <c:v>409.529</c:v>
                </c:pt>
              </c:numCache>
            </c:numRef>
          </c:val>
          <c:extLst>
            <c:ext xmlns:c16="http://schemas.microsoft.com/office/drawing/2014/chart" uri="{C3380CC4-5D6E-409C-BE32-E72D297353CC}">
              <c16:uniqueId val="{00000000-8963-41BA-B804-B6E395C17B51}"/>
            </c:ext>
          </c:extLst>
        </c:ser>
        <c:ser>
          <c:idx val="2"/>
          <c:order val="2"/>
          <c:tx>
            <c:strRef>
              <c:f>'21. EMEESA'!$G$6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EMEESA'!$G$7:$G$18</c:f>
              <c:numCache>
                <c:formatCode>0.00</c:formatCode>
                <c:ptCount val="12"/>
                <c:pt idx="0">
                  <c:v>254.70099999999999</c:v>
                </c:pt>
              </c:numCache>
            </c:numRef>
          </c:val>
          <c:extLst>
            <c:ext xmlns:c16="http://schemas.microsoft.com/office/drawing/2014/chart" uri="{C3380CC4-5D6E-409C-BE32-E72D297353CC}">
              <c16:uniqueId val="{00000001-8963-41BA-B804-B6E395C17B51}"/>
            </c:ext>
          </c:extLst>
        </c:ser>
        <c:ser>
          <c:idx val="3"/>
          <c:order val="3"/>
          <c:tx>
            <c:strRef>
              <c:f>'21. EMEESA'!$H$6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EMEESA'!$H$7:$H$18</c:f>
              <c:numCache>
                <c:formatCode>0.00</c:formatCode>
                <c:ptCount val="12"/>
                <c:pt idx="0">
                  <c:v>128.30000000000001</c:v>
                </c:pt>
              </c:numCache>
            </c:numRef>
          </c:val>
          <c:extLst>
            <c:ext xmlns:c16="http://schemas.microsoft.com/office/drawing/2014/chart" uri="{C3380CC4-5D6E-409C-BE32-E72D297353CC}">
              <c16:uniqueId val="{00000002-8963-41BA-B804-B6E395C17B51}"/>
            </c:ext>
          </c:extLst>
        </c:ser>
        <c:ser>
          <c:idx val="4"/>
          <c:order val="4"/>
          <c:tx>
            <c:strRef>
              <c:f>'21. EMEESA'!$F$6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EMEESA'!$F$7:$F$18</c:f>
              <c:numCache>
                <c:formatCode>0.00</c:formatCode>
                <c:ptCount val="12"/>
                <c:pt idx="0">
                  <c:v>61.771000000000001</c:v>
                </c:pt>
              </c:numCache>
            </c:numRef>
          </c:val>
          <c:extLst>
            <c:ext xmlns:c16="http://schemas.microsoft.com/office/drawing/2014/chart" uri="{C3380CC4-5D6E-409C-BE32-E72D297353CC}">
              <c16:uniqueId val="{00000003-8963-41BA-B804-B6E395C17B51}"/>
            </c:ext>
          </c:extLst>
        </c:ser>
        <c:ser>
          <c:idx val="5"/>
          <c:order val="5"/>
          <c:tx>
            <c:strRef>
              <c:f>'21. EMEESA'!$E$6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EMEESA'!$E$7:$E$18</c:f>
              <c:numCache>
                <c:formatCode>0.00</c:formatCode>
                <c:ptCount val="12"/>
                <c:pt idx="0">
                  <c:v>54.267000000000003</c:v>
                </c:pt>
              </c:numCache>
            </c:numRef>
          </c:val>
          <c:extLst>
            <c:ext xmlns:c16="http://schemas.microsoft.com/office/drawing/2014/chart" uri="{C3380CC4-5D6E-409C-BE32-E72D297353CC}">
              <c16:uniqueId val="{00000004-8963-41BA-B804-B6E395C17B51}"/>
            </c:ext>
          </c:extLst>
        </c:ser>
        <c:ser>
          <c:idx val="6"/>
          <c:order val="6"/>
          <c:tx>
            <c:strRef>
              <c:f>'21. EMEESA'!$I$6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'21. EMEESA'!$I$7:$I$18</c:f>
              <c:numCache>
                <c:formatCode>0.00</c:formatCode>
                <c:ptCount val="12"/>
                <c:pt idx="0">
                  <c:v>9.5510000000000002</c:v>
                </c:pt>
              </c:numCache>
            </c:numRef>
          </c:val>
          <c:extLst>
            <c:ext xmlns:c16="http://schemas.microsoft.com/office/drawing/2014/chart" uri="{C3380CC4-5D6E-409C-BE32-E72D297353CC}">
              <c16:uniqueId val="{00000005-8963-41BA-B804-B6E395C17B51}"/>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'21. EMEESA'!$J$6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EMEESA'!$J$7:$J$18</c:f>
              <c:numCache>
                <c:formatCode>0.00</c:formatCode>
                <c:ptCount val="12"/>
                <c:pt idx="0">
                  <c:v>918.12300000000005</c:v>
                </c:pt>
              </c:numCache>
            </c:numRef>
          </c:val>
          <c:smooth val="0"/>
          <c:extLst>
            <c:ext xmlns:c16="http://schemas.microsoft.com/office/drawing/2014/chart" uri="{C3380CC4-5D6E-409C-BE32-E72D297353CC}">
              <c16:uniqueId val="{00000006-8963-41BA-B804-B6E395C17B5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'21. EMEESA'!$P$7</c:f>
              <c:strCache>
                <c:ptCount val="1"/>
                <c:pt idx="0">
                  <c:v>Abr-24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pt idx="0">
                  <c:v>367.24900000000002</c:v>
                </c:pt>
                <c:pt idx="1">
                  <c:v>459.06200000000001</c:v>
                </c:pt>
                <c:pt idx="2">
                  <c:v>780.40499999999997</c:v>
                </c:pt>
                <c:pt idx="3">
                  <c:v>918.12300000000005</c:v>
                </c:pt>
                <c:pt idx="4">
                  <c:v>1101.748</c:v>
                </c:pt>
              </c:numCache>
            </c:numRef>
          </c:val>
          <c:extLst>
            <c:ext xmlns:c16="http://schemas.microsoft.com/office/drawing/2014/chart" uri="{C3380CC4-5D6E-409C-BE32-E72D297353CC}">
              <c16:uniqueId val="{00000000-5A64-4730-B3AE-F946701AFDAE}"/>
            </c:ext>
          </c:extLst>
        </c:ser>
        <c:ser>
          <c:idx val="1"/>
          <c:order val="1"/>
          <c:tx>
            <c:strRef>
              <c:f>'21. EMEESA'!$P$8</c:f>
              <c:strCache>
                <c:ptCount val="1"/>
                <c:pt idx="0">
                  <c:v>May-24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numCache>
            </c:numRef>
          </c:val>
          <c:extLst>
            <c:ext xmlns:c16="http://schemas.microsoft.com/office/drawing/2014/chart" uri="{C3380CC4-5D6E-409C-BE32-E72D297353CC}">
              <c16:uniqueId val="{00000001-5A64-4730-B3AE-F946701AFDAE}"/>
            </c:ext>
          </c:extLst>
        </c:ser>
        <c:ser>
          <c:idx val="2"/>
          <c:order val="2"/>
          <c:tx>
            <c:strRef>
              <c:f>'21. EMEESA'!$P$9</c:f>
              <c:strCache>
                <c:ptCount val="1"/>
                <c:pt idx="0">
                  <c:v>Jun-24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5A64-4730-B3AE-F946701AFDAE}"/>
            </c:ext>
          </c:extLst>
        </c:ser>
        <c:ser>
          <c:idx val="3"/>
          <c:order val="3"/>
          <c:tx>
            <c:strRef>
              <c:f>'21. EMEESA'!$P$10</c:f>
              <c:strCache>
                <c:ptCount val="1"/>
                <c:pt idx="0">
                  <c:v>Jul-24</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5A64-4730-B3AE-F946701AFDAE}"/>
            </c:ext>
          </c:extLst>
        </c:ser>
        <c:ser>
          <c:idx val="4"/>
          <c:order val="4"/>
          <c:tx>
            <c:strRef>
              <c:f>'21. EMEESA'!$P$11</c:f>
              <c:strCache>
                <c:ptCount val="1"/>
                <c:pt idx="0">
                  <c:v>Ago-24</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5A64-4730-B3AE-F946701AFDAE}"/>
            </c:ext>
          </c:extLst>
        </c:ser>
        <c:ser>
          <c:idx val="5"/>
          <c:order val="5"/>
          <c:tx>
            <c:strRef>
              <c:f>'21. EMEESA'!$P$12</c:f>
              <c:strCache>
                <c:ptCount val="1"/>
                <c:pt idx="0">
                  <c:v>Sep-24</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5A64-4730-B3AE-F946701AFDAE}"/>
            </c:ext>
          </c:extLst>
        </c:ser>
        <c:ser>
          <c:idx val="6"/>
          <c:order val="6"/>
          <c:tx>
            <c:strRef>
              <c:f>'21. EMEESA'!$P$13</c:f>
              <c:strCache>
                <c:ptCount val="1"/>
                <c:pt idx="0">
                  <c:v>Oct-24</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5A64-4730-B3AE-F946701AFDAE}"/>
            </c:ext>
          </c:extLst>
        </c:ser>
        <c:ser>
          <c:idx val="7"/>
          <c:order val="7"/>
          <c:tx>
            <c:strRef>
              <c:f>'21. EMEESA'!$P$14</c:f>
              <c:strCache>
                <c:ptCount val="1"/>
                <c:pt idx="0">
                  <c:v>Nov-24</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5A64-4730-B3AE-F946701AFDAE}"/>
            </c:ext>
          </c:extLst>
        </c:ser>
        <c:ser>
          <c:idx val="8"/>
          <c:order val="8"/>
          <c:tx>
            <c:strRef>
              <c:f>'21. EMEESA'!$P$15</c:f>
              <c:strCache>
                <c:ptCount val="1"/>
                <c:pt idx="0">
                  <c:v>Dic-24</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5A64-4730-B3AE-F946701AFDAE}"/>
            </c:ext>
          </c:extLst>
        </c:ser>
        <c:ser>
          <c:idx val="9"/>
          <c:order val="9"/>
          <c:tx>
            <c:strRef>
              <c:f>'21. EMEESA'!$P$16</c:f>
              <c:strCache>
                <c:ptCount val="1"/>
                <c:pt idx="0">
                  <c:v>Ene-25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5A64-4730-B3AE-F946701AFDAE}"/>
            </c:ext>
          </c:extLst>
        </c:ser>
        <c:ser>
          <c:idx val="10"/>
          <c:order val="10"/>
          <c:tx>
            <c:strRef>
              <c:f>'21. EMEESA'!$P$17</c:f>
              <c:strCache>
                <c:ptCount val="1"/>
                <c:pt idx="0">
                  <c:v>Feb-25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5A64-4730-B3AE-F946701AFDAE}"/>
            </c:ext>
          </c:extLst>
        </c:ser>
        <c:ser>
          <c:idx val="11"/>
          <c:order val="11"/>
          <c:tx>
            <c:strRef>
              <c:f>'21. EMEESA'!$P$18</c:f>
              <c:strCache>
                <c:ptCount val="1"/>
                <c:pt idx="0">
                  <c:v>Mar-25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5A64-4730-B3AE-F946701AFDAE}"/>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'21. EMEESA'!$M$7:$M$18</c:f>
              <c:numCache>
                <c:formatCode>0.00</c:formatCode>
                <c:ptCount val="12"/>
                <c:pt idx="0">
                  <c:v>29.120008899999998</c:v>
                </c:pt>
                <c:pt idx="1">
                  <c:v>29.02</c:v>
                </c:pt>
                <c:pt idx="2">
                  <c:v>44.492626679740717</c:v>
                </c:pt>
                <c:pt idx="3">
                  <c:v>41.307363456633851</c:v>
                </c:pt>
                <c:pt idx="4">
                  <c:v>44.509795458277466</c:v>
                </c:pt>
                <c:pt idx="5">
                  <c:v>45.890678399999999</c:v>
                </c:pt>
                <c:pt idx="6">
                  <c:v>44.56</c:v>
                </c:pt>
                <c:pt idx="7">
                  <c:v>44.98</c:v>
                </c:pt>
                <c:pt idx="8">
                  <c:v>44.23</c:v>
                </c:pt>
                <c:pt idx="9">
                  <c:v>44.71</c:v>
                </c:pt>
                <c:pt idx="10">
                  <c:v>43.68</c:v>
                </c:pt>
                <c:pt idx="11">
                  <c:v>45.67</c:v>
                </c:pt>
              </c:numCache>
            </c:numRef>
          </c:val>
          <c:smooth val="0"/>
          <c:extLst>
            <c:ext xmlns:c16="http://schemas.microsoft.com/office/drawing/2014/chart" uri="{C3380CC4-5D6E-409C-BE32-E72D297353CC}">
              <c16:uniqueId val="{00000000-6D03-462E-9FB8-C8DFF5696AA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round/>
            </a:ln>
            <a:effectLst/>
          </c:spPr>
          <c:marker>
            <c:symbol val="none"/>
          </c:marker>
          <c:cat>
            <c:strRef>
              <c:f>'22. EMEVASI'!$A$7:$A$18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'22. EMEVASI'!$J$7:$J$18</c:f>
              <c:numCache>
                <c:formatCode>0.00</c:formatCode>
                <c:ptCount val="12"/>
                <c:pt idx="0">
                  <c:v>1065.0742</c:v>
                </c:pt>
                <c:pt idx="1">
                  <c:v>1054.4079999999999</c:v>
                </c:pt>
                <c:pt idx="2">
                  <c:v>1083.98894</c:v>
                </c:pt>
                <c:pt idx="3">
                  <c:v>1059.16317</c:v>
                </c:pt>
                <c:pt idx="4">
                  <c:v>1032.9939999999999</c:v>
                </c:pt>
                <c:pt idx="5">
                  <c:v>1077.7166099999999</c:v>
                </c:pt>
                <c:pt idx="6">
                  <c:v>1090.8043299999999</c:v>
                </c:pt>
                <c:pt idx="7">
                  <c:v>1090.3106700000001</c:v>
                </c:pt>
                <c:pt idx="8">
                  <c:v>1132.79556</c:v>
                </c:pt>
                <c:pt idx="9">
                  <c:v>1064.46189</c:v>
                </c:pt>
                <c:pt idx="10">
                  <c:v>1021.9138</c:v>
                </c:pt>
                <c:pt idx="11">
                  <c:v>978.74963000000002</c:v>
                </c:pt>
              </c:numCache>
            </c:numRef>
          </c:val>
          <c:smooth val="0"/>
          <c:extLst>
            <c:ext xmlns:c16="http://schemas.microsoft.com/office/drawing/2014/chart" uri="{C3380CC4-5D6E-409C-BE32-E72D297353CC}">
              <c16:uniqueId val="{00000000-2D61-415F-B119-1341004BFFF1}"/>
            </c:ext>
          </c:extLst>
        </c:ser>
        <c:ser>
          <c:idx val="1"/>
          <c:order val="1"/>
          <c:tx>
            <c:strRef>
              <c:f>'22. EMEVASI'!$K$6</c:f>
              <c:strCache>
                <c:ptCount val="1"/>
                <c:pt idx="0">
                  <c:v>CUV_Op</c:v>
                </c:pt>
              </c:strCache>
            </c:strRef>
          </c:tx>
          <c:spPr>
            <a:ln w="28575" cap="rnd">
              <a:solidFill>
                <a:schemeClr val="accent2"/>
              </a:solidFill>
              <a:prstDash val="lgDash"/>
              <a:round/>
            </a:ln>
            <a:effectLst/>
          </c:spPr>
          <c:marker>
            <c:symbol val="none"/>
          </c:marker>
          <c:cat>
            <c:strRef>
              <c:f>'22. EMEVASI'!$A$7:$A$18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'22. EMEVASI'!$K$7:$K$13</c:f>
              <c:numCache>
                <c:formatCode>0.00</c:formatCode>
                <c:ptCount val="7"/>
              </c:numCache>
            </c:numRef>
          </c:val>
          <c:smooth val="0"/>
          <c:extLst>
            <c:ext xmlns:c16="http://schemas.microsoft.com/office/drawing/2014/chart" uri="{C3380CC4-5D6E-409C-BE32-E72D297353CC}">
              <c16:uniqueId val="{00000001-2D61-415F-B119-1341004BFFF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'22. EMEVASI'!$D$6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EMEVASI'!$D$7:$D$18</c:f>
              <c:numCache>
                <c:formatCode>0.00</c:formatCode>
                <c:ptCount val="12"/>
                <c:pt idx="0">
                  <c:v>449.99599999999998</c:v>
                </c:pt>
                <c:pt idx="1">
                  <c:v>427.84582999999998</c:v>
                </c:pt>
                <c:pt idx="2">
                  <c:v>454.48766999999998</c:v>
                </c:pt>
                <c:pt idx="3">
                  <c:v>429.01972999999998</c:v>
                </c:pt>
                <c:pt idx="4">
                  <c:v>414.02647000000002</c:v>
                </c:pt>
                <c:pt idx="5">
                  <c:v>415.31547999999998</c:v>
                </c:pt>
                <c:pt idx="6">
                  <c:v>414.86205999999999</c:v>
                </c:pt>
                <c:pt idx="7">
                  <c:v>415.86372</c:v>
                </c:pt>
                <c:pt idx="8">
                  <c:v>413.39206999999999</c:v>
                </c:pt>
                <c:pt idx="9">
                  <c:v>412.28192999999999</c:v>
                </c:pt>
                <c:pt idx="10">
                  <c:v>335.65303</c:v>
                </c:pt>
                <c:pt idx="11">
                  <c:v>321.49979999999999</c:v>
                </c:pt>
              </c:numCache>
            </c:numRef>
          </c:val>
          <c:extLst>
            <c:ext xmlns:c16="http://schemas.microsoft.com/office/drawing/2014/chart" uri="{C3380CC4-5D6E-409C-BE32-E72D297353CC}">
              <c16:uniqueId val="{00000000-B972-47BF-9401-0E82B51A0825}"/>
            </c:ext>
          </c:extLst>
        </c:ser>
        <c:ser>
          <c:idx val="2"/>
          <c:order val="2"/>
          <c:tx>
            <c:strRef>
              <c:f>'22. EMEVASI'!$G$6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EMEVASI'!$G$7:$G$18</c:f>
              <c:numCache>
                <c:formatCode>0.00</c:formatCode>
                <c:ptCount val="12"/>
                <c:pt idx="0">
                  <c:v>243.935</c:v>
                </c:pt>
                <c:pt idx="1">
                  <c:v>254.69497000000001</c:v>
                </c:pt>
                <c:pt idx="2">
                  <c:v>257.19328999999999</c:v>
                </c:pt>
                <c:pt idx="3">
                  <c:v>249.01036999999999</c:v>
                </c:pt>
                <c:pt idx="4">
                  <c:v>253.23455999999999</c:v>
                </c:pt>
                <c:pt idx="5">
                  <c:v>265.83138000000002</c:v>
                </c:pt>
                <c:pt idx="6">
                  <c:v>269.61394000000001</c:v>
                </c:pt>
                <c:pt idx="7">
                  <c:v>262.47314</c:v>
                </c:pt>
                <c:pt idx="8">
                  <c:v>255.58512999999999</c:v>
                </c:pt>
                <c:pt idx="9">
                  <c:v>265.82871999999998</c:v>
                </c:pt>
                <c:pt idx="10">
                  <c:v>269.70634999999999</c:v>
                </c:pt>
                <c:pt idx="11">
                  <c:v>269.40044999999998</c:v>
                </c:pt>
              </c:numCache>
            </c:numRef>
          </c:val>
          <c:extLst>
            <c:ext xmlns:c16="http://schemas.microsoft.com/office/drawing/2014/chart" uri="{C3380CC4-5D6E-409C-BE32-E72D297353CC}">
              <c16:uniqueId val="{00000001-B972-47BF-9401-0E82B51A0825}"/>
            </c:ext>
          </c:extLst>
        </c:ser>
        <c:ser>
          <c:idx val="3"/>
          <c:order val="3"/>
          <c:tx>
            <c:strRef>
              <c:f>'22. EMEVASI'!$H$6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EMEVASI'!$H$7:$H$18</c:f>
              <c:numCache>
                <c:formatCode>0.00</c:formatCode>
                <c:ptCount val="12"/>
                <c:pt idx="0">
                  <c:v>236.52379999999999</c:v>
                </c:pt>
                <c:pt idx="1">
                  <c:v>234.47601</c:v>
                </c:pt>
                <c:pt idx="2">
                  <c:v>226.58694</c:v>
                </c:pt>
                <c:pt idx="3">
                  <c:v>232.5617</c:v>
                </c:pt>
                <c:pt idx="4">
                  <c:v>225.30569</c:v>
                </c:pt>
                <c:pt idx="5">
                  <c:v>239.34594000000001</c:v>
                </c:pt>
                <c:pt idx="6">
                  <c:v>225.70855</c:v>
                </c:pt>
                <c:pt idx="7">
                  <c:v>234.0761</c:v>
                </c:pt>
                <c:pt idx="8">
                  <c:v>250.45989</c:v>
                </c:pt>
                <c:pt idx="9">
                  <c:v>238.53657000000001</c:v>
                </c:pt>
                <c:pt idx="10">
                  <c:v>247.5521</c:v>
                </c:pt>
                <c:pt idx="11">
                  <c:v>241.15664000000001</c:v>
                </c:pt>
              </c:numCache>
            </c:numRef>
          </c:val>
          <c:extLst>
            <c:ext xmlns:c16="http://schemas.microsoft.com/office/drawing/2014/chart" uri="{C3380CC4-5D6E-409C-BE32-E72D297353CC}">
              <c16:uniqueId val="{00000002-B972-47BF-9401-0E82B51A0825}"/>
            </c:ext>
          </c:extLst>
        </c:ser>
        <c:ser>
          <c:idx val="4"/>
          <c:order val="4"/>
          <c:tx>
            <c:strRef>
              <c:f>'22. EMEVASI'!$F$6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EMEVASI'!$F$7:$F$18</c:f>
              <c:numCache>
                <c:formatCode>0.00</c:formatCode>
                <c:ptCount val="12"/>
                <c:pt idx="0">
                  <c:v>82.786500000000004</c:v>
                </c:pt>
                <c:pt idx="1">
                  <c:v>78.236369999999994</c:v>
                </c:pt>
                <c:pt idx="2">
                  <c:v>82.767979999999994</c:v>
                </c:pt>
                <c:pt idx="3">
                  <c:v>78.804259999999999</c:v>
                </c:pt>
                <c:pt idx="4">
                  <c:v>75.184380000000004</c:v>
                </c:pt>
                <c:pt idx="5">
                  <c:v>77.493009999999998</c:v>
                </c:pt>
                <c:pt idx="6">
                  <c:v>78.514160000000004</c:v>
                </c:pt>
                <c:pt idx="7">
                  <c:v>76.985789999999994</c:v>
                </c:pt>
                <c:pt idx="8">
                  <c:v>76.032229999999998</c:v>
                </c:pt>
                <c:pt idx="9">
                  <c:v>75.933009999999996</c:v>
                </c:pt>
                <c:pt idx="10">
                  <c:v>63.721640000000001</c:v>
                </c:pt>
                <c:pt idx="11">
                  <c:v>61.282820000000001</c:v>
                </c:pt>
              </c:numCache>
            </c:numRef>
          </c:val>
          <c:extLst>
            <c:ext xmlns:c16="http://schemas.microsoft.com/office/drawing/2014/chart" uri="{C3380CC4-5D6E-409C-BE32-E72D297353CC}">
              <c16:uniqueId val="{00000003-B972-47BF-9401-0E82B51A0825}"/>
            </c:ext>
          </c:extLst>
        </c:ser>
        <c:ser>
          <c:idx val="5"/>
          <c:order val="5"/>
          <c:tx>
            <c:strRef>
              <c:f>'22. EMEVASI'!$E$6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EMEVASI'!$E$7:$E$18</c:f>
              <c:numCache>
                <c:formatCode>0.00</c:formatCode>
                <c:ptCount val="12"/>
                <c:pt idx="0">
                  <c:v>52.269399999999997</c:v>
                </c:pt>
                <c:pt idx="1">
                  <c:v>55.369109999999999</c:v>
                </c:pt>
                <c:pt idx="2">
                  <c:v>58.192230000000002</c:v>
                </c:pt>
                <c:pt idx="3">
                  <c:v>56.032690000000002</c:v>
                </c:pt>
                <c:pt idx="4">
                  <c:v>49.846739999999997</c:v>
                </c:pt>
                <c:pt idx="5">
                  <c:v>56.276989999999998</c:v>
                </c:pt>
                <c:pt idx="6">
                  <c:v>62.195459999999997</c:v>
                </c:pt>
                <c:pt idx="7">
                  <c:v>56.7575</c:v>
                </c:pt>
                <c:pt idx="8">
                  <c:v>54.688139999999997</c:v>
                </c:pt>
                <c:pt idx="9">
                  <c:v>53.835650000000001</c:v>
                </c:pt>
                <c:pt idx="10">
                  <c:v>56.9345</c:v>
                </c:pt>
                <c:pt idx="11">
                  <c:v>51.660969999999999</c:v>
                </c:pt>
              </c:numCache>
            </c:numRef>
          </c:val>
          <c:extLst>
            <c:ext xmlns:c16="http://schemas.microsoft.com/office/drawing/2014/chart" uri="{C3380CC4-5D6E-409C-BE32-E72D297353CC}">
              <c16:uniqueId val="{00000004-B972-47BF-9401-0E82B51A0825}"/>
            </c:ext>
          </c:extLst>
        </c:ser>
        <c:ser>
          <c:idx val="6"/>
          <c:order val="6"/>
          <c:tx>
            <c:strRef>
              <c:f>'22. EMEVASI'!$I$6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'22. EMEVASI'!$I$7:$I$18</c:f>
              <c:numCache>
                <c:formatCode>0.00</c:formatCode>
                <c:ptCount val="12"/>
                <c:pt idx="0">
                  <c:v>-0.43740000000000001</c:v>
                </c:pt>
                <c:pt idx="1">
                  <c:v>3.7857099999999999</c:v>
                </c:pt>
                <c:pt idx="2">
                  <c:v>4.7608300000000003</c:v>
                </c:pt>
                <c:pt idx="3">
                  <c:v>13.73442</c:v>
                </c:pt>
                <c:pt idx="4">
                  <c:v>15.39616</c:v>
                </c:pt>
                <c:pt idx="5">
                  <c:v>23.453810000000001</c:v>
                </c:pt>
                <c:pt idx="6">
                  <c:v>39.910159999999998</c:v>
                </c:pt>
                <c:pt idx="7">
                  <c:v>44.154420000000002</c:v>
                </c:pt>
                <c:pt idx="8">
                  <c:v>82.638099999999994</c:v>
                </c:pt>
                <c:pt idx="9">
                  <c:v>18.046009999999999</c:v>
                </c:pt>
                <c:pt idx="10">
                  <c:v>48.346179999999997</c:v>
                </c:pt>
                <c:pt idx="11">
                  <c:v>33.748950000000001</c:v>
                </c:pt>
              </c:numCache>
            </c:numRef>
          </c:val>
          <c:extLst>
            <c:ext xmlns:c16="http://schemas.microsoft.com/office/drawing/2014/chart" uri="{C3380CC4-5D6E-409C-BE32-E72D297353CC}">
              <c16:uniqueId val="{00000005-B972-47BF-9401-0E82B51A0825}"/>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'22. EMEVASI'!$J$6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'22. EMEVASI'!$A$7:$A$18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'22. EMEVASI'!$J$7:$J$18</c:f>
              <c:numCache>
                <c:formatCode>0.00</c:formatCode>
                <c:ptCount val="12"/>
                <c:pt idx="0">
                  <c:v>1065.0742</c:v>
                </c:pt>
                <c:pt idx="1">
                  <c:v>1054.4079999999999</c:v>
                </c:pt>
                <c:pt idx="2">
                  <c:v>1083.98894</c:v>
                </c:pt>
                <c:pt idx="3">
                  <c:v>1059.16317</c:v>
                </c:pt>
                <c:pt idx="4">
                  <c:v>1032.9939999999999</c:v>
                </c:pt>
                <c:pt idx="5">
                  <c:v>1077.7166099999999</c:v>
                </c:pt>
                <c:pt idx="6">
                  <c:v>1090.8043299999999</c:v>
                </c:pt>
                <c:pt idx="7">
                  <c:v>1090.3106700000001</c:v>
                </c:pt>
                <c:pt idx="8">
                  <c:v>1132.79556</c:v>
                </c:pt>
                <c:pt idx="9">
                  <c:v>1064.46189</c:v>
                </c:pt>
                <c:pt idx="10">
                  <c:v>1021.9138</c:v>
                </c:pt>
                <c:pt idx="11">
                  <c:v>978.74963000000002</c:v>
                </c:pt>
              </c:numCache>
            </c:numRef>
          </c:val>
          <c:smooth val="0"/>
          <c:extLst>
            <c:ext xmlns:c16="http://schemas.microsoft.com/office/drawing/2014/chart" uri="{C3380CC4-5D6E-409C-BE32-E72D297353CC}">
              <c16:uniqueId val="{00000006-B972-47BF-9401-0E82B51A0825}"/>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'22. EMEVASI'!$P$7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470.56729999999999</c:v>
                </c:pt>
                <c:pt idx="1">
                  <c:v>588.20910000000003</c:v>
                </c:pt>
                <c:pt idx="2">
                  <c:v>905.31299999999999</c:v>
                </c:pt>
                <c:pt idx="3">
                  <c:v>1065.0742</c:v>
                </c:pt>
                <c:pt idx="4">
                  <c:v>1278.0890400000001</c:v>
                </c:pt>
              </c:numCache>
            </c:numRef>
          </c:val>
          <c:extLst>
            <c:ext xmlns:c16="http://schemas.microsoft.com/office/drawing/2014/chart" uri="{C3380CC4-5D6E-409C-BE32-E72D297353CC}">
              <c16:uniqueId val="{00000000-63EC-449F-9B96-3D8317BEA043}"/>
            </c:ext>
          </c:extLst>
        </c:ser>
        <c:ser>
          <c:idx val="1"/>
          <c:order val="1"/>
          <c:tx>
            <c:strRef>
              <c:f>'22. EMEVASI'!$P$8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469.94650000000001</c:v>
                </c:pt>
                <c:pt idx="1">
                  <c:v>587.43309999999997</c:v>
                </c:pt>
                <c:pt idx="2">
                  <c:v>896.24680000000001</c:v>
                </c:pt>
                <c:pt idx="3">
                  <c:v>1054.4079999999999</c:v>
                </c:pt>
                <c:pt idx="4">
                  <c:v>1265.2895999999998</c:v>
                </c:pt>
              </c:numCache>
            </c:numRef>
          </c:val>
          <c:extLst>
            <c:ext xmlns:c16="http://schemas.microsoft.com/office/drawing/2014/chart" uri="{C3380CC4-5D6E-409C-BE32-E72D297353CC}">
              <c16:uniqueId val="{00000001-63EC-449F-9B96-3D8317BEA043}"/>
            </c:ext>
          </c:extLst>
        </c:ser>
        <c:ser>
          <c:idx val="2"/>
          <c:order val="2"/>
          <c:tx>
            <c:strRef>
              <c:f>'22. EMEVASI'!$P$9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471.2208</c:v>
                </c:pt>
                <c:pt idx="1">
                  <c:v>589.02589999999998</c:v>
                </c:pt>
                <c:pt idx="2">
                  <c:v>921.39059999999995</c:v>
                </c:pt>
                <c:pt idx="3">
                  <c:v>1083.98894</c:v>
                </c:pt>
                <c:pt idx="4">
                  <c:v>1300.7867279999998</c:v>
                </c:pt>
              </c:numCache>
            </c:numRef>
          </c:val>
          <c:extLst>
            <c:ext xmlns:c16="http://schemas.microsoft.com/office/drawing/2014/chart" uri="{C3380CC4-5D6E-409C-BE32-E72D297353CC}">
              <c16:uniqueId val="{00000002-63EC-449F-9B96-3D8317BEA043}"/>
            </c:ext>
          </c:extLst>
        </c:ser>
        <c:ser>
          <c:idx val="3"/>
          <c:order val="3"/>
          <c:tx>
            <c:strRef>
              <c:f>'22. EMEVASI'!$P$10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473.37720000000002</c:v>
                </c:pt>
                <c:pt idx="1">
                  <c:v>591.72149999999999</c:v>
                </c:pt>
                <c:pt idx="2">
                  <c:v>900.28869999999995</c:v>
                </c:pt>
                <c:pt idx="3">
                  <c:v>1059.1600000000001</c:v>
                </c:pt>
                <c:pt idx="4">
                  <c:v>1270.992</c:v>
                </c:pt>
              </c:numCache>
            </c:numRef>
          </c:val>
          <c:extLst>
            <c:ext xmlns:c16="http://schemas.microsoft.com/office/drawing/2014/chart" uri="{C3380CC4-5D6E-409C-BE32-E72D297353CC}">
              <c16:uniqueId val="{00000003-63EC-449F-9B96-3D8317BEA043}"/>
            </c:ext>
          </c:extLst>
        </c:ser>
        <c:ser>
          <c:idx val="4"/>
          <c:order val="4"/>
          <c:tx>
            <c:strRef>
              <c:f>'22. EMEVASI'!$P$11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477.82089999999999</c:v>
                </c:pt>
                <c:pt idx="1">
                  <c:v>597.27610000000004</c:v>
                </c:pt>
                <c:pt idx="2">
                  <c:v>878.04489999999998</c:v>
                </c:pt>
                <c:pt idx="3">
                  <c:v>1032.9939999999999</c:v>
                </c:pt>
                <c:pt idx="4">
                  <c:v>1239.5927999999999</c:v>
                </c:pt>
              </c:numCache>
            </c:numRef>
          </c:val>
          <c:extLst>
            <c:ext xmlns:c16="http://schemas.microsoft.com/office/drawing/2014/chart" uri="{C3380CC4-5D6E-409C-BE32-E72D297353CC}">
              <c16:uniqueId val="{00000004-63EC-449F-9B96-3D8317BEA043}"/>
            </c:ext>
          </c:extLst>
        </c:ser>
        <c:ser>
          <c:idx val="5"/>
          <c:order val="5"/>
          <c:tx>
            <c:strRef>
              <c:f>'22. EMEVASI'!$P$12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483.24468999999999</c:v>
                </c:pt>
                <c:pt idx="1">
                  <c:v>604.05584999999996</c:v>
                </c:pt>
                <c:pt idx="2">
                  <c:v>916.05911000000003</c:v>
                </c:pt>
                <c:pt idx="3">
                  <c:v>1077.7166099999999</c:v>
                </c:pt>
                <c:pt idx="4">
                  <c:v>1293.2599319999999</c:v>
                </c:pt>
              </c:numCache>
            </c:numRef>
          </c:val>
          <c:extLst>
            <c:ext xmlns:c16="http://schemas.microsoft.com/office/drawing/2014/chart" uri="{C3380CC4-5D6E-409C-BE32-E72D297353CC}">
              <c16:uniqueId val="{00000005-63EC-449F-9B96-3D8317BEA043}"/>
            </c:ext>
          </c:extLst>
        </c:ser>
        <c:ser>
          <c:idx val="6"/>
          <c:order val="6"/>
          <c:tx>
            <c:strRef>
              <c:f>'22. EMEVASI'!$P$13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485.79324000000003</c:v>
                </c:pt>
                <c:pt idx="1">
                  <c:v>607.24153999999999</c:v>
                </c:pt>
                <c:pt idx="2">
                  <c:v>927.18367999999998</c:v>
                </c:pt>
                <c:pt idx="3">
                  <c:v>1090.8043299999999</c:v>
                </c:pt>
                <c:pt idx="4">
                  <c:v>1308.9652000000001</c:v>
                </c:pt>
              </c:numCache>
            </c:numRef>
          </c:val>
          <c:extLst>
            <c:ext xmlns:c16="http://schemas.microsoft.com/office/drawing/2014/chart" uri="{C3380CC4-5D6E-409C-BE32-E72D297353CC}">
              <c16:uniqueId val="{00000006-63EC-449F-9B96-3D8317BEA043}"/>
            </c:ext>
          </c:extLst>
        </c:ser>
        <c:ser>
          <c:idx val="7"/>
          <c:order val="7"/>
          <c:tx>
            <c:strRef>
              <c:f>'22. EMEVASI'!$P$14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488.99527</c:v>
                </c:pt>
                <c:pt idx="1">
                  <c:v>611.24406999999997</c:v>
                </c:pt>
                <c:pt idx="2">
                  <c:v>926.76408000000004</c:v>
                </c:pt>
                <c:pt idx="3">
                  <c:v>1090.31068</c:v>
                </c:pt>
                <c:pt idx="4">
                  <c:v>1308.37282</c:v>
                </c:pt>
              </c:numCache>
            </c:numRef>
          </c:val>
          <c:extLst>
            <c:ext xmlns:c16="http://schemas.microsoft.com/office/drawing/2014/chart" uri="{C3380CC4-5D6E-409C-BE32-E72D297353CC}">
              <c16:uniqueId val="{00000007-63EC-449F-9B96-3D8317BEA043}"/>
            </c:ext>
          </c:extLst>
        </c:ser>
        <c:ser>
          <c:idx val="8"/>
          <c:order val="8"/>
          <c:tx>
            <c:strRef>
              <c:f>'22. EMEVASI'!$P$15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490.56360999999998</c:v>
                </c:pt>
                <c:pt idx="1">
                  <c:v>613.20448999999996</c:v>
                </c:pt>
                <c:pt idx="2">
                  <c:v>962.87622999999996</c:v>
                </c:pt>
                <c:pt idx="3">
                  <c:v>1132.79556</c:v>
                </c:pt>
                <c:pt idx="4">
                  <c:v>1359.3546699999999</c:v>
                </c:pt>
              </c:numCache>
            </c:numRef>
          </c:val>
          <c:extLst>
            <c:ext xmlns:c16="http://schemas.microsoft.com/office/drawing/2014/chart" uri="{C3380CC4-5D6E-409C-BE32-E72D297353CC}">
              <c16:uniqueId val="{00000008-63EC-449F-9B96-3D8317BEA043}"/>
            </c:ext>
          </c:extLst>
        </c:ser>
        <c:ser>
          <c:idx val="9"/>
          <c:order val="9"/>
          <c:tx>
            <c:strRef>
              <c:f>'22. EMEVASI'!$P$16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491.08638999999999</c:v>
                </c:pt>
                <c:pt idx="1">
                  <c:v>613.85796000000005</c:v>
                </c:pt>
                <c:pt idx="2">
                  <c:v>904.79259999999999</c:v>
                </c:pt>
                <c:pt idx="3">
                  <c:v>1064.46189</c:v>
                </c:pt>
                <c:pt idx="4">
                  <c:v>1277.3542600000001</c:v>
                </c:pt>
              </c:numCache>
            </c:numRef>
          </c:val>
          <c:extLst>
            <c:ext xmlns:c16="http://schemas.microsoft.com/office/drawing/2014/chart" uri="{C3380CC4-5D6E-409C-BE32-E72D297353CC}">
              <c16:uniqueId val="{00000009-63EC-449F-9B96-3D8317BEA043}"/>
            </c:ext>
          </c:extLst>
        </c:ser>
        <c:ser>
          <c:idx val="10"/>
          <c:order val="10"/>
          <c:tx>
            <c:strRef>
              <c:f>'22. EMEVASI'!$P$17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492.42601000000002</c:v>
                </c:pt>
                <c:pt idx="1">
                  <c:v>615.53249000000005</c:v>
                </c:pt>
                <c:pt idx="2">
                  <c:v>868.62671999999998</c:v>
                </c:pt>
                <c:pt idx="3">
                  <c:v>1021.9138</c:v>
                </c:pt>
                <c:pt idx="4">
                  <c:v>1226.29655</c:v>
                </c:pt>
              </c:numCache>
            </c:numRef>
          </c:val>
          <c:extLst>
            <c:ext xmlns:c16="http://schemas.microsoft.com/office/drawing/2014/chart" uri="{C3380CC4-5D6E-409C-BE32-E72D297353CC}">
              <c16:uniqueId val="{0000000A-63EC-449F-9B96-3D8317BEA043}"/>
            </c:ext>
          </c:extLst>
        </c:ser>
        <c:ser>
          <c:idx val="11"/>
          <c:order val="11"/>
          <c:tx>
            <c:strRef>
              <c:f>'22. EMEVASI'!$P$18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493.34100000000001</c:v>
                </c:pt>
                <c:pt idx="1">
                  <c:v>616.67600000000004</c:v>
                </c:pt>
                <c:pt idx="2">
                  <c:v>831.93700000000001</c:v>
                </c:pt>
                <c:pt idx="3">
                  <c:v>978.75</c:v>
                </c:pt>
                <c:pt idx="4">
                  <c:v>1174.5</c:v>
                </c:pt>
              </c:numCache>
            </c:numRef>
          </c:val>
          <c:extLst>
            <c:ext xmlns:c16="http://schemas.microsoft.com/office/drawing/2014/chart" uri="{C3380CC4-5D6E-409C-BE32-E72D297353CC}">
              <c16:uniqueId val="{0000000B-63EC-449F-9B96-3D8317BEA043}"/>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a:effectLst/>
          </c:spPr>
          <c:marker>
            <c:symbol val="none"/>
          </c:marker>
          <c:cat>
            <c:strRef>
              <c:f>'22. EMEVASI'!$A$7:$A$18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'22. EMEVASI'!$M$7:$M$18</c:f>
              <c:numCache>
                <c:formatCode>0.00</c:formatCode>
                <c:ptCount val="12"/>
              </c:numCache>
            </c:numRef>
          </c:val>
          <c:smooth val="0"/>
          <c:extLst>
            <c:ext xmlns:c16="http://schemas.microsoft.com/office/drawing/2014/chart" uri="{C3380CC4-5D6E-409C-BE32-E72D297353CC}">
              <c16:uniqueId val="{00000000-B7D1-414B-BD94-9E3953E31EA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round/>
            </a:ln>
            <a:effectLst/>
          </c:spPr>
          <c:marker>
            <c:symbol val="none"/>
          </c:marker>
          <c:cat>
            <c:strRef>
              <c:f>'23. EMSA'!$A$7:$A$18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'23. EMSA'!$J$7:$J$18</c:f>
              <c:numCache>
                <c:formatCode>0.00</c:formatCode>
                <c:ptCount val="12"/>
                <c:pt idx="0">
                  <c:v>917.95169999999996</c:v>
                </c:pt>
                <c:pt idx="1">
                  <c:v>944.95960000000002</c:v>
                </c:pt>
                <c:pt idx="2">
                  <c:v>925.25139999999999</c:v>
                </c:pt>
                <c:pt idx="3">
                  <c:v>938.79070000000002</c:v>
                </c:pt>
                <c:pt idx="4">
                  <c:v>934.88239999999996</c:v>
                </c:pt>
                <c:pt idx="5">
                  <c:v>920.79719999999998</c:v>
                </c:pt>
                <c:pt idx="6">
                  <c:v>882.83180000000004</c:v>
                </c:pt>
                <c:pt idx="7">
                  <c:v>858.97220000000004</c:v>
                </c:pt>
                <c:pt idx="8">
                  <c:v>907.52549999999997</c:v>
                </c:pt>
                <c:pt idx="9">
                  <c:v>865.93179999999995</c:v>
                </c:pt>
                <c:pt idx="10">
                  <c:v>898.84280000000001</c:v>
                </c:pt>
                <c:pt idx="11">
                  <c:v>907.68089999999995</c:v>
                </c:pt>
              </c:numCache>
            </c:numRef>
          </c:val>
          <c:smooth val="0"/>
          <c:extLst>
            <c:ext xmlns:c16="http://schemas.microsoft.com/office/drawing/2014/chart" uri="{C3380CC4-5D6E-409C-BE32-E72D297353CC}">
              <c16:uniqueId val="{00000000-4C9B-4922-B624-B822533704BD}"/>
            </c:ext>
          </c:extLst>
        </c:ser>
        <c:ser>
          <c:idx val="1"/>
          <c:order val="1"/>
          <c:tx>
            <c:strRef>
              <c:f>'23. EMSA'!$K$6</c:f>
              <c:strCache>
                <c:ptCount val="1"/>
                <c:pt idx="0">
                  <c:v>CUV_Op</c:v>
                </c:pt>
              </c:strCache>
            </c:strRef>
          </c:tx>
          <c:spPr>
            <a:ln w="28575" cap="rnd">
              <a:solidFill>
                <a:schemeClr val="accent2"/>
              </a:solidFill>
              <a:prstDash val="lgDash"/>
              <a:round/>
            </a:ln>
            <a:effectLst/>
          </c:spPr>
          <c:marker>
            <c:symbol val="none"/>
          </c:marker>
          <c:cat>
            <c:strRef>
              <c:f>'23. EMSA'!$A$7:$A$18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'23. EMSA'!$K$7:$K$13</c:f>
              <c:numCache>
                <c:formatCode>0.00</c:formatCode>
                <c:ptCount val="7"/>
              </c:numCache>
            </c:numRef>
          </c:val>
          <c:smooth val="0"/>
          <c:extLst>
            <c:ext xmlns:c16="http://schemas.microsoft.com/office/drawing/2014/chart" uri="{C3380CC4-5D6E-409C-BE32-E72D297353CC}">
              <c16:uniqueId val="{00000001-4C9B-4922-B624-B822533704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round/>
            </a:ln>
            <a:effectLst/>
          </c:spPr>
          <c:marker>
            <c:symbol val="none"/>
          </c:marker>
          <c:cat>
            <c:strRef>
              <c:f>'3. CELSIA COLOMBIA Tolima'!$A$7:$A$18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'3. CELSIA COLOMBIA Tolima'!$J$7:$J$18</c:f>
              <c:numCache>
                <c:formatCode>0.00</c:formatCode>
                <c:ptCount val="12"/>
                <c:pt idx="0">
                  <c:v>1013.66</c:v>
                </c:pt>
                <c:pt idx="1">
                  <c:v>1012.59</c:v>
                </c:pt>
                <c:pt idx="2">
                  <c:v>1042.8599999999999</c:v>
                </c:pt>
                <c:pt idx="3">
                  <c:v>1045.6099999999999</c:v>
                </c:pt>
                <c:pt idx="4">
                  <c:v>1046.96</c:v>
                </c:pt>
                <c:pt idx="5">
                  <c:v>1090.42</c:v>
                </c:pt>
                <c:pt idx="6">
                  <c:v>983.04</c:v>
                </c:pt>
                <c:pt idx="7">
                  <c:v>950.67</c:v>
                </c:pt>
                <c:pt idx="8">
                  <c:v>968.99</c:v>
                </c:pt>
                <c:pt idx="9">
                  <c:v>933.81</c:v>
                </c:pt>
                <c:pt idx="10">
                  <c:v>866.6</c:v>
                </c:pt>
                <c:pt idx="11">
                  <c:v>943.98</c:v>
                </c:pt>
              </c:numCache>
            </c:numRef>
          </c:val>
          <c:smooth val="0"/>
          <c:extLst>
            <c:ext xmlns:c16="http://schemas.microsoft.com/office/drawing/2014/chart" uri="{C3380CC4-5D6E-409C-BE32-E72D297353CC}">
              <c16:uniqueId val="{00000000-B995-4A77-8F2C-09635233392B}"/>
            </c:ext>
          </c:extLst>
        </c:ser>
        <c:ser>
          <c:idx val="1"/>
          <c:order val="1"/>
          <c:tx>
            <c:strRef>
              <c:f>'3. CELSIA COLOMBIA Tolima'!$K$6</c:f>
              <c:strCache>
                <c:ptCount val="1"/>
                <c:pt idx="0">
                  <c:v>CUV_Op</c:v>
                </c:pt>
              </c:strCache>
            </c:strRef>
          </c:tx>
          <c:spPr>
            <a:ln w="28575" cap="rnd">
              <a:solidFill>
                <a:schemeClr val="accent2"/>
              </a:solidFill>
              <a:prstDash val="lgDash"/>
              <a:round/>
            </a:ln>
            <a:effectLst/>
          </c:spPr>
          <c:marker>
            <c:symbol val="none"/>
          </c:marker>
          <c:cat>
            <c:strRef>
              <c:f>'3. CELSIA COLOMBIA Tolima'!$A$7:$A$18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B995-4A77-8F2C-09635233392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sz="800"/>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'23. EMSA'!$D$6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EMSA'!$D$7:$D$18</c:f>
              <c:numCache>
                <c:formatCode>0.00</c:formatCode>
                <c:ptCount val="12"/>
                <c:pt idx="0">
                  <c:v>397.1354</c:v>
                </c:pt>
                <c:pt idx="1">
                  <c:v>401.99540000000002</c:v>
                </c:pt>
                <c:pt idx="2">
                  <c:v>371.38099999999997</c:v>
                </c:pt>
                <c:pt idx="3">
                  <c:v>404.27140000000003</c:v>
                </c:pt>
                <c:pt idx="4">
                  <c:v>396.05369999999999</c:v>
                </c:pt>
                <c:pt idx="5">
                  <c:v>356.25189999999998</c:v>
                </c:pt>
                <c:pt idx="6">
                  <c:v>303.40989999999999</c:v>
                </c:pt>
                <c:pt idx="7">
                  <c:v>283.1782</c:v>
                </c:pt>
                <c:pt idx="8">
                  <c:v>305.49959999999999</c:v>
                </c:pt>
                <c:pt idx="9">
                  <c:v>313.65449999999998</c:v>
                </c:pt>
                <c:pt idx="10">
                  <c:v>308.60019999999997</c:v>
                </c:pt>
                <c:pt idx="11">
                  <c:v>313.58080000000001</c:v>
                </c:pt>
              </c:numCache>
            </c:numRef>
          </c:val>
          <c:extLst>
            <c:ext xmlns:c16="http://schemas.microsoft.com/office/drawing/2014/chart" uri="{C3380CC4-5D6E-409C-BE32-E72D297353CC}">
              <c16:uniqueId val="{00000000-25C3-428B-A922-E368B492F04D}"/>
            </c:ext>
          </c:extLst>
        </c:ser>
        <c:ser>
          <c:idx val="2"/>
          <c:order val="2"/>
          <c:tx>
            <c:strRef>
              <c:f>'23. EMSA'!$G$6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EMSA'!$G$7:$G$18</c:f>
              <c:numCache>
                <c:formatCode>0.00</c:formatCode>
                <c:ptCount val="12"/>
                <c:pt idx="0">
                  <c:v>243.935</c:v>
                </c:pt>
                <c:pt idx="1">
                  <c:v>254.69499999999999</c:v>
                </c:pt>
                <c:pt idx="2">
                  <c:v>257.19330000000002</c:v>
                </c:pt>
                <c:pt idx="3">
                  <c:v>249.0104</c:v>
                </c:pt>
                <c:pt idx="4">
                  <c:v>253.2346</c:v>
                </c:pt>
                <c:pt idx="5">
                  <c:v>265.83139999999997</c:v>
                </c:pt>
                <c:pt idx="6">
                  <c:v>269.6139</c:v>
                </c:pt>
                <c:pt idx="7">
                  <c:v>262.47309999999999</c:v>
                </c:pt>
                <c:pt idx="8">
                  <c:v>255.58510000000001</c:v>
                </c:pt>
                <c:pt idx="9">
                  <c:v>265.82870000000003</c:v>
                </c:pt>
                <c:pt idx="10">
                  <c:v>269.70639999999997</c:v>
                </c:pt>
                <c:pt idx="11">
                  <c:v>269.40039999999999</c:v>
                </c:pt>
              </c:numCache>
            </c:numRef>
          </c:val>
          <c:extLst>
            <c:ext xmlns:c16="http://schemas.microsoft.com/office/drawing/2014/chart" uri="{C3380CC4-5D6E-409C-BE32-E72D297353CC}">
              <c16:uniqueId val="{00000001-25C3-428B-A922-E368B492F04D}"/>
            </c:ext>
          </c:extLst>
        </c:ser>
        <c:ser>
          <c:idx val="3"/>
          <c:order val="3"/>
          <c:tx>
            <c:strRef>
              <c:f>'23. EMSA'!$H$6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EMSA'!$H$7:$H$18</c:f>
              <c:numCache>
                <c:formatCode>0.00</c:formatCode>
                <c:ptCount val="12"/>
                <c:pt idx="0">
                  <c:v>151.41720000000001</c:v>
                </c:pt>
                <c:pt idx="1">
                  <c:v>157.66210000000001</c:v>
                </c:pt>
                <c:pt idx="2">
                  <c:v>154.66630000000001</c:v>
                </c:pt>
                <c:pt idx="3">
                  <c:v>144.32</c:v>
                </c:pt>
                <c:pt idx="4">
                  <c:v>150.70500000000001</c:v>
                </c:pt>
                <c:pt idx="5">
                  <c:v>149.03819999999999</c:v>
                </c:pt>
                <c:pt idx="6">
                  <c:v>144.22630000000001</c:v>
                </c:pt>
                <c:pt idx="7">
                  <c:v>157.6087</c:v>
                </c:pt>
                <c:pt idx="8">
                  <c:v>151.45760000000001</c:v>
                </c:pt>
                <c:pt idx="9">
                  <c:v>158.9366</c:v>
                </c:pt>
                <c:pt idx="10">
                  <c:v>156.1122</c:v>
                </c:pt>
                <c:pt idx="11">
                  <c:v>177.95</c:v>
                </c:pt>
              </c:numCache>
            </c:numRef>
          </c:val>
          <c:extLst>
            <c:ext xmlns:c16="http://schemas.microsoft.com/office/drawing/2014/chart" uri="{C3380CC4-5D6E-409C-BE32-E72D297353CC}">
              <c16:uniqueId val="{00000002-25C3-428B-A922-E368B492F04D}"/>
            </c:ext>
          </c:extLst>
        </c:ser>
        <c:ser>
          <c:idx val="4"/>
          <c:order val="4"/>
          <c:tx>
            <c:strRef>
              <c:f>'23. EMSA'!$F$6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EMSA'!$F$7:$F$18</c:f>
              <c:numCache>
                <c:formatCode>0.00</c:formatCode>
                <c:ptCount val="12"/>
                <c:pt idx="0">
                  <c:v>71.4221</c:v>
                </c:pt>
                <c:pt idx="1">
                  <c:v>71.418300000000002</c:v>
                </c:pt>
                <c:pt idx="2">
                  <c:v>67.626000000000005</c:v>
                </c:pt>
                <c:pt idx="3">
                  <c:v>72.736599999999996</c:v>
                </c:pt>
                <c:pt idx="4">
                  <c:v>69.950400000000002</c:v>
                </c:pt>
                <c:pt idx="5">
                  <c:v>66.781199999999998</c:v>
                </c:pt>
                <c:pt idx="6">
                  <c:v>58.817999999999998</c:v>
                </c:pt>
                <c:pt idx="7">
                  <c:v>54.031399999999998</c:v>
                </c:pt>
                <c:pt idx="8">
                  <c:v>57.155900000000003</c:v>
                </c:pt>
                <c:pt idx="9">
                  <c:v>58.197200000000002</c:v>
                </c:pt>
                <c:pt idx="10">
                  <c:v>57.8399</c:v>
                </c:pt>
                <c:pt idx="11">
                  <c:v>58.676200000000001</c:v>
                </c:pt>
              </c:numCache>
            </c:numRef>
          </c:val>
          <c:extLst>
            <c:ext xmlns:c16="http://schemas.microsoft.com/office/drawing/2014/chart" uri="{C3380CC4-5D6E-409C-BE32-E72D297353CC}">
              <c16:uniqueId val="{00000003-25C3-428B-A922-E368B492F04D}"/>
            </c:ext>
          </c:extLst>
        </c:ser>
        <c:ser>
          <c:idx val="5"/>
          <c:order val="5"/>
          <c:tx>
            <c:strRef>
              <c:f>'23. EMSA'!$E$6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25C3-428B-A922-E368B492F04D}"/>
            </c:ext>
          </c:extLst>
        </c:ser>
        <c:ser>
          <c:idx val="6"/>
          <c:order val="6"/>
          <c:tx>
            <c:strRef>
              <c:f>'23. EMSA'!$I$6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'23. EMSA'!$I$7:$I$18</c:f>
              <c:numCache>
                <c:formatCode>0.00</c:formatCode>
                <c:ptCount val="12"/>
                <c:pt idx="0">
                  <c:v>1.7726</c:v>
                </c:pt>
                <c:pt idx="1">
                  <c:v>3.8197000000000001</c:v>
                </c:pt>
                <c:pt idx="2">
                  <c:v>16.192599999999999</c:v>
                </c:pt>
                <c:pt idx="3">
                  <c:v>12.419600000000001</c:v>
                </c:pt>
                <c:pt idx="4">
                  <c:v>15.092000000000001</c:v>
                </c:pt>
                <c:pt idx="5">
                  <c:v>26.6175</c:v>
                </c:pt>
                <c:pt idx="6">
                  <c:v>44.568199999999997</c:v>
                </c:pt>
                <c:pt idx="7">
                  <c:v>44.923299999999998</c:v>
                </c:pt>
                <c:pt idx="8">
                  <c:v>83.139200000000002</c:v>
                </c:pt>
                <c:pt idx="9">
                  <c:v>15.479100000000001</c:v>
                </c:pt>
                <c:pt idx="10">
                  <c:v>49.6496</c:v>
                </c:pt>
                <c:pt idx="11">
                  <c:v>36.412500000000001</c:v>
                </c:pt>
              </c:numCache>
            </c:numRef>
          </c:val>
          <c:extLst>
            <c:ext xmlns:c16="http://schemas.microsoft.com/office/drawing/2014/chart" uri="{C3380CC4-5D6E-409C-BE32-E72D297353CC}">
              <c16:uniqueId val="{00000005-25C3-428B-A922-E368B492F04D}"/>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'23. EMSA'!$J$6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'23. EMSA'!$A$7:$A$18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'23. EMSA'!$J$7:$J$18</c:f>
              <c:numCache>
                <c:formatCode>0.00</c:formatCode>
                <c:ptCount val="12"/>
                <c:pt idx="0">
                  <c:v>917.95169999999996</c:v>
                </c:pt>
                <c:pt idx="1">
                  <c:v>944.95960000000002</c:v>
                </c:pt>
                <c:pt idx="2">
                  <c:v>925.25139999999999</c:v>
                </c:pt>
                <c:pt idx="3">
                  <c:v>938.79070000000002</c:v>
                </c:pt>
                <c:pt idx="4">
                  <c:v>934.88239999999996</c:v>
                </c:pt>
                <c:pt idx="5">
                  <c:v>920.79719999999998</c:v>
                </c:pt>
                <c:pt idx="6">
                  <c:v>882.83180000000004</c:v>
                </c:pt>
                <c:pt idx="7">
                  <c:v>858.97220000000004</c:v>
                </c:pt>
                <c:pt idx="8">
                  <c:v>907.52549999999997</c:v>
                </c:pt>
                <c:pt idx="9">
                  <c:v>865.93179999999995</c:v>
                </c:pt>
                <c:pt idx="10">
                  <c:v>898.84280000000001</c:v>
                </c:pt>
                <c:pt idx="11">
                  <c:v>907.68089999999995</c:v>
                </c:pt>
              </c:numCache>
            </c:numRef>
          </c:val>
          <c:smooth val="0"/>
          <c:extLst>
            <c:ext xmlns:c16="http://schemas.microsoft.com/office/drawing/2014/chart" uri="{C3380CC4-5D6E-409C-BE32-E72D297353CC}">
              <c16:uniqueId val="{00000006-25C3-428B-A922-E368B492F04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'23. EMSA'!$P$7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381.2</c:v>
                </c:pt>
                <c:pt idx="1">
                  <c:v>476.51</c:v>
                </c:pt>
                <c:pt idx="2">
                  <c:v>780.26</c:v>
                </c:pt>
                <c:pt idx="3">
                  <c:v>917.95</c:v>
                </c:pt>
                <c:pt idx="4">
                  <c:v>1101.54</c:v>
                </c:pt>
              </c:numCache>
            </c:numRef>
          </c:val>
          <c:extLst>
            <c:ext xmlns:c16="http://schemas.microsoft.com/office/drawing/2014/chart" uri="{C3380CC4-5D6E-409C-BE32-E72D297353CC}">
              <c16:uniqueId val="{00000000-B115-4B11-82EB-19CE92790A5D}"/>
            </c:ext>
          </c:extLst>
        </c:ser>
        <c:ser>
          <c:idx val="1"/>
          <c:order val="1"/>
          <c:tx>
            <c:strRef>
              <c:f>'23. EMSA'!$P$8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380.7</c:v>
                </c:pt>
                <c:pt idx="1">
                  <c:v>475.88</c:v>
                </c:pt>
                <c:pt idx="2">
                  <c:v>803.22</c:v>
                </c:pt>
                <c:pt idx="3">
                  <c:v>944.96</c:v>
                </c:pt>
                <c:pt idx="4">
                  <c:v>1133.952</c:v>
                </c:pt>
              </c:numCache>
            </c:numRef>
          </c:val>
          <c:extLst>
            <c:ext xmlns:c16="http://schemas.microsoft.com/office/drawing/2014/chart" uri="{C3380CC4-5D6E-409C-BE32-E72D297353CC}">
              <c16:uniqueId val="{00000001-B115-4B11-82EB-19CE92790A5D}"/>
            </c:ext>
          </c:extLst>
        </c:ser>
        <c:ser>
          <c:idx val="2"/>
          <c:order val="2"/>
          <c:tx>
            <c:strRef>
              <c:f>'23. EMSA'!$P$9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381.73</c:v>
                </c:pt>
                <c:pt idx="1">
                  <c:v>477.17</c:v>
                </c:pt>
                <c:pt idx="2">
                  <c:v>786.46</c:v>
                </c:pt>
                <c:pt idx="3">
                  <c:v>925.25</c:v>
                </c:pt>
                <c:pt idx="4">
                  <c:v>1110.3</c:v>
                </c:pt>
              </c:numCache>
            </c:numRef>
          </c:val>
          <c:extLst>
            <c:ext xmlns:c16="http://schemas.microsoft.com/office/drawing/2014/chart" uri="{C3380CC4-5D6E-409C-BE32-E72D297353CC}">
              <c16:uniqueId val="{00000002-B115-4B11-82EB-19CE92790A5D}"/>
            </c:ext>
          </c:extLst>
        </c:ser>
        <c:ser>
          <c:idx val="3"/>
          <c:order val="3"/>
          <c:tx>
            <c:strRef>
              <c:f>'23. EMSA'!$P$10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383.48</c:v>
                </c:pt>
                <c:pt idx="1">
                  <c:v>479.35</c:v>
                </c:pt>
                <c:pt idx="2">
                  <c:v>797.97</c:v>
                </c:pt>
                <c:pt idx="3">
                  <c:v>938.79</c:v>
                </c:pt>
                <c:pt idx="4">
                  <c:v>1126.55</c:v>
                </c:pt>
              </c:numCache>
            </c:numRef>
          </c:val>
          <c:extLst>
            <c:ext xmlns:c16="http://schemas.microsoft.com/office/drawing/2014/chart" uri="{C3380CC4-5D6E-409C-BE32-E72D297353CC}">
              <c16:uniqueId val="{00000003-B115-4B11-82EB-19CE92790A5D}"/>
            </c:ext>
          </c:extLst>
        </c:ser>
        <c:ser>
          <c:idx val="4"/>
          <c:order val="4"/>
          <c:tx>
            <c:strRef>
              <c:f>'23. EMSA'!$P$11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387.08</c:v>
                </c:pt>
                <c:pt idx="1">
                  <c:v>483.85</c:v>
                </c:pt>
                <c:pt idx="2">
                  <c:v>794.64</c:v>
                </c:pt>
                <c:pt idx="3">
                  <c:v>934.87</c:v>
                </c:pt>
                <c:pt idx="4">
                  <c:v>1121.8399999999999</c:v>
                </c:pt>
              </c:numCache>
            </c:numRef>
          </c:val>
          <c:extLst>
            <c:ext xmlns:c16="http://schemas.microsoft.com/office/drawing/2014/chart" uri="{C3380CC4-5D6E-409C-BE32-E72D297353CC}">
              <c16:uniqueId val="{00000004-B115-4B11-82EB-19CE92790A5D}"/>
            </c:ext>
          </c:extLst>
        </c:ser>
        <c:ser>
          <c:idx val="5"/>
          <c:order val="5"/>
          <c:tx>
            <c:strRef>
              <c:f>'23. EMSA'!$P$12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391.47379999999998</c:v>
                </c:pt>
                <c:pt idx="1">
                  <c:v>489.34230000000002</c:v>
                </c:pt>
                <c:pt idx="2">
                  <c:v>782.68</c:v>
                </c:pt>
                <c:pt idx="3">
                  <c:v>920.8</c:v>
                </c:pt>
                <c:pt idx="4">
                  <c:v>1104.9599999999998</c:v>
                </c:pt>
              </c:numCache>
            </c:numRef>
          </c:val>
          <c:extLst>
            <c:ext xmlns:c16="http://schemas.microsoft.com/office/drawing/2014/chart" uri="{C3380CC4-5D6E-409C-BE32-E72D297353CC}">
              <c16:uniqueId val="{00000005-B115-4B11-82EB-19CE92790A5D}"/>
            </c:ext>
          </c:extLst>
        </c:ser>
        <c:ser>
          <c:idx val="6"/>
          <c:order val="6"/>
          <c:tx>
            <c:strRef>
              <c:f>'23. EMSA'!$P$13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393.53449999999998</c:v>
                </c:pt>
                <c:pt idx="1">
                  <c:v>491.92070000000001</c:v>
                </c:pt>
                <c:pt idx="2">
                  <c:v>750.41399999999999</c:v>
                </c:pt>
                <c:pt idx="3">
                  <c:v>882.84</c:v>
                </c:pt>
                <c:pt idx="4">
                  <c:v>1059.4079999999999</c:v>
                </c:pt>
              </c:numCache>
            </c:numRef>
          </c:val>
          <c:extLst>
            <c:ext xmlns:c16="http://schemas.microsoft.com/office/drawing/2014/chart" uri="{C3380CC4-5D6E-409C-BE32-E72D297353CC}">
              <c16:uniqueId val="{00000006-B115-4B11-82EB-19CE92790A5D}"/>
            </c:ext>
          </c:extLst>
        </c:ser>
        <c:ser>
          <c:idx val="7"/>
          <c:order val="7"/>
          <c:tx>
            <c:strRef>
              <c:f>'23. EMSA'!$P$14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396.12</c:v>
                </c:pt>
                <c:pt idx="1">
                  <c:v>495.16</c:v>
                </c:pt>
                <c:pt idx="2">
                  <c:v>730.12</c:v>
                </c:pt>
                <c:pt idx="3">
                  <c:v>858.97</c:v>
                </c:pt>
                <c:pt idx="4">
                  <c:v>1030.76</c:v>
                </c:pt>
              </c:numCache>
            </c:numRef>
          </c:val>
          <c:extLst>
            <c:ext xmlns:c16="http://schemas.microsoft.com/office/drawing/2014/chart" uri="{C3380CC4-5D6E-409C-BE32-E72D297353CC}">
              <c16:uniqueId val="{00000007-B115-4B11-82EB-19CE92790A5D}"/>
            </c:ext>
          </c:extLst>
        </c:ser>
        <c:ser>
          <c:idx val="8"/>
          <c:order val="8"/>
          <c:tx>
            <c:strRef>
              <c:f>'23. EMSA'!$P$15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397.39049999999997</c:v>
                </c:pt>
                <c:pt idx="1">
                  <c:v>496.74810000000002</c:v>
                </c:pt>
                <c:pt idx="2">
                  <c:v>771.40899999999999</c:v>
                </c:pt>
                <c:pt idx="3">
                  <c:v>907.54</c:v>
                </c:pt>
                <c:pt idx="4">
                  <c:v>1089.048</c:v>
                </c:pt>
              </c:numCache>
            </c:numRef>
          </c:val>
          <c:extLst>
            <c:ext xmlns:c16="http://schemas.microsoft.com/office/drawing/2014/chart" uri="{C3380CC4-5D6E-409C-BE32-E72D297353CC}">
              <c16:uniqueId val="{00000008-B115-4B11-82EB-19CE92790A5D}"/>
            </c:ext>
          </c:extLst>
        </c:ser>
        <c:ser>
          <c:idx val="9"/>
          <c:order val="9"/>
          <c:tx>
            <c:strRef>
              <c:f>'23. EMSA'!$P$16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397.81349999999998</c:v>
                </c:pt>
                <c:pt idx="1">
                  <c:v>497.27940000000001</c:v>
                </c:pt>
                <c:pt idx="2">
                  <c:v>736.04899999999998</c:v>
                </c:pt>
                <c:pt idx="3">
                  <c:v>865.94</c:v>
                </c:pt>
                <c:pt idx="4">
                  <c:v>1039.1279999999999</c:v>
                </c:pt>
              </c:numCache>
            </c:numRef>
          </c:val>
          <c:extLst>
            <c:ext xmlns:c16="http://schemas.microsoft.com/office/drawing/2014/chart" uri="{C3380CC4-5D6E-409C-BE32-E72D297353CC}">
              <c16:uniqueId val="{00000009-B115-4B11-82EB-19CE92790A5D}"/>
            </c:ext>
          </c:extLst>
        </c:ser>
        <c:ser>
          <c:idx val="10"/>
          <c:order val="10"/>
          <c:tx>
            <c:strRef>
              <c:f>'23. EMSA'!$P$17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398.89519999999999</c:v>
                </c:pt>
                <c:pt idx="1">
                  <c:v>498.63650000000001</c:v>
                </c:pt>
                <c:pt idx="2">
                  <c:v>764.01400000000001</c:v>
                </c:pt>
                <c:pt idx="3">
                  <c:v>898.84</c:v>
                </c:pt>
                <c:pt idx="4">
                  <c:v>1078.6079999999999</c:v>
                </c:pt>
              </c:numCache>
            </c:numRef>
          </c:val>
          <c:extLst>
            <c:ext xmlns:c16="http://schemas.microsoft.com/office/drawing/2014/chart" uri="{C3380CC4-5D6E-409C-BE32-E72D297353CC}">
              <c16:uniqueId val="{0000000A-B115-4B11-82EB-19CE92790A5D}"/>
            </c:ext>
          </c:extLst>
        </c:ser>
        <c:ser>
          <c:idx val="11"/>
          <c:order val="11"/>
          <c:tx>
            <c:strRef>
              <c:f>'23. EMSA'!$P$18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399.64100000000002</c:v>
                </c:pt>
                <c:pt idx="1">
                  <c:v>499.56599999999997</c:v>
                </c:pt>
                <c:pt idx="2">
                  <c:v>771.52800000000002</c:v>
                </c:pt>
                <c:pt idx="3">
                  <c:v>907.68</c:v>
                </c:pt>
                <c:pt idx="4">
                  <c:v>1089.22</c:v>
                </c:pt>
              </c:numCache>
            </c:numRef>
          </c:val>
          <c:extLst>
            <c:ext xmlns:c16="http://schemas.microsoft.com/office/drawing/2014/chart" uri="{C3380CC4-5D6E-409C-BE32-E72D297353CC}">
              <c16:uniqueId val="{0000000B-B115-4B11-82EB-19CE92790A5D}"/>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a:effectLst/>
          </c:spPr>
          <c:marker>
            <c:symbol val="none"/>
          </c:marker>
          <c:cat>
            <c:strRef>
              <c:f>'23. EMSA'!$A$7:$A$18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'23. EMSA'!$M$7:$M$18</c:f>
              <c:numCache>
                <c:formatCode>0.00</c:formatCode>
                <c:ptCount val="12"/>
                <c:pt idx="0">
                  <c:v>54.99865868165098</c:v>
                </c:pt>
                <c:pt idx="1">
                  <c:v>56.72833838437893</c:v>
                </c:pt>
                <c:pt idx="2">
                  <c:v>53.958075086675208</c:v>
                </c:pt>
                <c:pt idx="3">
                  <c:v>48.721514353859277</c:v>
                </c:pt>
                <c:pt idx="4">
                  <c:v>49.77</c:v>
                </c:pt>
                <c:pt idx="5">
                  <c:v>47.9598128482885</c:v>
                </c:pt>
                <c:pt idx="6">
                  <c:v>47.72267567238142</c:v>
                </c:pt>
                <c:pt idx="7">
                  <c:v>61.074088540479849</c:v>
                </c:pt>
                <c:pt idx="8">
                  <c:v>58.97824177564172</c:v>
                </c:pt>
                <c:pt idx="9">
                  <c:v>61.181727290374731</c:v>
                </c:pt>
                <c:pt idx="10">
                  <c:v>60.154553273203796</c:v>
                </c:pt>
                <c:pt idx="11">
                  <c:v>75.55</c:v>
                </c:pt>
              </c:numCache>
            </c:numRef>
          </c:val>
          <c:smooth val="0"/>
          <c:extLst>
            <c:ext xmlns:c16="http://schemas.microsoft.com/office/drawing/2014/chart" uri="{C3380CC4-5D6E-409C-BE32-E72D297353CC}">
              <c16:uniqueId val="{00000000-8DA8-4C7B-BF32-9E5A5C232E4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'24. ENELAR'!$D$6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ENELAR'!$D$7:$D$18</c:f>
              <c:numCache>
                <c:formatCode>0.00</c:formatCode>
                <c:ptCount val="12"/>
                <c:pt idx="0">
                  <c:v>473.10730000000001</c:v>
                </c:pt>
                <c:pt idx="1">
                  <c:v>467.49337000000003</c:v>
                </c:pt>
                <c:pt idx="2">
                  <c:v>472.80669999999998</c:v>
                </c:pt>
                <c:pt idx="3">
                  <c:v>455.08301</c:v>
                </c:pt>
                <c:pt idx="4">
                  <c:v>416.77116999999998</c:v>
                </c:pt>
                <c:pt idx="5">
                  <c:v>433.56752</c:v>
                </c:pt>
                <c:pt idx="6">
                  <c:v>413.58051</c:v>
                </c:pt>
                <c:pt idx="7">
                  <c:v>291.46980000000002</c:v>
                </c:pt>
                <c:pt idx="8">
                  <c:v>347.22295000000003</c:v>
                </c:pt>
                <c:pt idx="9">
                  <c:v>287.32490000000001</c:v>
                </c:pt>
                <c:pt idx="10">
                  <c:v>325.04129999999998</c:v>
                </c:pt>
                <c:pt idx="11">
                  <c:v>332.81209999999999</c:v>
                </c:pt>
              </c:numCache>
            </c:numRef>
          </c:val>
          <c:extLst>
            <c:ext xmlns:c16="http://schemas.microsoft.com/office/drawing/2014/chart" uri="{C3380CC4-5D6E-409C-BE32-E72D297353CC}">
              <c16:uniqueId val="{00000000-CC7E-4254-87C3-EF966B991D3D}"/>
            </c:ext>
          </c:extLst>
        </c:ser>
        <c:ser>
          <c:idx val="2"/>
          <c:order val="2"/>
          <c:tx>
            <c:strRef>
              <c:f>'24. ENELAR'!$G$6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ENELAR'!$G$7:$G$18</c:f>
              <c:numCache>
                <c:formatCode>0.00</c:formatCode>
                <c:ptCount val="12"/>
                <c:pt idx="0">
                  <c:v>264.60090000000002</c:v>
                </c:pt>
                <c:pt idx="1">
                  <c:v>263.15064000000001</c:v>
                </c:pt>
                <c:pt idx="2">
                  <c:v>280.71679999999998</c:v>
                </c:pt>
                <c:pt idx="3">
                  <c:v>280.90647999999999</c:v>
                </c:pt>
                <c:pt idx="4">
                  <c:v>272.98212999999998</c:v>
                </c:pt>
                <c:pt idx="5">
                  <c:v>293.26200999999998</c:v>
                </c:pt>
                <c:pt idx="6">
                  <c:v>302.8913</c:v>
                </c:pt>
                <c:pt idx="7">
                  <c:v>299.01112999999998</c:v>
                </c:pt>
                <c:pt idx="8">
                  <c:v>299.84831000000003</c:v>
                </c:pt>
                <c:pt idx="9">
                  <c:v>296.32619999999997</c:v>
                </c:pt>
                <c:pt idx="10">
                  <c:v>290.00670000000002</c:v>
                </c:pt>
                <c:pt idx="11">
                  <c:v>305.19400000000002</c:v>
                </c:pt>
              </c:numCache>
            </c:numRef>
          </c:val>
          <c:extLst>
            <c:ext xmlns:c16="http://schemas.microsoft.com/office/drawing/2014/chart" uri="{C3380CC4-5D6E-409C-BE32-E72D297353CC}">
              <c16:uniqueId val="{00000001-CC7E-4254-87C3-EF966B991D3D}"/>
            </c:ext>
          </c:extLst>
        </c:ser>
        <c:ser>
          <c:idx val="3"/>
          <c:order val="3"/>
          <c:tx>
            <c:strRef>
              <c:f>'24. ENELAR'!$H$6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ENELAR'!$H$7:$H$18</c:f>
              <c:numCache>
                <c:formatCode>0.00</c:formatCode>
                <c:ptCount val="12"/>
                <c:pt idx="0">
                  <c:v>188.6849</c:v>
                </c:pt>
                <c:pt idx="1">
                  <c:v>180.93566999999999</c:v>
                </c:pt>
                <c:pt idx="2">
                  <c:v>191.5385</c:v>
                </c:pt>
                <c:pt idx="3">
                  <c:v>181.88570999999999</c:v>
                </c:pt>
                <c:pt idx="4">
                  <c:v>189.13415000000001</c:v>
                </c:pt>
                <c:pt idx="5">
                  <c:v>189.75718000000001</c:v>
                </c:pt>
                <c:pt idx="6">
                  <c:v>191.08143999999999</c:v>
                </c:pt>
                <c:pt idx="7">
                  <c:v>202.20957000000001</c:v>
                </c:pt>
                <c:pt idx="8">
                  <c:v>177.76367999999999</c:v>
                </c:pt>
                <c:pt idx="9">
                  <c:v>196.7131</c:v>
                </c:pt>
                <c:pt idx="10">
                  <c:v>190.4641</c:v>
                </c:pt>
                <c:pt idx="11">
                  <c:v>206.18170000000001</c:v>
                </c:pt>
              </c:numCache>
            </c:numRef>
          </c:val>
          <c:extLst>
            <c:ext xmlns:c16="http://schemas.microsoft.com/office/drawing/2014/chart" uri="{C3380CC4-5D6E-409C-BE32-E72D297353CC}">
              <c16:uniqueId val="{00000002-CC7E-4254-87C3-EF966B991D3D}"/>
            </c:ext>
          </c:extLst>
        </c:ser>
        <c:ser>
          <c:idx val="4"/>
          <c:order val="4"/>
          <c:tx>
            <c:strRef>
              <c:f>'24. ENELAR'!$F$6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ENELAR'!$F$7:$F$18</c:f>
              <c:numCache>
                <c:formatCode>0.00</c:formatCode>
                <c:ptCount val="12"/>
                <c:pt idx="0">
                  <c:v>69.738299999999995</c:v>
                </c:pt>
                <c:pt idx="1">
                  <c:v>67.975129999999993</c:v>
                </c:pt>
                <c:pt idx="2">
                  <c:v>69.548299999999998</c:v>
                </c:pt>
                <c:pt idx="3">
                  <c:v>67.495949999999993</c:v>
                </c:pt>
                <c:pt idx="4">
                  <c:v>60.950780000000002</c:v>
                </c:pt>
                <c:pt idx="5">
                  <c:v>66.174629999999993</c:v>
                </c:pt>
                <c:pt idx="6">
                  <c:v>63.459339999999997</c:v>
                </c:pt>
                <c:pt idx="7">
                  <c:v>45.39038</c:v>
                </c:pt>
                <c:pt idx="8">
                  <c:v>52.697299999999998</c:v>
                </c:pt>
                <c:pt idx="9">
                  <c:v>44.656300000000002</c:v>
                </c:pt>
                <c:pt idx="10">
                  <c:v>50.074100000000001</c:v>
                </c:pt>
                <c:pt idx="11">
                  <c:v>51.4101</c:v>
                </c:pt>
              </c:numCache>
            </c:numRef>
          </c:val>
          <c:extLst>
            <c:ext xmlns:c16="http://schemas.microsoft.com/office/drawing/2014/chart" uri="{C3380CC4-5D6E-409C-BE32-E72D297353CC}">
              <c16:uniqueId val="{00000003-CC7E-4254-87C3-EF966B991D3D}"/>
            </c:ext>
          </c:extLst>
        </c:ser>
        <c:ser>
          <c:idx val="5"/>
          <c:order val="5"/>
          <c:tx>
            <c:strRef>
              <c:f>'24. ENELAR'!$E$6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ENELAR'!$E$7:$E$18</c:f>
              <c:numCache>
                <c:formatCode>0.00</c:formatCode>
                <c:ptCount val="12"/>
                <c:pt idx="0">
                  <c:v>52.269399999999997</c:v>
                </c:pt>
                <c:pt idx="1">
                  <c:v>55.369109999999999</c:v>
                </c:pt>
                <c:pt idx="2">
                  <c:v>58.1922</c:v>
                </c:pt>
                <c:pt idx="3">
                  <c:v>56.032690000000002</c:v>
                </c:pt>
                <c:pt idx="4">
                  <c:v>49.846739999999997</c:v>
                </c:pt>
                <c:pt idx="5">
                  <c:v>56.276989999999998</c:v>
                </c:pt>
                <c:pt idx="6">
                  <c:v>62.195459999999997</c:v>
                </c:pt>
                <c:pt idx="7">
                  <c:v>56.7575</c:v>
                </c:pt>
                <c:pt idx="8">
                  <c:v>54.688139999999997</c:v>
                </c:pt>
                <c:pt idx="9">
                  <c:v>53.835700000000003</c:v>
                </c:pt>
                <c:pt idx="10">
                  <c:v>56.9345</c:v>
                </c:pt>
                <c:pt idx="11">
                  <c:v>51.66</c:v>
                </c:pt>
              </c:numCache>
            </c:numRef>
          </c:val>
          <c:extLst>
            <c:ext xmlns:c16="http://schemas.microsoft.com/office/drawing/2014/chart" uri="{C3380CC4-5D6E-409C-BE32-E72D297353CC}">
              <c16:uniqueId val="{00000004-CC7E-4254-87C3-EF966B991D3D}"/>
            </c:ext>
          </c:extLst>
        </c:ser>
        <c:ser>
          <c:idx val="6"/>
          <c:order val="6"/>
          <c:tx>
            <c:strRef>
              <c:f>'24. ENELAR'!$I$6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'24. ENELAR'!$I$7:$I$18</c:f>
              <c:numCache>
                <c:formatCode>0.00</c:formatCode>
                <c:ptCount val="12"/>
                <c:pt idx="0">
                  <c:v>0.39729999999999999</c:v>
                </c:pt>
                <c:pt idx="1">
                  <c:v>8.0353399999999997</c:v>
                </c:pt>
                <c:pt idx="2">
                  <c:v>7.8372999999999999</c:v>
                </c:pt>
                <c:pt idx="3">
                  <c:v>6.2389900000000003</c:v>
                </c:pt>
                <c:pt idx="4">
                  <c:v>19.625990000000002</c:v>
                </c:pt>
                <c:pt idx="5">
                  <c:v>34.251130000000003</c:v>
                </c:pt>
                <c:pt idx="6">
                  <c:v>69.937269999999998</c:v>
                </c:pt>
                <c:pt idx="7">
                  <c:v>60.936430000000001</c:v>
                </c:pt>
                <c:pt idx="8">
                  <c:v>60.71369</c:v>
                </c:pt>
                <c:pt idx="9">
                  <c:v>62.440399999999997</c:v>
                </c:pt>
                <c:pt idx="10">
                  <c:v>66.004099999999994</c:v>
                </c:pt>
                <c:pt idx="11">
                  <c:v>44.843200000000003</c:v>
                </c:pt>
              </c:numCache>
            </c:numRef>
          </c:val>
          <c:extLst>
            <c:ext xmlns:c16="http://schemas.microsoft.com/office/drawing/2014/chart" uri="{C3380CC4-5D6E-409C-BE32-E72D297353CC}">
              <c16:uniqueId val="{00000005-CC7E-4254-87C3-EF966B991D3D}"/>
            </c:ext>
          </c:extLst>
        </c:ser>
        <c:dLbls>
          <c:showLegendKey val="0"/>
          <c:showVal val="0"/>
          <c:showCatName val="0"/>
          <c:showSerName val="0"/>
          <c:showPercent val="0"/>
          <c:showBubbleSize val="0"/>
        </c:dLbls>
        <c:gapWidth val="150"/>
        <c:overlap val="100"/>
        <c:axId val="606218216"/>
        <c:axId val="606216256"/>
      </c:barChart>
      <c:lineChart>
        <c:grouping val="standard"/>
        <c:varyColors val="0"/>
        <c:ser>
          <c:idx val="0"/>
          <c:order val="0"/>
          <c:tx>
            <c:strRef>
              <c:f>'24. ENELAR'!$J$6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'24. ENELAR'!$A$7:$A$18</c:f>
              <c:strCache>
                <c:ptCount val="12"/>
                <c:pt idx="0">
                  <c:v>Oct-24</c:v>
                </c:pt>
                <c:pt idx="1">
                  <c:v>Nov-24</c:v>
                </c:pt>
                <c:pt idx="2">
                  <c:v>Dic-24</c:v>
                </c:pt>
                <c:pt idx="3">
                  <c:v>Ene-25</c:v>
                </c:pt>
                <c:pt idx="4">
                  <c:v>Feb-25</c:v>
                </c:pt>
                <c:pt idx="5">
                  <c:v>Mar-25</c:v>
                </c:pt>
                <c:pt idx="6">
                  <c:v>Abr-25</c:v>
                </c:pt>
                <c:pt idx="7">
                  <c:v>May-25</c:v>
                </c:pt>
                <c:pt idx="8">
                  <c:v>Jul-25</c:v>
                </c:pt>
                <c:pt idx="9">
                  <c:v>Jul-25</c:v>
                </c:pt>
                <c:pt idx="10">
                  <c:v>Ago-25</c:v>
                </c:pt>
                <c:pt idx="11">
                  <c:v>Sep-25</c:v>
                </c:pt>
              </c:strCache>
            </c:strRef>
          </c:cat>
          <c:val>
            <c:numRef>
              <c:f>'24. ENELAR'!$J$7:$J$18</c:f>
              <c:numCache>
                <c:formatCode>0.00</c:formatCode>
                <c:ptCount val="12"/>
                <c:pt idx="0">
                  <c:v>1048.7981</c:v>
                </c:pt>
                <c:pt idx="1">
                  <c:v>1042.9592600000001</c:v>
                </c:pt>
                <c:pt idx="2">
                  <c:v>1080.6397999999999</c:v>
                </c:pt>
                <c:pt idx="3">
                  <c:v>1047.64283</c:v>
                </c:pt>
                <c:pt idx="4">
                  <c:v>1009.31096</c:v>
                </c:pt>
                <c:pt idx="5">
                  <c:v>1073.28946</c:v>
                </c:pt>
                <c:pt idx="6">
                  <c:v>1103.1453200000001</c:v>
                </c:pt>
                <c:pt idx="7">
                  <c:v>955.77481</c:v>
                </c:pt>
                <c:pt idx="8">
                  <c:v>992.93407000000002</c:v>
                </c:pt>
                <c:pt idx="9">
                  <c:v>941.29650000000004</c:v>
                </c:pt>
                <c:pt idx="10">
                  <c:v>978.52480000000003</c:v>
                </c:pt>
                <c:pt idx="11">
                  <c:v>992.10209999999995</c:v>
                </c:pt>
              </c:numCache>
            </c:numRef>
          </c:val>
          <c:smooth val="0"/>
          <c:extLst>
            <c:ext xmlns:c16="http://schemas.microsoft.com/office/drawing/2014/chart" uri="{C3380CC4-5D6E-409C-BE32-E72D297353CC}">
              <c16:uniqueId val="{00000006-CC7E-4254-87C3-EF966B991D3D}"/>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606218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'24. ENELAR'!$P$7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397.79910000000001</c:v>
                </c:pt>
                <c:pt idx="1">
                  <c:v>497.24889999999999</c:v>
                </c:pt>
                <c:pt idx="2">
                  <c:v>845.32309999999995</c:v>
                </c:pt>
                <c:pt idx="3">
                  <c:v>994.49779999999998</c:v>
                </c:pt>
                <c:pt idx="4">
                  <c:v>1193.3974000000001</c:v>
                </c:pt>
              </c:numCache>
            </c:numRef>
          </c:val>
          <c:extLst>
            <c:ext xmlns:c16="http://schemas.microsoft.com/office/drawing/2014/chart" uri="{C3380CC4-5D6E-409C-BE32-E72D297353CC}">
              <c16:uniqueId val="{00000000-0936-48A0-86A0-EEA3117974B2}"/>
            </c:ext>
          </c:extLst>
        </c:ser>
        <c:ser>
          <c:idx val="1"/>
          <c:order val="1"/>
          <c:tx>
            <c:strRef>
              <c:f>'24. ENELAR'!$P$8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400.1859</c:v>
                </c:pt>
                <c:pt idx="1">
                  <c:v>500.23239999999998</c:v>
                </c:pt>
                <c:pt idx="2">
                  <c:v>850.39509999999996</c:v>
                </c:pt>
                <c:pt idx="3">
                  <c:v>1000.4648</c:v>
                </c:pt>
                <c:pt idx="4">
                  <c:v>1200.5578</c:v>
                </c:pt>
              </c:numCache>
            </c:numRef>
          </c:val>
          <c:extLst>
            <c:ext xmlns:c16="http://schemas.microsoft.com/office/drawing/2014/chart" uri="{C3380CC4-5D6E-409C-BE32-E72D297353CC}">
              <c16:uniqueId val="{00000001-0936-48A0-86A0-EEA3117974B2}"/>
            </c:ext>
          </c:extLst>
        </c:ser>
        <c:ser>
          <c:idx val="2"/>
          <c:order val="2"/>
          <c:tx>
            <c:strRef>
              <c:f>'24. ENELAR'!$P$9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402.58699999999999</c:v>
                </c:pt>
                <c:pt idx="1">
                  <c:v>503.23379999999997</c:v>
                </c:pt>
                <c:pt idx="2">
                  <c:v>855.49749999999995</c:v>
                </c:pt>
                <c:pt idx="3">
                  <c:v>1006.4675999999999</c:v>
                </c:pt>
                <c:pt idx="4">
                  <c:v>1207.7610999999999</c:v>
                </c:pt>
              </c:numCache>
            </c:numRef>
          </c:val>
          <c:extLst>
            <c:ext xmlns:c16="http://schemas.microsoft.com/office/drawing/2014/chart" uri="{C3380CC4-5D6E-409C-BE32-E72D297353CC}">
              <c16:uniqueId val="{00000002-0936-48A0-86A0-EEA3117974B2}"/>
            </c:ext>
          </c:extLst>
        </c:ser>
        <c:ser>
          <c:idx val="3"/>
          <c:order val="3"/>
          <c:tx>
            <c:strRef>
              <c:f>'24. ENELAR'!$P$10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405.00259999999997</c:v>
                </c:pt>
                <c:pt idx="1">
                  <c:v>506.25319999999999</c:v>
                </c:pt>
                <c:pt idx="2">
                  <c:v>860.63040000000001</c:v>
                </c:pt>
                <c:pt idx="3">
                  <c:v>1012.5064</c:v>
                </c:pt>
                <c:pt idx="4">
                  <c:v>1215.0076799999999</c:v>
                </c:pt>
              </c:numCache>
            </c:numRef>
          </c:val>
          <c:extLst>
            <c:ext xmlns:c16="http://schemas.microsoft.com/office/drawing/2014/chart" uri="{C3380CC4-5D6E-409C-BE32-E72D297353CC}">
              <c16:uniqueId val="{00000003-0936-48A0-86A0-EEA3117974B2}"/>
            </c:ext>
          </c:extLst>
        </c:ser>
        <c:ser>
          <c:idx val="4"/>
          <c:order val="4"/>
          <c:tx>
            <c:strRef>
              <c:f>'24. ENELAR'!$P$11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407.43259999999998</c:v>
                </c:pt>
                <c:pt idx="1">
                  <c:v>509.29070000000002</c:v>
                </c:pt>
                <c:pt idx="2">
                  <c:v>865.79420000000005</c:v>
                </c:pt>
                <c:pt idx="3">
                  <c:v>1018.5814</c:v>
                </c:pt>
                <c:pt idx="4">
                  <c:v>1222.2976799999999</c:v>
                </c:pt>
              </c:numCache>
            </c:numRef>
          </c:val>
          <c:extLst>
            <c:ext xmlns:c16="http://schemas.microsoft.com/office/drawing/2014/chart" uri="{C3380CC4-5D6E-409C-BE32-E72D297353CC}">
              <c16:uniqueId val="{00000004-0936-48A0-86A0-EEA3117974B2}"/>
            </c:ext>
          </c:extLst>
        </c:ser>
        <c:ser>
          <c:idx val="5"/>
          <c:order val="5"/>
          <c:tx>
            <c:strRef>
              <c:f>'24. ENELAR'!$P$12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409.87716</c:v>
                </c:pt>
                <c:pt idx="1">
                  <c:v>512.34645</c:v>
                </c:pt>
                <c:pt idx="2">
                  <c:v>870.98896999999999</c:v>
                </c:pt>
                <c:pt idx="3">
                  <c:v>1024.6929</c:v>
                </c:pt>
                <c:pt idx="4">
                  <c:v>1229.63148</c:v>
                </c:pt>
              </c:numCache>
            </c:numRef>
          </c:val>
          <c:extLst>
            <c:ext xmlns:c16="http://schemas.microsoft.com/office/drawing/2014/chart" uri="{C3380CC4-5D6E-409C-BE32-E72D297353CC}">
              <c16:uniqueId val="{00000005-0936-48A0-86A0-EEA3117974B2}"/>
            </c:ext>
          </c:extLst>
        </c:ser>
        <c:ser>
          <c:idx val="6"/>
          <c:order val="6"/>
          <c:tx>
            <c:strRef>
              <c:f>'24. ENELAR'!$P$13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412.33643999999998</c:v>
                </c:pt>
                <c:pt idx="1">
                  <c:v>515.42055000000005</c:v>
                </c:pt>
                <c:pt idx="2">
                  <c:v>876.21493999999996</c:v>
                </c:pt>
                <c:pt idx="3">
                  <c:v>1030.8411000000001</c:v>
                </c:pt>
                <c:pt idx="4">
                  <c:v>1237.0093199999999</c:v>
                </c:pt>
              </c:numCache>
            </c:numRef>
          </c:val>
          <c:extLst>
            <c:ext xmlns:c16="http://schemas.microsoft.com/office/drawing/2014/chart" uri="{C3380CC4-5D6E-409C-BE32-E72D297353CC}">
              <c16:uniqueId val="{00000006-0936-48A0-86A0-EEA3117974B2}"/>
            </c:ext>
          </c:extLst>
        </c:ser>
        <c:ser>
          <c:idx val="7"/>
          <c:order val="7"/>
          <c:tx>
            <c:strRef>
              <c:f>'24. ENELAR'!$P$14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414.81044000000003</c:v>
                </c:pt>
                <c:pt idx="1">
                  <c:v>518.51305000000002</c:v>
                </c:pt>
                <c:pt idx="2">
                  <c:v>881.47218999999996</c:v>
                </c:pt>
                <c:pt idx="3">
                  <c:v>1037.0261</c:v>
                </c:pt>
                <c:pt idx="4">
                  <c:v>1244.4313199999999</c:v>
                </c:pt>
              </c:numCache>
            </c:numRef>
          </c:val>
          <c:extLst>
            <c:ext xmlns:c16="http://schemas.microsoft.com/office/drawing/2014/chart" uri="{C3380CC4-5D6E-409C-BE32-E72D297353CC}">
              <c16:uniqueId val="{00000007-0936-48A0-86A0-EEA3117974B2}"/>
            </c:ext>
          </c:extLst>
        </c:ser>
        <c:ser>
          <c:idx val="8"/>
          <c:order val="8"/>
          <c:tx>
            <c:strRef>
              <c:f>'24. ENELAR'!$P$15</c:f>
              <c:strCache>
                <c:ptCount val="1"/>
                <c:pt idx="0">
                  <c:v>Jul-25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419.70650000000001</c:v>
                </c:pt>
                <c:pt idx="1">
                  <c:v>524.63310000000001</c:v>
                </c:pt>
                <c:pt idx="2">
                  <c:v>886.76110000000006</c:v>
                </c:pt>
                <c:pt idx="3">
                  <c:v>1043.2483</c:v>
                </c:pt>
                <c:pt idx="4">
                  <c:v>1251.89796</c:v>
                </c:pt>
              </c:numCache>
            </c:numRef>
          </c:val>
          <c:extLst>
            <c:ext xmlns:c16="http://schemas.microsoft.com/office/drawing/2014/chart" uri="{C3380CC4-5D6E-409C-BE32-E72D297353CC}">
              <c16:uniqueId val="{00000008-0936-48A0-86A0-EEA3117974B2}"/>
            </c:ext>
          </c:extLst>
        </c:ser>
        <c:ser>
          <c:idx val="9"/>
          <c:order val="9"/>
          <c:tx>
            <c:strRef>
              <c:f>'24. ENELAR'!$P$16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420.15379999999999</c:v>
                </c:pt>
                <c:pt idx="1">
                  <c:v>525.19219999999996</c:v>
                </c:pt>
                <c:pt idx="2">
                  <c:v>892.08159999999998</c:v>
                </c:pt>
                <c:pt idx="3">
                  <c:v>1049.5078000000001</c:v>
                </c:pt>
                <c:pt idx="4">
                  <c:v>1259.4093600000001</c:v>
                </c:pt>
              </c:numCache>
            </c:numRef>
          </c:val>
          <c:extLst>
            <c:ext xmlns:c16="http://schemas.microsoft.com/office/drawing/2014/chart" uri="{C3380CC4-5D6E-409C-BE32-E72D297353CC}">
              <c16:uniqueId val="{00000009-0936-48A0-86A0-EEA3117974B2}"/>
            </c:ext>
          </c:extLst>
        </c:ser>
        <c:ser>
          <c:idx val="10"/>
          <c:order val="10"/>
          <c:tx>
            <c:strRef>
              <c:f>'24. ENELAR'!$P$17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422.32190000000003</c:v>
                </c:pt>
                <c:pt idx="1">
                  <c:v>527.90239999999994</c:v>
                </c:pt>
                <c:pt idx="2">
                  <c:v>897.43409999999994</c:v>
                </c:pt>
                <c:pt idx="3">
                  <c:v>1055.8047999999999</c:v>
                </c:pt>
                <c:pt idx="4">
                  <c:v>1266.96576</c:v>
                </c:pt>
              </c:numCache>
            </c:numRef>
          </c:val>
          <c:extLst>
            <c:ext xmlns:c16="http://schemas.microsoft.com/office/drawing/2014/chart" uri="{C3380CC4-5D6E-409C-BE32-E72D297353CC}">
              <c16:uniqueId val="{0000000A-0936-48A0-86A0-EEA3117974B2}"/>
            </c:ext>
          </c:extLst>
        </c:ser>
        <c:ser>
          <c:idx val="11"/>
          <c:order val="11"/>
          <c:tx>
            <c:strRef>
              <c:f>'24. ENELAR'!$P$18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424.85599999999999</c:v>
                </c:pt>
                <c:pt idx="1">
                  <c:v>531.07000000000005</c:v>
                </c:pt>
                <c:pt idx="2">
                  <c:v>902.81899999999996</c:v>
                </c:pt>
                <c:pt idx="3">
                  <c:v>1062.1400000000001</c:v>
                </c:pt>
                <c:pt idx="4">
                  <c:v>1274.57</c:v>
                </c:pt>
              </c:numCache>
            </c:numRef>
          </c:val>
          <c:extLst>
            <c:ext xmlns:c16="http://schemas.microsoft.com/office/drawing/2014/chart" uri="{C3380CC4-5D6E-409C-BE32-E72D297353CC}">
              <c16:uniqueId val="{0000000B-0936-48A0-86A0-EEA3117974B2}"/>
            </c:ext>
          </c:extLst>
        </c:ser>
        <c:dLbls>
          <c:showLegendKey val="0"/>
          <c:showVal val="0"/>
          <c:showCatName val="0"/>
          <c:showSerName val="0"/>
          <c:showPercent val="0"/>
          <c:showBubbleSize val="0"/>
        </c:dLbls>
        <c:gapWidth val="164"/>
        <c:overlap val="-22"/>
        <c:axId val="606216648"/>
        <c:axId val="606226056"/>
      </c:barChart>
      <c:catAx>
        <c:axId val="6062166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606226056"/>
        <c:crosses val="autoZero"/>
        <c:auto val="1"/>
        <c:lblAlgn val="ctr"/>
        <c:lblOffset val="100"/>
        <c:noMultiLvlLbl val="0"/>
      </c:catAx>
      <c:valAx>
        <c:axId val="606226056"/>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60621664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round/>
            </a:ln>
            <a:effectLst/>
          </c:spPr>
          <c:marker>
            <c:symbol val="none"/>
          </c:marker>
          <c:cat>
            <c:strRef>
              <c:f>'24. ENELAR'!$A$7:$A$18</c:f>
              <c:strCache>
                <c:ptCount val="12"/>
                <c:pt idx="0">
                  <c:v>Oct-24</c:v>
                </c:pt>
                <c:pt idx="1">
                  <c:v>Nov-24</c:v>
                </c:pt>
                <c:pt idx="2">
                  <c:v>Dic-24</c:v>
                </c:pt>
                <c:pt idx="3">
                  <c:v>Ene-25</c:v>
                </c:pt>
                <c:pt idx="4">
                  <c:v>Feb-25</c:v>
                </c:pt>
                <c:pt idx="5">
                  <c:v>Mar-25</c:v>
                </c:pt>
                <c:pt idx="6">
                  <c:v>Abr-25</c:v>
                </c:pt>
                <c:pt idx="7">
                  <c:v>May-25</c:v>
                </c:pt>
                <c:pt idx="8">
                  <c:v>Jul-25</c:v>
                </c:pt>
                <c:pt idx="9">
                  <c:v>Jul-25</c:v>
                </c:pt>
                <c:pt idx="10">
                  <c:v>Ago-25</c:v>
                </c:pt>
                <c:pt idx="11">
                  <c:v>Sep-25</c:v>
                </c:pt>
              </c:strCache>
            </c:strRef>
          </c:cat>
          <c:val>
            <c:numRef>
              <c:f>'24. ENELAR'!$J$7:$J$18</c:f>
              <c:numCache>
                <c:formatCode>0.00</c:formatCode>
                <c:ptCount val="12"/>
                <c:pt idx="0">
                  <c:v>1048.7981</c:v>
                </c:pt>
                <c:pt idx="1">
                  <c:v>1042.9592600000001</c:v>
                </c:pt>
                <c:pt idx="2">
                  <c:v>1080.6397999999999</c:v>
                </c:pt>
                <c:pt idx="3">
                  <c:v>1047.64283</c:v>
                </c:pt>
                <c:pt idx="4">
                  <c:v>1009.31096</c:v>
                </c:pt>
                <c:pt idx="5">
                  <c:v>1073.28946</c:v>
                </c:pt>
                <c:pt idx="6">
                  <c:v>1103.1453200000001</c:v>
                </c:pt>
                <c:pt idx="7">
                  <c:v>955.77481</c:v>
                </c:pt>
                <c:pt idx="8">
                  <c:v>992.93407000000002</c:v>
                </c:pt>
                <c:pt idx="9">
                  <c:v>941.29650000000004</c:v>
                </c:pt>
                <c:pt idx="10">
                  <c:v>978.52480000000003</c:v>
                </c:pt>
                <c:pt idx="11">
                  <c:v>992.10209999999995</c:v>
                </c:pt>
              </c:numCache>
            </c:numRef>
          </c:val>
          <c:smooth val="0"/>
          <c:extLst>
            <c:ext xmlns:c16="http://schemas.microsoft.com/office/drawing/2014/chart" uri="{C3380CC4-5D6E-409C-BE32-E72D297353CC}">
              <c16:uniqueId val="{00000000-3D05-44F9-8B47-E65DEBF38EFE}"/>
            </c:ext>
          </c:extLst>
        </c:ser>
        <c:ser>
          <c:idx val="1"/>
          <c:order val="1"/>
          <c:tx>
            <c:strRef>
              <c:f>'24. ENELAR'!$K$6</c:f>
              <c:strCache>
                <c:ptCount val="1"/>
                <c:pt idx="0">
                  <c:v>CUV_Op</c:v>
                </c:pt>
              </c:strCache>
            </c:strRef>
          </c:tx>
          <c:spPr>
            <a:ln w="28575" cap="rnd">
              <a:solidFill>
                <a:schemeClr val="accent2"/>
              </a:solidFill>
              <a:prstDash val="lgDash"/>
              <a:round/>
            </a:ln>
            <a:effectLst/>
          </c:spPr>
          <c:marker>
            <c:symbol val="none"/>
          </c:marker>
          <c:cat>
            <c:strRef>
              <c:f>'24. ENELAR'!$A$7:$A$18</c:f>
              <c:strCache>
                <c:ptCount val="12"/>
                <c:pt idx="0">
                  <c:v>Oct-24</c:v>
                </c:pt>
                <c:pt idx="1">
                  <c:v>Nov-24</c:v>
                </c:pt>
                <c:pt idx="2">
                  <c:v>Dic-24</c:v>
                </c:pt>
                <c:pt idx="3">
                  <c:v>Ene-25</c:v>
                </c:pt>
                <c:pt idx="4">
                  <c:v>Feb-25</c:v>
                </c:pt>
                <c:pt idx="5">
                  <c:v>Mar-25</c:v>
                </c:pt>
                <c:pt idx="6">
                  <c:v>Abr-25</c:v>
                </c:pt>
                <c:pt idx="7">
                  <c:v>May-25</c:v>
                </c:pt>
                <c:pt idx="8">
                  <c:v>Jul-25</c:v>
                </c:pt>
                <c:pt idx="9">
                  <c:v>Jul-25</c:v>
                </c:pt>
                <c:pt idx="10">
                  <c:v>Ago-25</c:v>
                </c:pt>
                <c:pt idx="11">
                  <c:v>Sep-25</c:v>
                </c:pt>
              </c:strCache>
            </c:strRef>
          </c:cat>
          <c:val>
            <c:numRef>
              <c:f>'24. ENELAR'!$K$7:$K$18</c:f>
              <c:numCache>
                <c:formatCode>0.00</c:formatCode>
                <c:ptCount val="12"/>
                <c:pt idx="0">
                  <c:v>994.49779999999998</c:v>
                </c:pt>
                <c:pt idx="1">
                  <c:v>1000.4648</c:v>
                </c:pt>
                <c:pt idx="2">
                  <c:v>1006.4675999999999</c:v>
                </c:pt>
                <c:pt idx="3">
                  <c:v>1012.5064</c:v>
                </c:pt>
                <c:pt idx="4">
                  <c:v>1018.5814</c:v>
                </c:pt>
                <c:pt idx="5">
                  <c:v>1024.6929</c:v>
                </c:pt>
                <c:pt idx="6">
                  <c:v>1030.8411000000001</c:v>
                </c:pt>
                <c:pt idx="7">
                  <c:v>1037.0261</c:v>
                </c:pt>
                <c:pt idx="8">
                  <c:v>1043.2483</c:v>
                </c:pt>
                <c:pt idx="9">
                  <c:v>1049.5078000000001</c:v>
                </c:pt>
                <c:pt idx="10">
                  <c:v>1055.8047999999999</c:v>
                </c:pt>
                <c:pt idx="11">
                  <c:v>1062.1396</c:v>
                </c:pt>
              </c:numCache>
            </c:numRef>
          </c:val>
          <c:smooth val="0"/>
          <c:extLst>
            <c:ext xmlns:c16="http://schemas.microsoft.com/office/drawing/2014/chart" uri="{C3380CC4-5D6E-409C-BE32-E72D297353CC}">
              <c16:uniqueId val="{00000001-3D05-44F9-8B47-E65DEBF38EFE}"/>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Abr-24</c:v>
                </c:pt>
                <c:pt idx="1">
                  <c:v>May-24</c:v>
                </c:pt>
                <c:pt idx="2">
                  <c:v>Jun-24</c:v>
                </c:pt>
                <c:pt idx="3">
                  <c:v>Jul-24</c:v>
                </c:pt>
                <c:pt idx="4">
                  <c:v>Ago-24</c:v>
                </c:pt>
                <c:pt idx="5">
                  <c:v>Sep-24</c:v>
                </c:pt>
                <c:pt idx="6">
                  <c:v>Oct-24</c:v>
                </c:pt>
                <c:pt idx="7">
                  <c:v>Nov-24</c:v>
                </c:pt>
                <c:pt idx="8">
                  <c:v>Dic-24</c:v>
                </c:pt>
                <c:pt idx="9">
                  <c:v>Ene-25</c:v>
                </c:pt>
                <c:pt idx="10">
                  <c:v>Feb-25</c:v>
                </c:pt>
                <c:pt idx="11">
                  <c:v>Mar-25</c:v>
                </c:pt>
              </c:strCache>
            </c:strRef>
          </c:cat>
          <c:val>
            <c:numRef>
              <c:f>'24. ENELAR'!$M$7:$M$18</c:f>
              <c:numCache>
                <c:formatCode>0.00</c:formatCode>
                <c:ptCount val="12"/>
              </c:numCache>
            </c:numRef>
          </c:val>
          <c:smooth val="0"/>
          <c:extLst>
            <c:ext xmlns:c16="http://schemas.microsoft.com/office/drawing/2014/chart" uri="{C3380CC4-5D6E-409C-BE32-E72D297353CC}">
              <c16:uniqueId val="{00000000-9265-4B81-A122-6EC1026A74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round/>
            </a:ln>
            <a:effectLst/>
          </c:spPr>
          <c:marker>
            <c:symbol val="none"/>
          </c:marker>
          <c:cat>
            <c:strRef>
              <c:f>'25.ENERCA'!$A$7:$A$18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'25.ENERCA'!$J$7:$J$18</c:f>
              <c:numCache>
                <c:formatCode>0.00</c:formatCode>
                <c:ptCount val="12"/>
                <c:pt idx="0">
                  <c:v>806.32550000000003</c:v>
                </c:pt>
                <c:pt idx="1">
                  <c:v>825.82230000000004</c:v>
                </c:pt>
                <c:pt idx="2">
                  <c:v>842.43690000000004</c:v>
                </c:pt>
                <c:pt idx="3">
                  <c:v>935.84230000000002</c:v>
                </c:pt>
                <c:pt idx="4">
                  <c:v>874.96389999999997</c:v>
                </c:pt>
                <c:pt idx="5">
                  <c:v>921.49929999999995</c:v>
                </c:pt>
                <c:pt idx="6">
                  <c:v>872.30240000000003</c:v>
                </c:pt>
                <c:pt idx="7">
                  <c:v>813.625</c:v>
                </c:pt>
                <c:pt idx="8">
                  <c:v>850.81500000000005</c:v>
                </c:pt>
                <c:pt idx="9">
                  <c:v>866.61559999999997</c:v>
                </c:pt>
                <c:pt idx="10">
                  <c:v>885.84690000000001</c:v>
                </c:pt>
                <c:pt idx="11">
                  <c:v>873.84619999999995</c:v>
                </c:pt>
              </c:numCache>
            </c:numRef>
          </c:val>
          <c:smooth val="0"/>
          <c:extLst>
            <c:ext xmlns:c16="http://schemas.microsoft.com/office/drawing/2014/chart" uri="{C3380CC4-5D6E-409C-BE32-E72D297353CC}">
              <c16:uniqueId val="{00000000-1C66-4123-AD4D-C779702938BD}"/>
            </c:ext>
          </c:extLst>
        </c:ser>
        <c:ser>
          <c:idx val="1"/>
          <c:order val="1"/>
          <c:tx>
            <c:strRef>
              <c:f>'25.ENERCA'!$K$6</c:f>
              <c:strCache>
                <c:ptCount val="1"/>
                <c:pt idx="0">
                  <c:v>CUV_Op</c:v>
                </c:pt>
              </c:strCache>
            </c:strRef>
          </c:tx>
          <c:spPr>
            <a:ln w="28575" cap="rnd">
              <a:solidFill>
                <a:schemeClr val="accent2"/>
              </a:solidFill>
              <a:prstDash val="lgDash"/>
              <a:round/>
            </a:ln>
            <a:effectLst/>
          </c:spPr>
          <c:marker>
            <c:symbol val="none"/>
          </c:marker>
          <c:cat>
            <c:strRef>
              <c:f>'25.ENERCA'!$A$7:$A$18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'25.ENERCA'!$K$7:$K$13</c:f>
              <c:numCache>
                <c:formatCode>0.00</c:formatCode>
                <c:ptCount val="7"/>
              </c:numCache>
            </c:numRef>
          </c:val>
          <c:smooth val="0"/>
          <c:extLst>
            <c:ext xmlns:c16="http://schemas.microsoft.com/office/drawing/2014/chart" uri="{C3380CC4-5D6E-409C-BE32-E72D297353CC}">
              <c16:uniqueId val="{00000001-1C66-4123-AD4D-C779702938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'25.ENERCA'!$D$6</c:f>
              <c:strCache>
                <c:ptCount val="1"/>
                <c:pt idx="0">
                  <c:v>GM</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'25.ENERCA'!$D$7:$D$18</c:f>
              <c:numCache>
                <c:formatCode>0.00</c:formatCode>
                <c:ptCount val="12"/>
                <c:pt idx="0">
                  <c:v>321.20429999999999</c:v>
                </c:pt>
                <c:pt idx="1">
                  <c:v>328.74220000000003</c:v>
                </c:pt>
                <c:pt idx="2">
                  <c:v>326.48660000000001</c:v>
                </c:pt>
                <c:pt idx="3">
                  <c:v>429.95179999999999</c:v>
                </c:pt>
                <c:pt idx="4">
                  <c:v>366.49669999999998</c:v>
                </c:pt>
                <c:pt idx="5">
                  <c:v>376.11279999999999</c:v>
                </c:pt>
                <c:pt idx="6">
                  <c:v>303.12389999999999</c:v>
                </c:pt>
                <c:pt idx="7">
                  <c:v>269.43810000000002</c:v>
                </c:pt>
                <c:pt idx="8">
                  <c:v>314.86880000000002</c:v>
                </c:pt>
                <c:pt idx="9">
                  <c:v>315.33089999999999</c:v>
                </c:pt>
                <c:pt idx="10">
                  <c:v>321.8553</c:v>
                </c:pt>
                <c:pt idx="11">
                  <c:v>332.79750000000001</c:v>
                </c:pt>
              </c:numCache>
            </c:numRef>
          </c:val>
          <c:extLst>
            <c:ext xmlns:c16="http://schemas.microsoft.com/office/drawing/2014/chart" uri="{C3380CC4-5D6E-409C-BE32-E72D297353CC}">
              <c16:uniqueId val="{00000000-2CF4-4006-AFBF-FDBE3112E4FE}"/>
            </c:ext>
          </c:extLst>
        </c:ser>
        <c:ser>
          <c:idx val="2"/>
          <c:order val="2"/>
          <c:tx>
            <c:strRef>
              <c:f>'25.ENERCA'!$G$6</c:f>
              <c:strCache>
                <c:ptCount val="1"/>
                <c:pt idx="0">
                  <c:v>D</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'25.ENERCA'!$G$7:$G$18</c:f>
              <c:numCache>
                <c:formatCode>0.00</c:formatCode>
                <c:ptCount val="12"/>
                <c:pt idx="0">
                  <c:v>243.935</c:v>
                </c:pt>
                <c:pt idx="1">
                  <c:v>254.69499999999999</c:v>
                </c:pt>
                <c:pt idx="2">
                  <c:v>257.19330000000002</c:v>
                </c:pt>
                <c:pt idx="3">
                  <c:v>249.0104</c:v>
                </c:pt>
                <c:pt idx="4">
                  <c:v>253.2346</c:v>
                </c:pt>
                <c:pt idx="5">
                  <c:v>265.83139999999997</c:v>
                </c:pt>
                <c:pt idx="6">
                  <c:v>269.6139</c:v>
                </c:pt>
                <c:pt idx="7">
                  <c:v>262.47309999999999</c:v>
                </c:pt>
                <c:pt idx="8">
                  <c:v>255.58510000000001</c:v>
                </c:pt>
                <c:pt idx="9">
                  <c:v>265.82870000000003</c:v>
                </c:pt>
                <c:pt idx="10">
                  <c:v>269.70639999999997</c:v>
                </c:pt>
                <c:pt idx="11">
                  <c:v>269.40039999999999</c:v>
                </c:pt>
              </c:numCache>
            </c:numRef>
          </c:val>
          <c:extLst>
            <c:ext xmlns:c16="http://schemas.microsoft.com/office/drawing/2014/chart" uri="{C3380CC4-5D6E-409C-BE32-E72D297353CC}">
              <c16:uniqueId val="{00000001-2CF4-4006-AFBF-FDBE3112E4FE}"/>
            </c:ext>
          </c:extLst>
        </c:ser>
        <c:ser>
          <c:idx val="3"/>
          <c:order val="3"/>
          <c:tx>
            <c:strRef>
              <c:f>'25.ENERCA'!$H$6</c:f>
              <c:strCache>
                <c:ptCount val="1"/>
                <c:pt idx="0">
                  <c:v>CV</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'25.ENERCA'!$H$7:$H$18</c:f>
              <c:numCache>
                <c:formatCode>0.00</c:formatCode>
                <c:ptCount val="12"/>
                <c:pt idx="0">
                  <c:v>107.0787</c:v>
                </c:pt>
                <c:pt idx="1">
                  <c:v>99.437700000000007</c:v>
                </c:pt>
                <c:pt idx="2">
                  <c:v>99.300399999999996</c:v>
                </c:pt>
                <c:pt idx="3">
                  <c:v>96.520700000000005</c:v>
                </c:pt>
                <c:pt idx="4">
                  <c:v>100.86839999999999</c:v>
                </c:pt>
                <c:pt idx="5">
                  <c:v>99.540599999999998</c:v>
                </c:pt>
                <c:pt idx="6">
                  <c:v>101.99039999999999</c:v>
                </c:pt>
                <c:pt idx="7">
                  <c:v>100.7542</c:v>
                </c:pt>
                <c:pt idx="8">
                  <c:v>96.773300000000006</c:v>
                </c:pt>
                <c:pt idx="9">
                  <c:v>100.065</c:v>
                </c:pt>
                <c:pt idx="10">
                  <c:v>101.1664</c:v>
                </c:pt>
                <c:pt idx="11">
                  <c:v>110.66840000000001</c:v>
                </c:pt>
              </c:numCache>
            </c:numRef>
          </c:val>
          <c:extLst>
            <c:ext xmlns:c16="http://schemas.microsoft.com/office/drawing/2014/chart" uri="{C3380CC4-5D6E-409C-BE32-E72D297353CC}">
              <c16:uniqueId val="{00000002-2CF4-4006-AFBF-FDBE3112E4FE}"/>
            </c:ext>
          </c:extLst>
        </c:ser>
        <c:ser>
          <c:idx val="4"/>
          <c:order val="4"/>
          <c:tx>
            <c:strRef>
              <c:f>'25.ENERCA'!$F$6</c:f>
              <c:strCache>
                <c:ptCount val="1"/>
                <c:pt idx="0">
                  <c:v>PR</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'25.ENERCA'!$F$7:$F$18</c:f>
              <c:numCache>
                <c:formatCode>0.00</c:formatCode>
                <c:ptCount val="12"/>
                <c:pt idx="0">
                  <c:v>80.238100000000003</c:v>
                </c:pt>
                <c:pt idx="1">
                  <c:v>81.055000000000007</c:v>
                </c:pt>
                <c:pt idx="2">
                  <c:v>81.555499999999995</c:v>
                </c:pt>
                <c:pt idx="3">
                  <c:v>99.692599999999999</c:v>
                </c:pt>
                <c:pt idx="4">
                  <c:v>87.299499999999995</c:v>
                </c:pt>
                <c:pt idx="5">
                  <c:v>92.031999999999996</c:v>
                </c:pt>
                <c:pt idx="6">
                  <c:v>77.305899999999994</c:v>
                </c:pt>
                <c:pt idx="7">
                  <c:v>69.974400000000003</c:v>
                </c:pt>
                <c:pt idx="8">
                  <c:v>77.354900000000001</c:v>
                </c:pt>
                <c:pt idx="9">
                  <c:v>77.199299999999994</c:v>
                </c:pt>
                <c:pt idx="10">
                  <c:v>78.738100000000003</c:v>
                </c:pt>
                <c:pt idx="11">
                  <c:v>68.922600000000003</c:v>
                </c:pt>
              </c:numCache>
            </c:numRef>
          </c:val>
          <c:extLst>
            <c:ext xmlns:c16="http://schemas.microsoft.com/office/drawing/2014/chart" uri="{C3380CC4-5D6E-409C-BE32-E72D297353CC}">
              <c16:uniqueId val="{00000003-2CF4-4006-AFBF-FDBE3112E4FE}"/>
            </c:ext>
          </c:extLst>
        </c:ser>
        <c:ser>
          <c:idx val="5"/>
          <c:order val="5"/>
          <c:tx>
            <c:strRef>
              <c:f>'25.ENERCA'!$E$6</c:f>
              <c:strCache>
                <c:ptCount val="1"/>
                <c:pt idx="0">
                  <c:v>TM</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'25.ENERCA'!$E$7:$E$18</c:f>
              <c:numCache>
                <c:formatCode>0.00</c:formatCode>
                <c:ptCount val="12"/>
                <c:pt idx="0">
                  <c:v>52.269399999999997</c:v>
                </c:pt>
                <c:pt idx="1">
                  <c:v>55.369100000000003</c:v>
                </c:pt>
                <c:pt idx="2">
                  <c:v>58.1922</c:v>
                </c:pt>
                <c:pt idx="3">
                  <c:v>56.032699999999998</c:v>
                </c:pt>
                <c:pt idx="4">
                  <c:v>49.846699999999998</c:v>
                </c:pt>
                <c:pt idx="5">
                  <c:v>56.277000000000001</c:v>
                </c:pt>
                <c:pt idx="6">
                  <c:v>62.195500000000003</c:v>
                </c:pt>
                <c:pt idx="7">
                  <c:v>56.7575</c:v>
                </c:pt>
                <c:pt idx="8">
                  <c:v>54.688099999999999</c:v>
                </c:pt>
                <c:pt idx="9">
                  <c:v>53.835700000000003</c:v>
                </c:pt>
                <c:pt idx="10">
                  <c:v>56.9345</c:v>
                </c:pt>
                <c:pt idx="11">
                  <c:v>51.661000000000001</c:v>
                </c:pt>
              </c:numCache>
            </c:numRef>
          </c:val>
          <c:extLst>
            <c:ext xmlns:c16="http://schemas.microsoft.com/office/drawing/2014/chart" uri="{C3380CC4-5D6E-409C-BE32-E72D297353CC}">
              <c16:uniqueId val="{00000004-2CF4-4006-AFBF-FDBE3112E4FE}"/>
            </c:ext>
          </c:extLst>
        </c:ser>
        <c:ser>
          <c:idx val="6"/>
          <c:order val="6"/>
          <c:tx>
            <c:strRef>
              <c:f>'25.ENERCA'!$I$6</c:f>
              <c:strCache>
                <c:ptCount val="1"/>
                <c:pt idx="0">
                  <c:v>RM</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'25.ENERCA'!$I$7:$I$18</c:f>
              <c:numCache>
                <c:formatCode>0.00</c:formatCode>
                <c:ptCount val="12"/>
                <c:pt idx="0">
                  <c:v>1.6</c:v>
                </c:pt>
                <c:pt idx="1">
                  <c:v>6.5232999999999999</c:v>
                </c:pt>
                <c:pt idx="2">
                  <c:v>19.7089</c:v>
                </c:pt>
                <c:pt idx="3">
                  <c:v>4.6341000000000001</c:v>
                </c:pt>
                <c:pt idx="4">
                  <c:v>17.218</c:v>
                </c:pt>
                <c:pt idx="5">
                  <c:v>31.705500000000001</c:v>
                </c:pt>
                <c:pt idx="6">
                  <c:v>58.072800000000001</c:v>
                </c:pt>
                <c:pt idx="7">
                  <c:v>54.227699999999999</c:v>
                </c:pt>
                <c:pt idx="8">
                  <c:v>51.544800000000002</c:v>
                </c:pt>
                <c:pt idx="9">
                  <c:v>54.356000000000002</c:v>
                </c:pt>
                <c:pt idx="10">
                  <c:v>57.446199999999997</c:v>
                </c:pt>
                <c:pt idx="11">
                  <c:v>40.396299999999997</c:v>
                </c:pt>
              </c:numCache>
            </c:numRef>
          </c:val>
          <c:extLst>
            <c:ext xmlns:c16="http://schemas.microsoft.com/office/drawing/2014/chart" uri="{C3380CC4-5D6E-409C-BE32-E72D297353CC}">
              <c16:uniqueId val="{00000005-2CF4-4006-AFBF-FDBE3112E4FE}"/>
            </c:ext>
          </c:extLst>
        </c:ser>
        <c:dLbls>
          <c:showLegendKey val="0"/>
          <c:showVal val="0"/>
          <c:showCatName val="0"/>
          <c:showSerName val="0"/>
          <c:showPercent val="0"/>
          <c:showBubbleSize val="0"/>
        </c:dLbls>
        <c:gapWidth val="150"/>
        <c:overlap val="100"/>
        <c:axId val="403597344"/>
        <c:axId val="403597728"/>
      </c:barChart>
      <c:lineChart>
        <c:grouping val="standard"/>
        <c:varyColors val="0"/>
        <c:ser>
          <c:idx val="0"/>
          <c:order val="0"/>
          <c:tx>
            <c:strRef>
              <c:f>'25.ENERCA'!$J$6</c:f>
              <c:strCache>
                <c:ptCount val="1"/>
                <c:pt idx="0">
                  <c:v>CUV_119</c:v>
                </c:pt>
              </c:strCache>
            </c:strRef>
          </c:tx>
          <c:spPr>
            <a:ln w="31750"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12700">
                <a:solidFill>
                  <a:schemeClr val="lt2"/>
                </a:solidFill>
                <a:round/>
              </a:ln>
              <a:effectLst>
                <a:outerShdw blurRad="40000" dist="23000" dir="5400000" rotWithShape="0">
                  <a:srgbClr val="000000">
                    <a:alpha val="35000"/>
                  </a:srgbClr>
                </a:outerShdw>
              </a:effectLst>
            </c:spPr>
          </c:marker>
          <c:cat>
            <c:strRef>
              <c:f>'25.ENERCA'!$A$7:$A$18</c:f>
              <c:strCache>
                <c:ptCount val="12"/>
                <c:pt idx="0">
                  <c:v>Oct-24</c:v>
                </c:pt>
                <c:pt idx="1">
                  <c:v>Nov-24**</c:v>
                </c:pt>
                <c:pt idx="2">
                  <c:v>Dic-24</c:v>
                </c:pt>
                <c:pt idx="3">
                  <c:v>Ene-25</c:v>
                </c:pt>
                <c:pt idx="4">
                  <c:v>Feb-25</c:v>
                </c:pt>
                <c:pt idx="5">
                  <c:v>Mar-25</c:v>
                </c:pt>
                <c:pt idx="6">
                  <c:v>Abr-25</c:v>
                </c:pt>
                <c:pt idx="7">
                  <c:v>May-25</c:v>
                </c:pt>
                <c:pt idx="8">
                  <c:v>Jun-25</c:v>
                </c:pt>
                <c:pt idx="9">
                  <c:v>Jul-25</c:v>
                </c:pt>
                <c:pt idx="10">
                  <c:v>Ago-25</c:v>
                </c:pt>
                <c:pt idx="11">
                  <c:v>Sep-25</c:v>
                </c:pt>
              </c:strCache>
            </c:strRef>
          </c:cat>
          <c:val>
            <c:numRef>
              <c:f>'25.ENERCA'!$J$7:$J$18</c:f>
              <c:numCache>
                <c:formatCode>0.00</c:formatCode>
                <c:ptCount val="12"/>
                <c:pt idx="0">
                  <c:v>806.32550000000003</c:v>
                </c:pt>
                <c:pt idx="1">
                  <c:v>825.82230000000004</c:v>
                </c:pt>
                <c:pt idx="2">
                  <c:v>842.43690000000004</c:v>
                </c:pt>
                <c:pt idx="3">
                  <c:v>935.84230000000002</c:v>
                </c:pt>
                <c:pt idx="4">
                  <c:v>874.96389999999997</c:v>
                </c:pt>
                <c:pt idx="5">
                  <c:v>921.49929999999995</c:v>
                </c:pt>
                <c:pt idx="6">
                  <c:v>872.30240000000003</c:v>
                </c:pt>
                <c:pt idx="7">
                  <c:v>813.625</c:v>
                </c:pt>
                <c:pt idx="8">
                  <c:v>850.81500000000005</c:v>
                </c:pt>
                <c:pt idx="9">
                  <c:v>866.61559999999997</c:v>
                </c:pt>
                <c:pt idx="10">
                  <c:v>885.84690000000001</c:v>
                </c:pt>
                <c:pt idx="11">
                  <c:v>873.84619999999995</c:v>
                </c:pt>
              </c:numCache>
            </c:numRef>
          </c:val>
          <c:smooth val="0"/>
          <c:extLst>
            <c:ext xmlns:c16="http://schemas.microsoft.com/office/drawing/2014/chart" uri="{C3380CC4-5D6E-409C-BE32-E72D297353CC}">
              <c16:uniqueId val="{00000006-2CF4-4006-AFBF-FDBE3112E4F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es-CO"/>
          </a:p>
        </c:txPr>
        <c:crossAx val="4035973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25" r="0.25" t="0.75"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'25.ENERCA'!$P$7</c:f>
              <c:strCache>
                <c:ptCount val="1"/>
                <c:pt idx="0">
                  <c:v>Oct-24</c:v>
                </c:pt>
              </c:strCache>
            </c:strRef>
          </c:tx>
          <c:spPr>
            <a:pattFill prst="narHorz">
              <a:fgClr>
                <a:schemeClr val="accent6">
                  <a:tint val="41000"/>
                </a:schemeClr>
              </a:fgClr>
              <a:bgClr>
                <a:schemeClr val="accent6">
                  <a:tint val="41000"/>
                  <a:lumMod val="20000"/>
                  <a:lumOff val="80000"/>
                </a:schemeClr>
              </a:bgClr>
            </a:pattFill>
            <a:ln>
              <a:noFill/>
            </a:ln>
            <a:effectLst>
              <a:innerShdw blurRad="114300">
                <a:schemeClr val="accent6">
                  <a:tint val="41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388.21190000000001</c:v>
                </c:pt>
                <c:pt idx="1">
                  <c:v>485.26490000000001</c:v>
                </c:pt>
                <c:pt idx="2">
                  <c:v>685.37670000000003</c:v>
                </c:pt>
                <c:pt idx="3">
                  <c:v>806.33</c:v>
                </c:pt>
                <c:pt idx="4">
                  <c:v>967.596</c:v>
                </c:pt>
              </c:numCache>
            </c:numRef>
          </c:val>
          <c:extLst>
            <c:ext xmlns:c16="http://schemas.microsoft.com/office/drawing/2014/chart" uri="{C3380CC4-5D6E-409C-BE32-E72D297353CC}">
              <c16:uniqueId val="{00000000-3EA5-448D-9283-0B90FA5A34E4}"/>
            </c:ext>
          </c:extLst>
        </c:ser>
        <c:ser>
          <c:idx val="1"/>
          <c:order val="1"/>
          <c:tx>
            <c:strRef>
              <c:f>'25.ENERCA'!$P$8</c:f>
              <c:strCache>
                <c:ptCount val="1"/>
                <c:pt idx="0">
                  <c:v>Nov-24</c:v>
                </c:pt>
              </c:strCache>
            </c:strRef>
          </c:tx>
          <c:spPr>
            <a:pattFill prst="narHorz">
              <a:fgClr>
                <a:schemeClr val="accent6">
                  <a:tint val="52000"/>
                </a:schemeClr>
              </a:fgClr>
              <a:bgClr>
                <a:schemeClr val="accent6">
                  <a:tint val="52000"/>
                  <a:lumMod val="20000"/>
                  <a:lumOff val="80000"/>
                </a:schemeClr>
              </a:bgClr>
            </a:pattFill>
            <a:ln>
              <a:noFill/>
            </a:ln>
            <a:effectLst>
              <a:innerShdw blurRad="114300">
                <a:schemeClr val="accent6">
                  <a:tint val="52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387.69970000000001</c:v>
                </c:pt>
                <c:pt idx="1">
                  <c:v>484.62470000000002</c:v>
                </c:pt>
                <c:pt idx="2">
                  <c:v>701.94899999999996</c:v>
                </c:pt>
                <c:pt idx="3">
                  <c:v>825.82</c:v>
                </c:pt>
                <c:pt idx="4">
                  <c:v>990.98400000000004</c:v>
                </c:pt>
              </c:numCache>
            </c:numRef>
          </c:val>
          <c:extLst>
            <c:ext xmlns:c16="http://schemas.microsoft.com/office/drawing/2014/chart" uri="{C3380CC4-5D6E-409C-BE32-E72D297353CC}">
              <c16:uniqueId val="{00000001-3EA5-448D-9283-0B90FA5A34E4}"/>
            </c:ext>
          </c:extLst>
        </c:ser>
        <c:ser>
          <c:idx val="2"/>
          <c:order val="2"/>
          <c:tx>
            <c:strRef>
              <c:f>'25.ENERCA'!$P$9</c:f>
              <c:strCache>
                <c:ptCount val="1"/>
                <c:pt idx="0">
                  <c:v>Dic-24</c:v>
                </c:pt>
              </c:strCache>
            </c:strRef>
          </c:tx>
          <c:spPr>
            <a:pattFill prst="narHorz">
              <a:fgClr>
                <a:schemeClr val="accent6">
                  <a:tint val="63000"/>
                </a:schemeClr>
              </a:fgClr>
              <a:bgClr>
                <a:schemeClr val="accent6">
                  <a:tint val="63000"/>
                  <a:lumMod val="20000"/>
                  <a:lumOff val="80000"/>
                </a:schemeClr>
              </a:bgClr>
            </a:pattFill>
            <a:ln>
              <a:noFill/>
            </a:ln>
            <a:effectLst>
              <a:innerShdw blurRad="114300">
                <a:schemeClr val="accent6">
                  <a:tint val="63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388.75099999999998</c:v>
                </c:pt>
                <c:pt idx="1">
                  <c:v>485.93880000000001</c:v>
                </c:pt>
                <c:pt idx="2">
                  <c:v>716.07140000000004</c:v>
                </c:pt>
                <c:pt idx="3">
                  <c:v>842.43690000000004</c:v>
                </c:pt>
                <c:pt idx="4">
                  <c:v>1010.92428</c:v>
                </c:pt>
              </c:numCache>
            </c:numRef>
          </c:val>
          <c:extLst>
            <c:ext xmlns:c16="http://schemas.microsoft.com/office/drawing/2014/chart" uri="{C3380CC4-5D6E-409C-BE32-E72D297353CC}">
              <c16:uniqueId val="{00000002-3EA5-448D-9283-0B90FA5A34E4}"/>
            </c:ext>
          </c:extLst>
        </c:ser>
        <c:ser>
          <c:idx val="3"/>
          <c:order val="3"/>
          <c:tx>
            <c:strRef>
              <c:f>'25.ENERCA'!$P$10</c:f>
              <c:strCache>
                <c:ptCount val="1"/>
                <c:pt idx="0">
                  <c:v>Ene-25</c:v>
                </c:pt>
              </c:strCache>
            </c:strRef>
          </c:tx>
          <c:spPr>
            <a:pattFill prst="narHorz">
              <a:fgClr>
                <a:schemeClr val="accent6">
                  <a:tint val="74000"/>
                </a:schemeClr>
              </a:fgClr>
              <a:bgClr>
                <a:schemeClr val="accent6">
                  <a:tint val="74000"/>
                  <a:lumMod val="20000"/>
                  <a:lumOff val="80000"/>
                </a:schemeClr>
              </a:bgClr>
            </a:pattFill>
            <a:ln>
              <a:noFill/>
            </a:ln>
            <a:effectLst>
              <a:innerShdw blurRad="114300">
                <a:schemeClr val="accent6">
                  <a:tint val="74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390.5301</c:v>
                </c:pt>
                <c:pt idx="1">
                  <c:v>488.1626</c:v>
                </c:pt>
                <c:pt idx="2">
                  <c:v>795.46600000000001</c:v>
                </c:pt>
                <c:pt idx="3">
                  <c:v>935.84230000000002</c:v>
                </c:pt>
                <c:pt idx="4">
                  <c:v>1123.0107599999999</c:v>
                </c:pt>
              </c:numCache>
            </c:numRef>
          </c:val>
          <c:extLst>
            <c:ext xmlns:c16="http://schemas.microsoft.com/office/drawing/2014/chart" uri="{C3380CC4-5D6E-409C-BE32-E72D297353CC}">
              <c16:uniqueId val="{00000003-3EA5-448D-9283-0B90FA5A34E4}"/>
            </c:ext>
          </c:extLst>
        </c:ser>
        <c:ser>
          <c:idx val="4"/>
          <c:order val="4"/>
          <c:tx>
            <c:strRef>
              <c:f>'25.ENERCA'!$P$11</c:f>
              <c:strCache>
                <c:ptCount val="1"/>
                <c:pt idx="0">
                  <c:v>Feb-25</c:v>
                </c:pt>
              </c:strCache>
            </c:strRef>
          </c:tx>
          <c:spPr>
            <a:pattFill prst="narHorz">
              <a:fgClr>
                <a:schemeClr val="accent6">
                  <a:tint val="84000"/>
                </a:schemeClr>
              </a:fgClr>
              <a:bgClr>
                <a:schemeClr val="accent6">
                  <a:tint val="84000"/>
                  <a:lumMod val="20000"/>
                  <a:lumOff val="80000"/>
                </a:schemeClr>
              </a:bgClr>
            </a:pattFill>
            <a:ln>
              <a:noFill/>
            </a:ln>
            <a:effectLst>
              <a:innerShdw blurRad="114300">
                <a:schemeClr val="accent6">
                  <a:tint val="84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394.19600000000003</c:v>
                </c:pt>
                <c:pt idx="1">
                  <c:v>492.745</c:v>
                </c:pt>
                <c:pt idx="2">
                  <c:v>743.71929999999998</c:v>
                </c:pt>
                <c:pt idx="3">
                  <c:v>874.96389999999997</c:v>
                </c:pt>
                <c:pt idx="4">
                  <c:v>1049.95668</c:v>
                </c:pt>
              </c:numCache>
            </c:numRef>
          </c:val>
          <c:extLst>
            <c:ext xmlns:c16="http://schemas.microsoft.com/office/drawing/2014/chart" uri="{C3380CC4-5D6E-409C-BE32-E72D297353CC}">
              <c16:uniqueId val="{00000004-3EA5-448D-9283-0B90FA5A34E4}"/>
            </c:ext>
          </c:extLst>
        </c:ser>
        <c:ser>
          <c:idx val="5"/>
          <c:order val="5"/>
          <c:tx>
            <c:strRef>
              <c:f>'25.ENERCA'!$P$12</c:f>
              <c:strCache>
                <c:ptCount val="1"/>
                <c:pt idx="0">
                  <c:v>Mar-25</c:v>
                </c:pt>
              </c:strCache>
            </c:strRef>
          </c:tx>
          <c:spPr>
            <a:pattFill prst="narHorz">
              <a:fgClr>
                <a:schemeClr val="accent6">
                  <a:tint val="95000"/>
                </a:schemeClr>
              </a:fgClr>
              <a:bgClr>
                <a:schemeClr val="accent6">
                  <a:tint val="95000"/>
                  <a:lumMod val="20000"/>
                  <a:lumOff val="80000"/>
                </a:schemeClr>
              </a:bgClr>
            </a:pattFill>
            <a:ln>
              <a:noFill/>
            </a:ln>
            <a:effectLst>
              <a:innerShdw blurRad="114300">
                <a:schemeClr val="accent6">
                  <a:tint val="95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398.67059999999998</c:v>
                </c:pt>
                <c:pt idx="1">
                  <c:v>498.33819999999997</c:v>
                </c:pt>
                <c:pt idx="2">
                  <c:v>783.27440000000001</c:v>
                </c:pt>
                <c:pt idx="3">
                  <c:v>921.49929999999995</c:v>
                </c:pt>
                <c:pt idx="4">
                  <c:v>1105.7991599999998</c:v>
                </c:pt>
              </c:numCache>
            </c:numRef>
          </c:val>
          <c:extLst>
            <c:ext xmlns:c16="http://schemas.microsoft.com/office/drawing/2014/chart" uri="{C3380CC4-5D6E-409C-BE32-E72D297353CC}">
              <c16:uniqueId val="{00000005-3EA5-448D-9283-0B90FA5A34E4}"/>
            </c:ext>
          </c:extLst>
        </c:ser>
        <c:ser>
          <c:idx val="6"/>
          <c:order val="6"/>
          <c:tx>
            <c:strRef>
              <c:f>'25.ENERCA'!$P$13</c:f>
              <c:strCache>
                <c:ptCount val="1"/>
                <c:pt idx="0">
                  <c:v>Abr-25</c:v>
                </c:pt>
              </c:strCache>
            </c:strRef>
          </c:tx>
          <c:spPr>
            <a:pattFill prst="narHorz">
              <a:fgClr>
                <a:schemeClr val="accent6">
                  <a:shade val="94000"/>
                </a:schemeClr>
              </a:fgClr>
              <a:bgClr>
                <a:schemeClr val="accent6">
                  <a:shade val="94000"/>
                  <a:lumMod val="20000"/>
                  <a:lumOff val="80000"/>
                </a:schemeClr>
              </a:bgClr>
            </a:pattFill>
            <a:ln>
              <a:noFill/>
            </a:ln>
            <a:effectLst>
              <a:innerShdw blurRad="114300">
                <a:schemeClr val="accent6">
                  <a:shade val="94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400.7731</c:v>
                </c:pt>
                <c:pt idx="1">
                  <c:v>500.96640000000002</c:v>
                </c:pt>
                <c:pt idx="2">
                  <c:v>741.45699999999999</c:v>
                </c:pt>
                <c:pt idx="3">
                  <c:v>872.30240000000003</c:v>
                </c:pt>
                <c:pt idx="4">
                  <c:v>1046.7628999999999</c:v>
                </c:pt>
              </c:numCache>
            </c:numRef>
          </c:val>
          <c:extLst>
            <c:ext xmlns:c16="http://schemas.microsoft.com/office/drawing/2014/chart" uri="{C3380CC4-5D6E-409C-BE32-E72D297353CC}">
              <c16:uniqueId val="{00000006-3EA5-448D-9283-0B90FA5A34E4}"/>
            </c:ext>
          </c:extLst>
        </c:ser>
        <c:ser>
          <c:idx val="7"/>
          <c:order val="7"/>
          <c:tx>
            <c:strRef>
              <c:f>'25.ENERCA'!$P$14</c:f>
              <c:strCache>
                <c:ptCount val="1"/>
                <c:pt idx="0">
                  <c:v>May-25</c:v>
                </c:pt>
              </c:strCache>
            </c:strRef>
          </c:tx>
          <c:spPr>
            <a:pattFill prst="narHorz">
              <a:fgClr>
                <a:schemeClr val="accent6">
                  <a:shade val="83000"/>
                </a:schemeClr>
              </a:fgClr>
              <a:bgClr>
                <a:schemeClr val="accent6">
                  <a:shade val="83000"/>
                  <a:lumMod val="20000"/>
                  <a:lumOff val="80000"/>
                </a:schemeClr>
              </a:bgClr>
            </a:pattFill>
            <a:ln>
              <a:noFill/>
            </a:ln>
            <a:effectLst>
              <a:innerShdw blurRad="114300">
                <a:schemeClr val="accent6">
                  <a:shade val="83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403.41469999999998</c:v>
                </c:pt>
                <c:pt idx="1">
                  <c:v>504.26839999999999</c:v>
                </c:pt>
                <c:pt idx="2">
                  <c:v>691.58130000000006</c:v>
                </c:pt>
                <c:pt idx="3">
                  <c:v>813.625</c:v>
                </c:pt>
                <c:pt idx="4">
                  <c:v>976.35</c:v>
                </c:pt>
              </c:numCache>
            </c:numRef>
          </c:val>
          <c:extLst>
            <c:ext xmlns:c16="http://schemas.microsoft.com/office/drawing/2014/chart" uri="{C3380CC4-5D6E-409C-BE32-E72D297353CC}">
              <c16:uniqueId val="{00000007-3EA5-448D-9283-0B90FA5A34E4}"/>
            </c:ext>
          </c:extLst>
        </c:ser>
        <c:ser>
          <c:idx val="8"/>
          <c:order val="8"/>
          <c:tx>
            <c:strRef>
              <c:f>'25.ENERCA'!$P$15</c:f>
              <c:strCache>
                <c:ptCount val="1"/>
                <c:pt idx="0">
                  <c:v>Jun-25</c:v>
                </c:pt>
              </c:strCache>
            </c:strRef>
          </c:tx>
          <c:spPr>
            <a:pattFill prst="narHorz">
              <a:fgClr>
                <a:schemeClr val="accent6">
                  <a:shade val="73000"/>
                </a:schemeClr>
              </a:fgClr>
              <a:bgClr>
                <a:schemeClr val="accent6">
                  <a:shade val="73000"/>
                  <a:lumMod val="20000"/>
                  <a:lumOff val="80000"/>
                </a:schemeClr>
              </a:bgClr>
            </a:pattFill>
            <a:ln>
              <a:noFill/>
            </a:ln>
            <a:effectLst>
              <a:innerShdw blurRad="114300">
                <a:schemeClr val="accent6">
                  <a:shade val="73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404.70859999999999</c:v>
                </c:pt>
                <c:pt idx="1">
                  <c:v>505.88569999999999</c:v>
                </c:pt>
                <c:pt idx="2">
                  <c:v>723.19269999999995</c:v>
                </c:pt>
                <c:pt idx="3">
                  <c:v>850.81500000000005</c:v>
                </c:pt>
                <c:pt idx="4">
                  <c:v>1020.978</c:v>
                </c:pt>
              </c:numCache>
            </c:numRef>
          </c:val>
          <c:extLst>
            <c:ext xmlns:c16="http://schemas.microsoft.com/office/drawing/2014/chart" uri="{C3380CC4-5D6E-409C-BE32-E72D297353CC}">
              <c16:uniqueId val="{00000008-3EA5-448D-9283-0B90FA5A34E4}"/>
            </c:ext>
          </c:extLst>
        </c:ser>
        <c:ser>
          <c:idx val="9"/>
          <c:order val="9"/>
          <c:tx>
            <c:strRef>
              <c:f>'25.ENERCA'!$P$16</c:f>
              <c:strCache>
                <c:ptCount val="1"/>
                <c:pt idx="0">
                  <c:v>Jul-25</c:v>
                </c:pt>
              </c:strCache>
            </c:strRef>
          </c:tx>
          <c:spPr>
            <a:pattFill prst="narHorz">
              <a:fgClr>
                <a:schemeClr val="accent6">
                  <a:shade val="62000"/>
                </a:schemeClr>
              </a:fgClr>
              <a:bgClr>
                <a:schemeClr val="accent6">
                  <a:shade val="62000"/>
                  <a:lumMod val="20000"/>
                  <a:lumOff val="80000"/>
                </a:schemeClr>
              </a:bgClr>
            </a:pattFill>
            <a:ln>
              <a:noFill/>
            </a:ln>
            <a:effectLst>
              <a:innerShdw blurRad="114300">
                <a:schemeClr val="accent6">
                  <a:shade val="62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405.13990000000001</c:v>
                </c:pt>
                <c:pt idx="1">
                  <c:v>506.4248</c:v>
                </c:pt>
                <c:pt idx="2">
                  <c:v>736.62329999999997</c:v>
                </c:pt>
                <c:pt idx="3">
                  <c:v>866.61559999999997</c:v>
                </c:pt>
                <c:pt idx="4">
                  <c:v>1039.9386999999999</c:v>
                </c:pt>
              </c:numCache>
            </c:numRef>
          </c:val>
          <c:extLst>
            <c:ext xmlns:c16="http://schemas.microsoft.com/office/drawing/2014/chart" uri="{C3380CC4-5D6E-409C-BE32-E72D297353CC}">
              <c16:uniqueId val="{00000009-3EA5-448D-9283-0B90FA5A34E4}"/>
            </c:ext>
          </c:extLst>
        </c:ser>
        <c:ser>
          <c:idx val="10"/>
          <c:order val="10"/>
          <c:tx>
            <c:strRef>
              <c:f>'25.ENERCA'!$P$17</c:f>
              <c:strCache>
                <c:ptCount val="1"/>
                <c:pt idx="0">
                  <c:v>Ago-25</c:v>
                </c:pt>
              </c:strCache>
            </c:strRef>
          </c:tx>
          <c:spPr>
            <a:pattFill prst="narHorz">
              <a:fgClr>
                <a:schemeClr val="accent6">
                  <a:shade val="51000"/>
                </a:schemeClr>
              </a:fgClr>
              <a:bgClr>
                <a:schemeClr val="accent6">
                  <a:shade val="51000"/>
                  <a:lumMod val="20000"/>
                  <a:lumOff val="80000"/>
                </a:schemeClr>
              </a:bgClr>
            </a:pattFill>
            <a:ln>
              <a:noFill/>
            </a:ln>
            <a:effectLst>
              <a:innerShdw blurRad="114300">
                <a:schemeClr val="accent6">
                  <a:shade val="51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406.24509999999998</c:v>
                </c:pt>
                <c:pt idx="1">
                  <c:v>507.80630000000002</c:v>
                </c:pt>
                <c:pt idx="2">
                  <c:v>752.96990000000005</c:v>
                </c:pt>
                <c:pt idx="3">
                  <c:v>885.84690000000001</c:v>
                </c:pt>
                <c:pt idx="4">
                  <c:v>1063.0163</c:v>
                </c:pt>
              </c:numCache>
            </c:numRef>
          </c:val>
          <c:extLst>
            <c:ext xmlns:c16="http://schemas.microsoft.com/office/drawing/2014/chart" uri="{C3380CC4-5D6E-409C-BE32-E72D297353CC}">
              <c16:uniqueId val="{0000000A-3EA5-448D-9283-0B90FA5A34E4}"/>
            </c:ext>
          </c:extLst>
        </c:ser>
        <c:ser>
          <c:idx val="11"/>
          <c:order val="11"/>
          <c:tx>
            <c:strRef>
              <c:f>'25.ENERCA'!$P$18</c:f>
              <c:strCache>
                <c:ptCount val="1"/>
                <c:pt idx="0">
                  <c:v>Sep-25</c:v>
                </c:pt>
              </c:strCache>
            </c:strRef>
          </c:tx>
          <c:spPr>
            <a:pattFill prst="narHorz">
              <a:fgClr>
                <a:schemeClr val="accent6">
                  <a:shade val="40000"/>
                </a:schemeClr>
              </a:fgClr>
              <a:bgClr>
                <a:schemeClr val="accent6">
                  <a:shade val="40000"/>
                  <a:lumMod val="20000"/>
                  <a:lumOff val="80000"/>
                </a:schemeClr>
              </a:bgClr>
            </a:pattFill>
            <a:ln>
              <a:noFill/>
            </a:ln>
            <a:effectLst>
              <a:innerShdw blurRad="114300">
                <a:schemeClr val="accent6">
                  <a:shade val="40000"/>
                </a:schemeClr>
              </a:innerShdw>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407</c:v>
                </c:pt>
                <c:pt idx="1">
                  <c:v>508.75</c:v>
                </c:pt>
                <c:pt idx="2">
                  <c:v>742.76900000000001</c:v>
                </c:pt>
                <c:pt idx="3">
                  <c:v>873.846</c:v>
                </c:pt>
                <c:pt idx="4">
                  <c:v>1048.6199999999999</c:v>
                </c:pt>
              </c:numCache>
            </c:numRef>
          </c:val>
          <c:extLst>
            <c:ext xmlns:c16="http://schemas.microsoft.com/office/drawing/2014/chart" uri="{C3380CC4-5D6E-409C-BE32-E72D297353CC}">
              <c16:uniqueId val="{0000000B-3EA5-448D-9283-0B90FA5A34E4}"/>
            </c:ext>
          </c:extLst>
        </c:ser>
        <c:dLbls>
          <c:showLegendKey val="0"/>
          <c:showVal val="0"/>
          <c:showCatName val="0"/>
          <c:showSerName val="0"/>
          <c:showPercent val="0"/>
          <c:showBubbleSize val="0"/>
        </c:dLbls>
        <c:gapWidth val="164"/>
        <c:overlap val="-22"/>
        <c:axId val="403764736"/>
        <c:axId val="403765120"/>
      </c:barChart>
      <c:catAx>
        <c:axId val="40376473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5120"/>
        <c:crosses val="autoZero"/>
        <c:auto val="1"/>
        <c:lblAlgn val="ctr"/>
        <c:lblOffset val="100"/>
        <c:noMultiLvlLbl val="0"/>
      </c:catAx>
      <c:valAx>
        <c:axId val="403765120"/>
        <c:scaling>
          <c:orientation val="minMax"/>
          <c:min val="200"/>
        </c:scaling>
        <c:delete val="0"/>
        <c:axPos val="l"/>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CO"/>
                  <a:t>$/kWh</a:t>
                </a:r>
              </a:p>
            </c:rich>
          </c:tx>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4037647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withinLinearReversed" id="26">
  <a:schemeClr val="accent6"/>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withinLinearReversed" id="26">
  <a:schemeClr val="accent6"/>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withinLinearReversed" id="26">
  <a:schemeClr val="accent6"/>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withinLinearReversed" id="26">
  <a:schemeClr val="accent6"/>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6">
  <a:schemeClr val="accent6"/>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6">
  <a:schemeClr val="accent6"/>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withinLinearReversed" id="26">
  <a:schemeClr val="accent6"/>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withinLinearReversed" id="26">
  <a:schemeClr val="accent6"/>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Reversed" id="26">
  <a:schemeClr val="accent6"/>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Reversed" id="26">
  <a:schemeClr val="accent6"/>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withinLinearReversed" id="26">
  <a:schemeClr val="accent6"/>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withinLinearReversed" id="26">
  <a:schemeClr val="accent6"/>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withinLinearReversed" id="26">
  <a:schemeClr val="accent6"/>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withinLinearReversed" id="26">
  <a:schemeClr val="accent6"/>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6">
  <a:schemeClr val="accent6"/>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withinLinearReversed" id="26">
  <a:schemeClr val="accent6"/>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withinLinearReversed" id="26">
  <a:schemeClr val="accent6"/>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withinLinearReversed" id="26">
  <a:schemeClr val="accent6"/>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withinLinearReversed" id="26">
  <a:schemeClr val="accent6"/>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9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7.xml"/><Relationship Id="rId7" Type="http://schemas.openxmlformats.org/officeDocument/2006/relationships/image" Target="../media/image10.sv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9.png"/><Relationship Id="rId5" Type="http://schemas.openxmlformats.org/officeDocument/2006/relationships/hyperlink" Target="https://www.chec.com.co/Home/Transparencia/Planeaci%C3%B3n-presupuestos-e-informes/Publicaciones-de-Tarifas" TargetMode="External"/><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1.xml"/><Relationship Id="rId7" Type="http://schemas.openxmlformats.org/officeDocument/2006/relationships/image" Target="../media/image10.sv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9.png"/><Relationship Id="rId5" Type="http://schemas.openxmlformats.org/officeDocument/2006/relationships/hyperlink" Target="https://www.enel.com.co/es/personas/tarifas-energia-enel-codensa.html" TargetMode="External"/><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5.xml"/><Relationship Id="rId7" Type="http://schemas.openxmlformats.org/officeDocument/2006/relationships/image" Target="../media/image10.svg"/><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image" Target="../media/image9.png"/><Relationship Id="rId5" Type="http://schemas.openxmlformats.org/officeDocument/2006/relationships/hyperlink" Target="https://dispac.com.co/atencion-al-cliente/tarifas/" TargetMode="Externa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10.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9.png"/><Relationship Id="rId5" Type="http://schemas.openxmlformats.org/officeDocument/2006/relationships/hyperlink" Target="https://www.ebsa.com.co/"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3.xml"/><Relationship Id="rId7" Type="http://schemas.openxmlformats.org/officeDocument/2006/relationships/image" Target="../media/image10.svg"/><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9.png"/><Relationship Id="rId5" Type="http://schemas.openxmlformats.org/officeDocument/2006/relationships/hyperlink" Target="https://www.edeq.com.co/clientes-y-usuarios/tarifas/tarifas-de-energia" TargetMode="Externa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7.xml"/><Relationship Id="rId7" Type="http://schemas.openxmlformats.org/officeDocument/2006/relationships/image" Target="../media/image10.sv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image" Target="../media/image9.png"/><Relationship Id="rId5" Type="http://schemas.openxmlformats.org/officeDocument/2006/relationships/hyperlink" Target="https://energiaputumayo.com/consultar-tarifas/" TargetMode="External"/><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1.xml"/><Relationship Id="rId7" Type="http://schemas.openxmlformats.org/officeDocument/2006/relationships/image" Target="../media/image10.sv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9.png"/><Relationship Id="rId5" Type="http://schemas.openxmlformats.org/officeDocument/2006/relationships/hyperlink" Target="https://eebpsa.com.co/atencion-al-usuario/" TargetMode="Externa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5.xml"/><Relationship Id="rId7" Type="http://schemas.openxmlformats.org/officeDocument/2006/relationships/image" Target="../media/image10.sv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image" Target="../media/image9.png"/><Relationship Id="rId5" Type="http://schemas.openxmlformats.org/officeDocument/2006/relationships/hyperlink" Target="https://www.eep.com.co/es/igs_documentos/listado/250/" TargetMode="External"/><Relationship Id="rId4" Type="http://schemas.openxmlformats.org/officeDocument/2006/relationships/chart" Target="../charts/chart56.xml"/><Relationship Id="rId9" Type="http://schemas.openxmlformats.org/officeDocument/2006/relationships/image" Target="../media/image10.svg"/></Relationships>
</file>

<file path=xl/drawings/_rels/drawing1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9.xml"/><Relationship Id="rId7" Type="http://schemas.openxmlformats.org/officeDocument/2006/relationships/image" Target="../media/image10.sv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image" Target="../media/image9.png"/><Relationship Id="rId5" Type="http://schemas.openxmlformats.org/officeDocument/2006/relationships/hyperlink" Target="https://www.eep.com.co/es/igs_documentos/listado/250/" TargetMode="External"/><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3.xml"/><Relationship Id="rId7" Type="http://schemas.openxmlformats.org/officeDocument/2006/relationships/image" Target="../media/image10.sv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9.png"/><Relationship Id="rId5" Type="http://schemas.openxmlformats.org/officeDocument/2006/relationships/hyperlink" Target="https://www.air-e.com/tarifas.html" TargetMode="Externa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7.xml"/><Relationship Id="rId7" Type="http://schemas.openxmlformats.org/officeDocument/2006/relationships/image" Target="../media/image10.sv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image" Target="../media/image9.png"/><Relationship Id="rId5" Type="http://schemas.openxmlformats.org/officeDocument/2006/relationships/hyperlink" Target="https://afinia.com.co/inicio/tarifas-y-subsidios" TargetMode="Externa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1.xml"/><Relationship Id="rId7" Type="http://schemas.openxmlformats.org/officeDocument/2006/relationships/image" Target="../media/image10.sv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9.png"/><Relationship Id="rId5" Type="http://schemas.openxmlformats.org/officeDocument/2006/relationships/hyperlink" Target="http://www.electrocaqueta.com.co/index.php/clientes?view=article&amp;id=69&amp;catid=8" TargetMode="External"/><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5.xml"/><Relationship Id="rId7" Type="http://schemas.openxmlformats.org/officeDocument/2006/relationships/image" Target="../media/image10.sv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image" Target="../media/image9.png"/><Relationship Id="rId5" Type="http://schemas.openxmlformats.org/officeDocument/2006/relationships/hyperlink" Target="https://www.electrohuila.com.co/tarifas/" TargetMode="External"/><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9.xml"/><Relationship Id="rId7" Type="http://schemas.openxmlformats.org/officeDocument/2006/relationships/image" Target="../media/image10.svg"/><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image" Target="../media/image9.png"/><Relationship Id="rId5" Type="http://schemas.openxmlformats.org/officeDocument/2006/relationships/hyperlink" Target="https://www.emcali.com.co/web/energia/mercado-regulado" TargetMode="External"/><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3.xml"/><Relationship Id="rId7" Type="http://schemas.openxmlformats.org/officeDocument/2006/relationships/image" Target="../media/image10.sv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9.png"/><Relationship Id="rId5" Type="http://schemas.openxmlformats.org/officeDocument/2006/relationships/hyperlink" Target="https://www.emeesaesp.com/tarifas" TargetMode="External"/><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7.xml"/><Relationship Id="rId7" Type="http://schemas.openxmlformats.org/officeDocument/2006/relationships/image" Target="../media/image10.svg"/><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image" Target="../media/image9.png"/><Relationship Id="rId5" Type="http://schemas.openxmlformats.org/officeDocument/2006/relationships/hyperlink" Target="https://emevasi.gov.co/informacion-al-usuario/tarifas/" TargetMode="External"/><Relationship Id="rId4" Type="http://schemas.openxmlformats.org/officeDocument/2006/relationships/chart" Target="../charts/chart88.xml"/></Relationships>
</file>

<file path=xl/drawings/_rels/drawing2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1.xml"/><Relationship Id="rId7" Type="http://schemas.openxmlformats.org/officeDocument/2006/relationships/image" Target="../media/image10.sv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9.png"/><Relationship Id="rId5" Type="http://schemas.openxmlformats.org/officeDocument/2006/relationships/hyperlink" Target="https://www.electrificadoradelmeta.com.co/tariffs" TargetMode="External"/><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5.xml"/><Relationship Id="rId7" Type="http://schemas.openxmlformats.org/officeDocument/2006/relationships/chart" Target="../charts/chart96.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www.enelar.com.co/noticias/tarifas-de-energia"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9.xml"/><Relationship Id="rId7" Type="http://schemas.openxmlformats.org/officeDocument/2006/relationships/image" Target="../media/image10.sv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image" Target="../media/image9.png"/><Relationship Id="rId5" Type="http://schemas.openxmlformats.org/officeDocument/2006/relationships/hyperlink" Target="https://www.enerca.com.co/clientes/tarifas/energia/" TargetMode="Externa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3.xml"/><Relationship Id="rId7" Type="http://schemas.openxmlformats.org/officeDocument/2006/relationships/image" Target="../media/image10.sv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9.png"/><Relationship Id="rId5" Type="http://schemas.openxmlformats.org/officeDocument/2006/relationships/hyperlink" Target="https://www.energuaviare.com/tarifas-0" TargetMode="External"/><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7.xml"/><Relationship Id="rId7" Type="http://schemas.openxmlformats.org/officeDocument/2006/relationships/image" Target="../media/image10.sv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image" Target="../media/image9.png"/><Relationship Id="rId5" Type="http://schemas.openxmlformats.org/officeDocument/2006/relationships/hyperlink" Target="https://www.epm.com.co/clientesyusuarios/energia/tarifas-energia.html" TargetMode="Externa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1.xml"/><Relationship Id="rId7" Type="http://schemas.openxmlformats.org/officeDocument/2006/relationships/image" Target="../media/image10.sv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9.png"/><Relationship Id="rId5" Type="http://schemas.openxmlformats.org/officeDocument/2006/relationships/hyperlink" Target="https://www.essa.com.co/site/mi-factura/formula-tarifaria-y-tarifas/consultar-tarifas" TargetMode="External"/><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5.xml"/><Relationship Id="rId7" Type="http://schemas.openxmlformats.org/officeDocument/2006/relationships/image" Target="../media/image10.sv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9.png"/><Relationship Id="rId5" Type="http://schemas.openxmlformats.org/officeDocument/2006/relationships/hyperlink" Target="https://www.ruitoqueesp.com/nuevo/servicios/energia/" TargetMode="External"/><Relationship Id="rId4" Type="http://schemas.openxmlformats.org/officeDocument/2006/relationships/chart" Target="../charts/chart116.xml"/></Relationships>
</file>

<file path=xl/drawings/_rels/drawing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scl.cedenar.com.co/Out/Tarifas/Tarifas.aspx"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xml"/><Relationship Id="rId7" Type="http://schemas.openxmlformats.org/officeDocument/2006/relationships/image" Target="../media/image10.sv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xml"/><Relationship Id="rId7" Type="http://schemas.openxmlformats.org/officeDocument/2006/relationships/image" Target="../media/image10.sv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5.xml"/><Relationship Id="rId7" Type="http://schemas.openxmlformats.org/officeDocument/2006/relationships/image" Target="../media/image10.sv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9.png"/><Relationship Id="rId5" Type="http://schemas.openxmlformats.org/officeDocument/2006/relationships/hyperlink" Target="https://www.cens.com.co/clientes-y-usuarios/tarifas-de-energia#2022-790" TargetMode="Externa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9.xml"/><Relationship Id="rId7" Type="http://schemas.openxmlformats.org/officeDocument/2006/relationships/image" Target="../media/image10.sv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11.png"/><Relationship Id="rId5" Type="http://schemas.openxmlformats.org/officeDocument/2006/relationships/hyperlink" Target="https://www.ceoesp.com.co/tarifas" TargetMode="Externa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3.xml"/><Relationship Id="rId7" Type="http://schemas.openxmlformats.org/officeDocument/2006/relationships/image" Target="../media/image10.sv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48186" cy="8401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43962</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29308</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60719</xdr:colOff>
      <xdr:row>0</xdr:row>
      <xdr:rowOff>0</xdr:rowOff>
    </xdr:from>
    <xdr:to>
      <xdr:col>12</xdr:col>
      <xdr:colOff>532701</xdr:colOff>
      <xdr:row>1</xdr:row>
      <xdr:rowOff>92333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416950" y="0"/>
          <a:ext cx="471982" cy="50264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125851</xdr:colOff>
      <xdr:row>0</xdr:row>
      <xdr:rowOff>0</xdr:rowOff>
    </xdr:from>
    <xdr:to>
      <xdr:col>12</xdr:col>
      <xdr:colOff>426226</xdr:colOff>
      <xdr:row>1</xdr:row>
      <xdr:rowOff>95594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174351" y="0"/>
          <a:ext cx="476221" cy="50590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A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31750</xdr:colOff>
      <xdr:row>22</xdr:row>
      <xdr:rowOff>73270</xdr:rowOff>
    </xdr:from>
    <xdr:to>
      <xdr:col>22</xdr:col>
      <xdr:colOff>1210468</xdr:colOff>
      <xdr:row>47</xdr:row>
      <xdr:rowOff>131885</xdr:rowOff>
    </xdr:to>
    <xdr:graphicFrame macro="">
      <xdr:nvGraphicFramePr>
        <xdr:cNvPr id="4" name="Gráfico 4">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175114</xdr:colOff>
      <xdr:row>0</xdr:row>
      <xdr:rowOff>0</xdr:rowOff>
    </xdr:from>
    <xdr:to>
      <xdr:col>12</xdr:col>
      <xdr:colOff>492858</xdr:colOff>
      <xdr:row>1</xdr:row>
      <xdr:rowOff>88411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384806" y="0"/>
          <a:ext cx="493590" cy="49871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B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14654</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14654</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153132</xdr:colOff>
      <xdr:row>0</xdr:row>
      <xdr:rowOff>9888</xdr:rowOff>
    </xdr:from>
    <xdr:to>
      <xdr:col>12</xdr:col>
      <xdr:colOff>470876</xdr:colOff>
      <xdr:row>1</xdr:row>
      <xdr:rowOff>99826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318863" y="9888"/>
          <a:ext cx="493590" cy="50024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C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5861</xdr:colOff>
      <xdr:row>0</xdr:row>
      <xdr:rowOff>0</xdr:rowOff>
    </xdr:from>
    <xdr:to>
      <xdr:col>12</xdr:col>
      <xdr:colOff>471437</xdr:colOff>
      <xdr:row>1</xdr:row>
      <xdr:rowOff>86763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69823" y="0"/>
          <a:ext cx="465576" cy="497071"/>
        </a:xfrm>
        <a:prstGeom prst="rect">
          <a:avLst/>
        </a:prstGeom>
      </xdr:spPr>
    </xdr:pic>
    <xdr:clientData/>
  </xdr:twoCellAnchor>
  <xdr:twoCellAnchor>
    <xdr:from>
      <xdr:col>8</xdr:col>
      <xdr:colOff>0</xdr:colOff>
      <xdr:row>0</xdr:row>
      <xdr:rowOff>0</xdr:rowOff>
    </xdr:from>
    <xdr:to>
      <xdr:col>10</xdr:col>
      <xdr:colOff>631031</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D00-000008000000}"/>
            </a:ext>
          </a:extLst>
        </xdr:cNvPr>
        <xdr:cNvSpPr/>
      </xdr:nvSpPr>
      <xdr:spPr>
        <a:xfrm>
          <a:off x="5631656"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137120</xdr:colOff>
      <xdr:row>0</xdr:row>
      <xdr:rowOff>0</xdr:rowOff>
    </xdr:from>
    <xdr:to>
      <xdr:col>12</xdr:col>
      <xdr:colOff>458038</xdr:colOff>
      <xdr:row>1</xdr:row>
      <xdr:rowOff>85236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13158" y="0"/>
          <a:ext cx="496765" cy="495544"/>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E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131885</xdr:rowOff>
    </xdr:to>
    <xdr:graphicFrame macro="">
      <xdr:nvGraphicFramePr>
        <xdr:cNvPr id="4" name="Gráfico 4">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52152</xdr:colOff>
      <xdr:row>0</xdr:row>
      <xdr:rowOff>0</xdr:rowOff>
    </xdr:from>
    <xdr:to>
      <xdr:col>12</xdr:col>
      <xdr:colOff>365065</xdr:colOff>
      <xdr:row>1</xdr:row>
      <xdr:rowOff>107983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28190" y="0"/>
          <a:ext cx="488760" cy="51829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F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161193</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117231</xdr:colOff>
      <xdr:row>22</xdr:row>
      <xdr:rowOff>131885</xdr:rowOff>
    </xdr:from>
    <xdr:to>
      <xdr:col>22</xdr:col>
      <xdr:colOff>1295949</xdr:colOff>
      <xdr:row>47</xdr:row>
      <xdr:rowOff>87923</xdr:rowOff>
    </xdr:to>
    <xdr:graphicFrame macro="">
      <xdr:nvGraphicFramePr>
        <xdr:cNvPr id="4" name="Gráfico 4">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103624</xdr:colOff>
      <xdr:row>0</xdr:row>
      <xdr:rowOff>0</xdr:rowOff>
    </xdr:from>
    <xdr:to>
      <xdr:col>12</xdr:col>
      <xdr:colOff>415018</xdr:colOff>
      <xdr:row>1</xdr:row>
      <xdr:rowOff>97029</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679662" y="0"/>
          <a:ext cx="487240" cy="5073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0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twoCellAnchor editAs="oneCell">
    <xdr:from>
      <xdr:col>9</xdr:col>
      <xdr:colOff>0</xdr:colOff>
      <xdr:row>1</xdr:row>
      <xdr:rowOff>0</xdr:rowOff>
    </xdr:from>
    <xdr:to>
      <xdr:col>9</xdr:col>
      <xdr:colOff>484363</xdr:colOff>
      <xdr:row>2</xdr:row>
      <xdr:rowOff>127899</xdr:rowOff>
    </xdr:to>
    <xdr:pic>
      <xdr:nvPicPr>
        <xdr:cNvPr id="9" name="Gráfico 4" descr="Ojo">
          <a:hlinkClick xmlns:r="http://schemas.openxmlformats.org/officeDocument/2006/relationships" r:id="rId5"/>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9"/>
            </a:ext>
          </a:extLst>
        </a:blip>
        <a:stretch>
          <a:fillRect/>
        </a:stretch>
      </xdr:blipFill>
      <xdr:spPr>
        <a:xfrm>
          <a:off x="6260523" y="406977"/>
          <a:ext cx="484363" cy="51755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325437</xdr:colOff>
      <xdr:row>22</xdr:row>
      <xdr:rowOff>161193</xdr:rowOff>
    </xdr:from>
    <xdr:to>
      <xdr:col>12</xdr:col>
      <xdr:colOff>381000</xdr:colOff>
      <xdr:row>47</xdr:row>
      <xdr:rowOff>71436</xdr:rowOff>
    </xdr:to>
    <xdr:graphicFrame macro="">
      <xdr:nvGraphicFramePr>
        <xdr:cNvPr id="3" name="Gráfico 1">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43961</xdr:colOff>
      <xdr:row>22</xdr:row>
      <xdr:rowOff>161193</xdr:rowOff>
    </xdr:from>
    <xdr:to>
      <xdr:col>22</xdr:col>
      <xdr:colOff>1222679</xdr:colOff>
      <xdr:row>47</xdr:row>
      <xdr:rowOff>146539</xdr:rowOff>
    </xdr:to>
    <xdr:graphicFrame macro="">
      <xdr:nvGraphicFramePr>
        <xdr:cNvPr id="4" name="Gráfico 4">
          <a:extLst>
            <a:ext uri="{FF2B5EF4-FFF2-40B4-BE49-F238E27FC236}">
              <a16:creationId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xdr:colOff>
      <xdr:row>0</xdr:row>
      <xdr:rowOff>14655</xdr:rowOff>
    </xdr:from>
    <xdr:to>
      <xdr:col>12</xdr:col>
      <xdr:colOff>464060</xdr:colOff>
      <xdr:row>1</xdr:row>
      <xdr:rowOff>107782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51884" y="14655"/>
          <a:ext cx="464061" cy="50343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1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95249</xdr:colOff>
      <xdr:row>2</xdr:row>
      <xdr:rowOff>149919</xdr:rowOff>
    </xdr:from>
    <xdr:to>
      <xdr:col>35</xdr:col>
      <xdr:colOff>366346</xdr:colOff>
      <xdr:row>17</xdr:row>
      <xdr:rowOff>73271</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29308</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43962</xdr:rowOff>
    </xdr:from>
    <xdr:to>
      <xdr:col>22</xdr:col>
      <xdr:colOff>1178718</xdr:colOff>
      <xdr:row>47</xdr:row>
      <xdr:rowOff>117231</xdr:rowOff>
    </xdr:to>
    <xdr:graphicFrame macro="">
      <xdr:nvGraphicFramePr>
        <xdr:cNvPr id="4" name="Gráfico 4">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5861</xdr:colOff>
      <xdr:row>28</xdr:row>
      <xdr:rowOff>119061</xdr:rowOff>
    </xdr:from>
    <xdr:to>
      <xdr:col>35</xdr:col>
      <xdr:colOff>337040</xdr:colOff>
      <xdr:row>47</xdr:row>
      <xdr:rowOff>71437</xdr:rowOff>
    </xdr:to>
    <xdr:graphicFrame macro="">
      <xdr:nvGraphicFramePr>
        <xdr:cNvPr id="5" name="Gráfico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173753</xdr:colOff>
      <xdr:row>0</xdr:row>
      <xdr:rowOff>0</xdr:rowOff>
    </xdr:from>
    <xdr:to>
      <xdr:col>12</xdr:col>
      <xdr:colOff>457023</xdr:colOff>
      <xdr:row>1</xdr:row>
      <xdr:rowOff>83561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8130791" y="0"/>
          <a:ext cx="459117" cy="49386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2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8</xdr:col>
      <xdr:colOff>17904</xdr:colOff>
      <xdr:row>9</xdr:row>
      <xdr:rowOff>19050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5542404" cy="1866900"/>
        </a:xfrm>
        <a:prstGeom prst="rect">
          <a:avLst/>
        </a:prstGeom>
      </xdr:spPr>
    </xdr:pic>
    <xdr:clientData/>
  </xdr:twoCellAnchor>
  <xdr:twoCellAnchor editAs="oneCell">
    <xdr:from>
      <xdr:col>10</xdr:col>
      <xdr:colOff>41274</xdr:colOff>
      <xdr:row>2</xdr:row>
      <xdr:rowOff>54504</xdr:rowOff>
    </xdr:from>
    <xdr:to>
      <xdr:col>15</xdr:col>
      <xdr:colOff>939800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53374" y="435504"/>
          <a:ext cx="6677026" cy="99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648823</xdr:colOff>
      <xdr:row>9</xdr:row>
      <xdr:rowOff>171450</xdr:rowOff>
    </xdr:from>
    <xdr:to>
      <xdr:col>25</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9267"/>
        <a:stretch>
          <a:fillRect/>
        </a:stretch>
      </xdr:blipFill>
      <xdr:spPr bwMode="auto">
        <a:xfrm>
          <a:off x="18723911" y="2020421"/>
          <a:ext cx="3829050" cy="170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35720</xdr:colOff>
      <xdr:row>11</xdr:row>
      <xdr:rowOff>2381250</xdr:rowOff>
    </xdr:from>
    <xdr:to>
      <xdr:col>34</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xdr:spPr>
    </xdr:pic>
    <xdr:clientData/>
  </xdr:twoCellAnchor>
  <xdr:twoCellAnchor editAs="oneCell">
    <xdr:from>
      <xdr:col>29</xdr:col>
      <xdr:colOff>309563</xdr:colOff>
      <xdr:row>10</xdr:row>
      <xdr:rowOff>29104</xdr:rowOff>
    </xdr:from>
    <xdr:to>
      <xdr:col>34</xdr:col>
      <xdr:colOff>130969</xdr:colOff>
      <xdr:row>11</xdr:row>
      <xdr:rowOff>1852084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6238730" y="3405187"/>
          <a:ext cx="3631406" cy="33469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17401</xdr:colOff>
      <xdr:row>0</xdr:row>
      <xdr:rowOff>0</xdr:rowOff>
    </xdr:from>
    <xdr:to>
      <xdr:col>12</xdr:col>
      <xdr:colOff>495116</xdr:colOff>
      <xdr:row>1</xdr:row>
      <xdr:rowOff>84284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9286" y="0"/>
          <a:ext cx="477715" cy="49459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3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146539</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616055</xdr:colOff>
      <xdr:row>2</xdr:row>
      <xdr:rowOff>125290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294665" y="327932"/>
          <a:ext cx="49359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4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175846</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131884</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24998</xdr:colOff>
      <xdr:row>0</xdr:row>
      <xdr:rowOff>3339</xdr:rowOff>
    </xdr:from>
    <xdr:to>
      <xdr:col>12</xdr:col>
      <xdr:colOff>520175</xdr:colOff>
      <xdr:row>1</xdr:row>
      <xdr:rowOff>90662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76883" y="3339"/>
          <a:ext cx="495177" cy="4976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1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6538" y="0"/>
          <a:ext cx="478809" cy="50380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6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95248</xdr:rowOff>
    </xdr:from>
    <xdr:to>
      <xdr:col>12</xdr:col>
      <xdr:colOff>404812</xdr:colOff>
      <xdr:row>48</xdr:row>
      <xdr:rowOff>119061</xdr:rowOff>
    </xdr:to>
    <xdr:graphicFrame macro="">
      <xdr:nvGraphicFramePr>
        <xdr:cNvPr id="3" name="Gráfico 1">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38100</xdr:rowOff>
    </xdr:from>
    <xdr:to>
      <xdr:col>22</xdr:col>
      <xdr:colOff>1178718</xdr:colOff>
      <xdr:row>48</xdr:row>
      <xdr:rowOff>59531</xdr:rowOff>
    </xdr:to>
    <xdr:graphicFrame macro="">
      <xdr:nvGraphicFramePr>
        <xdr:cNvPr id="4" name="Gráfico 4">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29</xdr:row>
      <xdr:rowOff>119061</xdr:rowOff>
    </xdr:from>
    <xdr:to>
      <xdr:col>35</xdr:col>
      <xdr:colOff>83343</xdr:colOff>
      <xdr:row>48</xdr:row>
      <xdr:rowOff>71437</xdr:rowOff>
    </xdr:to>
    <xdr:graphicFrame macro="">
      <xdr:nvGraphicFramePr>
        <xdr:cNvPr id="5" name="Gráfico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132746</xdr:colOff>
      <xdr:row>0</xdr:row>
      <xdr:rowOff>0</xdr:rowOff>
    </xdr:from>
    <xdr:to>
      <xdr:col>12</xdr:col>
      <xdr:colOff>421583</xdr:colOff>
      <xdr:row>1</xdr:row>
      <xdr:rowOff>90134</xdr:rowOff>
    </xdr:to>
    <xdr:pic>
      <xdr:nvPicPr>
        <xdr:cNvPr id="7" name="Gráfico 3" descr="Ojo">
          <a:hlinkClick xmlns:r="http://schemas.openxmlformats.org/officeDocument/2006/relationships" r:id="rId5"/>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08784" y="0"/>
          <a:ext cx="464684" cy="50044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7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131885</xdr:rowOff>
    </xdr:from>
    <xdr:to>
      <xdr:col>22</xdr:col>
      <xdr:colOff>1178718</xdr:colOff>
      <xdr:row>47</xdr:row>
      <xdr:rowOff>161193</xdr:rowOff>
    </xdr:to>
    <xdr:graphicFrame macro="">
      <xdr:nvGraphicFramePr>
        <xdr:cNvPr id="4" name="Gráfico 4">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14653</xdr:colOff>
      <xdr:row>0</xdr:row>
      <xdr:rowOff>0</xdr:rowOff>
    </xdr:from>
    <xdr:to>
      <xdr:col>12</xdr:col>
      <xdr:colOff>493462</xdr:colOff>
      <xdr:row>1</xdr:row>
      <xdr:rowOff>93501</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48953" y="0"/>
          <a:ext cx="478809" cy="50307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800-000007000000}"/>
            </a:ext>
          </a:extLst>
        </xdr:cNvPr>
        <xdr:cNvSpPr/>
      </xdr:nvSpPr>
      <xdr:spPr>
        <a:xfrm>
          <a:off x="5629275" y="0"/>
          <a:ext cx="1850232"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102577</xdr:rowOff>
    </xdr:from>
    <xdr:to>
      <xdr:col>12</xdr:col>
      <xdr:colOff>640773</xdr:colOff>
      <xdr:row>47</xdr:row>
      <xdr:rowOff>119061</xdr:rowOff>
    </xdr:to>
    <xdr:graphicFrame macro="">
      <xdr:nvGraphicFramePr>
        <xdr:cNvPr id="3" name="Gráfico 1">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136621</xdr:colOff>
      <xdr:row>22</xdr:row>
      <xdr:rowOff>61576</xdr:rowOff>
    </xdr:from>
    <xdr:to>
      <xdr:col>22</xdr:col>
      <xdr:colOff>1142157</xdr:colOff>
      <xdr:row>46</xdr:row>
      <xdr:rowOff>137583</xdr:rowOff>
    </xdr:to>
    <xdr:graphicFrame macro="">
      <xdr:nvGraphicFramePr>
        <xdr:cNvPr id="4" name="Gráfico 4">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415480</xdr:colOff>
      <xdr:row>0</xdr:row>
      <xdr:rowOff>0</xdr:rowOff>
    </xdr:from>
    <xdr:to>
      <xdr:col>10</xdr:col>
      <xdr:colOff>210081</xdr:colOff>
      <xdr:row>1</xdr:row>
      <xdr:rowOff>81400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99403" y="0"/>
          <a:ext cx="468678" cy="491708"/>
        </a:xfrm>
        <a:prstGeom prst="rect">
          <a:avLst/>
        </a:prstGeom>
      </xdr:spPr>
    </xdr:pic>
    <xdr:clientData/>
  </xdr:twoCellAnchor>
  <xdr:twoCellAnchor>
    <xdr:from>
      <xdr:col>6</xdr:col>
      <xdr:colOff>130972</xdr:colOff>
      <xdr:row>0</xdr:row>
      <xdr:rowOff>0</xdr:rowOff>
    </xdr:from>
    <xdr:to>
      <xdr:col>9</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900-000008000000}"/>
            </a:ext>
          </a:extLst>
        </xdr:cNvPr>
        <xdr:cNvSpPr/>
      </xdr:nvSpPr>
      <xdr:spPr>
        <a:xfrm>
          <a:off x="4345785"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206619</xdr:colOff>
      <xdr:row>22</xdr:row>
      <xdr:rowOff>14654</xdr:rowOff>
    </xdr:from>
    <xdr:to>
      <xdr:col>13</xdr:col>
      <xdr:colOff>915</xdr:colOff>
      <xdr:row>47</xdr:row>
      <xdr:rowOff>122360</xdr:rowOff>
    </xdr:to>
    <xdr:graphicFrame macro="">
      <xdr:nvGraphicFramePr>
        <xdr:cNvPr id="23617" name="Gráfico 1">
          <a:extLst>
            <a:ext uri="{FF2B5EF4-FFF2-40B4-BE49-F238E27FC236}">
              <a16:creationId xmlns:a16="http://schemas.microsoft.com/office/drawing/2014/main" id="{00000000-0008-0000-1A00-00004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21</xdr:row>
      <xdr:rowOff>164306</xdr:rowOff>
    </xdr:from>
    <xdr:to>
      <xdr:col>23</xdr:col>
      <xdr:colOff>0</xdr:colOff>
      <xdr:row>48</xdr:row>
      <xdr:rowOff>2381</xdr:rowOff>
    </xdr:to>
    <xdr:graphicFrame macro="">
      <xdr:nvGraphicFramePr>
        <xdr:cNvPr id="23618" name="Gráfico 2">
          <a:extLst>
            <a:ext uri="{FF2B5EF4-FFF2-40B4-BE49-F238E27FC236}">
              <a16:creationId xmlns:a16="http://schemas.microsoft.com/office/drawing/2014/main" id="{00000000-0008-0000-1A00-00004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524315</xdr:colOff>
      <xdr:row>2</xdr:row>
      <xdr:rowOff>223542</xdr:rowOff>
    </xdr:from>
    <xdr:to>
      <xdr:col>34</xdr:col>
      <xdr:colOff>333376</xdr:colOff>
      <xdr:row>16</xdr:row>
      <xdr:rowOff>73052</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682136</xdr:colOff>
      <xdr:row>0</xdr:row>
      <xdr:rowOff>0</xdr:rowOff>
    </xdr:from>
    <xdr:to>
      <xdr:col>10</xdr:col>
      <xdr:colOff>375655</xdr:colOff>
      <xdr:row>1</xdr:row>
      <xdr:rowOff>205886</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206636" y="0"/>
          <a:ext cx="455519" cy="498963"/>
        </a:xfrm>
        <a:prstGeom prst="rect">
          <a:avLst/>
        </a:prstGeom>
      </xdr:spPr>
    </xdr:pic>
    <xdr:clientData/>
  </xdr:twoCellAnchor>
  <xdr:twoCellAnchor>
    <xdr:from>
      <xdr:col>25</xdr:col>
      <xdr:colOff>452438</xdr:colOff>
      <xdr:row>29</xdr:row>
      <xdr:rowOff>83344</xdr:rowOff>
    </xdr:from>
    <xdr:to>
      <xdr:col>35</xdr:col>
      <xdr:colOff>95250</xdr:colOff>
      <xdr:row>44</xdr:row>
      <xdr:rowOff>0</xdr:rowOff>
    </xdr:to>
    <xdr:graphicFrame macro="">
      <xdr:nvGraphicFramePr>
        <xdr:cNvPr id="6" name="Gráfico 5">
          <a:extLst>
            <a:ext uri="{FF2B5EF4-FFF2-40B4-BE49-F238E27FC236}">
              <a16:creationId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488153</xdr:colOff>
      <xdr:row>0</xdr:row>
      <xdr:rowOff>0</xdr:rowOff>
    </xdr:from>
    <xdr:to>
      <xdr:col>9</xdr:col>
      <xdr:colOff>523872</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A00-000007000000}"/>
            </a:ext>
          </a:extLst>
        </xdr:cNvPr>
        <xdr:cNvSpPr/>
      </xdr:nvSpPr>
      <xdr:spPr>
        <a:xfrm>
          <a:off x="420290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48</xdr:row>
      <xdr:rowOff>14653</xdr:rowOff>
    </xdr:to>
    <xdr:graphicFrame macro="">
      <xdr:nvGraphicFramePr>
        <xdr:cNvPr id="4" name="Gráfico 4">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25860</xdr:colOff>
      <xdr:row>0</xdr:row>
      <xdr:rowOff>0</xdr:rowOff>
    </xdr:from>
    <xdr:to>
      <xdr:col>12</xdr:col>
      <xdr:colOff>494050</xdr:colOff>
      <xdr:row>1</xdr:row>
      <xdr:rowOff>83883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77745" y="0"/>
          <a:ext cx="468190" cy="494191"/>
        </a:xfrm>
        <a:prstGeom prst="rect">
          <a:avLst/>
        </a:prstGeom>
      </xdr:spPr>
    </xdr:pic>
    <xdr:clientData/>
  </xdr:twoCellAnchor>
  <xdr:twoCellAnchor>
    <xdr:from>
      <xdr:col>7</xdr:col>
      <xdr:colOff>47629</xdr:colOff>
      <xdr:row>0</xdr:row>
      <xdr:rowOff>0</xdr:rowOff>
    </xdr:from>
    <xdr:to>
      <xdr:col>9</xdr:col>
      <xdr:colOff>642942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B00-000008000000}"/>
            </a:ext>
          </a:extLst>
        </xdr:cNvPr>
        <xdr:cNvSpPr/>
      </xdr:nvSpPr>
      <xdr:spPr>
        <a:xfrm>
          <a:off x="4976817"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14653</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23</xdr:row>
      <xdr:rowOff>29306</xdr:rowOff>
    </xdr:from>
    <xdr:to>
      <xdr:col>22</xdr:col>
      <xdr:colOff>1178718</xdr:colOff>
      <xdr:row>46</xdr:row>
      <xdr:rowOff>146537</xdr:rowOff>
    </xdr:to>
    <xdr:graphicFrame macro="">
      <xdr:nvGraphicFramePr>
        <xdr:cNvPr id="4" name="Gráfico 4">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158337</xdr:colOff>
      <xdr:row>0</xdr:row>
      <xdr:rowOff>0</xdr:rowOff>
    </xdr:from>
    <xdr:to>
      <xdr:col>12</xdr:col>
      <xdr:colOff>452756</xdr:colOff>
      <xdr:row>1</xdr:row>
      <xdr:rowOff>96359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34375" y="0"/>
          <a:ext cx="470266" cy="50666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C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1987"/>
          <a:ext cx="1829287" cy="61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0</xdr:rowOff>
    </xdr:to>
    <xdr:graphicFrame macro="">
      <xdr:nvGraphicFramePr>
        <xdr:cNvPr id="3" name="Gráfico 1">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73268</xdr:rowOff>
    </xdr:from>
    <xdr:to>
      <xdr:col>22</xdr:col>
      <xdr:colOff>1178718</xdr:colOff>
      <xdr:row>47</xdr:row>
      <xdr:rowOff>-1</xdr:rowOff>
    </xdr:to>
    <xdr:graphicFrame macro="">
      <xdr:nvGraphicFramePr>
        <xdr:cNvPr id="4" name="Gráfico 4">
          <a:extLst>
            <a:ext uri="{FF2B5EF4-FFF2-40B4-BE49-F238E27FC236}">
              <a16:creationId xmlns:a16="http://schemas.microsoft.com/office/drawing/2014/main"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0</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126985</xdr:colOff>
      <xdr:row>0</xdr:row>
      <xdr:rowOff>0</xdr:rowOff>
    </xdr:from>
    <xdr:to>
      <xdr:col>12</xdr:col>
      <xdr:colOff>592000</xdr:colOff>
      <xdr:row>1</xdr:row>
      <xdr:rowOff>87913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878870" y="0"/>
          <a:ext cx="465015" cy="49822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D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117231</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102576</xdr:rowOff>
    </xdr:from>
    <xdr:to>
      <xdr:col>22</xdr:col>
      <xdr:colOff>1178718</xdr:colOff>
      <xdr:row>47</xdr:row>
      <xdr:rowOff>175845</xdr:rowOff>
    </xdr:to>
    <xdr:graphicFrame macro="">
      <xdr:nvGraphicFramePr>
        <xdr:cNvPr id="4" name="Gráfico 4">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38788</xdr:colOff>
      <xdr:row>0</xdr:row>
      <xdr:rowOff>0</xdr:rowOff>
    </xdr:from>
    <xdr:to>
      <xdr:col>12</xdr:col>
      <xdr:colOff>514635</xdr:colOff>
      <xdr:row>1</xdr:row>
      <xdr:rowOff>88063</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90673" y="0"/>
          <a:ext cx="475847" cy="498371"/>
        </a:xfrm>
        <a:prstGeom prst="rect">
          <a:avLst/>
        </a:prstGeom>
      </xdr:spPr>
    </xdr:pic>
    <xdr:clientData/>
  </xdr:twoCellAnchor>
  <xdr:twoCellAnchor>
    <xdr:from>
      <xdr:col>7</xdr:col>
      <xdr:colOff>95253</xdr:colOff>
      <xdr:row>0</xdr:row>
      <xdr:rowOff>0</xdr:rowOff>
    </xdr:from>
    <xdr:to>
      <xdr:col>10</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E00-000008000000}"/>
            </a:ext>
          </a:extLst>
        </xdr:cNvPr>
        <xdr:cNvSpPr/>
      </xdr:nvSpPr>
      <xdr:spPr>
        <a:xfrm>
          <a:off x="502444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Gráfico 1">
          <a:extLst>
            <a:ext uri="{FF2B5EF4-FFF2-40B4-BE49-F238E27FC236}">
              <a16:creationId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23</xdr:row>
      <xdr:rowOff>190499</xdr:rowOff>
    </xdr:from>
    <xdr:to>
      <xdr:col>12</xdr:col>
      <xdr:colOff>404812</xdr:colOff>
      <xdr:row>46</xdr:row>
      <xdr:rowOff>148368</xdr:rowOff>
    </xdr:to>
    <xdr:graphicFrame macro="">
      <xdr:nvGraphicFramePr>
        <xdr:cNvPr id="3" name="Gráfico 1">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38100</xdr:colOff>
      <xdr:row>23</xdr:row>
      <xdr:rowOff>140677</xdr:rowOff>
    </xdr:from>
    <xdr:to>
      <xdr:col>22</xdr:col>
      <xdr:colOff>1216818</xdr:colOff>
      <xdr:row>47</xdr:row>
      <xdr:rowOff>52753</xdr:rowOff>
    </xdr:to>
    <xdr:graphicFrame macro="">
      <xdr:nvGraphicFramePr>
        <xdr:cNvPr id="4" name="Gráfico 4">
          <a:extLst>
            <a:ext uri="{FF2B5EF4-FFF2-40B4-BE49-F238E27FC236}">
              <a16:creationId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28</xdr:row>
      <xdr:rowOff>102577</xdr:rowOff>
    </xdr:from>
    <xdr:to>
      <xdr:col>35</xdr:col>
      <xdr:colOff>285751</xdr:colOff>
      <xdr:row>46</xdr:row>
      <xdr:rowOff>86091</xdr:rowOff>
    </xdr:to>
    <xdr:graphicFrame macro="">
      <xdr:nvGraphicFramePr>
        <xdr:cNvPr id="5" name="Gráfico 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9481</xdr:colOff>
      <xdr:row>0</xdr:row>
      <xdr:rowOff>10665</xdr:rowOff>
    </xdr:from>
    <xdr:to>
      <xdr:col>12</xdr:col>
      <xdr:colOff>485328</xdr:colOff>
      <xdr:row>1</xdr:row>
      <xdr:rowOff>98728</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761366" y="10665"/>
          <a:ext cx="475847" cy="49837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F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15</xdr:row>
      <xdr:rowOff>20568</xdr:rowOff>
    </xdr:from>
    <xdr:to>
      <xdr:col>7</xdr:col>
      <xdr:colOff>1128211</xdr:colOff>
      <xdr:row>18</xdr:row>
      <xdr:rowOff>75255</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rot="19105277">
          <a:off x="0" y="3199537"/>
          <a:ext cx="7259930" cy="63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xdr:col>
      <xdr:colOff>311153</xdr:colOff>
      <xdr:row>0</xdr:row>
      <xdr:rowOff>0</xdr:rowOff>
    </xdr:from>
    <xdr:to>
      <xdr:col>17</xdr:col>
      <xdr:colOff>50943</xdr:colOff>
      <xdr:row>35</xdr:row>
      <xdr:rowOff>148153</xdr:rowOff>
    </xdr:to>
    <xdr:sp macro="" textlink="">
      <xdr:nvSpPr>
        <xdr:cNvPr id="6" name="CuadroTexto 5">
          <a:extLst>
            <a:ext uri="{FF2B5EF4-FFF2-40B4-BE49-F238E27FC236}">
              <a16:creationId xmlns:a16="http://schemas.microsoft.com/office/drawing/2014/main" id="{00000000-0008-0000-2000-000006000000}"/>
            </a:ext>
          </a:extLst>
        </xdr:cNvPr>
        <xdr:cNvSpPr txBox="1"/>
      </xdr:nvSpPr>
      <xdr:spPr>
        <a:xfrm rot="18583857">
          <a:off x="11721519" y="3317665"/>
          <a:ext cx="725618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xdr:col>
      <xdr:colOff>427834</xdr:colOff>
      <xdr:row>0</xdr:row>
      <xdr:rowOff>0</xdr:rowOff>
    </xdr:from>
    <xdr:to>
      <xdr:col>10</xdr:col>
      <xdr:colOff>167625</xdr:colOff>
      <xdr:row>36</xdr:row>
      <xdr:rowOff>133866</xdr:rowOff>
    </xdr:to>
    <xdr:sp macro="" textlink="">
      <xdr:nvSpPr>
        <xdr:cNvPr id="7" name="CuadroTexto 6">
          <a:extLst>
            <a:ext uri="{FF2B5EF4-FFF2-40B4-BE49-F238E27FC236}">
              <a16:creationId xmlns:a16="http://schemas.microsoft.com/office/drawing/2014/main" id="{00000000-0008-0000-2000-000007000000}"/>
            </a:ext>
          </a:extLst>
        </xdr:cNvPr>
        <xdr:cNvSpPr txBox="1"/>
      </xdr:nvSpPr>
      <xdr:spPr>
        <a:xfrm rot="18680971">
          <a:off x="5618375" y="3405772"/>
          <a:ext cx="7432397"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23</xdr:col>
      <xdr:colOff>656652</xdr:colOff>
      <xdr:row>0</xdr:row>
      <xdr:rowOff>0</xdr:rowOff>
    </xdr:from>
    <xdr:to>
      <xdr:col>24</xdr:col>
      <xdr:colOff>401604</xdr:colOff>
      <xdr:row>35</xdr:row>
      <xdr:rowOff>136843</xdr:rowOff>
    </xdr:to>
    <xdr:sp macro="" textlink="">
      <xdr:nvSpPr>
        <xdr:cNvPr id="9" name="CuadroTexto 8">
          <a:extLst>
            <a:ext uri="{FF2B5EF4-FFF2-40B4-BE49-F238E27FC236}">
              <a16:creationId xmlns:a16="http://schemas.microsoft.com/office/drawing/2014/main" id="{00000000-0008-0000-2000-000009000000}"/>
            </a:ext>
          </a:extLst>
        </xdr:cNvPr>
        <xdr:cNvSpPr txBox="1"/>
      </xdr:nvSpPr>
      <xdr:spPr>
        <a:xfrm rot="18703059">
          <a:off x="18206973" y="3309429"/>
          <a:ext cx="7244874" cy="62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30</xdr:col>
      <xdr:colOff>139702</xdr:colOff>
      <xdr:row>0</xdr:row>
      <xdr:rowOff>70292</xdr:rowOff>
    </xdr:from>
    <xdr:to>
      <xdr:col>30</xdr:col>
      <xdr:colOff>760555</xdr:colOff>
      <xdr:row>37</xdr:row>
      <xdr:rowOff>24326</xdr:rowOff>
    </xdr:to>
    <xdr:sp macro="" textlink="">
      <xdr:nvSpPr>
        <xdr:cNvPr id="10" name="CuadroTexto 9">
          <a:extLst>
            <a:ext uri="{FF2B5EF4-FFF2-40B4-BE49-F238E27FC236}">
              <a16:creationId xmlns:a16="http://schemas.microsoft.com/office/drawing/2014/main" id="{00000000-0008-0000-2000-00000A000000}"/>
            </a:ext>
          </a:extLst>
        </xdr:cNvPr>
        <xdr:cNvSpPr txBox="1"/>
      </xdr:nvSpPr>
      <xdr:spPr>
        <a:xfrm rot="18715608">
          <a:off x="23720065" y="348139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37</xdr:col>
      <xdr:colOff>476250</xdr:colOff>
      <xdr:row>0</xdr:row>
      <xdr:rowOff>0</xdr:rowOff>
    </xdr:from>
    <xdr:to>
      <xdr:col>38</xdr:col>
      <xdr:colOff>216041</xdr:colOff>
      <xdr:row>36</xdr:row>
      <xdr:rowOff>144534</xdr:rowOff>
    </xdr:to>
    <xdr:sp macro="" textlink="">
      <xdr:nvSpPr>
        <xdr:cNvPr id="11" name="CuadroTexto 10">
          <a:extLst>
            <a:ext uri="{FF2B5EF4-FFF2-40B4-BE49-F238E27FC236}">
              <a16:creationId xmlns:a16="http://schemas.microsoft.com/office/drawing/2014/main" id="{00000000-0008-0000-2000-00000B000000}"/>
            </a:ext>
          </a:extLst>
        </xdr:cNvPr>
        <xdr:cNvSpPr txBox="1"/>
      </xdr:nvSpPr>
      <xdr:spPr>
        <a:xfrm rot="18715608">
          <a:off x="30188332"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44</xdr:col>
      <xdr:colOff>535781</xdr:colOff>
      <xdr:row>0</xdr:row>
      <xdr:rowOff>0</xdr:rowOff>
    </xdr:from>
    <xdr:to>
      <xdr:col>45</xdr:col>
      <xdr:colOff>275571</xdr:colOff>
      <xdr:row>36</xdr:row>
      <xdr:rowOff>144534</xdr:rowOff>
    </xdr:to>
    <xdr:sp macro="" textlink="">
      <xdr:nvSpPr>
        <xdr:cNvPr id="12" name="CuadroTexto 11">
          <a:extLst>
            <a:ext uri="{FF2B5EF4-FFF2-40B4-BE49-F238E27FC236}">
              <a16:creationId xmlns:a16="http://schemas.microsoft.com/office/drawing/2014/main" id="{00000000-0008-0000-2000-00000C000000}"/>
            </a:ext>
          </a:extLst>
        </xdr:cNvPr>
        <xdr:cNvSpPr txBox="1"/>
      </xdr:nvSpPr>
      <xdr:spPr>
        <a:xfrm rot="18715608">
          <a:off x="36379581"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51</xdr:col>
      <xdr:colOff>297657</xdr:colOff>
      <xdr:row>0</xdr:row>
      <xdr:rowOff>59532</xdr:rowOff>
    </xdr:from>
    <xdr:to>
      <xdr:col>52</xdr:col>
      <xdr:colOff>37447</xdr:colOff>
      <xdr:row>37</xdr:row>
      <xdr:rowOff>13566</xdr:rowOff>
    </xdr:to>
    <xdr:sp macro="" textlink="">
      <xdr:nvSpPr>
        <xdr:cNvPr id="13" name="CuadroTexto 12">
          <a:extLst>
            <a:ext uri="{FF2B5EF4-FFF2-40B4-BE49-F238E27FC236}">
              <a16:creationId xmlns:a16="http://schemas.microsoft.com/office/drawing/2014/main" id="{00000000-0008-0000-2000-00000D000000}"/>
            </a:ext>
          </a:extLst>
        </xdr:cNvPr>
        <xdr:cNvSpPr txBox="1"/>
      </xdr:nvSpPr>
      <xdr:spPr>
        <a:xfrm rot="18715608">
          <a:off x="42273176" y="347063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58</xdr:col>
      <xdr:colOff>533399</xdr:colOff>
      <xdr:row>0</xdr:row>
      <xdr:rowOff>57150</xdr:rowOff>
    </xdr:from>
    <xdr:to>
      <xdr:col>59</xdr:col>
      <xdr:colOff>273190</xdr:colOff>
      <xdr:row>37</xdr:row>
      <xdr:rowOff>11184</xdr:rowOff>
    </xdr:to>
    <xdr:sp macro="" textlink="">
      <xdr:nvSpPr>
        <xdr:cNvPr id="14" name="CuadroTexto 13">
          <a:extLst>
            <a:ext uri="{FF2B5EF4-FFF2-40B4-BE49-F238E27FC236}">
              <a16:creationId xmlns:a16="http://schemas.microsoft.com/office/drawing/2014/main" id="{00000000-0008-0000-2000-00000E000000}"/>
            </a:ext>
          </a:extLst>
        </xdr:cNvPr>
        <xdr:cNvSpPr txBox="1"/>
      </xdr:nvSpPr>
      <xdr:spPr>
        <a:xfrm rot="18715608">
          <a:off x="48640637" y="346825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65</xdr:col>
      <xdr:colOff>533399</xdr:colOff>
      <xdr:row>0</xdr:row>
      <xdr:rowOff>57150</xdr:rowOff>
    </xdr:from>
    <xdr:to>
      <xdr:col>66</xdr:col>
      <xdr:colOff>273190</xdr:colOff>
      <xdr:row>37</xdr:row>
      <xdr:rowOff>11184</xdr:rowOff>
    </xdr:to>
    <xdr:sp macro="" textlink="">
      <xdr:nvSpPr>
        <xdr:cNvPr id="15" name="CuadroTexto 14">
          <a:extLst>
            <a:ext uri="{FF2B5EF4-FFF2-40B4-BE49-F238E27FC236}">
              <a16:creationId xmlns:a16="http://schemas.microsoft.com/office/drawing/2014/main" id="{00000000-0008-0000-2000-00000F000000}"/>
            </a:ext>
          </a:extLst>
        </xdr:cNvPr>
        <xdr:cNvSpPr txBox="1"/>
      </xdr:nvSpPr>
      <xdr:spPr>
        <a:xfrm rot="18715608">
          <a:off x="48961444" y="3455688"/>
          <a:ext cx="7425867" cy="62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72</xdr:col>
      <xdr:colOff>448733</xdr:colOff>
      <xdr:row>0</xdr:row>
      <xdr:rowOff>0</xdr:rowOff>
    </xdr:from>
    <xdr:to>
      <xdr:col>73</xdr:col>
      <xdr:colOff>188524</xdr:colOff>
      <xdr:row>36</xdr:row>
      <xdr:rowOff>144534</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rot="18715608">
          <a:off x="60989403" y="3424997"/>
          <a:ext cx="7425867" cy="57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79</xdr:col>
      <xdr:colOff>666446</xdr:colOff>
      <xdr:row>0</xdr:row>
      <xdr:rowOff>2</xdr:rowOff>
    </xdr:from>
    <xdr:to>
      <xdr:col>80</xdr:col>
      <xdr:colOff>406237</xdr:colOff>
      <xdr:row>36</xdr:row>
      <xdr:rowOff>144536</xdr:rowOff>
    </xdr:to>
    <xdr:sp macro="" textlink="">
      <xdr:nvSpPr>
        <xdr:cNvPr id="16" name="CuadroTexto 15">
          <a:extLst>
            <a:ext uri="{FF2B5EF4-FFF2-40B4-BE49-F238E27FC236}">
              <a16:creationId xmlns:a16="http://schemas.microsoft.com/office/drawing/2014/main" id="{00000000-0008-0000-2000-000010000000}"/>
            </a:ext>
          </a:extLst>
        </xdr:cNvPr>
        <xdr:cNvSpPr txBox="1"/>
      </xdr:nvSpPr>
      <xdr:spPr>
        <a:xfrm rot="18715608">
          <a:off x="69397860" y="3304802"/>
          <a:ext cx="7642070" cy="103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86</xdr:col>
      <xdr:colOff>352679</xdr:colOff>
      <xdr:row>0</xdr:row>
      <xdr:rowOff>0</xdr:rowOff>
    </xdr:from>
    <xdr:to>
      <xdr:col>87</xdr:col>
      <xdr:colOff>92470</xdr:colOff>
      <xdr:row>36</xdr:row>
      <xdr:rowOff>144534</xdr:rowOff>
    </xdr:to>
    <xdr:sp macro="" textlink="">
      <xdr:nvSpPr>
        <xdr:cNvPr id="4" name="CuadroTexto 3">
          <a:extLst>
            <a:ext uri="{FF2B5EF4-FFF2-40B4-BE49-F238E27FC236}">
              <a16:creationId xmlns:a16="http://schemas.microsoft.com/office/drawing/2014/main" id="{00000000-0008-0000-2000-000004000000}"/>
            </a:ext>
          </a:extLst>
        </xdr:cNvPr>
        <xdr:cNvSpPr txBox="1"/>
      </xdr:nvSpPr>
      <xdr:spPr>
        <a:xfrm rot="18715608">
          <a:off x="7783508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93</xdr:col>
      <xdr:colOff>890564</xdr:colOff>
      <xdr:row>0</xdr:row>
      <xdr:rowOff>0</xdr:rowOff>
    </xdr:from>
    <xdr:to>
      <xdr:col>94</xdr:col>
      <xdr:colOff>630355</xdr:colOff>
      <xdr:row>36</xdr:row>
      <xdr:rowOff>144534</xdr:rowOff>
    </xdr:to>
    <xdr:sp macro="" textlink="">
      <xdr:nvSpPr>
        <xdr:cNvPr id="5" name="CuadroTexto 4">
          <a:extLst>
            <a:ext uri="{FF2B5EF4-FFF2-40B4-BE49-F238E27FC236}">
              <a16:creationId xmlns:a16="http://schemas.microsoft.com/office/drawing/2014/main" id="{00000000-0008-0000-2000-000005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100</xdr:col>
      <xdr:colOff>890564</xdr:colOff>
      <xdr:row>0</xdr:row>
      <xdr:rowOff>0</xdr:rowOff>
    </xdr:from>
    <xdr:to>
      <xdr:col>101</xdr:col>
      <xdr:colOff>630355</xdr:colOff>
      <xdr:row>36</xdr:row>
      <xdr:rowOff>144534</xdr:rowOff>
    </xdr:to>
    <xdr:sp macro="" textlink="">
      <xdr:nvSpPr>
        <xdr:cNvPr id="17" name="CuadroTexto 16">
          <a:extLst>
            <a:ext uri="{FF2B5EF4-FFF2-40B4-BE49-F238E27FC236}">
              <a16:creationId xmlns:a16="http://schemas.microsoft.com/office/drawing/2014/main" id="{00000000-0008-0000-2000-000011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107</xdr:col>
      <xdr:colOff>890564</xdr:colOff>
      <xdr:row>0</xdr:row>
      <xdr:rowOff>0</xdr:rowOff>
    </xdr:from>
    <xdr:to>
      <xdr:col>108</xdr:col>
      <xdr:colOff>630355</xdr:colOff>
      <xdr:row>36</xdr:row>
      <xdr:rowOff>144534</xdr:rowOff>
    </xdr:to>
    <xdr:sp macro="" textlink="">
      <xdr:nvSpPr>
        <xdr:cNvPr id="18" name="CuadroTexto 17">
          <a:extLst>
            <a:ext uri="{FF2B5EF4-FFF2-40B4-BE49-F238E27FC236}">
              <a16:creationId xmlns:a16="http://schemas.microsoft.com/office/drawing/2014/main" id="{00000000-0008-0000-2000-000012000000}"/>
            </a:ext>
          </a:extLst>
        </xdr:cNvPr>
        <xdr:cNvSpPr txBox="1"/>
      </xdr:nvSpPr>
      <xdr:spPr>
        <a:xfrm rot="18715608">
          <a:off x="95674854"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114</xdr:col>
      <xdr:colOff>890564</xdr:colOff>
      <xdr:row>0</xdr:row>
      <xdr:rowOff>0</xdr:rowOff>
    </xdr:from>
    <xdr:to>
      <xdr:col>115</xdr:col>
      <xdr:colOff>630355</xdr:colOff>
      <xdr:row>36</xdr:row>
      <xdr:rowOff>144534</xdr:rowOff>
    </xdr:to>
    <xdr:sp macro="" textlink="">
      <xdr:nvSpPr>
        <xdr:cNvPr id="8" name="CuadroTexto 7">
          <a:extLst>
            <a:ext uri="{FF2B5EF4-FFF2-40B4-BE49-F238E27FC236}">
              <a16:creationId xmlns:a16="http://schemas.microsoft.com/office/drawing/2014/main" id="{00000000-0008-0000-2000-000008000000}"/>
            </a:ext>
          </a:extLst>
        </xdr:cNvPr>
        <xdr:cNvSpPr txBox="1"/>
      </xdr:nvSpPr>
      <xdr:spPr>
        <a:xfrm rot="18715608">
          <a:off x="104325795"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121</xdr:col>
      <xdr:colOff>890564</xdr:colOff>
      <xdr:row>0</xdr:row>
      <xdr:rowOff>0</xdr:rowOff>
    </xdr:from>
    <xdr:to>
      <xdr:col>122</xdr:col>
      <xdr:colOff>630355</xdr:colOff>
      <xdr:row>36</xdr:row>
      <xdr:rowOff>144534</xdr:rowOff>
    </xdr:to>
    <xdr:sp macro="" textlink="">
      <xdr:nvSpPr>
        <xdr:cNvPr id="19" name="CuadroTexto 18">
          <a:extLst>
            <a:ext uri="{FF2B5EF4-FFF2-40B4-BE49-F238E27FC236}">
              <a16:creationId xmlns:a16="http://schemas.microsoft.com/office/drawing/2014/main" id="{00000000-0008-0000-2000-000013000000}"/>
            </a:ext>
          </a:extLst>
        </xdr:cNvPr>
        <xdr:cNvSpPr txBox="1"/>
      </xdr:nvSpPr>
      <xdr:spPr>
        <a:xfrm rot="18715608">
          <a:off x="11297673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128</xdr:col>
      <xdr:colOff>890564</xdr:colOff>
      <xdr:row>0</xdr:row>
      <xdr:rowOff>0</xdr:rowOff>
    </xdr:from>
    <xdr:to>
      <xdr:col>129</xdr:col>
      <xdr:colOff>630355</xdr:colOff>
      <xdr:row>36</xdr:row>
      <xdr:rowOff>144534</xdr:rowOff>
    </xdr:to>
    <xdr:sp macro="" textlink="">
      <xdr:nvSpPr>
        <xdr:cNvPr id="20" name="CuadroTexto 19">
          <a:extLst>
            <a:ext uri="{FF2B5EF4-FFF2-40B4-BE49-F238E27FC236}">
              <a16:creationId xmlns:a16="http://schemas.microsoft.com/office/drawing/2014/main" id="{00000000-0008-0000-2000-000014000000}"/>
            </a:ext>
          </a:extLst>
        </xdr:cNvPr>
        <xdr:cNvSpPr txBox="1"/>
      </xdr:nvSpPr>
      <xdr:spPr>
        <a:xfrm rot="18715608">
          <a:off x="12190969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135</xdr:col>
      <xdr:colOff>890564</xdr:colOff>
      <xdr:row>0</xdr:row>
      <xdr:rowOff>0</xdr:rowOff>
    </xdr:from>
    <xdr:to>
      <xdr:col>136</xdr:col>
      <xdr:colOff>630355</xdr:colOff>
      <xdr:row>36</xdr:row>
      <xdr:rowOff>144534</xdr:rowOff>
    </xdr:to>
    <xdr:sp macro="" textlink="">
      <xdr:nvSpPr>
        <xdr:cNvPr id="21" name="CuadroTexto 20">
          <a:extLst>
            <a:ext uri="{FF2B5EF4-FFF2-40B4-BE49-F238E27FC236}">
              <a16:creationId xmlns:a16="http://schemas.microsoft.com/office/drawing/2014/main" id="{00000000-0008-0000-2000-000015000000}"/>
            </a:ext>
          </a:extLst>
        </xdr:cNvPr>
        <xdr:cNvSpPr txBox="1"/>
      </xdr:nvSpPr>
      <xdr:spPr>
        <a:xfrm rot="18715608">
          <a:off x="13057744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142</xdr:col>
      <xdr:colOff>890564</xdr:colOff>
      <xdr:row>0</xdr:row>
      <xdr:rowOff>0</xdr:rowOff>
    </xdr:from>
    <xdr:to>
      <xdr:col>143</xdr:col>
      <xdr:colOff>630355</xdr:colOff>
      <xdr:row>36</xdr:row>
      <xdr:rowOff>144534</xdr:rowOff>
    </xdr:to>
    <xdr:sp macro="" textlink="">
      <xdr:nvSpPr>
        <xdr:cNvPr id="22" name="CuadroTexto 21">
          <a:extLst>
            <a:ext uri="{FF2B5EF4-FFF2-40B4-BE49-F238E27FC236}">
              <a16:creationId xmlns:a16="http://schemas.microsoft.com/office/drawing/2014/main" id="{00000000-0008-0000-2000-000016000000}"/>
            </a:ext>
          </a:extLst>
        </xdr:cNvPr>
        <xdr:cNvSpPr txBox="1"/>
      </xdr:nvSpPr>
      <xdr:spPr>
        <a:xfrm rot="18715608">
          <a:off x="138292693" y="3430288"/>
          <a:ext cx="76163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149</xdr:col>
      <xdr:colOff>890564</xdr:colOff>
      <xdr:row>0</xdr:row>
      <xdr:rowOff>0</xdr:rowOff>
    </xdr:from>
    <xdr:to>
      <xdr:col>150</xdr:col>
      <xdr:colOff>630355</xdr:colOff>
      <xdr:row>36</xdr:row>
      <xdr:rowOff>144534</xdr:rowOff>
    </xdr:to>
    <xdr:sp macro="" textlink="">
      <xdr:nvSpPr>
        <xdr:cNvPr id="23" name="CuadroTexto 22">
          <a:extLst>
            <a:ext uri="{FF2B5EF4-FFF2-40B4-BE49-F238E27FC236}">
              <a16:creationId xmlns:a16="http://schemas.microsoft.com/office/drawing/2014/main" id="{00000000-0008-0000-2000-000017000000}"/>
            </a:ext>
          </a:extLst>
        </xdr:cNvPr>
        <xdr:cNvSpPr txBox="1"/>
      </xdr:nvSpPr>
      <xdr:spPr>
        <a:xfrm rot="18715608">
          <a:off x="1448633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156</xdr:col>
      <xdr:colOff>890564</xdr:colOff>
      <xdr:row>0</xdr:row>
      <xdr:rowOff>0</xdr:rowOff>
    </xdr:from>
    <xdr:to>
      <xdr:col>157</xdr:col>
      <xdr:colOff>630355</xdr:colOff>
      <xdr:row>36</xdr:row>
      <xdr:rowOff>144534</xdr:rowOff>
    </xdr:to>
    <xdr:sp macro="" textlink="">
      <xdr:nvSpPr>
        <xdr:cNvPr id="24" name="CuadroTexto 23">
          <a:extLst>
            <a:ext uri="{FF2B5EF4-FFF2-40B4-BE49-F238E27FC236}">
              <a16:creationId xmlns:a16="http://schemas.microsoft.com/office/drawing/2014/main" id="{00000000-0008-0000-2000-000018000000}"/>
            </a:ext>
          </a:extLst>
        </xdr:cNvPr>
        <xdr:cNvSpPr txBox="1"/>
      </xdr:nvSpPr>
      <xdr:spPr>
        <a:xfrm rot="18715608">
          <a:off x="152082776" y="3335038"/>
          <a:ext cx="74258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163</xdr:col>
      <xdr:colOff>890564</xdr:colOff>
      <xdr:row>0</xdr:row>
      <xdr:rowOff>0</xdr:rowOff>
    </xdr:from>
    <xdr:to>
      <xdr:col>164</xdr:col>
      <xdr:colOff>630355</xdr:colOff>
      <xdr:row>36</xdr:row>
      <xdr:rowOff>144534</xdr:rowOff>
    </xdr:to>
    <xdr:sp macro="" textlink="">
      <xdr:nvSpPr>
        <xdr:cNvPr id="25" name="CuadroTexto 24">
          <a:extLst>
            <a:ext uri="{FF2B5EF4-FFF2-40B4-BE49-F238E27FC236}">
              <a16:creationId xmlns:a16="http://schemas.microsoft.com/office/drawing/2014/main" id="{00000000-0008-0000-2000-000019000000}"/>
            </a:ext>
          </a:extLst>
        </xdr:cNvPr>
        <xdr:cNvSpPr txBox="1"/>
      </xdr:nvSpPr>
      <xdr:spPr>
        <a:xfrm rot="18715608">
          <a:off x="15859840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170</xdr:col>
      <xdr:colOff>890564</xdr:colOff>
      <xdr:row>0</xdr:row>
      <xdr:rowOff>0</xdr:rowOff>
    </xdr:from>
    <xdr:to>
      <xdr:col>171</xdr:col>
      <xdr:colOff>630355</xdr:colOff>
      <xdr:row>36</xdr:row>
      <xdr:rowOff>144534</xdr:rowOff>
    </xdr:to>
    <xdr:sp macro="" textlink="">
      <xdr:nvSpPr>
        <xdr:cNvPr id="27" name="CuadroTexto 26">
          <a:extLst>
            <a:ext uri="{FF2B5EF4-FFF2-40B4-BE49-F238E27FC236}">
              <a16:creationId xmlns:a16="http://schemas.microsoft.com/office/drawing/2014/main" id="{00000000-0008-0000-2000-00001B000000}"/>
            </a:ext>
          </a:extLst>
        </xdr:cNvPr>
        <xdr:cNvSpPr txBox="1"/>
      </xdr:nvSpPr>
      <xdr:spPr>
        <a:xfrm rot="18715608">
          <a:off x="1654659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177</xdr:col>
      <xdr:colOff>890564</xdr:colOff>
      <xdr:row>0</xdr:row>
      <xdr:rowOff>0</xdr:rowOff>
    </xdr:from>
    <xdr:to>
      <xdr:col>178</xdr:col>
      <xdr:colOff>630355</xdr:colOff>
      <xdr:row>36</xdr:row>
      <xdr:rowOff>144534</xdr:rowOff>
    </xdr:to>
    <xdr:sp macro="" textlink="">
      <xdr:nvSpPr>
        <xdr:cNvPr id="28" name="CuadroTexto 27">
          <a:extLst>
            <a:ext uri="{FF2B5EF4-FFF2-40B4-BE49-F238E27FC236}">
              <a16:creationId xmlns:a16="http://schemas.microsoft.com/office/drawing/2014/main" id="{00000000-0008-0000-2000-00001C000000}"/>
            </a:ext>
          </a:extLst>
        </xdr:cNvPr>
        <xdr:cNvSpPr txBox="1"/>
      </xdr:nvSpPr>
      <xdr:spPr>
        <a:xfrm rot="18715608">
          <a:off x="1723334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184</xdr:col>
      <xdr:colOff>890564</xdr:colOff>
      <xdr:row>0</xdr:row>
      <xdr:rowOff>0</xdr:rowOff>
    </xdr:from>
    <xdr:to>
      <xdr:col>185</xdr:col>
      <xdr:colOff>630355</xdr:colOff>
      <xdr:row>36</xdr:row>
      <xdr:rowOff>144534</xdr:rowOff>
    </xdr:to>
    <xdr:sp macro="" textlink="">
      <xdr:nvSpPr>
        <xdr:cNvPr id="29" name="CuadroTexto 28">
          <a:extLst>
            <a:ext uri="{FF2B5EF4-FFF2-40B4-BE49-F238E27FC236}">
              <a16:creationId xmlns:a16="http://schemas.microsoft.com/office/drawing/2014/main" id="{00000000-0008-0000-2000-00001D000000}"/>
            </a:ext>
          </a:extLst>
        </xdr:cNvPr>
        <xdr:cNvSpPr txBox="1"/>
      </xdr:nvSpPr>
      <xdr:spPr>
        <a:xfrm rot="18715608">
          <a:off x="179200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191</xdr:col>
      <xdr:colOff>871514</xdr:colOff>
      <xdr:row>0</xdr:row>
      <xdr:rowOff>0</xdr:rowOff>
    </xdr:from>
    <xdr:to>
      <xdr:col>192</xdr:col>
      <xdr:colOff>611305</xdr:colOff>
      <xdr:row>36</xdr:row>
      <xdr:rowOff>144534</xdr:rowOff>
    </xdr:to>
    <xdr:sp macro="" textlink="">
      <xdr:nvSpPr>
        <xdr:cNvPr id="30" name="CuadroTexto 29">
          <a:extLst>
            <a:ext uri="{FF2B5EF4-FFF2-40B4-BE49-F238E27FC236}">
              <a16:creationId xmlns:a16="http://schemas.microsoft.com/office/drawing/2014/main" id="{00000000-0008-0000-2000-00001E000000}"/>
            </a:ext>
          </a:extLst>
        </xdr:cNvPr>
        <xdr:cNvSpPr txBox="1"/>
      </xdr:nvSpPr>
      <xdr:spPr>
        <a:xfrm rot="18715608">
          <a:off x="192916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198</xdr:col>
      <xdr:colOff>890564</xdr:colOff>
      <xdr:row>0</xdr:row>
      <xdr:rowOff>0</xdr:rowOff>
    </xdr:from>
    <xdr:to>
      <xdr:col>199</xdr:col>
      <xdr:colOff>630355</xdr:colOff>
      <xdr:row>36</xdr:row>
      <xdr:rowOff>144534</xdr:rowOff>
    </xdr:to>
    <xdr:sp macro="" textlink="">
      <xdr:nvSpPr>
        <xdr:cNvPr id="31" name="CuadroTexto 30">
          <a:extLst>
            <a:ext uri="{FF2B5EF4-FFF2-40B4-BE49-F238E27FC236}">
              <a16:creationId xmlns:a16="http://schemas.microsoft.com/office/drawing/2014/main" id="{00000000-0008-0000-2000-00001F000000}"/>
            </a:ext>
          </a:extLst>
        </xdr:cNvPr>
        <xdr:cNvSpPr txBox="1"/>
      </xdr:nvSpPr>
      <xdr:spPr>
        <a:xfrm rot="18715608">
          <a:off x="1929360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205</xdr:col>
      <xdr:colOff>890564</xdr:colOff>
      <xdr:row>0</xdr:row>
      <xdr:rowOff>0</xdr:rowOff>
    </xdr:from>
    <xdr:to>
      <xdr:col>206</xdr:col>
      <xdr:colOff>630355</xdr:colOff>
      <xdr:row>36</xdr:row>
      <xdr:rowOff>144534</xdr:rowOff>
    </xdr:to>
    <xdr:sp macro="" textlink="">
      <xdr:nvSpPr>
        <xdr:cNvPr id="32" name="CuadroTexto 31">
          <a:extLst>
            <a:ext uri="{FF2B5EF4-FFF2-40B4-BE49-F238E27FC236}">
              <a16:creationId xmlns:a16="http://schemas.microsoft.com/office/drawing/2014/main" id="{00000000-0008-0000-2000-000020000000}"/>
            </a:ext>
          </a:extLst>
        </xdr:cNvPr>
        <xdr:cNvSpPr txBox="1"/>
      </xdr:nvSpPr>
      <xdr:spPr>
        <a:xfrm rot="18715608">
          <a:off x="1998035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212</xdr:col>
      <xdr:colOff>890564</xdr:colOff>
      <xdr:row>0</xdr:row>
      <xdr:rowOff>0</xdr:rowOff>
    </xdr:from>
    <xdr:to>
      <xdr:col>213</xdr:col>
      <xdr:colOff>630355</xdr:colOff>
      <xdr:row>36</xdr:row>
      <xdr:rowOff>144534</xdr:rowOff>
    </xdr:to>
    <xdr:sp macro="" textlink="">
      <xdr:nvSpPr>
        <xdr:cNvPr id="33" name="CuadroTexto 32">
          <a:extLst>
            <a:ext uri="{FF2B5EF4-FFF2-40B4-BE49-F238E27FC236}">
              <a16:creationId xmlns:a16="http://schemas.microsoft.com/office/drawing/2014/main" id="{00000000-0008-0000-2000-000021000000}"/>
            </a:ext>
          </a:extLst>
        </xdr:cNvPr>
        <xdr:cNvSpPr txBox="1"/>
      </xdr:nvSpPr>
      <xdr:spPr>
        <a:xfrm rot="18715608">
          <a:off x="207814609" y="3229205"/>
          <a:ext cx="7425867" cy="96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219</xdr:col>
      <xdr:colOff>890564</xdr:colOff>
      <xdr:row>0</xdr:row>
      <xdr:rowOff>0</xdr:rowOff>
    </xdr:from>
    <xdr:to>
      <xdr:col>220</xdr:col>
      <xdr:colOff>630355</xdr:colOff>
      <xdr:row>36</xdr:row>
      <xdr:rowOff>144534</xdr:rowOff>
    </xdr:to>
    <xdr:sp macro="" textlink="">
      <xdr:nvSpPr>
        <xdr:cNvPr id="34" name="CuadroTexto 33">
          <a:extLst>
            <a:ext uri="{FF2B5EF4-FFF2-40B4-BE49-F238E27FC236}">
              <a16:creationId xmlns:a16="http://schemas.microsoft.com/office/drawing/2014/main" id="{00000000-0008-0000-2000-000022000000}"/>
            </a:ext>
          </a:extLst>
        </xdr:cNvPr>
        <xdr:cNvSpPr txBox="1"/>
      </xdr:nvSpPr>
      <xdr:spPr>
        <a:xfrm rot="18715608">
          <a:off x="215603942" y="3356205"/>
          <a:ext cx="7616367" cy="90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225</xdr:col>
      <xdr:colOff>578840</xdr:colOff>
      <xdr:row>0</xdr:row>
      <xdr:rowOff>0</xdr:rowOff>
    </xdr:from>
    <xdr:to>
      <xdr:col>226</xdr:col>
      <xdr:colOff>318631</xdr:colOff>
      <xdr:row>36</xdr:row>
      <xdr:rowOff>144534</xdr:rowOff>
    </xdr:to>
    <xdr:sp macro="" textlink="">
      <xdr:nvSpPr>
        <xdr:cNvPr id="35" name="CuadroTexto 34">
          <a:extLst>
            <a:ext uri="{FF2B5EF4-FFF2-40B4-BE49-F238E27FC236}">
              <a16:creationId xmlns:a16="http://schemas.microsoft.com/office/drawing/2014/main" id="{00000000-0008-0000-2000-000023000000}"/>
            </a:ext>
          </a:extLst>
        </xdr:cNvPr>
        <xdr:cNvSpPr txBox="1"/>
      </xdr:nvSpPr>
      <xdr:spPr>
        <a:xfrm rot="18715608">
          <a:off x="230024219" y="3362939"/>
          <a:ext cx="7608670" cy="882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14</xdr:row>
      <xdr:rowOff>162536</xdr:rowOff>
    </xdr:from>
    <xdr:to>
      <xdr:col>10</xdr:col>
      <xdr:colOff>304779</xdr:colOff>
      <xdr:row>18</xdr:row>
      <xdr:rowOff>10806</xdr:rowOff>
    </xdr:to>
    <xdr:sp macro="" textlink="">
      <xdr:nvSpPr>
        <xdr:cNvPr id="7" name="CuadroTexto 6">
          <a:extLst>
            <a:ext uri="{FF2B5EF4-FFF2-40B4-BE49-F238E27FC236}">
              <a16:creationId xmlns:a16="http://schemas.microsoft.com/office/drawing/2014/main" id="{00000000-0008-0000-2100-000007000000}"/>
            </a:ext>
          </a:extLst>
        </xdr:cNvPr>
        <xdr:cNvSpPr txBox="1"/>
      </xdr:nvSpPr>
      <xdr:spPr>
        <a:xfrm rot="19744855">
          <a:off x="0" y="2956536"/>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10</xdr:col>
      <xdr:colOff>1</xdr:colOff>
      <xdr:row>15</xdr:row>
      <xdr:rowOff>126999</xdr:rowOff>
    </xdr:from>
    <xdr:to>
      <xdr:col>20</xdr:col>
      <xdr:colOff>304779</xdr:colOff>
      <xdr:row>18</xdr:row>
      <xdr:rowOff>165769</xdr:rowOff>
    </xdr:to>
    <xdr:sp macro="" textlink="">
      <xdr:nvSpPr>
        <xdr:cNvPr id="8" name="CuadroTexto 7">
          <a:extLst>
            <a:ext uri="{FF2B5EF4-FFF2-40B4-BE49-F238E27FC236}">
              <a16:creationId xmlns:a16="http://schemas.microsoft.com/office/drawing/2014/main" id="{00000000-0008-0000-2100-000008000000}"/>
            </a:ext>
          </a:extLst>
        </xdr:cNvPr>
        <xdr:cNvSpPr txBox="1"/>
      </xdr:nvSpPr>
      <xdr:spPr>
        <a:xfrm rot="19744855">
          <a:off x="8805334" y="311149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xdr:col>
      <xdr:colOff>766234</xdr:colOff>
      <xdr:row>15</xdr:row>
      <xdr:rowOff>46565</xdr:rowOff>
    </xdr:from>
    <xdr:to>
      <xdr:col>28</xdr:col>
      <xdr:colOff>891096</xdr:colOff>
      <xdr:row>18</xdr:row>
      <xdr:rowOff>85335</xdr:rowOff>
    </xdr:to>
    <xdr:sp macro="" textlink="">
      <xdr:nvSpPr>
        <xdr:cNvPr id="9" name="CuadroTexto 8">
          <a:extLst>
            <a:ext uri="{FF2B5EF4-FFF2-40B4-BE49-F238E27FC236}">
              <a16:creationId xmlns:a16="http://schemas.microsoft.com/office/drawing/2014/main" id="{00000000-0008-0000-2100-000009000000}"/>
            </a:ext>
          </a:extLst>
        </xdr:cNvPr>
        <xdr:cNvSpPr txBox="1"/>
      </xdr:nvSpPr>
      <xdr:spPr>
        <a:xfrm rot="19744855">
          <a:off x="17339734" y="30310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xdr:col>
      <xdr:colOff>781050</xdr:colOff>
      <xdr:row>15</xdr:row>
      <xdr:rowOff>82549</xdr:rowOff>
    </xdr:from>
    <xdr:to>
      <xdr:col>40</xdr:col>
      <xdr:colOff>38079</xdr:colOff>
      <xdr:row>18</xdr:row>
      <xdr:rowOff>121319</xdr:rowOff>
    </xdr:to>
    <xdr:sp macro="" textlink="">
      <xdr:nvSpPr>
        <xdr:cNvPr id="10" name="CuadroTexto 9">
          <a:extLst>
            <a:ext uri="{FF2B5EF4-FFF2-40B4-BE49-F238E27FC236}">
              <a16:creationId xmlns:a16="http://schemas.microsoft.com/office/drawing/2014/main" id="{00000000-0008-0000-2100-00000A000000}"/>
            </a:ext>
          </a:extLst>
        </xdr:cNvPr>
        <xdr:cNvSpPr txBox="1"/>
      </xdr:nvSpPr>
      <xdr:spPr>
        <a:xfrm rot="19744855">
          <a:off x="26339800" y="306704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39</xdr:col>
      <xdr:colOff>23282</xdr:colOff>
      <xdr:row>15</xdr:row>
      <xdr:rowOff>12698</xdr:rowOff>
    </xdr:from>
    <xdr:to>
      <xdr:col>50</xdr:col>
      <xdr:colOff>179894</xdr:colOff>
      <xdr:row>18</xdr:row>
      <xdr:rowOff>51468</xdr:rowOff>
    </xdr:to>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rot="19744855">
          <a:off x="35286949" y="29971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49</xdr:col>
      <xdr:colOff>101599</xdr:colOff>
      <xdr:row>15</xdr:row>
      <xdr:rowOff>80432</xdr:rowOff>
    </xdr:from>
    <xdr:to>
      <xdr:col>60</xdr:col>
      <xdr:colOff>173544</xdr:colOff>
      <xdr:row>18</xdr:row>
      <xdr:rowOff>119202</xdr:rowOff>
    </xdr:to>
    <xdr:sp macro="" textlink="">
      <xdr:nvSpPr>
        <xdr:cNvPr id="12" name="CuadroTexto 11">
          <a:extLst>
            <a:ext uri="{FF2B5EF4-FFF2-40B4-BE49-F238E27FC236}">
              <a16:creationId xmlns:a16="http://schemas.microsoft.com/office/drawing/2014/main" id="{00000000-0008-0000-2100-00000C000000}"/>
            </a:ext>
          </a:extLst>
        </xdr:cNvPr>
        <xdr:cNvSpPr txBox="1"/>
      </xdr:nvSpPr>
      <xdr:spPr>
        <a:xfrm rot="19744855">
          <a:off x="44170599" y="3064932"/>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60</xdr:col>
      <xdr:colOff>158749</xdr:colOff>
      <xdr:row>15</xdr:row>
      <xdr:rowOff>63498</xdr:rowOff>
    </xdr:from>
    <xdr:to>
      <xdr:col>70</xdr:col>
      <xdr:colOff>177778</xdr:colOff>
      <xdr:row>18</xdr:row>
      <xdr:rowOff>102268</xdr:rowOff>
    </xdr:to>
    <xdr:sp macro="" textlink="">
      <xdr:nvSpPr>
        <xdr:cNvPr id="13" name="CuadroTexto 12">
          <a:extLst>
            <a:ext uri="{FF2B5EF4-FFF2-40B4-BE49-F238E27FC236}">
              <a16:creationId xmlns:a16="http://schemas.microsoft.com/office/drawing/2014/main" id="{00000000-0008-0000-2100-00000D000000}"/>
            </a:ext>
          </a:extLst>
        </xdr:cNvPr>
        <xdr:cNvSpPr txBox="1"/>
      </xdr:nvSpPr>
      <xdr:spPr>
        <a:xfrm rot="19744855">
          <a:off x="53265916" y="30479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70</xdr:col>
      <xdr:colOff>311149</xdr:colOff>
      <xdr:row>15</xdr:row>
      <xdr:rowOff>25398</xdr:rowOff>
    </xdr:from>
    <xdr:to>
      <xdr:col>80</xdr:col>
      <xdr:colOff>245511</xdr:colOff>
      <xdr:row>18</xdr:row>
      <xdr:rowOff>64168</xdr:rowOff>
    </xdr:to>
    <xdr:sp macro="" textlink="">
      <xdr:nvSpPr>
        <xdr:cNvPr id="14" name="CuadroTexto 13">
          <a:extLst>
            <a:ext uri="{FF2B5EF4-FFF2-40B4-BE49-F238E27FC236}">
              <a16:creationId xmlns:a16="http://schemas.microsoft.com/office/drawing/2014/main" id="{00000000-0008-0000-2100-00000E000000}"/>
            </a:ext>
          </a:extLst>
        </xdr:cNvPr>
        <xdr:cNvSpPr txBox="1"/>
      </xdr:nvSpPr>
      <xdr:spPr>
        <a:xfrm rot="19744855">
          <a:off x="62509399" y="30098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80</xdr:col>
      <xdr:colOff>262466</xdr:colOff>
      <xdr:row>15</xdr:row>
      <xdr:rowOff>71965</xdr:rowOff>
    </xdr:from>
    <xdr:to>
      <xdr:col>89</xdr:col>
      <xdr:colOff>344995</xdr:colOff>
      <xdr:row>18</xdr:row>
      <xdr:rowOff>110735</xdr:rowOff>
    </xdr:to>
    <xdr:sp macro="" textlink="">
      <xdr:nvSpPr>
        <xdr:cNvPr id="15" name="CuadroTexto 14">
          <a:extLst>
            <a:ext uri="{FF2B5EF4-FFF2-40B4-BE49-F238E27FC236}">
              <a16:creationId xmlns:a16="http://schemas.microsoft.com/office/drawing/2014/main" id="{00000000-0008-0000-2100-00000F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90</xdr:col>
      <xdr:colOff>262466</xdr:colOff>
      <xdr:row>15</xdr:row>
      <xdr:rowOff>71965</xdr:rowOff>
    </xdr:from>
    <xdr:to>
      <xdr:col>100</xdr:col>
      <xdr:colOff>344995</xdr:colOff>
      <xdr:row>18</xdr:row>
      <xdr:rowOff>110735</xdr:rowOff>
    </xdr:to>
    <xdr:sp macro="" textlink="">
      <xdr:nvSpPr>
        <xdr:cNvPr id="16" name="CuadroTexto 15">
          <a:extLst>
            <a:ext uri="{FF2B5EF4-FFF2-40B4-BE49-F238E27FC236}">
              <a16:creationId xmlns:a16="http://schemas.microsoft.com/office/drawing/2014/main" id="{00000000-0008-0000-2100-000010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98</xdr:col>
      <xdr:colOff>652771</xdr:colOff>
      <xdr:row>12</xdr:row>
      <xdr:rowOff>126785</xdr:rowOff>
    </xdr:from>
    <xdr:to>
      <xdr:col>110</xdr:col>
      <xdr:colOff>740736</xdr:colOff>
      <xdr:row>15</xdr:row>
      <xdr:rowOff>176138</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rot="19744855">
          <a:off x="89510438" y="2539785"/>
          <a:ext cx="100574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110</xdr:col>
      <xdr:colOff>42334</xdr:colOff>
      <xdr:row>14</xdr:row>
      <xdr:rowOff>95250</xdr:rowOff>
    </xdr:from>
    <xdr:to>
      <xdr:col>120</xdr:col>
      <xdr:colOff>511298</xdr:colOff>
      <xdr:row>17</xdr:row>
      <xdr:rowOff>134020</xdr:rowOff>
    </xdr:to>
    <xdr:sp macro="" textlink="">
      <xdr:nvSpPr>
        <xdr:cNvPr id="17" name="CuadroTexto 16">
          <a:extLst>
            <a:ext uri="{FF2B5EF4-FFF2-40B4-BE49-F238E27FC236}">
              <a16:creationId xmlns:a16="http://schemas.microsoft.com/office/drawing/2014/main" id="{00000000-0008-0000-2100-000011000000}"/>
            </a:ext>
          </a:extLst>
        </xdr:cNvPr>
        <xdr:cNvSpPr txBox="1"/>
      </xdr:nvSpPr>
      <xdr:spPr>
        <a:xfrm rot="19744855">
          <a:off x="98604917" y="288925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118</xdr:col>
      <xdr:colOff>427567</xdr:colOff>
      <xdr:row>15</xdr:row>
      <xdr:rowOff>63036</xdr:rowOff>
    </xdr:from>
    <xdr:to>
      <xdr:col>128</xdr:col>
      <xdr:colOff>801282</xdr:colOff>
      <xdr:row>18</xdr:row>
      <xdr:rowOff>101806</xdr:rowOff>
    </xdr:to>
    <xdr:sp macro="" textlink="">
      <xdr:nvSpPr>
        <xdr:cNvPr id="18" name="CuadroTexto 17">
          <a:extLst>
            <a:ext uri="{FF2B5EF4-FFF2-40B4-BE49-F238E27FC236}">
              <a16:creationId xmlns:a16="http://schemas.microsoft.com/office/drawing/2014/main" id="{00000000-0008-0000-2100-000012000000}"/>
            </a:ext>
          </a:extLst>
        </xdr:cNvPr>
        <xdr:cNvSpPr txBox="1"/>
      </xdr:nvSpPr>
      <xdr:spPr>
        <a:xfrm rot="19152398">
          <a:off x="107033484" y="3047536"/>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130</xdr:col>
      <xdr:colOff>262467</xdr:colOff>
      <xdr:row>14</xdr:row>
      <xdr:rowOff>177800</xdr:rowOff>
    </xdr:from>
    <xdr:to>
      <xdr:col>139</xdr:col>
      <xdr:colOff>710265</xdr:colOff>
      <xdr:row>18</xdr:row>
      <xdr:rowOff>26070</xdr:rowOff>
    </xdr:to>
    <xdr:sp macro="" textlink="">
      <xdr:nvSpPr>
        <xdr:cNvPr id="19" name="CuadroTexto 18">
          <a:extLst>
            <a:ext uri="{FF2B5EF4-FFF2-40B4-BE49-F238E27FC236}">
              <a16:creationId xmlns:a16="http://schemas.microsoft.com/office/drawing/2014/main" id="{00000000-0008-0000-2100-000013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140</xdr:col>
      <xdr:colOff>262467</xdr:colOff>
      <xdr:row>14</xdr:row>
      <xdr:rowOff>177800</xdr:rowOff>
    </xdr:from>
    <xdr:to>
      <xdr:col>149</xdr:col>
      <xdr:colOff>710265</xdr:colOff>
      <xdr:row>18</xdr:row>
      <xdr:rowOff>26070</xdr:rowOff>
    </xdr:to>
    <xdr:sp macro="" textlink="">
      <xdr:nvSpPr>
        <xdr:cNvPr id="20" name="CuadroTexto 19">
          <a:extLst>
            <a:ext uri="{FF2B5EF4-FFF2-40B4-BE49-F238E27FC236}">
              <a16:creationId xmlns:a16="http://schemas.microsoft.com/office/drawing/2014/main" id="{00000000-0008-0000-2100-000014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150</xdr:col>
      <xdr:colOff>262467</xdr:colOff>
      <xdr:row>14</xdr:row>
      <xdr:rowOff>177800</xdr:rowOff>
    </xdr:from>
    <xdr:to>
      <xdr:col>159</xdr:col>
      <xdr:colOff>710265</xdr:colOff>
      <xdr:row>18</xdr:row>
      <xdr:rowOff>26070</xdr:rowOff>
    </xdr:to>
    <xdr:sp macro="" textlink="">
      <xdr:nvSpPr>
        <xdr:cNvPr id="21" name="CuadroTexto 20">
          <a:extLst>
            <a:ext uri="{FF2B5EF4-FFF2-40B4-BE49-F238E27FC236}">
              <a16:creationId xmlns:a16="http://schemas.microsoft.com/office/drawing/2014/main" id="{00000000-0008-0000-2100-000015000000}"/>
            </a:ext>
          </a:extLst>
        </xdr:cNvPr>
        <xdr:cNvSpPr txBox="1"/>
      </xdr:nvSpPr>
      <xdr:spPr>
        <a:xfrm rot="19744855">
          <a:off x="126331134" y="2971800"/>
          <a:ext cx="977171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160</xdr:col>
      <xdr:colOff>262467</xdr:colOff>
      <xdr:row>14</xdr:row>
      <xdr:rowOff>177800</xdr:rowOff>
    </xdr:from>
    <xdr:to>
      <xdr:col>169</xdr:col>
      <xdr:colOff>710265</xdr:colOff>
      <xdr:row>18</xdr:row>
      <xdr:rowOff>26070</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rot="19744855">
          <a:off x="135771467"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171</xdr:col>
      <xdr:colOff>262467</xdr:colOff>
      <xdr:row>14</xdr:row>
      <xdr:rowOff>177800</xdr:rowOff>
    </xdr:from>
    <xdr:to>
      <xdr:col>180</xdr:col>
      <xdr:colOff>710265</xdr:colOff>
      <xdr:row>18</xdr:row>
      <xdr:rowOff>26070</xdr:rowOff>
    </xdr:to>
    <xdr:sp macro="" textlink="">
      <xdr:nvSpPr>
        <xdr:cNvPr id="22" name="CuadroTexto 21">
          <a:extLst>
            <a:ext uri="{FF2B5EF4-FFF2-40B4-BE49-F238E27FC236}">
              <a16:creationId xmlns:a16="http://schemas.microsoft.com/office/drawing/2014/main" id="{00000000-0008-0000-2100-000016000000}"/>
            </a:ext>
          </a:extLst>
        </xdr:cNvPr>
        <xdr:cNvSpPr txBox="1"/>
      </xdr:nvSpPr>
      <xdr:spPr>
        <a:xfrm rot="19744855">
          <a:off x="145211800"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181</xdr:col>
      <xdr:colOff>262467</xdr:colOff>
      <xdr:row>14</xdr:row>
      <xdr:rowOff>177800</xdr:rowOff>
    </xdr:from>
    <xdr:to>
      <xdr:col>190</xdr:col>
      <xdr:colOff>710265</xdr:colOff>
      <xdr:row>18</xdr:row>
      <xdr:rowOff>26070</xdr:rowOff>
    </xdr:to>
    <xdr:sp macro="" textlink="">
      <xdr:nvSpPr>
        <xdr:cNvPr id="23" name="CuadroTexto 22">
          <a:extLst>
            <a:ext uri="{FF2B5EF4-FFF2-40B4-BE49-F238E27FC236}">
              <a16:creationId xmlns:a16="http://schemas.microsoft.com/office/drawing/2014/main" id="{00000000-0008-0000-2100-000017000000}"/>
            </a:ext>
          </a:extLst>
        </xdr:cNvPr>
        <xdr:cNvSpPr txBox="1"/>
      </xdr:nvSpPr>
      <xdr:spPr>
        <a:xfrm rot="19744855">
          <a:off x="154810884" y="2971800"/>
          <a:ext cx="9190689"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191</xdr:col>
      <xdr:colOff>262467</xdr:colOff>
      <xdr:row>14</xdr:row>
      <xdr:rowOff>177800</xdr:rowOff>
    </xdr:from>
    <xdr:to>
      <xdr:col>200</xdr:col>
      <xdr:colOff>710265</xdr:colOff>
      <xdr:row>18</xdr:row>
      <xdr:rowOff>26070</xdr:rowOff>
    </xdr:to>
    <xdr:sp macro="" textlink="">
      <xdr:nvSpPr>
        <xdr:cNvPr id="24" name="CuadroTexto 23">
          <a:extLst>
            <a:ext uri="{FF2B5EF4-FFF2-40B4-BE49-F238E27FC236}">
              <a16:creationId xmlns:a16="http://schemas.microsoft.com/office/drawing/2014/main" id="{00000000-0008-0000-2100-000018000000}"/>
            </a:ext>
          </a:extLst>
        </xdr:cNvPr>
        <xdr:cNvSpPr txBox="1"/>
      </xdr:nvSpPr>
      <xdr:spPr>
        <a:xfrm rot="19744855">
          <a:off x="164272384" y="2971800"/>
          <a:ext cx="9815106"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201</xdr:col>
      <xdr:colOff>262467</xdr:colOff>
      <xdr:row>14</xdr:row>
      <xdr:rowOff>177800</xdr:rowOff>
    </xdr:from>
    <xdr:to>
      <xdr:col>210</xdr:col>
      <xdr:colOff>710265</xdr:colOff>
      <xdr:row>18</xdr:row>
      <xdr:rowOff>26070</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rot="19744855">
          <a:off x="174358300" y="2971800"/>
          <a:ext cx="915788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211</xdr:col>
      <xdr:colOff>262467</xdr:colOff>
      <xdr:row>14</xdr:row>
      <xdr:rowOff>177800</xdr:rowOff>
    </xdr:from>
    <xdr:to>
      <xdr:col>220</xdr:col>
      <xdr:colOff>710265</xdr:colOff>
      <xdr:row>18</xdr:row>
      <xdr:rowOff>26070</xdr:rowOff>
    </xdr:to>
    <xdr:sp macro="" textlink="">
      <xdr:nvSpPr>
        <xdr:cNvPr id="25" name="CuadroTexto 24">
          <a:extLst>
            <a:ext uri="{FF2B5EF4-FFF2-40B4-BE49-F238E27FC236}">
              <a16:creationId xmlns:a16="http://schemas.microsoft.com/office/drawing/2014/main" id="{00000000-0008-0000-2100-000019000000}"/>
            </a:ext>
          </a:extLst>
        </xdr:cNvPr>
        <xdr:cNvSpPr txBox="1"/>
      </xdr:nvSpPr>
      <xdr:spPr>
        <a:xfrm rot="19744855">
          <a:off x="183104367" y="2968625"/>
          <a:ext cx="92584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221</xdr:col>
      <xdr:colOff>262467</xdr:colOff>
      <xdr:row>14</xdr:row>
      <xdr:rowOff>177800</xdr:rowOff>
    </xdr:from>
    <xdr:to>
      <xdr:col>230</xdr:col>
      <xdr:colOff>710265</xdr:colOff>
      <xdr:row>18</xdr:row>
      <xdr:rowOff>26070</xdr:rowOff>
    </xdr:to>
    <xdr:sp macro="" textlink="">
      <xdr:nvSpPr>
        <xdr:cNvPr id="26" name="CuadroTexto 25">
          <a:extLst>
            <a:ext uri="{FF2B5EF4-FFF2-40B4-BE49-F238E27FC236}">
              <a16:creationId xmlns:a16="http://schemas.microsoft.com/office/drawing/2014/main" id="{00000000-0008-0000-2100-00001A000000}"/>
            </a:ext>
          </a:extLst>
        </xdr:cNvPr>
        <xdr:cNvSpPr txBox="1"/>
      </xdr:nvSpPr>
      <xdr:spPr>
        <a:xfrm rot="19744855">
          <a:off x="192159467" y="2971800"/>
          <a:ext cx="9443631"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231</xdr:col>
      <xdr:colOff>262467</xdr:colOff>
      <xdr:row>14</xdr:row>
      <xdr:rowOff>177800</xdr:rowOff>
    </xdr:from>
    <xdr:to>
      <xdr:col>240</xdr:col>
      <xdr:colOff>710265</xdr:colOff>
      <xdr:row>18</xdr:row>
      <xdr:rowOff>26070</xdr:rowOff>
    </xdr:to>
    <xdr:sp macro="" textlink="">
      <xdr:nvSpPr>
        <xdr:cNvPr id="27" name="CuadroTexto 26">
          <a:extLst>
            <a:ext uri="{FF2B5EF4-FFF2-40B4-BE49-F238E27FC236}">
              <a16:creationId xmlns:a16="http://schemas.microsoft.com/office/drawing/2014/main" id="{00000000-0008-0000-2100-00001B000000}"/>
            </a:ext>
          </a:extLst>
        </xdr:cNvPr>
        <xdr:cNvSpPr txBox="1"/>
      </xdr:nvSpPr>
      <xdr:spPr>
        <a:xfrm rot="19744855">
          <a:off x="2011732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241</xdr:col>
      <xdr:colOff>262467</xdr:colOff>
      <xdr:row>14</xdr:row>
      <xdr:rowOff>177800</xdr:rowOff>
    </xdr:from>
    <xdr:to>
      <xdr:col>250</xdr:col>
      <xdr:colOff>710265</xdr:colOff>
      <xdr:row>18</xdr:row>
      <xdr:rowOff>26070</xdr:rowOff>
    </xdr:to>
    <xdr:sp macro="" textlink="">
      <xdr:nvSpPr>
        <xdr:cNvPr id="28" name="CuadroTexto 27">
          <a:extLst>
            <a:ext uri="{FF2B5EF4-FFF2-40B4-BE49-F238E27FC236}">
              <a16:creationId xmlns:a16="http://schemas.microsoft.com/office/drawing/2014/main" id="{00000000-0008-0000-2100-00001C000000}"/>
            </a:ext>
          </a:extLst>
        </xdr:cNvPr>
        <xdr:cNvSpPr txBox="1"/>
      </xdr:nvSpPr>
      <xdr:spPr>
        <a:xfrm rot="19744855">
          <a:off x="2102982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251</xdr:col>
      <xdr:colOff>262467</xdr:colOff>
      <xdr:row>14</xdr:row>
      <xdr:rowOff>177800</xdr:rowOff>
    </xdr:from>
    <xdr:to>
      <xdr:col>260</xdr:col>
      <xdr:colOff>710265</xdr:colOff>
      <xdr:row>18</xdr:row>
      <xdr:rowOff>26070</xdr:rowOff>
    </xdr:to>
    <xdr:sp macro="" textlink="">
      <xdr:nvSpPr>
        <xdr:cNvPr id="29" name="CuadroTexto 28">
          <a:extLst>
            <a:ext uri="{FF2B5EF4-FFF2-40B4-BE49-F238E27FC236}">
              <a16:creationId xmlns:a16="http://schemas.microsoft.com/office/drawing/2014/main" id="{00000000-0008-0000-2100-00001D000000}"/>
            </a:ext>
          </a:extLst>
        </xdr:cNvPr>
        <xdr:cNvSpPr txBox="1"/>
      </xdr:nvSpPr>
      <xdr:spPr>
        <a:xfrm rot="19744855">
          <a:off x="2194231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261</xdr:col>
      <xdr:colOff>262467</xdr:colOff>
      <xdr:row>14</xdr:row>
      <xdr:rowOff>177800</xdr:rowOff>
    </xdr:from>
    <xdr:to>
      <xdr:col>270</xdr:col>
      <xdr:colOff>710265</xdr:colOff>
      <xdr:row>18</xdr:row>
      <xdr:rowOff>26070</xdr:rowOff>
    </xdr:to>
    <xdr:sp macro="" textlink="">
      <xdr:nvSpPr>
        <xdr:cNvPr id="30" name="CuadroTexto 29">
          <a:extLst>
            <a:ext uri="{FF2B5EF4-FFF2-40B4-BE49-F238E27FC236}">
              <a16:creationId xmlns:a16="http://schemas.microsoft.com/office/drawing/2014/main" id="{00000000-0008-0000-2100-00001E000000}"/>
            </a:ext>
          </a:extLst>
        </xdr:cNvPr>
        <xdr:cNvSpPr txBox="1"/>
      </xdr:nvSpPr>
      <xdr:spPr>
        <a:xfrm rot="19744855">
          <a:off x="2285481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271</xdr:col>
      <xdr:colOff>262467</xdr:colOff>
      <xdr:row>14</xdr:row>
      <xdr:rowOff>177800</xdr:rowOff>
    </xdr:from>
    <xdr:to>
      <xdr:col>280</xdr:col>
      <xdr:colOff>710265</xdr:colOff>
      <xdr:row>18</xdr:row>
      <xdr:rowOff>26070</xdr:rowOff>
    </xdr:to>
    <xdr:sp macro="" textlink="">
      <xdr:nvSpPr>
        <xdr:cNvPr id="31" name="CuadroTexto 30">
          <a:extLst>
            <a:ext uri="{FF2B5EF4-FFF2-40B4-BE49-F238E27FC236}">
              <a16:creationId xmlns:a16="http://schemas.microsoft.com/office/drawing/2014/main" id="{00000000-0008-0000-2100-00001F000000}"/>
            </a:ext>
          </a:extLst>
        </xdr:cNvPr>
        <xdr:cNvSpPr txBox="1"/>
      </xdr:nvSpPr>
      <xdr:spPr>
        <a:xfrm rot="19744855">
          <a:off x="2376730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281</xdr:col>
      <xdr:colOff>262467</xdr:colOff>
      <xdr:row>14</xdr:row>
      <xdr:rowOff>177800</xdr:rowOff>
    </xdr:from>
    <xdr:to>
      <xdr:col>291</xdr:col>
      <xdr:colOff>710265</xdr:colOff>
      <xdr:row>18</xdr:row>
      <xdr:rowOff>26070</xdr:rowOff>
    </xdr:to>
    <xdr:sp macro="" textlink="">
      <xdr:nvSpPr>
        <xdr:cNvPr id="32" name="CuadroTexto 31">
          <a:extLst>
            <a:ext uri="{FF2B5EF4-FFF2-40B4-BE49-F238E27FC236}">
              <a16:creationId xmlns:a16="http://schemas.microsoft.com/office/drawing/2014/main" id="{00000000-0008-0000-2100-000020000000}"/>
            </a:ext>
          </a:extLst>
        </xdr:cNvPr>
        <xdr:cNvSpPr txBox="1"/>
      </xdr:nvSpPr>
      <xdr:spPr>
        <a:xfrm rot="19744855">
          <a:off x="246798042" y="2968625"/>
          <a:ext cx="885837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291</xdr:col>
      <xdr:colOff>262467</xdr:colOff>
      <xdr:row>14</xdr:row>
      <xdr:rowOff>177800</xdr:rowOff>
    </xdr:from>
    <xdr:to>
      <xdr:col>300</xdr:col>
      <xdr:colOff>710265</xdr:colOff>
      <xdr:row>18</xdr:row>
      <xdr:rowOff>26070</xdr:rowOff>
    </xdr:to>
    <xdr:sp macro="" textlink="">
      <xdr:nvSpPr>
        <xdr:cNvPr id="34" name="CuadroTexto 33">
          <a:extLst>
            <a:ext uri="{FF2B5EF4-FFF2-40B4-BE49-F238E27FC236}">
              <a16:creationId xmlns:a16="http://schemas.microsoft.com/office/drawing/2014/main" id="{00000000-0008-0000-2100-000022000000}"/>
            </a:ext>
          </a:extLst>
        </xdr:cNvPr>
        <xdr:cNvSpPr txBox="1"/>
      </xdr:nvSpPr>
      <xdr:spPr>
        <a:xfrm rot="19744855">
          <a:off x="255922992" y="2968625"/>
          <a:ext cx="96013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302</xdr:col>
      <xdr:colOff>439023</xdr:colOff>
      <xdr:row>16</xdr:row>
      <xdr:rowOff>64125</xdr:rowOff>
    </xdr:from>
    <xdr:to>
      <xdr:col>312</xdr:col>
      <xdr:colOff>112938</xdr:colOff>
      <xdr:row>19</xdr:row>
      <xdr:rowOff>102895</xdr:rowOff>
    </xdr:to>
    <xdr:sp macro="" textlink="">
      <xdr:nvSpPr>
        <xdr:cNvPr id="33" name="CuadroTexto 32">
          <a:extLst>
            <a:ext uri="{FF2B5EF4-FFF2-40B4-BE49-F238E27FC236}">
              <a16:creationId xmlns:a16="http://schemas.microsoft.com/office/drawing/2014/main" id="{00000000-0008-0000-2100-000021000000}"/>
            </a:ext>
          </a:extLst>
        </xdr:cNvPr>
        <xdr:cNvSpPr txBox="1"/>
      </xdr:nvSpPr>
      <xdr:spPr>
        <a:xfrm rot="18912621">
          <a:off x="276992106" y="3239125"/>
          <a:ext cx="96434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317</xdr:col>
      <xdr:colOff>169268</xdr:colOff>
      <xdr:row>0</xdr:row>
      <xdr:rowOff>0</xdr:rowOff>
    </xdr:from>
    <xdr:to>
      <xdr:col>318</xdr:col>
      <xdr:colOff>28121</xdr:colOff>
      <xdr:row>38</xdr:row>
      <xdr:rowOff>59190</xdr:rowOff>
    </xdr:to>
    <xdr:sp macro="" textlink="">
      <xdr:nvSpPr>
        <xdr:cNvPr id="35" name="CuadroTexto 34">
          <a:extLst>
            <a:ext uri="{FF2B5EF4-FFF2-40B4-BE49-F238E27FC236}">
              <a16:creationId xmlns:a16="http://schemas.microsoft.com/office/drawing/2014/main" id="{00000000-0008-0000-2100-000023000000}"/>
            </a:ext>
          </a:extLst>
        </xdr:cNvPr>
        <xdr:cNvSpPr txBox="1"/>
      </xdr:nvSpPr>
      <xdr:spPr>
        <a:xfrm rot="18797316">
          <a:off x="287046766" y="3455085"/>
          <a:ext cx="7531023"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87923</xdr:rowOff>
    </xdr:from>
    <xdr:to>
      <xdr:col>12</xdr:col>
      <xdr:colOff>404812</xdr:colOff>
      <xdr:row>47</xdr:row>
      <xdr:rowOff>119061</xdr:rowOff>
    </xdr:to>
    <xdr:graphicFrame macro="">
      <xdr:nvGraphicFramePr>
        <xdr:cNvPr id="1089"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58617</xdr:rowOff>
    </xdr:from>
    <xdr:to>
      <xdr:col>22</xdr:col>
      <xdr:colOff>1178718</xdr:colOff>
      <xdr:row>46</xdr:row>
      <xdr:rowOff>76201</xdr:rowOff>
    </xdr:to>
    <xdr:graphicFrame macro="">
      <xdr:nvGraphicFramePr>
        <xdr:cNvPr id="1090"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51287</xdr:colOff>
      <xdr:row>0</xdr:row>
      <xdr:rowOff>0</xdr:rowOff>
    </xdr:from>
    <xdr:to>
      <xdr:col>12</xdr:col>
      <xdr:colOff>546227</xdr:colOff>
      <xdr:row>1</xdr:row>
      <xdr:rowOff>93784</xdr:rowOff>
    </xdr:to>
    <xdr:pic>
      <xdr:nvPicPr>
        <xdr:cNvPr id="4" name="Gráfico 3" descr="Ojo">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7319595" y="0"/>
          <a:ext cx="494940" cy="504092"/>
        </a:xfrm>
        <a:prstGeom prst="rect">
          <a:avLst/>
        </a:prstGeom>
      </xdr:spPr>
    </xdr:pic>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35718</xdr:colOff>
      <xdr:row>0</xdr:row>
      <xdr:rowOff>11906</xdr:rowOff>
    </xdr:from>
    <xdr:to>
      <xdr:col>10</xdr:col>
      <xdr:colOff>666750</xdr:colOff>
      <xdr:row>1</xdr:row>
      <xdr:rowOff>-1</xdr:rowOff>
    </xdr:to>
    <xdr:sp macro="" textlink="">
      <xdr:nvSpPr>
        <xdr:cNvPr id="2" name="Rectángulo 1">
          <a:hlinkClick xmlns:r="http://schemas.openxmlformats.org/officeDocument/2006/relationships" r:id="rId8"/>
          <a:extLst>
            <a:ext uri="{FF2B5EF4-FFF2-40B4-BE49-F238E27FC236}">
              <a16:creationId xmlns:a16="http://schemas.microsoft.com/office/drawing/2014/main" id="{00000000-0008-0000-0300-000002000000}"/>
            </a:ext>
          </a:extLst>
        </xdr:cNvPr>
        <xdr:cNvSpPr/>
      </xdr:nvSpPr>
      <xdr:spPr>
        <a:xfrm>
          <a:off x="5155406" y="11906"/>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146539</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29307</xdr:colOff>
      <xdr:row>22</xdr:row>
      <xdr:rowOff>175846</xdr:rowOff>
    </xdr:from>
    <xdr:to>
      <xdr:col>22</xdr:col>
      <xdr:colOff>1208025</xdr:colOff>
      <xdr:row>47</xdr:row>
      <xdr:rowOff>132800</xdr:rowOff>
    </xdr:to>
    <xdr:graphicFrame macro="">
      <xdr:nvGraphicFramePr>
        <xdr:cNvPr id="4" name="Gráfico 4">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6" name="Gráfico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190501</xdr:colOff>
      <xdr:row>0</xdr:row>
      <xdr:rowOff>1</xdr:rowOff>
    </xdr:from>
    <xdr:to>
      <xdr:col>12</xdr:col>
      <xdr:colOff>46161</xdr:colOff>
      <xdr:row>1</xdr:row>
      <xdr:rowOff>98124</xdr:rowOff>
    </xdr:to>
    <xdr:pic>
      <xdr:nvPicPr>
        <xdr:cNvPr id="7" name="Gráfico 5" descr="Ojo">
          <a:hlinkClick xmlns:r="http://schemas.openxmlformats.org/officeDocument/2006/relationships" r:id="rId5"/>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39001" y="1"/>
          <a:ext cx="496765" cy="50843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400-000009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14654</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161193</xdr:colOff>
      <xdr:row>0</xdr:row>
      <xdr:rowOff>0</xdr:rowOff>
    </xdr:from>
    <xdr:to>
      <xdr:col>12</xdr:col>
      <xdr:colOff>482112</xdr:colOff>
      <xdr:row>1</xdr:row>
      <xdr:rowOff>90465</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09693" y="0"/>
          <a:ext cx="496765" cy="500773"/>
        </a:xfrm>
        <a:prstGeom prst="rect">
          <a:avLst/>
        </a:prstGeom>
      </xdr:spPr>
    </xdr:pic>
    <xdr:clientData/>
  </xdr:twoCellAnchor>
  <xdr:twoCellAnchor>
    <xdr:from>
      <xdr:col>7</xdr:col>
      <xdr:colOff>95250</xdr:colOff>
      <xdr:row>0</xdr:row>
      <xdr:rowOff>0</xdr:rowOff>
    </xdr:from>
    <xdr:to>
      <xdr:col>10</xdr:col>
      <xdr:colOff>11907</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4500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73270</xdr:rowOff>
    </xdr:from>
    <xdr:to>
      <xdr:col>12</xdr:col>
      <xdr:colOff>404812</xdr:colOff>
      <xdr:row>47</xdr:row>
      <xdr:rowOff>119061</xdr:rowOff>
    </xdr:to>
    <xdr:graphicFrame macro="">
      <xdr:nvGraphicFramePr>
        <xdr:cNvPr id="3" name="Gráfico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158053</xdr:colOff>
      <xdr:row>22</xdr:row>
      <xdr:rowOff>73269</xdr:rowOff>
    </xdr:from>
    <xdr:to>
      <xdr:col>23</xdr:col>
      <xdr:colOff>16878</xdr:colOff>
      <xdr:row>47</xdr:row>
      <xdr:rowOff>103492</xdr:rowOff>
    </xdr:to>
    <xdr:graphicFrame macro="">
      <xdr:nvGraphicFramePr>
        <xdr:cNvPr id="4" name="Gráfico 4">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166012</xdr:colOff>
      <xdr:row>0</xdr:row>
      <xdr:rowOff>0</xdr:rowOff>
    </xdr:from>
    <xdr:to>
      <xdr:col>12</xdr:col>
      <xdr:colOff>472114</xdr:colOff>
      <xdr:row>1</xdr:row>
      <xdr:rowOff>96629</xdr:rowOff>
    </xdr:to>
    <xdr:pic>
      <xdr:nvPicPr>
        <xdr:cNvPr id="9" name="Gráfico 6" descr="Ojo">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14512" y="0"/>
          <a:ext cx="481948" cy="50693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360573</xdr:colOff>
      <xdr:row>22</xdr:row>
      <xdr:rowOff>131885</xdr:rowOff>
    </xdr:from>
    <xdr:to>
      <xdr:col>12</xdr:col>
      <xdr:colOff>377670</xdr:colOff>
      <xdr:row>48</xdr:row>
      <xdr:rowOff>16484</xdr:rowOff>
    </xdr:to>
    <xdr:graphicFrame macro="">
      <xdr:nvGraphicFramePr>
        <xdr:cNvPr id="3" name="Gráfico 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87923</xdr:rowOff>
    </xdr:from>
    <xdr:to>
      <xdr:col>22</xdr:col>
      <xdr:colOff>1201616</xdr:colOff>
      <xdr:row>47</xdr:row>
      <xdr:rowOff>59531</xdr:rowOff>
    </xdr:to>
    <xdr:graphicFrame macro="">
      <xdr:nvGraphicFramePr>
        <xdr:cNvPr id="4" name="Gráfico 4">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154781</xdr:colOff>
      <xdr:row>0</xdr:row>
      <xdr:rowOff>0</xdr:rowOff>
    </xdr:from>
    <xdr:to>
      <xdr:col>12</xdr:col>
      <xdr:colOff>417158</xdr:colOff>
      <xdr:row>1</xdr:row>
      <xdr:rowOff>96349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203281" y="0"/>
          <a:ext cx="438223" cy="50665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22</xdr:row>
      <xdr:rowOff>131885</xdr:rowOff>
    </xdr:from>
    <xdr:to>
      <xdr:col>12</xdr:col>
      <xdr:colOff>404812</xdr:colOff>
      <xdr:row>47</xdr:row>
      <xdr:rowOff>40821</xdr:rowOff>
    </xdr:to>
    <xdr:graphicFrame macro="">
      <xdr:nvGraphicFramePr>
        <xdr:cNvPr id="3" name="Gráfico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22</xdr:row>
      <xdr:rowOff>117231</xdr:rowOff>
    </xdr:from>
    <xdr:to>
      <xdr:col>22</xdr:col>
      <xdr:colOff>1178718</xdr:colOff>
      <xdr:row>47</xdr:row>
      <xdr:rowOff>59531</xdr:rowOff>
    </xdr:to>
    <xdr:graphicFrame macro="">
      <xdr:nvGraphicFramePr>
        <xdr:cNvPr id="4" name="Gráfico 4">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28</xdr:row>
      <xdr:rowOff>119061</xdr:rowOff>
    </xdr:from>
    <xdr:to>
      <xdr:col>35</xdr:col>
      <xdr:colOff>83343</xdr:colOff>
      <xdr:row>47</xdr:row>
      <xdr:rowOff>71437</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12</xdr:col>
      <xdr:colOff>21066</xdr:colOff>
      <xdr:row>0</xdr:row>
      <xdr:rowOff>0</xdr:rowOff>
    </xdr:from>
    <xdr:to>
      <xdr:col>12</xdr:col>
      <xdr:colOff>478050</xdr:colOff>
      <xdr:row>1</xdr:row>
      <xdr:rowOff>89205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7450566" y="0"/>
          <a:ext cx="456984" cy="49951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omments" Target="../comments2.xml"/><Relationship Id="rId4" Type="http://schemas.openxmlformats.org/officeDocument/2006/relationships/image" Target="../media/image10.png"/></Relationships>
</file>

<file path=xl/worksheets/_rels/sheet1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3.xml"/><Relationship Id="rId4" Type="http://schemas.openxmlformats.org/officeDocument/2006/relationships/image" Target="../media/image1.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comments" Target="../comments4.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
  <sheetViews>
    <sheetView showGridLines="0" view="pageBreakPreview" zoomScale="80" zoomScaleNormal="100" zoomScaleSheetLayoutView="80" workbookViewId="0">
      <selection activeCell="R32" sqref="R32"/>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sheetProtection formatCells="0" formatColumns="0" formatRows="0" insertColumns="0" insertRows="0" insertHyperlinks="0" deleteColumns="0" deleteRows="0" sort="0" autoFilter="0" pivotTables="0"/>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9" zoomScale="90" zoomScaleNormal="100" zoomScaleSheetLayoutView="90" workbookViewId="0">
      <selection activeCell="D19" sqref="D19:J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8" t="s">
        <v>128</v>
      </c>
      <c r="C2" s="228"/>
      <c r="D2" s="228"/>
      <c r="E2" s="228"/>
      <c r="F2" s="228"/>
      <c r="G2" s="228"/>
      <c r="H2" s="228"/>
      <c r="I2" s="228"/>
      <c r="J2" s="228"/>
      <c r="K2" s="228"/>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308</v>
      </c>
      <c r="D3" s="91"/>
      <c r="E3" s="91"/>
      <c r="F3" s="91"/>
      <c r="G3" s="91"/>
      <c r="H3" s="91"/>
      <c r="I3" s="91"/>
      <c r="J3" s="91"/>
      <c r="K3" s="91"/>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353.54649999999998</v>
      </c>
      <c r="E7" s="3">
        <v>52.269399999999997</v>
      </c>
      <c r="F7" s="3">
        <v>66.650099999999995</v>
      </c>
      <c r="G7" s="3">
        <v>282.73579999999998</v>
      </c>
      <c r="H7" s="3">
        <v>181.69749999999999</v>
      </c>
      <c r="I7" s="3">
        <v>0.12709999999999999</v>
      </c>
      <c r="J7" s="3">
        <v>937.02639999999997</v>
      </c>
      <c r="K7" s="3"/>
      <c r="L7" s="36"/>
      <c r="M7" s="3">
        <v>72.758200000000002</v>
      </c>
      <c r="N7" s="36"/>
      <c r="O7" s="36"/>
      <c r="P7" s="47" t="s">
        <v>251</v>
      </c>
      <c r="Q7" s="30">
        <v>2024</v>
      </c>
      <c r="R7" s="30">
        <v>10</v>
      </c>
      <c r="S7" s="3">
        <v>412.4443</v>
      </c>
      <c r="T7" s="3">
        <v>515.55529999999999</v>
      </c>
      <c r="U7" s="3">
        <v>796.47239999999999</v>
      </c>
      <c r="V7" s="3">
        <v>937.03</v>
      </c>
      <c r="W7" s="3">
        <v>1124.4359999999999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379.68799999999999</v>
      </c>
      <c r="E8" s="3">
        <v>55.369100000000003</v>
      </c>
      <c r="F8" s="3">
        <v>69.831699999999998</v>
      </c>
      <c r="G8" s="3">
        <v>291.95870000000002</v>
      </c>
      <c r="H8" s="3">
        <v>179.4032</v>
      </c>
      <c r="I8" s="3">
        <v>4.1077000000000004</v>
      </c>
      <c r="J8" s="3">
        <v>980.35839999999996</v>
      </c>
      <c r="K8" s="3"/>
      <c r="L8" s="36"/>
      <c r="M8" s="3">
        <v>71.983099999999993</v>
      </c>
      <c r="N8" s="36"/>
      <c r="O8" s="36"/>
      <c r="P8" s="47" t="s">
        <v>252</v>
      </c>
      <c r="Q8" s="30">
        <v>2024</v>
      </c>
      <c r="R8" s="30">
        <v>11</v>
      </c>
      <c r="S8" s="3">
        <v>411.90030000000002</v>
      </c>
      <c r="T8" s="3">
        <v>514.87530000000004</v>
      </c>
      <c r="U8" s="3">
        <v>833.30460000000005</v>
      </c>
      <c r="V8" s="3">
        <v>980.35839999999996</v>
      </c>
      <c r="W8" s="3">
        <v>1176.4300799999999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339.37709999999998</v>
      </c>
      <c r="E9" s="3">
        <v>58.1922</v>
      </c>
      <c r="F9" s="3">
        <v>64.892600000000002</v>
      </c>
      <c r="G9" s="3">
        <v>299.73989999999998</v>
      </c>
      <c r="H9" s="3">
        <v>184.65639999999999</v>
      </c>
      <c r="I9" s="3">
        <v>4.8136999999999999</v>
      </c>
      <c r="J9" s="3">
        <v>951.67190000000005</v>
      </c>
      <c r="K9" s="3"/>
      <c r="L9" s="36"/>
      <c r="M9" s="3">
        <v>70.687399999999997</v>
      </c>
      <c r="N9" s="36"/>
      <c r="O9" s="36"/>
      <c r="P9" s="47" t="s">
        <v>260</v>
      </c>
      <c r="Q9" s="30">
        <v>2024</v>
      </c>
      <c r="R9" s="30">
        <v>12</v>
      </c>
      <c r="S9" s="3">
        <v>413.01740000000001</v>
      </c>
      <c r="T9" s="3">
        <v>516.27160000000003</v>
      </c>
      <c r="U9" s="3">
        <v>808.92110000000002</v>
      </c>
      <c r="V9" s="3">
        <v>951.67190000000005</v>
      </c>
      <c r="W9" s="3">
        <v>1142.0062800000001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369.96289999999999</v>
      </c>
      <c r="E10" s="3">
        <v>56.032699999999998</v>
      </c>
      <c r="F10" s="3">
        <v>69.643900000000002</v>
      </c>
      <c r="G10" s="3">
        <v>292.1103</v>
      </c>
      <c r="H10" s="3">
        <v>175.76859999999999</v>
      </c>
      <c r="I10" s="3">
        <v>13.736800000000001</v>
      </c>
      <c r="J10" s="3">
        <v>977.25519999999995</v>
      </c>
      <c r="K10" s="3"/>
      <c r="L10" s="36"/>
      <c r="M10" s="3">
        <v>72.353200000000001</v>
      </c>
      <c r="N10" s="36"/>
      <c r="O10" s="36"/>
      <c r="P10" s="47" t="s">
        <v>263</v>
      </c>
      <c r="Q10" s="30">
        <v>2025</v>
      </c>
      <c r="R10" s="30">
        <v>1</v>
      </c>
      <c r="S10" s="3">
        <v>414.9074</v>
      </c>
      <c r="T10" s="3">
        <v>518.63409999999999</v>
      </c>
      <c r="U10" s="3">
        <v>830.66690000000006</v>
      </c>
      <c r="V10" s="3">
        <v>977.25519999999995</v>
      </c>
      <c r="W10" s="3">
        <v>1172.7062000000001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337.09100000000001</v>
      </c>
      <c r="E11" s="3">
        <v>49.846699999999998</v>
      </c>
      <c r="F11" s="3">
        <v>63.875100000000003</v>
      </c>
      <c r="G11" s="3">
        <v>293.50639999999999</v>
      </c>
      <c r="H11" s="3">
        <v>183.2997</v>
      </c>
      <c r="I11" s="3">
        <v>13.0962</v>
      </c>
      <c r="J11" s="3">
        <v>940.71510000000001</v>
      </c>
      <c r="K11" s="3"/>
      <c r="L11" s="36"/>
      <c r="M11" s="3">
        <v>69.500900000000001</v>
      </c>
      <c r="N11" s="36"/>
      <c r="O11" s="36"/>
      <c r="P11" s="47" t="s">
        <v>274</v>
      </c>
      <c r="Q11" s="30">
        <v>2025</v>
      </c>
      <c r="R11" s="30">
        <v>2</v>
      </c>
      <c r="S11" s="3">
        <v>418.8021</v>
      </c>
      <c r="T11" s="3">
        <v>523.50250000000005</v>
      </c>
      <c r="U11" s="3">
        <v>799.6078</v>
      </c>
      <c r="V11" s="3">
        <v>940.71510000000001</v>
      </c>
      <c r="W11" s="3">
        <f>+V11*1.2</f>
        <v>1128.8581199999999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313.1001</v>
      </c>
      <c r="E12" s="3">
        <v>56.277000000000001</v>
      </c>
      <c r="F12" s="3">
        <v>61.982399999999998</v>
      </c>
      <c r="G12" s="3">
        <v>303.55309999999997</v>
      </c>
      <c r="H12" s="3">
        <v>177.6609</v>
      </c>
      <c r="I12" s="3">
        <v>23.242999999999999</v>
      </c>
      <c r="J12" s="3">
        <v>935.81650000000002</v>
      </c>
      <c r="K12" s="3"/>
      <c r="L12" s="36"/>
      <c r="M12" s="3">
        <v>71</v>
      </c>
      <c r="N12" s="36"/>
      <c r="O12" s="36"/>
      <c r="P12" s="47" t="s">
        <v>275</v>
      </c>
      <c r="Q12" s="30">
        <v>2025</v>
      </c>
      <c r="R12" s="30">
        <v>3</v>
      </c>
      <c r="S12" s="3">
        <v>423.55590000000001</v>
      </c>
      <c r="T12" s="3">
        <v>529.44479999999999</v>
      </c>
      <c r="U12" s="3">
        <v>795.44399999999996</v>
      </c>
      <c r="V12" s="3">
        <v>935.81650000000002</v>
      </c>
      <c r="W12" s="3">
        <v>1122.9798000000001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300.17649999999998</v>
      </c>
      <c r="E13" s="3">
        <v>62.195500000000003</v>
      </c>
      <c r="F13" s="3">
        <v>60.500599999999999</v>
      </c>
      <c r="G13" s="3">
        <v>322.13389999999998</v>
      </c>
      <c r="H13" s="3">
        <v>184.01840000000001</v>
      </c>
      <c r="I13" s="3">
        <v>40.465200000000003</v>
      </c>
      <c r="J13" s="3">
        <v>969.49009999999998</v>
      </c>
      <c r="K13" s="3"/>
      <c r="L13" s="36"/>
      <c r="M13" s="3">
        <v>68.688299999999998</v>
      </c>
      <c r="N13" s="36"/>
      <c r="O13" s="36"/>
      <c r="P13" s="47" t="s">
        <v>286</v>
      </c>
      <c r="Q13" s="30">
        <v>2025</v>
      </c>
      <c r="R13" s="30">
        <v>4</v>
      </c>
      <c r="S13" s="3">
        <v>425.78969999999998</v>
      </c>
      <c r="T13" s="3">
        <v>532.23710000000005</v>
      </c>
      <c r="U13" s="3">
        <v>824.06659999999999</v>
      </c>
      <c r="V13" s="3">
        <v>969.49009999999998</v>
      </c>
      <c r="W13" s="3">
        <v>1163.3880999999999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292.17899999999997</v>
      </c>
      <c r="E14" s="3">
        <v>56.7575</v>
      </c>
      <c r="F14" s="3">
        <v>57.656999999999996</v>
      </c>
      <c r="G14" s="3">
        <v>326.94529999999997</v>
      </c>
      <c r="H14" s="3">
        <v>193.8476</v>
      </c>
      <c r="I14" s="3">
        <v>40.979399999999998</v>
      </c>
      <c r="J14" s="3">
        <v>968.36580000000004</v>
      </c>
      <c r="K14" s="3"/>
      <c r="L14" s="36"/>
      <c r="M14" s="3">
        <v>70.591999999999999</v>
      </c>
      <c r="N14" s="36"/>
      <c r="O14" s="36"/>
      <c r="P14" s="47" t="s">
        <v>289</v>
      </c>
      <c r="Q14" s="30">
        <v>2025</v>
      </c>
      <c r="R14" s="30">
        <v>5</v>
      </c>
      <c r="S14" s="3">
        <v>428.59609999999998</v>
      </c>
      <c r="T14" s="3">
        <v>535.74509999999998</v>
      </c>
      <c r="U14" s="3">
        <v>823.11090000000002</v>
      </c>
      <c r="V14" s="3">
        <v>968.36580000000004</v>
      </c>
      <c r="W14" s="3">
        <v>1162.039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283.18650000000002</v>
      </c>
      <c r="E15" s="3">
        <v>54.688099999999999</v>
      </c>
      <c r="F15" s="3">
        <v>55.730200000000004</v>
      </c>
      <c r="G15" s="3">
        <v>310.99900000000002</v>
      </c>
      <c r="H15" s="3">
        <v>186.95429999999999</v>
      </c>
      <c r="I15" s="3">
        <v>77.998199999999997</v>
      </c>
      <c r="J15" s="3">
        <v>969.55629999999996</v>
      </c>
      <c r="K15" s="3"/>
      <c r="L15" s="36"/>
      <c r="M15" s="3">
        <v>73.9054</v>
      </c>
      <c r="N15" s="36"/>
      <c r="O15" s="36"/>
      <c r="P15" s="47" t="s">
        <v>297</v>
      </c>
      <c r="Q15" s="30">
        <v>2025</v>
      </c>
      <c r="R15" s="30">
        <v>6</v>
      </c>
      <c r="S15" s="3">
        <v>429.97059999999999</v>
      </c>
      <c r="T15" s="3">
        <v>537.46320000000003</v>
      </c>
      <c r="U15" s="3">
        <v>824.12289999999996</v>
      </c>
      <c r="V15" s="3">
        <v>969.55629999999996</v>
      </c>
      <c r="W15" s="3">
        <v>1163.4675999999999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283.63099999999997</v>
      </c>
      <c r="E16" s="3">
        <v>53.835700000000003</v>
      </c>
      <c r="F16" s="3">
        <v>56.085900000000002</v>
      </c>
      <c r="G16" s="3">
        <v>308.58159999999998</v>
      </c>
      <c r="H16" s="3">
        <v>185.1481</v>
      </c>
      <c r="I16" s="3">
        <v>16.895</v>
      </c>
      <c r="J16" s="3">
        <v>904.17729999999995</v>
      </c>
      <c r="K16" s="3"/>
      <c r="L16" s="36"/>
      <c r="M16" s="3">
        <v>71.381600000000006</v>
      </c>
      <c r="N16" s="36"/>
      <c r="O16" s="36"/>
      <c r="P16" s="47" t="s">
        <v>298</v>
      </c>
      <c r="Q16" s="30">
        <v>2025</v>
      </c>
      <c r="R16" s="30">
        <v>7</v>
      </c>
      <c r="S16" s="3">
        <v>430.4289</v>
      </c>
      <c r="T16" s="3">
        <v>538.03610000000003</v>
      </c>
      <c r="U16" s="3">
        <v>768.55070000000001</v>
      </c>
      <c r="V16" s="3">
        <v>904.17729999999995</v>
      </c>
      <c r="W16" s="3">
        <v>1085.0128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277.82619999999997</v>
      </c>
      <c r="E17" s="3">
        <v>56.9345</v>
      </c>
      <c r="F17" s="3">
        <v>55.679499999999997</v>
      </c>
      <c r="G17" s="3">
        <v>320.904</v>
      </c>
      <c r="H17" s="3">
        <v>185.29949999999999</v>
      </c>
      <c r="I17" s="3">
        <v>47.777799999999999</v>
      </c>
      <c r="J17" s="3">
        <v>944.42150000000004</v>
      </c>
      <c r="K17" s="3"/>
      <c r="L17" s="36"/>
      <c r="M17" s="3">
        <v>69.626300000000001</v>
      </c>
      <c r="N17" s="36"/>
      <c r="O17" s="36"/>
      <c r="P17" s="47" t="s">
        <v>332</v>
      </c>
      <c r="Q17" s="30">
        <v>2025</v>
      </c>
      <c r="R17" s="30">
        <v>8</v>
      </c>
      <c r="S17" s="3">
        <v>431.60309999999998</v>
      </c>
      <c r="T17" s="3">
        <v>539.50390000000004</v>
      </c>
      <c r="U17" s="3">
        <v>802.75829999999996</v>
      </c>
      <c r="V17" s="3">
        <v>944.42150000000004</v>
      </c>
      <c r="W17" s="3">
        <v>1133.3058000000001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285.75189999999998</v>
      </c>
      <c r="E18" s="3">
        <v>51.661000000000001</v>
      </c>
      <c r="F18" s="3">
        <v>56.940899999999999</v>
      </c>
      <c r="G18" s="3">
        <v>325.32990000000001</v>
      </c>
      <c r="H18" s="3">
        <v>190.28299999999999</v>
      </c>
      <c r="I18" s="3">
        <v>30.428100000000001</v>
      </c>
      <c r="J18" s="3">
        <v>940.39480000000003</v>
      </c>
      <c r="K18" s="3"/>
      <c r="L18" s="36"/>
      <c r="M18" s="3">
        <v>71.61</v>
      </c>
      <c r="N18" s="36"/>
      <c r="O18" s="36"/>
      <c r="P18" s="47" t="s">
        <v>334</v>
      </c>
      <c r="Q18" s="30">
        <v>2025</v>
      </c>
      <c r="R18" s="30">
        <v>9</v>
      </c>
      <c r="S18" s="3">
        <v>432.40499999999997</v>
      </c>
      <c r="T18" s="3">
        <v>540.50599999999997</v>
      </c>
      <c r="U18" s="3">
        <v>799.33600000000001</v>
      </c>
      <c r="V18" s="3">
        <v>940.39480000000003</v>
      </c>
      <c r="W18" s="3">
        <v>1128.47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2.852754707799339E-2</v>
      </c>
      <c r="E19" s="79">
        <f t="shared" si="0"/>
        <v>-9.2623980187759594E-2</v>
      </c>
      <c r="F19" s="79">
        <f t="shared" si="0"/>
        <v>2.2654657459208541E-2</v>
      </c>
      <c r="G19" s="79">
        <f t="shared" si="0"/>
        <v>1.3791975170144383E-2</v>
      </c>
      <c r="H19" s="79">
        <f t="shared" si="0"/>
        <v>2.6894298149752117E-2</v>
      </c>
      <c r="I19" s="79">
        <f t="shared" si="0"/>
        <v>-0.36313308691484325</v>
      </c>
      <c r="J19" s="79">
        <f t="shared" si="0"/>
        <v>-4.2636682879413539E-3</v>
      </c>
      <c r="K19" s="79"/>
      <c r="P19" s="27" t="s">
        <v>95</v>
      </c>
      <c r="Q19" s="1"/>
      <c r="R19" s="1"/>
      <c r="S19" s="80">
        <f>+(S18-S17)/S17</f>
        <v>1.8579569979918801E-3</v>
      </c>
      <c r="T19" s="80">
        <f t="shared" ref="T19:W19" si="1">+(T18-T17)/T17</f>
        <v>1.8574471843483013E-3</v>
      </c>
      <c r="U19" s="80">
        <f t="shared" si="1"/>
        <v>-4.2631761016982952E-3</v>
      </c>
      <c r="V19" s="80">
        <f t="shared" si="1"/>
        <v>-4.2636682879413539E-3</v>
      </c>
      <c r="W19" s="80">
        <f t="shared" si="1"/>
        <v>-4.2669860156014927E-3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5"/>
      <c r="W20" s="185"/>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3:AI24"/>
    <mergeCell ref="AA27:AI28"/>
    <mergeCell ref="B2:K2"/>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8" zoomScale="90" zoomScaleNormal="100" zoomScaleSheetLayoutView="90" workbookViewId="0">
      <selection activeCell="D19" sqref="D19:J19"/>
    </sheetView>
  </sheetViews>
  <sheetFormatPr baseColWidth="10" defaultColWidth="9.28515625" defaultRowHeight="15" x14ac:dyDescent="0.25"/>
  <cols>
    <col min="1" max="1" width="10.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147</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16"/>
      <c r="C3" s="16" t="s">
        <v>309</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44"/>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343.82639999999998</v>
      </c>
      <c r="E7" s="3">
        <v>52.269399999999997</v>
      </c>
      <c r="F7" s="3">
        <v>67.3065</v>
      </c>
      <c r="G7" s="3">
        <v>264.60090000000002</v>
      </c>
      <c r="H7" s="3">
        <v>105.7025</v>
      </c>
      <c r="I7" s="3">
        <v>0.1452</v>
      </c>
      <c r="J7" s="3">
        <v>833.85090000000002</v>
      </c>
      <c r="K7" s="3"/>
      <c r="L7" s="36"/>
      <c r="M7" s="3">
        <v>31.4</v>
      </c>
      <c r="N7" s="36"/>
      <c r="O7" s="36"/>
      <c r="P7" s="47" t="s">
        <v>251</v>
      </c>
      <c r="Q7" s="30">
        <v>2024</v>
      </c>
      <c r="R7" s="30">
        <v>10</v>
      </c>
      <c r="S7" s="3">
        <v>367.83499999999998</v>
      </c>
      <c r="T7" s="3">
        <v>459.79360000000003</v>
      </c>
      <c r="U7" s="3">
        <v>708.77329999999995</v>
      </c>
      <c r="V7" s="3">
        <v>833.85</v>
      </c>
      <c r="W7" s="3">
        <v>1000.62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367.78840000000002</v>
      </c>
      <c r="E8" s="3">
        <v>55.369100000000003</v>
      </c>
      <c r="F8" s="3">
        <v>70.509100000000004</v>
      </c>
      <c r="G8" s="3">
        <v>263.1506</v>
      </c>
      <c r="H8" s="3">
        <v>103.0534</v>
      </c>
      <c r="I8" s="3">
        <v>4.5552999999999999</v>
      </c>
      <c r="J8" s="3">
        <v>864.42589999999996</v>
      </c>
      <c r="K8" s="3"/>
      <c r="L8" s="36"/>
      <c r="M8" s="3">
        <v>30.33</v>
      </c>
      <c r="N8" s="36"/>
      <c r="O8" s="36"/>
      <c r="P8" s="47" t="s">
        <v>252</v>
      </c>
      <c r="Q8" s="30">
        <v>2024</v>
      </c>
      <c r="R8" s="30">
        <v>11</v>
      </c>
      <c r="S8" s="3">
        <v>367.34969999999998</v>
      </c>
      <c r="T8" s="3">
        <v>459.18700000000001</v>
      </c>
      <c r="U8" s="3">
        <v>734.76199999999994</v>
      </c>
      <c r="V8" s="3">
        <v>864.42589999999996</v>
      </c>
      <c r="W8" s="3">
        <v>1037.3109999999999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356.76479999999998</v>
      </c>
      <c r="E9" s="3">
        <v>58.1922</v>
      </c>
      <c r="F9" s="3">
        <v>69.747200000000007</v>
      </c>
      <c r="G9" s="3">
        <v>280.71679999999998</v>
      </c>
      <c r="H9" s="3">
        <v>106.2989</v>
      </c>
      <c r="I9" s="3">
        <v>5.6417999999999999</v>
      </c>
      <c r="J9" s="3">
        <v>877.36170000000004</v>
      </c>
      <c r="K9" s="3"/>
      <c r="L9" s="36"/>
      <c r="M9" s="3">
        <v>30.87</v>
      </c>
      <c r="N9" s="36"/>
      <c r="O9" s="36"/>
      <c r="P9" s="47" t="s">
        <v>260</v>
      </c>
      <c r="Q9" s="30">
        <v>2024</v>
      </c>
      <c r="R9" s="30">
        <v>12</v>
      </c>
      <c r="S9" s="3">
        <v>368.3458</v>
      </c>
      <c r="T9" s="3">
        <v>460.43209999999999</v>
      </c>
      <c r="U9" s="3">
        <v>745.75739999999996</v>
      </c>
      <c r="V9" s="3">
        <v>877.36170000000004</v>
      </c>
      <c r="W9" s="3">
        <v>1052.83404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358.49130000000002</v>
      </c>
      <c r="E10" s="3">
        <v>56.032699999999998</v>
      </c>
      <c r="F10" s="3">
        <v>70.220299999999995</v>
      </c>
      <c r="G10" s="3">
        <v>280.90649999999999</v>
      </c>
      <c r="H10" s="3">
        <v>75.329599999999999</v>
      </c>
      <c r="I10" s="3">
        <v>12.9419</v>
      </c>
      <c r="J10" s="3">
        <v>853.92229999999995</v>
      </c>
      <c r="K10" s="3"/>
      <c r="L10" s="36"/>
      <c r="M10" s="3">
        <v>0</v>
      </c>
      <c r="N10" s="36"/>
      <c r="O10" s="36"/>
      <c r="P10" s="47" t="s">
        <v>263</v>
      </c>
      <c r="Q10" s="30">
        <v>2025</v>
      </c>
      <c r="R10" s="30">
        <v>1</v>
      </c>
      <c r="S10" s="3">
        <v>370.03149999999999</v>
      </c>
      <c r="T10" s="3">
        <v>462.53919999999999</v>
      </c>
      <c r="U10" s="3">
        <v>725.83399999999995</v>
      </c>
      <c r="V10" s="3">
        <v>853.92229999999995</v>
      </c>
      <c r="W10" s="3">
        <v>1024.7067599999998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361.7</v>
      </c>
      <c r="E11" s="3">
        <v>49.846699999999998</v>
      </c>
      <c r="F11" s="3">
        <v>69.8904</v>
      </c>
      <c r="G11" s="3">
        <v>272.9821</v>
      </c>
      <c r="H11" s="3">
        <v>76.382599999999996</v>
      </c>
      <c r="I11" s="3">
        <v>12.9039</v>
      </c>
      <c r="J11" s="3">
        <v>843.70569999999998</v>
      </c>
      <c r="K11" s="3"/>
      <c r="L11" s="36"/>
      <c r="M11" s="3">
        <v>0</v>
      </c>
      <c r="N11" s="36"/>
      <c r="O11" s="36"/>
      <c r="P11" s="47" t="s">
        <v>274</v>
      </c>
      <c r="Q11" s="30">
        <v>2025</v>
      </c>
      <c r="R11" s="30">
        <v>2</v>
      </c>
      <c r="S11" s="3">
        <v>373.505</v>
      </c>
      <c r="T11" s="3">
        <v>466.8811</v>
      </c>
      <c r="U11" s="3">
        <v>717.14980000000003</v>
      </c>
      <c r="V11" s="3">
        <v>843.70569999999998</v>
      </c>
      <c r="W11" s="3">
        <v>1012.4468000000001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338.39769999999999</v>
      </c>
      <c r="E12" s="3">
        <v>56.277000000000001</v>
      </c>
      <c r="F12" s="3">
        <v>67.98</v>
      </c>
      <c r="G12" s="3">
        <v>293.262</v>
      </c>
      <c r="H12" s="3">
        <v>78.753399999999999</v>
      </c>
      <c r="I12" s="3">
        <v>23.760100000000001</v>
      </c>
      <c r="J12" s="3">
        <v>858.43020000000001</v>
      </c>
      <c r="K12" s="3"/>
      <c r="L12" s="36"/>
      <c r="M12" s="3">
        <v>0</v>
      </c>
      <c r="N12" s="36"/>
      <c r="O12" s="36"/>
      <c r="P12" s="47" t="s">
        <v>275</v>
      </c>
      <c r="Q12" s="30">
        <v>2025</v>
      </c>
      <c r="R12" s="30">
        <v>3</v>
      </c>
      <c r="S12" s="3">
        <v>377.74470000000002</v>
      </c>
      <c r="T12" s="3">
        <v>472.18079999999998</v>
      </c>
      <c r="U12" s="3">
        <v>729.66570000000002</v>
      </c>
      <c r="V12" s="3">
        <v>858.43020000000001</v>
      </c>
      <c r="W12" s="3">
        <v>1030.1161999999999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286.51679999999999</v>
      </c>
      <c r="E13" s="3">
        <v>62.195500000000003</v>
      </c>
      <c r="F13" s="3">
        <v>60.075000000000003</v>
      </c>
      <c r="G13" s="3">
        <v>302.8913</v>
      </c>
      <c r="H13" s="3">
        <v>80.038499999999999</v>
      </c>
      <c r="I13" s="3">
        <v>39.3611</v>
      </c>
      <c r="J13" s="3">
        <v>831.07820000000004</v>
      </c>
      <c r="K13" s="3"/>
      <c r="L13" s="36"/>
      <c r="M13" s="3">
        <v>0</v>
      </c>
      <c r="N13" s="36"/>
      <c r="O13" s="36"/>
      <c r="P13" s="47" t="s">
        <v>286</v>
      </c>
      <c r="Q13" s="30">
        <v>2025</v>
      </c>
      <c r="R13" s="30">
        <v>4</v>
      </c>
      <c r="S13" s="3">
        <v>379.73689999999999</v>
      </c>
      <c r="T13" s="3">
        <v>474.67099999999999</v>
      </c>
      <c r="U13" s="3">
        <v>706.41650000000004</v>
      </c>
      <c r="V13" s="3">
        <v>831.07820000000004</v>
      </c>
      <c r="W13" s="3">
        <v>997.29380000000003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269.02859999999998</v>
      </c>
      <c r="E14" s="3">
        <v>56.7575</v>
      </c>
      <c r="F14" s="3">
        <v>55.589100000000002</v>
      </c>
      <c r="G14" s="3">
        <v>299.0111</v>
      </c>
      <c r="H14" s="3">
        <v>78.719300000000004</v>
      </c>
      <c r="I14" s="3">
        <v>40.313000000000002</v>
      </c>
      <c r="J14" s="3">
        <v>799.41859999999997</v>
      </c>
      <c r="K14" s="3"/>
      <c r="L14" s="36"/>
      <c r="M14" s="3">
        <v>0</v>
      </c>
      <c r="N14" s="36"/>
      <c r="O14" s="36"/>
      <c r="P14" s="179" t="s">
        <v>289</v>
      </c>
      <c r="Q14" s="180">
        <v>2025</v>
      </c>
      <c r="R14" s="180">
        <v>5</v>
      </c>
      <c r="S14" s="3">
        <v>382.23989999999998</v>
      </c>
      <c r="T14" s="3">
        <v>477.79969999999997</v>
      </c>
      <c r="U14" s="3">
        <v>679.50580000000002</v>
      </c>
      <c r="V14" s="3">
        <v>799.41859999999997</v>
      </c>
      <c r="W14" s="3">
        <v>959.30229999999995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272.05970000000002</v>
      </c>
      <c r="E15" s="3">
        <v>54.688099999999999</v>
      </c>
      <c r="F15" s="3">
        <v>55.431699999999999</v>
      </c>
      <c r="G15" s="3">
        <v>299.84829999999999</v>
      </c>
      <c r="H15" s="3">
        <v>77.122200000000007</v>
      </c>
      <c r="I15" s="3">
        <v>77.129900000000006</v>
      </c>
      <c r="J15" s="3">
        <v>836.2799</v>
      </c>
      <c r="K15" s="3"/>
      <c r="L15" s="36"/>
      <c r="M15" s="3">
        <v>0</v>
      </c>
      <c r="N15" s="36"/>
      <c r="O15" s="36"/>
      <c r="P15" s="179" t="s">
        <v>297</v>
      </c>
      <c r="Q15" s="180">
        <v>2025</v>
      </c>
      <c r="R15" s="180">
        <v>6</v>
      </c>
      <c r="S15" s="3">
        <v>383.4658</v>
      </c>
      <c r="T15" s="3">
        <v>479.33210000000003</v>
      </c>
      <c r="U15" s="3">
        <v>710.83789999999999</v>
      </c>
      <c r="V15" s="3">
        <v>836.2799</v>
      </c>
      <c r="W15" s="3">
        <v>1003.5359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283.20890000000003</v>
      </c>
      <c r="E16" s="3">
        <v>53.835700000000003</v>
      </c>
      <c r="F16" s="3">
        <v>57.557499999999997</v>
      </c>
      <c r="G16" s="3">
        <v>296.32619999999997</v>
      </c>
      <c r="H16" s="3">
        <v>77.767700000000005</v>
      </c>
      <c r="I16" s="3">
        <v>16.832899999999999</v>
      </c>
      <c r="J16" s="3">
        <v>785.52890000000002</v>
      </c>
      <c r="K16" s="3"/>
      <c r="L16" s="36"/>
      <c r="M16" s="3">
        <v>0</v>
      </c>
      <c r="N16" s="36"/>
      <c r="O16" s="36"/>
      <c r="P16" s="47" t="s">
        <v>298</v>
      </c>
      <c r="Q16" s="30">
        <v>2025</v>
      </c>
      <c r="R16" s="30">
        <v>7</v>
      </c>
      <c r="S16" s="3">
        <v>383.87439999999998</v>
      </c>
      <c r="T16" s="3">
        <v>479.84289999999999</v>
      </c>
      <c r="U16" s="3">
        <v>667.69960000000003</v>
      </c>
      <c r="V16" s="3">
        <v>785.52890000000002</v>
      </c>
      <c r="W16" s="3">
        <v>942.63469999999995</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273.41680000000002</v>
      </c>
      <c r="E17" s="3">
        <v>56.9345</v>
      </c>
      <c r="F17" s="3">
        <v>56.456699999999998</v>
      </c>
      <c r="G17" s="3">
        <v>290.00670000000002</v>
      </c>
      <c r="H17" s="3">
        <v>75.191900000000004</v>
      </c>
      <c r="I17" s="3">
        <v>46.161900000000003</v>
      </c>
      <c r="J17" s="3">
        <v>798.16849999999999</v>
      </c>
      <c r="K17" s="3"/>
      <c r="L17" s="36"/>
      <c r="M17" s="3">
        <v>0</v>
      </c>
      <c r="N17" s="36"/>
      <c r="O17" s="36"/>
      <c r="P17" s="47" t="s">
        <v>332</v>
      </c>
      <c r="Q17" s="30">
        <v>2025</v>
      </c>
      <c r="R17" s="30">
        <v>8</v>
      </c>
      <c r="S17" s="3">
        <v>384.92160000000001</v>
      </c>
      <c r="T17" s="3">
        <v>481.15190000000001</v>
      </c>
      <c r="U17" s="3">
        <v>678.44320000000005</v>
      </c>
      <c r="V17" s="3">
        <v>798.16849999999999</v>
      </c>
      <c r="W17" s="3">
        <v>957.80219999999997</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294.58420000000001</v>
      </c>
      <c r="E18" s="3">
        <v>51.661000000000001</v>
      </c>
      <c r="F18" s="3">
        <v>59.900500000000001</v>
      </c>
      <c r="G18" s="3">
        <v>305.19400000000002</v>
      </c>
      <c r="H18" s="3">
        <v>76.996099999999998</v>
      </c>
      <c r="I18" s="3">
        <v>30.4983</v>
      </c>
      <c r="J18" s="3">
        <v>818.83410000000003</v>
      </c>
      <c r="K18" s="3"/>
      <c r="L18" s="36"/>
      <c r="M18" s="3">
        <v>0</v>
      </c>
      <c r="N18" s="36"/>
      <c r="O18" s="36"/>
      <c r="P18" s="47" t="s">
        <v>334</v>
      </c>
      <c r="Q18" s="30">
        <v>2025</v>
      </c>
      <c r="R18" s="30">
        <v>9</v>
      </c>
      <c r="S18" s="3">
        <v>385.637</v>
      </c>
      <c r="T18" s="3">
        <v>482.04599999999999</v>
      </c>
      <c r="U18" s="3">
        <v>696.00900000000001</v>
      </c>
      <c r="V18" s="3">
        <v>818.83399999999995</v>
      </c>
      <c r="W18" s="3">
        <v>982.601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7.7418066483112905E-2</v>
      </c>
      <c r="E19" s="79">
        <f t="shared" si="0"/>
        <v>-9.2623980187759594E-2</v>
      </c>
      <c r="F19" s="79">
        <f t="shared" si="0"/>
        <v>6.0998960265123595E-2</v>
      </c>
      <c r="G19" s="79">
        <f t="shared" si="0"/>
        <v>5.2368790100366616E-2</v>
      </c>
      <c r="H19" s="79">
        <f t="shared" si="0"/>
        <v>2.3994605801954658E-2</v>
      </c>
      <c r="I19" s="79">
        <f t="shared" si="0"/>
        <v>-0.33931878887134198</v>
      </c>
      <c r="J19" s="79">
        <f t="shared" si="0"/>
        <v>2.5891274837330766E-2</v>
      </c>
      <c r="K19" s="79"/>
      <c r="P19" s="27" t="s">
        <v>95</v>
      </c>
      <c r="Q19" s="1"/>
      <c r="R19" s="1"/>
      <c r="S19" s="80">
        <f>+(S18-S17)/S17</f>
        <v>1.8585602886405654E-3</v>
      </c>
      <c r="T19" s="80">
        <f t="shared" ref="T19:W19" si="1">+(T18-T17)/T17</f>
        <v>1.8582489230531572E-3</v>
      </c>
      <c r="U19" s="80">
        <f t="shared" si="1"/>
        <v>2.5891334749909744E-2</v>
      </c>
      <c r="V19" s="80">
        <f t="shared" si="1"/>
        <v>2.5891149550502122E-2</v>
      </c>
      <c r="W19" s="80">
        <f t="shared" si="1"/>
        <v>2.58913583618831E-2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4" zoomScale="90" zoomScaleNormal="100" zoomScaleSheetLayoutView="90" workbookViewId="0">
      <selection activeCell="D19" sqref="D19:J19"/>
    </sheetView>
  </sheetViews>
  <sheetFormatPr baseColWidth="10" defaultColWidth="9.28515625" defaultRowHeight="15" x14ac:dyDescent="0.25"/>
  <cols>
    <col min="1" max="1" width="10.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8" t="s">
        <v>129</v>
      </c>
      <c r="C2" s="228"/>
      <c r="D2" s="228"/>
      <c r="E2" s="228"/>
      <c r="F2" s="228"/>
      <c r="G2" s="228"/>
      <c r="H2" s="228"/>
      <c r="I2" s="228"/>
      <c r="J2" s="228"/>
      <c r="K2" s="228"/>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28" t="s">
        <v>310</v>
      </c>
      <c r="C3" s="228"/>
      <c r="D3" s="228"/>
      <c r="E3" s="228"/>
      <c r="F3" s="228"/>
      <c r="G3" s="228"/>
      <c r="H3" s="228"/>
      <c r="I3" s="228"/>
      <c r="J3" s="228"/>
      <c r="K3" s="228"/>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425.3</v>
      </c>
      <c r="E7" s="3">
        <v>52.27</v>
      </c>
      <c r="F7" s="3">
        <v>74.88</v>
      </c>
      <c r="G7" s="3">
        <v>182.82</v>
      </c>
      <c r="H7" s="3">
        <v>179.52</v>
      </c>
      <c r="I7" s="3">
        <v>1.23</v>
      </c>
      <c r="J7" s="3">
        <v>916.02</v>
      </c>
      <c r="K7" s="3"/>
      <c r="L7" s="36"/>
      <c r="M7" s="3"/>
      <c r="N7" s="36"/>
      <c r="O7" s="36"/>
      <c r="P7" s="47" t="s">
        <v>251</v>
      </c>
      <c r="Q7" s="30">
        <v>2024</v>
      </c>
      <c r="R7" s="30">
        <v>10</v>
      </c>
      <c r="S7" s="3">
        <v>403.78</v>
      </c>
      <c r="T7" s="3">
        <v>504.73</v>
      </c>
      <c r="U7" s="3">
        <v>778.62</v>
      </c>
      <c r="V7" s="3">
        <v>916.02</v>
      </c>
      <c r="W7" s="3">
        <v>1099.2239999999999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420.21</v>
      </c>
      <c r="E8" s="3">
        <v>55.37</v>
      </c>
      <c r="F8" s="3">
        <v>73.42</v>
      </c>
      <c r="G8" s="3">
        <v>184.07</v>
      </c>
      <c r="H8" s="3">
        <v>181.67</v>
      </c>
      <c r="I8" s="3">
        <v>6.52</v>
      </c>
      <c r="J8" s="3">
        <v>921.26</v>
      </c>
      <c r="K8" s="3"/>
      <c r="L8" s="36"/>
      <c r="M8" s="3"/>
      <c r="N8" s="36"/>
      <c r="O8" s="36"/>
      <c r="P8" s="47" t="s">
        <v>252</v>
      </c>
      <c r="Q8" s="30">
        <v>2024</v>
      </c>
      <c r="R8" s="30">
        <v>11</v>
      </c>
      <c r="S8" s="3">
        <v>402.27</v>
      </c>
      <c r="T8" s="3">
        <v>502.84</v>
      </c>
      <c r="U8" s="3">
        <v>783.07</v>
      </c>
      <c r="V8" s="3">
        <v>921.26</v>
      </c>
      <c r="W8" s="3">
        <v>1105.5119999999999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429.54</v>
      </c>
      <c r="E9" s="3">
        <v>58.19</v>
      </c>
      <c r="F9" s="3">
        <v>75.48</v>
      </c>
      <c r="G9" s="3">
        <v>188.88</v>
      </c>
      <c r="H9" s="3">
        <v>182.74</v>
      </c>
      <c r="I9" s="3">
        <v>7.69</v>
      </c>
      <c r="J9" s="3">
        <v>942.52</v>
      </c>
      <c r="K9" s="3"/>
      <c r="L9" s="36"/>
      <c r="M9" s="3"/>
      <c r="N9" s="36"/>
      <c r="O9" s="36"/>
      <c r="P9" s="47" t="s">
        <v>260</v>
      </c>
      <c r="Q9" s="30">
        <v>2024</v>
      </c>
      <c r="R9" s="30">
        <v>12</v>
      </c>
      <c r="S9" s="3">
        <v>403.36</v>
      </c>
      <c r="T9" s="3">
        <v>504.2</v>
      </c>
      <c r="U9" s="3">
        <v>801.14</v>
      </c>
      <c r="V9" s="3">
        <v>942.52</v>
      </c>
      <c r="W9" s="3">
        <v>1131.0239999999999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417.66</v>
      </c>
      <c r="E10" s="3">
        <v>56.03</v>
      </c>
      <c r="F10" s="3">
        <v>74.22</v>
      </c>
      <c r="G10" s="3">
        <v>187.72</v>
      </c>
      <c r="H10" s="3">
        <v>185.88</v>
      </c>
      <c r="I10" s="3">
        <v>3.73</v>
      </c>
      <c r="J10" s="3">
        <v>925.24</v>
      </c>
      <c r="K10" s="3"/>
      <c r="L10" s="36"/>
      <c r="M10" s="3"/>
      <c r="N10" s="36"/>
      <c r="O10" s="36"/>
      <c r="P10" s="47" t="s">
        <v>263</v>
      </c>
      <c r="Q10" s="30">
        <v>2025</v>
      </c>
      <c r="R10" s="30">
        <v>1</v>
      </c>
      <c r="S10" s="3">
        <v>405.21</v>
      </c>
      <c r="T10" s="3">
        <v>506.51</v>
      </c>
      <c r="U10" s="3">
        <v>786.46</v>
      </c>
      <c r="V10" s="3">
        <v>925.25</v>
      </c>
      <c r="W10" s="3">
        <v>1110.3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402.51</v>
      </c>
      <c r="E11" s="3">
        <v>49.85</v>
      </c>
      <c r="F11" s="3">
        <v>70.72</v>
      </c>
      <c r="G11" s="3">
        <v>189.56</v>
      </c>
      <c r="H11" s="3">
        <v>187.16</v>
      </c>
      <c r="I11" s="3">
        <v>17.5</v>
      </c>
      <c r="J11" s="3">
        <v>917.3</v>
      </c>
      <c r="K11" s="3"/>
      <c r="L11" s="36"/>
      <c r="M11" s="3"/>
      <c r="N11" s="36"/>
      <c r="O11" s="36"/>
      <c r="P11" s="47" t="s">
        <v>274</v>
      </c>
      <c r="Q11" s="30">
        <v>2025</v>
      </c>
      <c r="R11" s="30">
        <v>2</v>
      </c>
      <c r="S11" s="3">
        <v>409.01</v>
      </c>
      <c r="T11" s="3">
        <v>511.26</v>
      </c>
      <c r="U11" s="3">
        <v>779.71</v>
      </c>
      <c r="V11" s="3">
        <v>917.3</v>
      </c>
      <c r="W11" s="3">
        <f>+V11*1.2</f>
        <v>1100.76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398.36</v>
      </c>
      <c r="E12" s="3">
        <v>56.28</v>
      </c>
      <c r="F12" s="3">
        <v>73.02</v>
      </c>
      <c r="G12" s="3">
        <v>193.62</v>
      </c>
      <c r="H12" s="3">
        <v>194.05</v>
      </c>
      <c r="I12" s="3">
        <v>26.61</v>
      </c>
      <c r="J12" s="3">
        <v>941.94</v>
      </c>
      <c r="K12" s="3"/>
      <c r="L12" s="36"/>
      <c r="M12" s="3"/>
      <c r="N12" s="36"/>
      <c r="O12" s="36"/>
      <c r="P12" s="47" t="s">
        <v>275</v>
      </c>
      <c r="Q12" s="30">
        <v>2025</v>
      </c>
      <c r="R12" s="30">
        <v>3</v>
      </c>
      <c r="S12" s="3">
        <v>413.65</v>
      </c>
      <c r="T12" s="3">
        <v>517.07000000000005</v>
      </c>
      <c r="U12" s="3">
        <v>800.65</v>
      </c>
      <c r="V12" s="3">
        <v>941.94</v>
      </c>
      <c r="W12" s="3">
        <v>1130.33</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396.38</v>
      </c>
      <c r="E13" s="3">
        <v>62.2</v>
      </c>
      <c r="F13" s="3">
        <v>72.8</v>
      </c>
      <c r="G13" s="3">
        <v>181.61</v>
      </c>
      <c r="H13" s="3">
        <v>186</v>
      </c>
      <c r="I13" s="3">
        <v>54.81</v>
      </c>
      <c r="J13" s="3">
        <v>953.8</v>
      </c>
      <c r="K13" s="3"/>
      <c r="L13" s="36"/>
      <c r="M13" s="3"/>
      <c r="N13" s="36"/>
      <c r="O13" s="36"/>
      <c r="P13" s="47" t="s">
        <v>286</v>
      </c>
      <c r="Q13" s="30">
        <v>2025</v>
      </c>
      <c r="R13" s="30">
        <v>4</v>
      </c>
      <c r="S13" s="3">
        <v>415.84</v>
      </c>
      <c r="T13" s="3">
        <v>519.79</v>
      </c>
      <c r="U13" s="3">
        <v>810.73</v>
      </c>
      <c r="V13" s="3">
        <v>953.8</v>
      </c>
      <c r="W13" s="3">
        <v>1144.56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398.19</v>
      </c>
      <c r="E14" s="3">
        <v>56.76</v>
      </c>
      <c r="F14" s="3">
        <v>71.13</v>
      </c>
      <c r="G14" s="3">
        <v>181.94</v>
      </c>
      <c r="H14" s="3">
        <v>197.32</v>
      </c>
      <c r="I14" s="3">
        <v>53.45</v>
      </c>
      <c r="J14" s="3">
        <v>958.79</v>
      </c>
      <c r="K14" s="3"/>
      <c r="L14" s="36"/>
      <c r="M14" s="3"/>
      <c r="N14" s="36"/>
      <c r="O14" s="36"/>
      <c r="P14" s="179" t="s">
        <v>289</v>
      </c>
      <c r="Q14" s="180">
        <v>2025</v>
      </c>
      <c r="R14" s="180">
        <v>5</v>
      </c>
      <c r="S14" s="3">
        <v>418.58</v>
      </c>
      <c r="T14" s="3">
        <v>523.22</v>
      </c>
      <c r="U14" s="3">
        <v>814.97</v>
      </c>
      <c r="V14" s="3">
        <v>958.79</v>
      </c>
      <c r="W14" s="3">
        <v>1150.55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395.22</v>
      </c>
      <c r="E15" s="3">
        <v>54.69</v>
      </c>
      <c r="F15" s="3">
        <v>70.64</v>
      </c>
      <c r="G15" s="3">
        <v>178.81</v>
      </c>
      <c r="H15" s="3">
        <v>192.01</v>
      </c>
      <c r="I15" s="3">
        <v>54.85</v>
      </c>
      <c r="J15" s="3">
        <v>946.22</v>
      </c>
      <c r="K15" s="3"/>
      <c r="L15" s="36"/>
      <c r="M15" s="3"/>
      <c r="N15" s="36"/>
      <c r="O15" s="36"/>
      <c r="P15" s="179" t="s">
        <v>297</v>
      </c>
      <c r="Q15" s="180">
        <v>2025</v>
      </c>
      <c r="R15" s="180">
        <v>6</v>
      </c>
      <c r="S15" s="3">
        <v>419.92</v>
      </c>
      <c r="T15" s="3">
        <v>524.9</v>
      </c>
      <c r="U15" s="3">
        <v>804.29</v>
      </c>
      <c r="V15" s="3">
        <v>946.22</v>
      </c>
      <c r="W15" s="3">
        <v>1135.46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394.16</v>
      </c>
      <c r="E16" s="3">
        <v>53.84</v>
      </c>
      <c r="F16" s="3">
        <v>70.349999999999994</v>
      </c>
      <c r="G16" s="3">
        <v>180.18</v>
      </c>
      <c r="H16" s="3">
        <v>198.6</v>
      </c>
      <c r="I16" s="3">
        <v>60.3</v>
      </c>
      <c r="J16" s="3">
        <v>957.43</v>
      </c>
      <c r="K16" s="3"/>
      <c r="L16" s="36"/>
      <c r="M16" s="3"/>
      <c r="N16" s="36"/>
      <c r="O16" s="36"/>
      <c r="P16" s="47" t="s">
        <v>298</v>
      </c>
      <c r="Q16" s="30">
        <v>2025</v>
      </c>
      <c r="R16" s="30">
        <v>7</v>
      </c>
      <c r="S16" s="3">
        <v>420.37</v>
      </c>
      <c r="T16" s="3">
        <v>525.46</v>
      </c>
      <c r="U16" s="3">
        <v>813.82</v>
      </c>
      <c r="V16" s="3">
        <v>957.43</v>
      </c>
      <c r="W16" s="3">
        <v>1148.92</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315.60000000000002</v>
      </c>
      <c r="E17" s="3">
        <v>56.93</v>
      </c>
      <c r="F17" s="3">
        <v>60.04</v>
      </c>
      <c r="G17" s="3">
        <v>178.71</v>
      </c>
      <c r="H17" s="3">
        <v>195.57</v>
      </c>
      <c r="I17" s="3">
        <v>55.9</v>
      </c>
      <c r="J17" s="3">
        <v>862.75</v>
      </c>
      <c r="K17" s="3"/>
      <c r="L17" s="36"/>
      <c r="M17" s="3"/>
      <c r="N17" s="36"/>
      <c r="O17" s="36"/>
      <c r="P17" s="47" t="s">
        <v>332</v>
      </c>
      <c r="Q17" s="30">
        <v>2025</v>
      </c>
      <c r="R17" s="30">
        <v>8</v>
      </c>
      <c r="S17" s="3">
        <v>421.51</v>
      </c>
      <c r="T17" s="3">
        <v>526.89</v>
      </c>
      <c r="U17" s="3">
        <v>733.34</v>
      </c>
      <c r="V17" s="3">
        <v>862.75</v>
      </c>
      <c r="W17" s="3">
        <v>1035.3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311.17</v>
      </c>
      <c r="E18" s="3">
        <v>51.66</v>
      </c>
      <c r="F18" s="3">
        <v>59.7</v>
      </c>
      <c r="G18" s="3">
        <v>178.88</v>
      </c>
      <c r="H18" s="3">
        <v>185.27</v>
      </c>
      <c r="I18" s="3">
        <v>38.380000000000003</v>
      </c>
      <c r="J18" s="3">
        <v>825.06</v>
      </c>
      <c r="K18" s="3"/>
      <c r="L18" s="36"/>
      <c r="M18" s="3"/>
      <c r="N18" s="36"/>
      <c r="O18" s="36"/>
      <c r="P18" s="47" t="s">
        <v>334</v>
      </c>
      <c r="Q18" s="30">
        <v>2025</v>
      </c>
      <c r="R18" s="30">
        <v>9</v>
      </c>
      <c r="S18" s="3">
        <v>422.3</v>
      </c>
      <c r="T18" s="3">
        <v>527.87</v>
      </c>
      <c r="U18" s="3">
        <v>701.3</v>
      </c>
      <c r="V18" s="3">
        <v>825.06</v>
      </c>
      <c r="W18" s="3">
        <v>990.07</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-1.4036755386565293E-2</v>
      </c>
      <c r="E19" s="79">
        <f t="shared" si="0"/>
        <v>-9.2569822589144618E-2</v>
      </c>
      <c r="F19" s="79">
        <f t="shared" si="0"/>
        <v>-5.6628914057294524E-3</v>
      </c>
      <c r="G19" s="79">
        <f t="shared" si="0"/>
        <v>9.5126182082696815E-4</v>
      </c>
      <c r="H19" s="79">
        <f t="shared" si="0"/>
        <v>-5.2666564401492984E-2</v>
      </c>
      <c r="I19" s="79">
        <f t="shared" si="0"/>
        <v>-0.31341681574239705</v>
      </c>
      <c r="J19" s="79">
        <f t="shared" si="0"/>
        <v>-4.3685888148362856E-2</v>
      </c>
      <c r="K19" s="79"/>
      <c r="P19" s="27" t="s">
        <v>95</v>
      </c>
      <c r="Q19" s="1"/>
      <c r="R19" s="1"/>
      <c r="S19" s="80">
        <f>+(S18-S17)/S17</f>
        <v>1.8742141348960179E-3</v>
      </c>
      <c r="T19" s="80">
        <f t="shared" ref="T19:W19" si="1">+(T18-T17)/T17</f>
        <v>1.859970771887905E-3</v>
      </c>
      <c r="U19" s="80">
        <f t="shared" si="1"/>
        <v>-4.3690511904437339E-2</v>
      </c>
      <c r="V19" s="80">
        <f t="shared" si="1"/>
        <v>-4.3685888148362856E-2</v>
      </c>
      <c r="W19" s="80">
        <f t="shared" si="1"/>
        <v>-4.3687819955568342E-2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5"/>
      <c r="W20" s="19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7:AI28"/>
    <mergeCell ref="B2:K2"/>
    <mergeCell ref="B3:K3"/>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44"/>
  <sheetViews>
    <sheetView showGridLines="0" view="pageBreakPreview" topLeftCell="A18" zoomScaleNormal="100" zoomScaleSheetLayoutView="100" workbookViewId="0">
      <selection activeCell="S18" sqref="S18"/>
    </sheetView>
  </sheetViews>
  <sheetFormatPr baseColWidth="10" defaultColWidth="9.28515625" defaultRowHeight="15" x14ac:dyDescent="0.25"/>
  <cols>
    <col min="1" max="1" width="9.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203"/>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130</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311</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365.3184</v>
      </c>
      <c r="E7" s="3">
        <v>52.269399999999997</v>
      </c>
      <c r="F7" s="3">
        <v>79.384600000000006</v>
      </c>
      <c r="G7" s="3">
        <v>264.60090000000002</v>
      </c>
      <c r="H7" s="3">
        <v>137.73929999999999</v>
      </c>
      <c r="I7" s="3">
        <v>1.5855999999999999</v>
      </c>
      <c r="J7" s="3">
        <v>900.89819999999997</v>
      </c>
      <c r="K7" s="3"/>
      <c r="L7" s="36"/>
      <c r="M7" s="3">
        <v>16.353370515204698</v>
      </c>
      <c r="N7" s="36"/>
      <c r="O7" s="36"/>
      <c r="P7" s="47" t="s">
        <v>251</v>
      </c>
      <c r="Q7" s="30">
        <v>2024</v>
      </c>
      <c r="R7" s="30">
        <v>10</v>
      </c>
      <c r="S7" s="3">
        <v>392.08</v>
      </c>
      <c r="T7" s="3">
        <v>490.1028</v>
      </c>
      <c r="U7" s="3">
        <v>765.76350000000002</v>
      </c>
      <c r="V7" s="3">
        <v>900.9</v>
      </c>
      <c r="W7" s="3">
        <v>1081.08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374.02980000000002</v>
      </c>
      <c r="E8" s="3">
        <v>55.369100000000003</v>
      </c>
      <c r="F8" s="3">
        <v>80.368799999999993</v>
      </c>
      <c r="G8" s="3">
        <v>263.1506</v>
      </c>
      <c r="H8" s="3">
        <v>150.72200000000001</v>
      </c>
      <c r="I8" s="3">
        <v>4.3369999999999997</v>
      </c>
      <c r="J8" s="3">
        <v>927.97730000000001</v>
      </c>
      <c r="K8" s="3"/>
      <c r="L8" s="36"/>
      <c r="M8" s="3">
        <v>25.537475579674801</v>
      </c>
      <c r="N8" s="36"/>
      <c r="O8" s="36"/>
      <c r="P8" s="47" t="s">
        <v>252</v>
      </c>
      <c r="Q8" s="30">
        <v>2024</v>
      </c>
      <c r="R8" s="30">
        <v>11</v>
      </c>
      <c r="S8" s="3">
        <v>391.57249999999999</v>
      </c>
      <c r="T8" s="3">
        <v>489.46</v>
      </c>
      <c r="U8" s="3">
        <v>788.78070000000002</v>
      </c>
      <c r="V8" s="3">
        <v>927.97730000000001</v>
      </c>
      <c r="W8" s="3">
        <v>1113.57276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352.2962</v>
      </c>
      <c r="E9" s="3">
        <v>58.1922</v>
      </c>
      <c r="F9" s="3">
        <v>77.145499999999998</v>
      </c>
      <c r="G9" s="3">
        <v>280.71679999999998</v>
      </c>
      <c r="H9" s="3">
        <v>152.75899999999999</v>
      </c>
      <c r="I9" s="3">
        <v>6.9476000000000004</v>
      </c>
      <c r="J9" s="3">
        <v>928.05730000000005</v>
      </c>
      <c r="K9" s="3"/>
      <c r="L9" s="36"/>
      <c r="M9" s="3">
        <v>27.14724044497882</v>
      </c>
      <c r="N9" s="36"/>
      <c r="O9" s="36"/>
      <c r="P9" s="47" t="s">
        <v>260</v>
      </c>
      <c r="Q9" s="30">
        <v>2024</v>
      </c>
      <c r="R9" s="30">
        <v>12</v>
      </c>
      <c r="S9" s="3">
        <v>392.64190000000002</v>
      </c>
      <c r="T9" s="3">
        <v>490.80239999999998</v>
      </c>
      <c r="U9" s="3">
        <v>788.84870000000001</v>
      </c>
      <c r="V9" s="3">
        <v>928.05730000000005</v>
      </c>
      <c r="W9" s="3">
        <v>1113.66876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364.22829999999999</v>
      </c>
      <c r="E10" s="3">
        <v>56.032699999999998</v>
      </c>
      <c r="F10" s="3">
        <v>79.494500000000002</v>
      </c>
      <c r="G10" s="3">
        <v>280.90649999999999</v>
      </c>
      <c r="H10" s="3">
        <v>154.45599999999999</v>
      </c>
      <c r="I10" s="3">
        <v>4.9587000000000003</v>
      </c>
      <c r="J10" s="3">
        <v>940.07669999999996</v>
      </c>
      <c r="K10" s="3"/>
      <c r="L10" s="36"/>
      <c r="M10" s="3">
        <v>27.032117883277873</v>
      </c>
      <c r="N10" s="36"/>
      <c r="O10" s="36"/>
      <c r="P10" s="47" t="s">
        <v>263</v>
      </c>
      <c r="Q10" s="30">
        <v>2025</v>
      </c>
      <c r="R10" s="30">
        <v>1</v>
      </c>
      <c r="S10" s="3">
        <v>394.44799999999998</v>
      </c>
      <c r="T10" s="3">
        <v>493.06</v>
      </c>
      <c r="U10" s="3">
        <v>799.0652</v>
      </c>
      <c r="V10" s="3">
        <v>940.07669999999996</v>
      </c>
      <c r="W10" s="3">
        <v>1128.09204</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400.036</v>
      </c>
      <c r="E11" s="3">
        <v>49.846699999999998</v>
      </c>
      <c r="F11" s="3">
        <v>84.423100000000005</v>
      </c>
      <c r="G11" s="3">
        <v>272.9821</v>
      </c>
      <c r="H11" s="3">
        <v>154.75729999999999</v>
      </c>
      <c r="I11" s="3">
        <v>10.6774</v>
      </c>
      <c r="J11" s="3">
        <v>972.72260000000006</v>
      </c>
      <c r="K11" s="3"/>
      <c r="L11" s="36"/>
      <c r="M11" s="3">
        <v>26.18</v>
      </c>
      <c r="N11" s="36"/>
      <c r="O11" s="36"/>
      <c r="P11" s="47" t="s">
        <v>274</v>
      </c>
      <c r="Q11" s="30">
        <v>2025</v>
      </c>
      <c r="R11" s="30">
        <v>2</v>
      </c>
      <c r="S11" s="3">
        <v>398.23259999999999</v>
      </c>
      <c r="T11" s="3">
        <v>497.74220000000003</v>
      </c>
      <c r="U11" s="3">
        <v>826.81420000000003</v>
      </c>
      <c r="V11" s="3">
        <v>972.72260000000006</v>
      </c>
      <c r="W11" s="3">
        <f>+V11*1.2</f>
        <v>1167.26712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368.5</v>
      </c>
      <c r="E12" s="3">
        <v>56.277000000000001</v>
      </c>
      <c r="F12" s="3">
        <v>81.659400000000005</v>
      </c>
      <c r="G12" s="3">
        <v>293.262</v>
      </c>
      <c r="H12" s="3">
        <v>154.13720000000001</v>
      </c>
      <c r="I12" s="3">
        <v>28.849799999999998</v>
      </c>
      <c r="J12" s="3">
        <v>982.68539999999996</v>
      </c>
      <c r="K12" s="3"/>
      <c r="L12" s="36"/>
      <c r="M12" s="3">
        <v>26.537772424565023</v>
      </c>
      <c r="N12" s="36"/>
      <c r="O12" s="36"/>
      <c r="P12" s="47" t="s">
        <v>275</v>
      </c>
      <c r="Q12" s="30">
        <v>2025</v>
      </c>
      <c r="R12" s="30">
        <v>3</v>
      </c>
      <c r="S12" s="3">
        <v>402.80275</v>
      </c>
      <c r="T12" s="3">
        <v>503.42973000000001</v>
      </c>
      <c r="U12" s="3">
        <v>835.28259000000003</v>
      </c>
      <c r="V12" s="3">
        <v>982.68539999999996</v>
      </c>
      <c r="W12" s="3">
        <v>1179.2225000000001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289.03890000000001</v>
      </c>
      <c r="E13" s="3">
        <v>62.195500000000003</v>
      </c>
      <c r="F13" s="3">
        <v>66.4876</v>
      </c>
      <c r="G13" s="3">
        <v>302.8913</v>
      </c>
      <c r="H13" s="3">
        <v>149.3348</v>
      </c>
      <c r="I13" s="3">
        <v>56.719200000000001</v>
      </c>
      <c r="J13" s="3">
        <v>926.66729999999995</v>
      </c>
      <c r="K13" s="3"/>
      <c r="L13" s="36"/>
      <c r="M13" s="3">
        <v>15.495763673778898</v>
      </c>
      <c r="N13" s="36"/>
      <c r="O13" s="36"/>
      <c r="P13" s="47" t="s">
        <v>286</v>
      </c>
      <c r="Q13" s="30">
        <v>2025</v>
      </c>
      <c r="R13" s="30">
        <v>4</v>
      </c>
      <c r="S13" s="3">
        <v>404.95361000000003</v>
      </c>
      <c r="T13" s="3">
        <v>506.05300999999997</v>
      </c>
      <c r="U13" s="3">
        <v>787.66720999999995</v>
      </c>
      <c r="V13" s="3">
        <v>926.66729999999995</v>
      </c>
      <c r="W13" s="3">
        <v>1112.008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256.72620000000001</v>
      </c>
      <c r="E14" s="3">
        <v>56.7575</v>
      </c>
      <c r="F14" s="3">
        <v>58.533900000000003</v>
      </c>
      <c r="G14" s="3">
        <v>299.0111</v>
      </c>
      <c r="H14" s="3">
        <v>163.7774</v>
      </c>
      <c r="I14" s="3">
        <v>34.279200000000003</v>
      </c>
      <c r="J14" s="3">
        <v>869.08529999999996</v>
      </c>
      <c r="K14" s="3"/>
      <c r="L14" s="36"/>
      <c r="M14" s="3">
        <v>26.072187832993553</v>
      </c>
      <c r="N14" s="36"/>
      <c r="O14" s="36"/>
      <c r="P14" s="47" t="s">
        <v>289</v>
      </c>
      <c r="Q14" s="30">
        <v>2025</v>
      </c>
      <c r="R14" s="30">
        <v>5</v>
      </c>
      <c r="S14" s="3">
        <v>407.68790999999999</v>
      </c>
      <c r="T14" s="3">
        <v>509.45780000000002</v>
      </c>
      <c r="U14" s="3">
        <v>738.72251000000006</v>
      </c>
      <c r="V14" s="3">
        <v>869.08529999999996</v>
      </c>
      <c r="W14" s="3">
        <v>1042.9023999999999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280.86630000000002</v>
      </c>
      <c r="E15" s="3">
        <v>54.688099999999999</v>
      </c>
      <c r="F15" s="3">
        <v>62.791499999999999</v>
      </c>
      <c r="G15" s="3">
        <v>299.84829999999999</v>
      </c>
      <c r="H15" s="3">
        <v>154.48939999999999</v>
      </c>
      <c r="I15" s="3">
        <v>53.103000000000002</v>
      </c>
      <c r="J15" s="3">
        <v>905.78660000000002</v>
      </c>
      <c r="K15" s="3"/>
      <c r="L15" s="36"/>
      <c r="M15" s="3">
        <v>28.141286181966773</v>
      </c>
      <c r="N15" s="36"/>
      <c r="O15" s="36"/>
      <c r="P15" s="47" t="s">
        <v>297</v>
      </c>
      <c r="Q15" s="30">
        <v>2025</v>
      </c>
      <c r="R15" s="30">
        <v>6</v>
      </c>
      <c r="S15" s="3">
        <v>408.96265</v>
      </c>
      <c r="T15" s="3">
        <v>511.13538</v>
      </c>
      <c r="U15" s="3">
        <v>769.91860999999994</v>
      </c>
      <c r="V15" s="3">
        <v>905.78660000000002</v>
      </c>
      <c r="W15" s="3">
        <v>1086.9439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263.15289999999999</v>
      </c>
      <c r="E16" s="3">
        <v>53.835700000000003</v>
      </c>
      <c r="F16" s="3">
        <v>59.3476</v>
      </c>
      <c r="G16" s="3">
        <v>296.32619999999997</v>
      </c>
      <c r="H16" s="3">
        <v>153.17150000000001</v>
      </c>
      <c r="I16" s="3">
        <v>57.313400000000001</v>
      </c>
      <c r="J16" s="3">
        <v>883.14729999999997</v>
      </c>
      <c r="K16" s="3"/>
      <c r="L16" s="36"/>
      <c r="M16" s="3">
        <v>18.307197773810842</v>
      </c>
      <c r="N16" s="36"/>
      <c r="O16" s="36"/>
      <c r="P16" s="47" t="s">
        <v>298</v>
      </c>
      <c r="Q16" s="30">
        <v>2025</v>
      </c>
      <c r="R16" s="30">
        <v>7</v>
      </c>
      <c r="S16" s="3">
        <v>409.42709000000002</v>
      </c>
      <c r="T16" s="3">
        <v>511.69555000000003</v>
      </c>
      <c r="U16" s="3">
        <v>750.67520999999999</v>
      </c>
      <c r="V16" s="3">
        <v>883.14729999999997</v>
      </c>
      <c r="W16" s="3">
        <v>1059.7768000000001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260.30739999999997</v>
      </c>
      <c r="E17" s="3">
        <v>56.9345</v>
      </c>
      <c r="F17" s="3">
        <v>59.3889</v>
      </c>
      <c r="G17" s="3">
        <v>290.00670000000002</v>
      </c>
      <c r="H17" s="3">
        <v>159.58770000000001</v>
      </c>
      <c r="I17" s="3">
        <v>36.088500000000003</v>
      </c>
      <c r="J17" s="3">
        <v>862.31370000000004</v>
      </c>
      <c r="K17" s="3"/>
      <c r="L17" s="36"/>
      <c r="M17" s="3">
        <v>31.627700343909435</v>
      </c>
      <c r="N17" s="36"/>
      <c r="O17" s="36"/>
      <c r="P17" s="47" t="s">
        <v>332</v>
      </c>
      <c r="Q17" s="30">
        <v>2025</v>
      </c>
      <c r="R17" s="30">
        <v>8</v>
      </c>
      <c r="S17" s="3">
        <v>410.63378</v>
      </c>
      <c r="T17" s="3">
        <v>513.16287999999997</v>
      </c>
      <c r="U17" s="3">
        <v>732.96664999999996</v>
      </c>
      <c r="V17" s="3">
        <v>862.31370000000004</v>
      </c>
      <c r="W17" s="3">
        <v>1034.7764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300.74979999999999</v>
      </c>
      <c r="E18" s="3">
        <v>51.661000000000001</v>
      </c>
      <c r="F18" s="3">
        <v>66.910399999999996</v>
      </c>
      <c r="G18" s="3">
        <v>305.19400000000002</v>
      </c>
      <c r="H18" s="3">
        <v>160.39760000000001</v>
      </c>
      <c r="I18" s="3">
        <v>37.406199999999998</v>
      </c>
      <c r="J18" s="3">
        <v>922.31899999999996</v>
      </c>
      <c r="K18" s="3"/>
      <c r="L18" s="36"/>
      <c r="M18" s="3">
        <v>30.74</v>
      </c>
      <c r="N18" s="36"/>
      <c r="O18" s="36"/>
      <c r="P18" s="47" t="s">
        <v>334</v>
      </c>
      <c r="Q18" s="30">
        <v>2025</v>
      </c>
      <c r="R18" s="30">
        <v>9</v>
      </c>
      <c r="S18" s="3">
        <v>411.447</v>
      </c>
      <c r="T18" s="3">
        <v>514.19299999999998</v>
      </c>
      <c r="U18" s="3">
        <v>783.971</v>
      </c>
      <c r="V18" s="3">
        <v>922.31899999999996</v>
      </c>
      <c r="W18" s="3">
        <v>1106.78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0.15536400425035948</v>
      </c>
      <c r="E19" s="79">
        <f t="shared" si="0"/>
        <v>-9.2623980187759594E-2</v>
      </c>
      <c r="F19" s="79">
        <f t="shared" si="0"/>
        <v>0.12664824571595021</v>
      </c>
      <c r="G19" s="79">
        <f t="shared" si="0"/>
        <v>5.2368790100366616E-2</v>
      </c>
      <c r="H19" s="79">
        <f t="shared" si="0"/>
        <v>5.0749525182705113E-3</v>
      </c>
      <c r="I19" s="79">
        <f t="shared" si="0"/>
        <v>3.6513016611939952E-2</v>
      </c>
      <c r="J19" s="79">
        <f t="shared" si="0"/>
        <v>6.9586392979724104E-2</v>
      </c>
      <c r="K19" s="79"/>
      <c r="P19" s="27" t="s">
        <v>95</v>
      </c>
      <c r="Q19" s="1"/>
      <c r="R19" s="1"/>
      <c r="S19" s="80">
        <f>+(S18-S17)/S17</f>
        <v>1.9804020994083856E-3</v>
      </c>
      <c r="T19" s="80">
        <f t="shared" ref="T19:W19" si="1">+(T18-T17)/T17</f>
        <v>2.007393831759637E-3</v>
      </c>
      <c r="U19" s="80">
        <f t="shared" si="1"/>
        <v>6.9586181035658376E-2</v>
      </c>
      <c r="V19" s="80">
        <f t="shared" si="1"/>
        <v>6.9586392979724104E-2</v>
      </c>
      <c r="W19" s="80">
        <f t="shared" si="1"/>
        <v>6.9583728426740321E-2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legacyDrawing r:id="rId3"/>
  <pictur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1" zoomScale="90" zoomScaleNormal="100" zoomScaleSheetLayoutView="90" workbookViewId="0">
      <selection activeCell="D19" sqref="D19:J19"/>
    </sheetView>
  </sheetViews>
  <sheetFormatPr baseColWidth="10" defaultColWidth="9.28515625" defaultRowHeight="15" x14ac:dyDescent="0.25"/>
  <cols>
    <col min="1" max="1" width="14.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8" t="s">
        <v>131</v>
      </c>
      <c r="C2" s="228"/>
      <c r="D2" s="228"/>
      <c r="E2" s="228"/>
      <c r="F2" s="228"/>
      <c r="G2" s="228"/>
      <c r="H2" s="228"/>
      <c r="I2" s="228"/>
      <c r="J2" s="228"/>
      <c r="K2" s="228"/>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28" t="s">
        <v>312</v>
      </c>
      <c r="C3" s="228"/>
      <c r="D3" s="228"/>
      <c r="E3" s="228"/>
      <c r="F3" s="228"/>
      <c r="G3" s="228"/>
      <c r="H3" s="228"/>
      <c r="I3" s="228"/>
      <c r="J3" s="228"/>
      <c r="K3" s="228"/>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395.24619999999999</v>
      </c>
      <c r="E7" s="3">
        <v>52.269399999999997</v>
      </c>
      <c r="F7" s="3">
        <v>72.548400000000001</v>
      </c>
      <c r="G7" s="3">
        <v>282.73579999999998</v>
      </c>
      <c r="H7" s="3">
        <v>173.84350000000001</v>
      </c>
      <c r="I7" s="3">
        <v>0.2535</v>
      </c>
      <c r="J7" s="3">
        <v>976.89679999999998</v>
      </c>
      <c r="K7" s="3"/>
      <c r="L7" s="36"/>
      <c r="M7" s="3">
        <v>79.76446</v>
      </c>
      <c r="N7" s="36"/>
      <c r="O7" s="36"/>
      <c r="P7" s="47" t="s">
        <v>251</v>
      </c>
      <c r="Q7" s="30">
        <v>2024</v>
      </c>
      <c r="R7" s="30">
        <v>10</v>
      </c>
      <c r="S7" s="3">
        <v>414.01</v>
      </c>
      <c r="T7" s="3">
        <v>517.51</v>
      </c>
      <c r="U7" s="3">
        <v>830.36</v>
      </c>
      <c r="V7" s="3">
        <v>976.9</v>
      </c>
      <c r="W7" s="3">
        <v>1172.28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393.399</v>
      </c>
      <c r="E8" s="3">
        <v>55.369100000000003</v>
      </c>
      <c r="F8" s="3">
        <v>71.634600000000006</v>
      </c>
      <c r="G8" s="3">
        <v>291.9588</v>
      </c>
      <c r="H8" s="3">
        <v>181.94919999999999</v>
      </c>
      <c r="I8" s="3">
        <v>5.0231000000000003</v>
      </c>
      <c r="J8" s="3">
        <v>999.3338</v>
      </c>
      <c r="K8" s="3"/>
      <c r="L8" s="36"/>
      <c r="M8" s="3">
        <v>83.287559999999999</v>
      </c>
      <c r="N8" s="36"/>
      <c r="O8" s="36"/>
      <c r="P8" s="47" t="s">
        <v>252</v>
      </c>
      <c r="Q8" s="30">
        <v>2024</v>
      </c>
      <c r="R8" s="30">
        <v>11</v>
      </c>
      <c r="S8" s="3">
        <v>413.46</v>
      </c>
      <c r="T8" s="3">
        <v>516.83000000000004</v>
      </c>
      <c r="U8" s="3">
        <v>849.43</v>
      </c>
      <c r="V8" s="3">
        <v>999.33</v>
      </c>
      <c r="W8" s="3">
        <v>1199.1959999999999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397.8845</v>
      </c>
      <c r="E9" s="3">
        <v>58.1922</v>
      </c>
      <c r="F9" s="3">
        <v>73.040199999999999</v>
      </c>
      <c r="G9" s="3">
        <v>299.7398</v>
      </c>
      <c r="H9" s="3">
        <v>176.04480000000001</v>
      </c>
      <c r="I9" s="3">
        <v>3.8512</v>
      </c>
      <c r="J9" s="3">
        <v>1008.7527</v>
      </c>
      <c r="K9" s="3"/>
      <c r="L9" s="36"/>
      <c r="M9" s="3">
        <v>79.143600000000006</v>
      </c>
      <c r="N9" s="36"/>
      <c r="O9" s="36"/>
      <c r="P9" s="47" t="s">
        <v>260</v>
      </c>
      <c r="Q9" s="30">
        <v>2024</v>
      </c>
      <c r="R9" s="30">
        <v>12</v>
      </c>
      <c r="S9" s="3">
        <v>414.59</v>
      </c>
      <c r="T9" s="3">
        <v>518.23</v>
      </c>
      <c r="U9" s="3">
        <v>857.44</v>
      </c>
      <c r="V9" s="3">
        <v>1008.75</v>
      </c>
      <c r="W9" s="3">
        <v>1210.5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405.37139999999999</v>
      </c>
      <c r="E10" s="3">
        <v>56.032699999999998</v>
      </c>
      <c r="F10" s="3">
        <v>74.625100000000003</v>
      </c>
      <c r="G10" s="3">
        <v>292.1103</v>
      </c>
      <c r="H10" s="3">
        <v>189.28749999999999</v>
      </c>
      <c r="I10" s="3">
        <v>4.0042999999999997</v>
      </c>
      <c r="J10" s="3">
        <v>1021.4313</v>
      </c>
      <c r="K10" s="3"/>
      <c r="L10" s="36"/>
      <c r="M10" s="3">
        <v>85.899169999999998</v>
      </c>
      <c r="N10" s="36"/>
      <c r="O10" s="36"/>
      <c r="P10" s="47" t="s">
        <v>263</v>
      </c>
      <c r="Q10" s="30">
        <v>2025</v>
      </c>
      <c r="R10" s="30">
        <v>1</v>
      </c>
      <c r="S10" s="3">
        <v>416.48</v>
      </c>
      <c r="T10" s="3">
        <v>520.6</v>
      </c>
      <c r="U10" s="3">
        <v>868.22</v>
      </c>
      <c r="V10" s="3">
        <v>1021.43</v>
      </c>
      <c r="W10" s="3">
        <v>1225.72</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389.90190000000001</v>
      </c>
      <c r="E11" s="3">
        <v>49.846699999999998</v>
      </c>
      <c r="F11" s="3">
        <v>70.887600000000006</v>
      </c>
      <c r="G11" s="3">
        <v>293.50650000000002</v>
      </c>
      <c r="H11" s="3">
        <v>183.0856</v>
      </c>
      <c r="I11" s="3">
        <v>23.600100000000001</v>
      </c>
      <c r="J11" s="3">
        <v>1010.8284</v>
      </c>
      <c r="K11" s="3"/>
      <c r="L11" s="36"/>
      <c r="M11" s="3">
        <v>81.540000000000006</v>
      </c>
      <c r="N11" s="36"/>
      <c r="O11" s="36"/>
      <c r="P11" s="47" t="s">
        <v>274</v>
      </c>
      <c r="Q11" s="30">
        <v>2025</v>
      </c>
      <c r="R11" s="30">
        <v>2</v>
      </c>
      <c r="S11" s="3">
        <v>420.39</v>
      </c>
      <c r="T11" s="3">
        <v>525.49</v>
      </c>
      <c r="U11" s="3">
        <v>859.2</v>
      </c>
      <c r="V11" s="3">
        <v>1010.83</v>
      </c>
      <c r="W11" s="3">
        <v>1212.99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282</v>
      </c>
      <c r="B12" s="30">
        <v>2025</v>
      </c>
      <c r="C12" s="30">
        <v>3</v>
      </c>
      <c r="D12" s="3">
        <v>320.91739999999999</v>
      </c>
      <c r="E12" s="3">
        <v>56.277000000000001</v>
      </c>
      <c r="F12" s="3">
        <v>63.281999999999996</v>
      </c>
      <c r="G12" s="3">
        <v>303.5532</v>
      </c>
      <c r="H12" s="3">
        <v>191.3869</v>
      </c>
      <c r="I12" s="3">
        <v>21.3124</v>
      </c>
      <c r="J12" s="3">
        <v>956.72889999999995</v>
      </c>
      <c r="K12" s="3"/>
      <c r="L12" s="36"/>
      <c r="M12" s="3">
        <v>85.89761</v>
      </c>
      <c r="N12" s="36"/>
      <c r="O12" s="36"/>
      <c r="P12" s="47" t="s">
        <v>275</v>
      </c>
      <c r="Q12" s="30">
        <v>2025</v>
      </c>
      <c r="R12" s="30">
        <v>3</v>
      </c>
      <c r="S12" s="3">
        <v>425.16410000000002</v>
      </c>
      <c r="T12" s="3">
        <v>531.45510000000002</v>
      </c>
      <c r="U12" s="3">
        <v>813.21960000000001</v>
      </c>
      <c r="V12" s="3">
        <v>956.72889999999995</v>
      </c>
      <c r="W12" s="3">
        <v>1148.0746999999999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304.25549999999998</v>
      </c>
      <c r="E13" s="3">
        <v>62.195500000000003</v>
      </c>
      <c r="F13" s="3">
        <v>60.2776</v>
      </c>
      <c r="G13" s="3">
        <v>322.13369999999998</v>
      </c>
      <c r="H13" s="3">
        <v>179.01159999999999</v>
      </c>
      <c r="I13" s="3">
        <v>46.440399999999997</v>
      </c>
      <c r="J13" s="3">
        <v>974.3143</v>
      </c>
      <c r="K13" s="3"/>
      <c r="L13" s="36"/>
      <c r="M13" s="3">
        <v>80.140039999999999</v>
      </c>
      <c r="N13" s="36"/>
      <c r="O13" s="36"/>
      <c r="P13" s="47" t="s">
        <v>286</v>
      </c>
      <c r="Q13" s="30">
        <v>2025</v>
      </c>
      <c r="R13" s="30">
        <v>4</v>
      </c>
      <c r="S13" s="3">
        <v>427.40629999999999</v>
      </c>
      <c r="T13" s="3">
        <v>534.25789999999995</v>
      </c>
      <c r="U13" s="3">
        <v>828.16719999999998</v>
      </c>
      <c r="V13" s="3">
        <v>974.3143</v>
      </c>
      <c r="W13" s="3">
        <v>1169.1772000000001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287.30779999999999</v>
      </c>
      <c r="E14" s="3">
        <v>56.7575</v>
      </c>
      <c r="F14" s="3">
        <v>56.2376</v>
      </c>
      <c r="G14" s="3">
        <v>326.94529999999997</v>
      </c>
      <c r="H14" s="3">
        <v>202.73009999999999</v>
      </c>
      <c r="I14" s="3">
        <v>38.313099999999999</v>
      </c>
      <c r="J14" s="3">
        <v>968.29139999999995</v>
      </c>
      <c r="K14" s="3"/>
      <c r="L14" s="36"/>
      <c r="M14" s="3">
        <v>92.541420000000002</v>
      </c>
      <c r="N14" s="36"/>
      <c r="O14" s="36"/>
      <c r="P14" s="47" t="s">
        <v>289</v>
      </c>
      <c r="Q14" s="30">
        <v>2025</v>
      </c>
      <c r="R14" s="30">
        <v>5</v>
      </c>
      <c r="S14" s="3">
        <v>430.2235</v>
      </c>
      <c r="T14" s="3">
        <v>537.77940000000001</v>
      </c>
      <c r="U14" s="3">
        <v>823.04769999999996</v>
      </c>
      <c r="V14" s="3">
        <v>968.29139999999995</v>
      </c>
      <c r="W14" s="3">
        <v>1161.9496999999999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281.66120000000001</v>
      </c>
      <c r="E15" s="3">
        <v>54.688099999999999</v>
      </c>
      <c r="F15" s="3">
        <v>55.198099999999997</v>
      </c>
      <c r="G15" s="3">
        <v>310.9991</v>
      </c>
      <c r="H15" s="3">
        <v>182.58869999999999</v>
      </c>
      <c r="I15" s="3">
        <v>39.436599999999999</v>
      </c>
      <c r="J15" s="3">
        <v>924.57180000000005</v>
      </c>
      <c r="K15" s="3"/>
      <c r="L15" s="36"/>
      <c r="M15" s="3">
        <v>81.64143</v>
      </c>
      <c r="N15" s="36"/>
      <c r="O15" s="36"/>
      <c r="P15" s="47" t="s">
        <v>297</v>
      </c>
      <c r="Q15" s="30">
        <v>2025</v>
      </c>
      <c r="R15" s="30">
        <v>6</v>
      </c>
      <c r="S15" s="3">
        <v>431.60329999999999</v>
      </c>
      <c r="T15" s="3">
        <v>539.50419999999997</v>
      </c>
      <c r="U15" s="3">
        <v>785.88599999999997</v>
      </c>
      <c r="V15" s="3">
        <v>924.57180000000005</v>
      </c>
      <c r="W15" s="3">
        <v>1109.4862000000001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291.63240000000002</v>
      </c>
      <c r="E16" s="3">
        <v>53.835700000000003</v>
      </c>
      <c r="F16" s="3">
        <v>56.0702</v>
      </c>
      <c r="G16" s="3">
        <v>308.58159999999998</v>
      </c>
      <c r="H16" s="3">
        <v>186.58879999999999</v>
      </c>
      <c r="I16" s="3">
        <v>79.624300000000005</v>
      </c>
      <c r="J16" s="3">
        <v>976.33299999999997</v>
      </c>
      <c r="K16" s="3"/>
      <c r="L16" s="36"/>
      <c r="M16" s="3">
        <v>84.152749999999997</v>
      </c>
      <c r="N16" s="36"/>
      <c r="O16" s="36"/>
      <c r="P16" s="47" t="s">
        <v>298</v>
      </c>
      <c r="Q16" s="30">
        <v>2025</v>
      </c>
      <c r="R16" s="30">
        <v>7</v>
      </c>
      <c r="S16" s="3">
        <v>432.06330000000003</v>
      </c>
      <c r="T16" s="3">
        <v>540.07910000000004</v>
      </c>
      <c r="U16" s="3">
        <v>829.88300000000004</v>
      </c>
      <c r="V16" s="3">
        <v>976.33299999999997</v>
      </c>
      <c r="W16" s="3">
        <v>1171.5996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284.2278</v>
      </c>
      <c r="E17" s="3">
        <v>56.9345</v>
      </c>
      <c r="F17" s="3">
        <v>55.893000000000001</v>
      </c>
      <c r="G17" s="3">
        <v>320.904</v>
      </c>
      <c r="H17" s="3">
        <v>180.5829</v>
      </c>
      <c r="I17" s="3">
        <v>16.938199999999998</v>
      </c>
      <c r="J17" s="3">
        <v>915.48040000000003</v>
      </c>
      <c r="K17" s="3"/>
      <c r="L17" s="36"/>
      <c r="M17" s="3">
        <v>79.414910000000006</v>
      </c>
      <c r="N17" s="36"/>
      <c r="O17" s="36"/>
      <c r="P17" s="47" t="s">
        <v>332</v>
      </c>
      <c r="Q17" s="30">
        <v>2025</v>
      </c>
      <c r="R17" s="30">
        <v>8</v>
      </c>
      <c r="S17" s="3">
        <v>433.24189999999999</v>
      </c>
      <c r="T17" s="3">
        <v>541.55240000000003</v>
      </c>
      <c r="U17" s="3">
        <v>778.15830000000005</v>
      </c>
      <c r="V17" s="3">
        <v>915.48040000000003</v>
      </c>
      <c r="W17" s="3">
        <v>1098.5764999999999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302.49369999999999</v>
      </c>
      <c r="E18" s="3">
        <v>51.661000000000001</v>
      </c>
      <c r="F18" s="3">
        <v>58.782800000000002</v>
      </c>
      <c r="G18" s="3">
        <v>325.32990000000001</v>
      </c>
      <c r="H18" s="3">
        <v>185.70500000000001</v>
      </c>
      <c r="I18" s="3">
        <v>29.5944</v>
      </c>
      <c r="J18" s="3">
        <v>953.56679999999994</v>
      </c>
      <c r="K18" s="3"/>
      <c r="L18" s="36"/>
      <c r="M18" s="3">
        <v>82.75</v>
      </c>
      <c r="N18" s="36"/>
      <c r="O18" s="36"/>
      <c r="P18" s="47" t="s">
        <v>334</v>
      </c>
      <c r="Q18" s="30">
        <v>2025</v>
      </c>
      <c r="R18" s="30">
        <v>9</v>
      </c>
      <c r="S18" s="3">
        <v>434.04700000000003</v>
      </c>
      <c r="T18" s="3">
        <v>542.55899999999997</v>
      </c>
      <c r="U18" s="3">
        <v>810.53200000000004</v>
      </c>
      <c r="V18" s="3">
        <v>953.56700000000001</v>
      </c>
      <c r="W18" s="3">
        <v>1144.28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6.4265001523425888E-2</v>
      </c>
      <c r="E19" s="79">
        <f t="shared" si="0"/>
        <v>-9.2623980187759594E-2</v>
      </c>
      <c r="F19" s="79">
        <f t="shared" si="0"/>
        <v>5.1702359866172887E-2</v>
      </c>
      <c r="G19" s="79">
        <f t="shared" si="0"/>
        <v>1.3791975170144383E-2</v>
      </c>
      <c r="H19" s="79">
        <f t="shared" si="0"/>
        <v>2.8364258188344621E-2</v>
      </c>
      <c r="I19" s="79">
        <f t="shared" si="0"/>
        <v>0.74719863976101375</v>
      </c>
      <c r="J19" s="79">
        <f t="shared" si="0"/>
        <v>4.1602638352497674E-2</v>
      </c>
      <c r="K19" s="79"/>
      <c r="P19" s="27" t="s">
        <v>95</v>
      </c>
      <c r="Q19" s="1"/>
      <c r="R19" s="1"/>
      <c r="S19" s="80">
        <f>+(S18-S17)/S17</f>
        <v>1.8583151814264469E-3</v>
      </c>
      <c r="T19" s="80">
        <f t="shared" ref="T19:W19" si="1">+(T18-T17)/T17</f>
        <v>1.8587305679006036E-3</v>
      </c>
      <c r="U19" s="80">
        <f t="shared" si="1"/>
        <v>4.1602974613263115E-2</v>
      </c>
      <c r="V19" s="80">
        <f t="shared" si="1"/>
        <v>4.1602856817032866E-2</v>
      </c>
      <c r="W19" s="80">
        <f t="shared" si="1"/>
        <v>4.1602473746707745E-2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7:AI28"/>
    <mergeCell ref="B2:K2"/>
    <mergeCell ref="B3:K3"/>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6" zoomScale="80" zoomScaleNormal="100" zoomScaleSheetLayoutView="80" workbookViewId="0">
      <selection activeCell="G19" sqref="G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202"/>
      <c r="B1" s="36"/>
      <c r="C1" s="36"/>
      <c r="F1" s="36"/>
      <c r="G1" s="36"/>
      <c r="H1" s="36"/>
      <c r="I1" s="232"/>
      <c r="J1" s="232"/>
      <c r="K1" s="232"/>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132</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313</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395.64242999999999</v>
      </c>
      <c r="E7" s="3">
        <v>52.269359999999999</v>
      </c>
      <c r="F7" s="3">
        <v>82.923249999999996</v>
      </c>
      <c r="G7" s="3">
        <v>243.93498</v>
      </c>
      <c r="H7" s="3">
        <v>109.15900000000001</v>
      </c>
      <c r="I7" s="3">
        <v>1.0535099999999999</v>
      </c>
      <c r="J7" s="3">
        <v>884.98253</v>
      </c>
      <c r="K7" s="3"/>
      <c r="L7" s="36"/>
      <c r="M7" s="3"/>
      <c r="N7" s="36"/>
      <c r="O7" s="36"/>
      <c r="P7" s="47" t="s">
        <v>251</v>
      </c>
      <c r="Q7" s="30">
        <v>2024</v>
      </c>
      <c r="R7" s="30">
        <v>10</v>
      </c>
      <c r="S7" s="3">
        <v>353.99</v>
      </c>
      <c r="T7" s="3">
        <v>442.49</v>
      </c>
      <c r="U7" s="3">
        <v>752.23500000000001</v>
      </c>
      <c r="V7" s="3">
        <v>884.98</v>
      </c>
      <c r="W7" s="3">
        <v>1061.9759999999999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417.88137</v>
      </c>
      <c r="E8" s="3">
        <v>55.369109999999999</v>
      </c>
      <c r="F8" s="3">
        <v>86.220830000000007</v>
      </c>
      <c r="G8" s="3">
        <v>254.69497000000001</v>
      </c>
      <c r="H8" s="3">
        <v>106.58871000000001</v>
      </c>
      <c r="I8" s="3">
        <v>4.7971199999999996</v>
      </c>
      <c r="J8" s="3">
        <v>925.55210999999997</v>
      </c>
      <c r="K8" s="3"/>
      <c r="L8" s="36"/>
      <c r="M8" s="3"/>
      <c r="N8" s="36"/>
      <c r="O8" s="36"/>
      <c r="P8" s="47" t="s">
        <v>252</v>
      </c>
      <c r="Q8" s="30">
        <v>2024</v>
      </c>
      <c r="R8" s="30">
        <v>11</v>
      </c>
      <c r="S8" s="3">
        <v>370.2208</v>
      </c>
      <c r="T8" s="3">
        <v>462.77600000000001</v>
      </c>
      <c r="U8" s="3">
        <v>786.7192</v>
      </c>
      <c r="V8" s="3">
        <v>925.55210999999997</v>
      </c>
      <c r="W8" s="3">
        <v>1110.6625319999998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393.48182000000003</v>
      </c>
      <c r="E9" s="3">
        <v>58.192230000000002</v>
      </c>
      <c r="F9" s="3">
        <v>82.665859999999995</v>
      </c>
      <c r="G9" s="3">
        <v>257.19328999999999</v>
      </c>
      <c r="H9" s="3">
        <v>105.3383</v>
      </c>
      <c r="I9" s="3">
        <v>4.3784299999999998</v>
      </c>
      <c r="J9" s="3">
        <v>901.24992999999995</v>
      </c>
      <c r="K9" s="3"/>
      <c r="L9" s="36"/>
      <c r="M9" s="3"/>
      <c r="N9" s="36"/>
      <c r="O9" s="36"/>
      <c r="P9" s="47" t="s">
        <v>260</v>
      </c>
      <c r="Q9" s="30">
        <v>2024</v>
      </c>
      <c r="R9" s="30">
        <v>12</v>
      </c>
      <c r="S9" s="3">
        <v>360.49997000000002</v>
      </c>
      <c r="T9" s="3">
        <v>450.62495999999999</v>
      </c>
      <c r="U9" s="3">
        <v>766.06242999999995</v>
      </c>
      <c r="V9" s="3">
        <v>901.24992999999995</v>
      </c>
      <c r="W9" s="3">
        <v>1081.499916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410.64539000000002</v>
      </c>
      <c r="E10" s="3">
        <v>56.032690000000002</v>
      </c>
      <c r="F10" s="3">
        <v>85.948099999999997</v>
      </c>
      <c r="G10" s="3">
        <v>249.01036999999999</v>
      </c>
      <c r="H10" s="3">
        <v>104.67126</v>
      </c>
      <c r="I10" s="3">
        <v>5.0085600000000001</v>
      </c>
      <c r="J10" s="3">
        <v>911.31637000000001</v>
      </c>
      <c r="K10" s="3"/>
      <c r="L10" s="36"/>
      <c r="M10" s="3"/>
      <c r="N10" s="36"/>
      <c r="O10" s="36"/>
      <c r="P10" s="47" t="s">
        <v>263</v>
      </c>
      <c r="Q10" s="30">
        <v>2025</v>
      </c>
      <c r="R10" s="30">
        <v>1</v>
      </c>
      <c r="S10" s="3">
        <v>364.52654999999999</v>
      </c>
      <c r="T10" s="3">
        <v>455.65818000000002</v>
      </c>
      <c r="U10" s="3">
        <v>774.61891000000003</v>
      </c>
      <c r="V10" s="3">
        <v>911.31636000000003</v>
      </c>
      <c r="W10" s="3">
        <v>1093.57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451.35014999999999</v>
      </c>
      <c r="E11" s="3">
        <v>49.846739999999997</v>
      </c>
      <c r="F11" s="3">
        <v>91.51867</v>
      </c>
      <c r="G11" s="3">
        <v>253.23455999999999</v>
      </c>
      <c r="H11" s="3">
        <v>108.78901</v>
      </c>
      <c r="I11" s="3">
        <v>15.20518</v>
      </c>
      <c r="J11" s="3">
        <v>969.94430999999997</v>
      </c>
      <c r="K11" s="3"/>
      <c r="L11" s="36"/>
      <c r="M11" s="3"/>
      <c r="N11" s="36"/>
      <c r="O11" s="36"/>
      <c r="P11" s="47" t="s">
        <v>274</v>
      </c>
      <c r="Q11" s="30">
        <v>2025</v>
      </c>
      <c r="R11" s="30">
        <v>2</v>
      </c>
      <c r="S11" s="3">
        <v>387.97771999999998</v>
      </c>
      <c r="T11" s="3">
        <v>484.97215999999997</v>
      </c>
      <c r="U11" s="3">
        <v>824.45266000000004</v>
      </c>
      <c r="V11" s="3">
        <v>969.94430999999997</v>
      </c>
      <c r="W11" s="3">
        <f>+V11*1.2</f>
        <v>1163.933172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413.34262999999999</v>
      </c>
      <c r="E12" s="3">
        <v>56.276989999999998</v>
      </c>
      <c r="F12" s="3">
        <v>87.846109999999996</v>
      </c>
      <c r="G12" s="3">
        <v>265.83138000000002</v>
      </c>
      <c r="H12" s="3">
        <v>113.03948</v>
      </c>
      <c r="I12" s="3">
        <v>24.894459999999999</v>
      </c>
      <c r="J12" s="3">
        <v>961.23104999999998</v>
      </c>
      <c r="K12" s="3"/>
      <c r="L12" s="36"/>
      <c r="M12" s="3"/>
      <c r="N12" s="36"/>
      <c r="O12" s="36"/>
      <c r="P12" s="47" t="s">
        <v>275</v>
      </c>
      <c r="Q12" s="30">
        <v>2025</v>
      </c>
      <c r="R12" s="30">
        <v>3</v>
      </c>
      <c r="S12" s="3">
        <v>384.49241999999998</v>
      </c>
      <c r="T12" s="3">
        <v>480.61552999999998</v>
      </c>
      <c r="U12" s="3">
        <v>817.04639999999995</v>
      </c>
      <c r="V12" s="3">
        <v>961.23104999999998</v>
      </c>
      <c r="W12" s="3">
        <v>1153.4772599999999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348.85156000000001</v>
      </c>
      <c r="E13" s="3">
        <v>62.195459999999997</v>
      </c>
      <c r="F13" s="3">
        <v>81.021389999999997</v>
      </c>
      <c r="G13" s="3">
        <v>269.61394000000001</v>
      </c>
      <c r="H13" s="3">
        <v>113.81574999999999</v>
      </c>
      <c r="I13" s="3">
        <v>45.15213</v>
      </c>
      <c r="J13" s="3">
        <v>920.65022999999997</v>
      </c>
      <c r="K13" s="3"/>
      <c r="L13" s="36"/>
      <c r="M13" s="3"/>
      <c r="N13" s="36"/>
      <c r="O13" s="36"/>
      <c r="P13" s="47" t="s">
        <v>286</v>
      </c>
      <c r="Q13" s="30">
        <v>2025</v>
      </c>
      <c r="R13" s="30">
        <v>4</v>
      </c>
      <c r="S13" s="3">
        <v>368.26008999999999</v>
      </c>
      <c r="T13" s="3">
        <v>460.32512000000003</v>
      </c>
      <c r="U13" s="3">
        <v>782.55269999999996</v>
      </c>
      <c r="V13" s="3">
        <v>920.65022999999997</v>
      </c>
      <c r="W13" s="3">
        <v>1104.7802799999999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320.77426000000003</v>
      </c>
      <c r="E14" s="3">
        <v>56.7575</v>
      </c>
      <c r="F14" s="3">
        <v>73.401870000000002</v>
      </c>
      <c r="G14" s="3">
        <v>262.47314</v>
      </c>
      <c r="H14" s="3">
        <v>113.56104000000001</v>
      </c>
      <c r="I14" s="3">
        <v>45.487580000000001</v>
      </c>
      <c r="J14" s="3">
        <v>872.45538999999997</v>
      </c>
      <c r="K14" s="3"/>
      <c r="L14" s="36"/>
      <c r="M14" s="3"/>
      <c r="N14" s="36"/>
      <c r="O14" s="36"/>
      <c r="P14" s="179" t="s">
        <v>289</v>
      </c>
      <c r="Q14" s="180">
        <v>2025</v>
      </c>
      <c r="R14" s="180">
        <v>5</v>
      </c>
      <c r="S14" s="3">
        <v>348.98216000000002</v>
      </c>
      <c r="T14" s="3">
        <v>436.22770000000003</v>
      </c>
      <c r="U14" s="3">
        <v>741.58708999999999</v>
      </c>
      <c r="V14" s="3">
        <v>872.45538999999997</v>
      </c>
      <c r="W14" s="3">
        <v>1046.94649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350.62303000000003</v>
      </c>
      <c r="E15" s="3">
        <v>54.688139999999997</v>
      </c>
      <c r="F15" s="3">
        <v>78.947730000000007</v>
      </c>
      <c r="G15" s="3">
        <v>255.58512999999999</v>
      </c>
      <c r="H15" s="3">
        <v>111.74909</v>
      </c>
      <c r="I15" s="3">
        <v>43.915190000000003</v>
      </c>
      <c r="J15" s="3">
        <v>895.50831000000005</v>
      </c>
      <c r="K15" s="3"/>
      <c r="L15" s="36"/>
      <c r="M15" s="3"/>
      <c r="N15" s="36"/>
      <c r="O15" s="36"/>
      <c r="P15" s="179" t="s">
        <v>297</v>
      </c>
      <c r="Q15" s="180">
        <v>2025</v>
      </c>
      <c r="R15" s="180">
        <v>6</v>
      </c>
      <c r="S15" s="3">
        <v>358.20332000000002</v>
      </c>
      <c r="T15" s="3">
        <v>447.75414999999998</v>
      </c>
      <c r="U15" s="3">
        <v>761.18205999999998</v>
      </c>
      <c r="V15" s="3">
        <v>895.50831000000005</v>
      </c>
      <c r="W15" s="3">
        <v>1074.60997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350.54392999999999</v>
      </c>
      <c r="E16" s="3">
        <v>53.835650000000001</v>
      </c>
      <c r="F16" s="3">
        <v>78.828540000000004</v>
      </c>
      <c r="G16" s="3">
        <v>265.82871999999998</v>
      </c>
      <c r="H16" s="3">
        <v>112.31235</v>
      </c>
      <c r="I16" s="3">
        <v>47.28396</v>
      </c>
      <c r="J16" s="3">
        <v>908.63315</v>
      </c>
      <c r="K16" s="3"/>
      <c r="L16" s="36"/>
      <c r="M16" s="3"/>
      <c r="N16" s="36"/>
      <c r="O16" s="36"/>
      <c r="P16" s="47" t="s">
        <v>298</v>
      </c>
      <c r="Q16" s="30">
        <v>2025</v>
      </c>
      <c r="R16" s="30">
        <v>7</v>
      </c>
      <c r="S16" s="3">
        <v>363.45326</v>
      </c>
      <c r="T16" s="3">
        <v>454.31657999999999</v>
      </c>
      <c r="U16" s="3">
        <v>772.33817999999997</v>
      </c>
      <c r="V16" s="3">
        <v>908.63315</v>
      </c>
      <c r="W16" s="3">
        <v>1090.35978</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352.49849999999998</v>
      </c>
      <c r="E17" s="3">
        <v>56.9345</v>
      </c>
      <c r="F17" s="3">
        <v>79.833309999999997</v>
      </c>
      <c r="G17" s="3">
        <v>269.70634999999999</v>
      </c>
      <c r="H17" s="3">
        <v>111.14774</v>
      </c>
      <c r="I17" s="3">
        <v>49.763339999999999</v>
      </c>
      <c r="J17" s="3">
        <v>919.88373999999999</v>
      </c>
      <c r="K17" s="3"/>
      <c r="L17" s="36"/>
      <c r="M17" s="3"/>
      <c r="N17" s="36"/>
      <c r="O17" s="36"/>
      <c r="P17" s="47" t="s">
        <v>332</v>
      </c>
      <c r="Q17" s="30">
        <v>2025</v>
      </c>
      <c r="R17" s="30">
        <v>8</v>
      </c>
      <c r="S17" s="3">
        <v>367.95350000000002</v>
      </c>
      <c r="T17" s="3">
        <v>459.94186999999999</v>
      </c>
      <c r="U17" s="3">
        <v>781.90117999999995</v>
      </c>
      <c r="V17" s="3">
        <v>919.88373999999999</v>
      </c>
      <c r="W17" s="3">
        <v>1103.8605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353.11329000000001</v>
      </c>
      <c r="E18" s="3">
        <v>51.660969999999999</v>
      </c>
      <c r="F18" s="3">
        <v>80.009060000000005</v>
      </c>
      <c r="G18" s="3">
        <v>269.40044999999998</v>
      </c>
      <c r="H18" s="3">
        <v>130.30629999999999</v>
      </c>
      <c r="I18" s="3">
        <v>32.215539999999997</v>
      </c>
      <c r="J18" s="3">
        <v>916.70560999999998</v>
      </c>
      <c r="K18" s="3"/>
      <c r="L18" s="36"/>
      <c r="M18" s="3"/>
      <c r="N18" s="36"/>
      <c r="O18" s="36"/>
      <c r="P18" s="47" t="s">
        <v>334</v>
      </c>
      <c r="Q18" s="30">
        <v>2025</v>
      </c>
      <c r="R18" s="30">
        <v>9</v>
      </c>
      <c r="S18" s="3">
        <v>366.68200000000002</v>
      </c>
      <c r="T18" s="3">
        <v>458.35300000000001</v>
      </c>
      <c r="U18" s="3">
        <v>779.2</v>
      </c>
      <c r="V18" s="3">
        <v>916.71</v>
      </c>
      <c r="W18" s="3">
        <v>1100.5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81">
        <f t="shared" ref="D19:J19" si="0">+(D18-D17)/D17</f>
        <v>1.7440925280533895E-3</v>
      </c>
      <c r="E19" s="181">
        <f t="shared" si="0"/>
        <v>-9.2624507109046378E-2</v>
      </c>
      <c r="F19" s="181">
        <f t="shared" si="0"/>
        <v>2.2014620213042383E-3</v>
      </c>
      <c r="G19" s="181">
        <f t="shared" si="0"/>
        <v>-1.1341965066822056E-3</v>
      </c>
      <c r="H19" s="181">
        <f t="shared" si="0"/>
        <v>0.17237021643445016</v>
      </c>
      <c r="I19" s="181">
        <f t="shared" si="0"/>
        <v>-0.35262504486234247</v>
      </c>
      <c r="J19" s="181">
        <f t="shared" si="0"/>
        <v>-3.4549257278968862E-3</v>
      </c>
      <c r="K19" s="181"/>
      <c r="P19" s="27" t="s">
        <v>95</v>
      </c>
      <c r="Q19" s="1"/>
      <c r="R19" s="1"/>
      <c r="S19" s="182">
        <f>+(S18-S17)/S17</f>
        <v>-3.4555996885476102E-3</v>
      </c>
      <c r="T19" s="182">
        <f t="shared" ref="T19:W19" si="1">+(T18-T17)/T17</f>
        <v>-3.4545017612768888E-3</v>
      </c>
      <c r="U19" s="182">
        <f t="shared" si="1"/>
        <v>-3.4546309291922394E-3</v>
      </c>
      <c r="V19" s="182">
        <f t="shared" si="1"/>
        <v>-3.4501533856875787E-3</v>
      </c>
      <c r="W19" s="182">
        <f t="shared" si="1"/>
        <v>-3.0443158351983806E-3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81"/>
      <c r="E20" s="181"/>
      <c r="F20" s="181"/>
      <c r="G20" s="181"/>
      <c r="H20" s="181"/>
      <c r="I20" s="181"/>
      <c r="J20" s="181"/>
      <c r="K20" s="181"/>
      <c r="P20" s="27"/>
      <c r="Q20" s="1"/>
      <c r="R20" s="1"/>
      <c r="S20" s="182"/>
      <c r="T20" s="182"/>
      <c r="U20" s="182"/>
      <c r="V20" s="188"/>
      <c r="W20" s="188"/>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6" zoomScaleNormal="100" zoomScaleSheetLayoutView="100" workbookViewId="0">
      <selection activeCell="P23" sqref="P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2"/>
      <c r="J1" s="232"/>
      <c r="K1" s="232"/>
      <c r="L1" s="36"/>
      <c r="M1" s="36"/>
      <c r="N1" s="36"/>
      <c r="O1" s="36"/>
      <c r="P1" s="36"/>
      <c r="Q1" s="36"/>
      <c r="R1" s="36"/>
      <c r="S1" s="36"/>
      <c r="T1" s="36"/>
      <c r="U1" s="44"/>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133</v>
      </c>
      <c r="D2" s="16"/>
      <c r="E2" s="16"/>
      <c r="F2" s="16"/>
      <c r="G2" s="16"/>
      <c r="H2" s="16"/>
      <c r="I2" s="16"/>
      <c r="J2" s="16"/>
      <c r="K2" s="16"/>
      <c r="N2" s="36"/>
      <c r="O2" s="36"/>
      <c r="P2" s="219"/>
      <c r="Q2" s="219"/>
      <c r="R2" s="227"/>
      <c r="S2" s="227"/>
      <c r="T2" s="227"/>
      <c r="U2" s="227"/>
      <c r="V2" s="227"/>
      <c r="W2" s="227"/>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314</v>
      </c>
      <c r="D3" s="16"/>
      <c r="E3" s="16"/>
      <c r="F3" s="16"/>
      <c r="G3" s="16"/>
      <c r="H3" s="16"/>
      <c r="I3" s="16"/>
      <c r="J3" s="16"/>
      <c r="K3" s="16"/>
      <c r="L3"/>
      <c r="M3"/>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259</v>
      </c>
      <c r="B7" s="30">
        <v>2024</v>
      </c>
      <c r="C7" s="30">
        <v>10</v>
      </c>
      <c r="D7" s="3">
        <v>459.86417999999998</v>
      </c>
      <c r="E7" s="3">
        <v>52.277160000000002</v>
      </c>
      <c r="F7" s="3">
        <v>64.073080000000004</v>
      </c>
      <c r="G7" s="3">
        <v>243.93498</v>
      </c>
      <c r="H7" s="3">
        <v>126.9699</v>
      </c>
      <c r="I7" s="3">
        <v>-13.62</v>
      </c>
      <c r="J7" s="3">
        <v>933.5</v>
      </c>
      <c r="K7" s="3"/>
      <c r="L7" s="36"/>
      <c r="M7" s="3"/>
      <c r="N7" s="36"/>
      <c r="O7" s="36"/>
      <c r="P7" s="47" t="s">
        <v>251</v>
      </c>
      <c r="Q7" s="30">
        <v>2024</v>
      </c>
      <c r="R7" s="30">
        <v>10</v>
      </c>
      <c r="S7" s="3">
        <v>400.36</v>
      </c>
      <c r="T7" s="3">
        <v>500.46</v>
      </c>
      <c r="U7" s="3">
        <v>793.47500000000002</v>
      </c>
      <c r="V7" s="3">
        <v>933.5</v>
      </c>
      <c r="W7" s="3">
        <v>1120.2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453.28757000000002</v>
      </c>
      <c r="E8" s="3">
        <v>55.369109999999999</v>
      </c>
      <c r="F8" s="3">
        <v>62.324660000000002</v>
      </c>
      <c r="G8" s="3">
        <v>254.69497000000001</v>
      </c>
      <c r="H8" s="3">
        <v>121.01598</v>
      </c>
      <c r="I8" s="3">
        <v>8.4077199999999994</v>
      </c>
      <c r="J8" s="3">
        <v>955.10001</v>
      </c>
      <c r="K8" s="3"/>
      <c r="L8" s="36"/>
      <c r="M8" s="3"/>
      <c r="N8" s="36"/>
      <c r="O8" s="36"/>
      <c r="P8" s="47" t="s">
        <v>252</v>
      </c>
      <c r="Q8" s="30">
        <v>2024</v>
      </c>
      <c r="R8" s="30">
        <v>11</v>
      </c>
      <c r="S8" s="3">
        <v>399.83</v>
      </c>
      <c r="T8" s="3">
        <v>499.8</v>
      </c>
      <c r="U8" s="3">
        <v>811.83500000000004</v>
      </c>
      <c r="V8" s="3">
        <v>955.1</v>
      </c>
      <c r="W8" s="3">
        <v>1146.1199999999999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455.53244999999998</v>
      </c>
      <c r="E9" s="3">
        <v>58.192230000000002</v>
      </c>
      <c r="F9" s="3">
        <v>63.318539999999999</v>
      </c>
      <c r="G9" s="3">
        <v>257.19328999999999</v>
      </c>
      <c r="H9" s="3">
        <v>122.50611000000001</v>
      </c>
      <c r="I9" s="3">
        <v>4.35738</v>
      </c>
      <c r="J9" s="3">
        <v>961.1</v>
      </c>
      <c r="K9" s="3"/>
      <c r="L9" s="36"/>
      <c r="M9" s="3"/>
      <c r="N9" s="36"/>
      <c r="O9" s="36"/>
      <c r="P9" s="47" t="s">
        <v>260</v>
      </c>
      <c r="Q9" s="30">
        <v>2024</v>
      </c>
      <c r="R9" s="30">
        <v>12</v>
      </c>
      <c r="S9" s="3">
        <v>400.91</v>
      </c>
      <c r="T9" s="3">
        <v>501.16</v>
      </c>
      <c r="U9" s="3">
        <v>816.93499999999995</v>
      </c>
      <c r="V9" s="3">
        <v>961.1</v>
      </c>
      <c r="W9" s="3">
        <v>1153.32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502.92986999999999</v>
      </c>
      <c r="E10" s="3">
        <v>56.032690000000002</v>
      </c>
      <c r="F10" s="3">
        <v>69.387550000000005</v>
      </c>
      <c r="G10" s="3">
        <v>249.01036999999999</v>
      </c>
      <c r="H10" s="3">
        <v>113.92666</v>
      </c>
      <c r="I10" s="3">
        <v>10.412850000000001</v>
      </c>
      <c r="J10" s="3">
        <v>1001.69999</v>
      </c>
      <c r="K10" s="3"/>
      <c r="L10" s="36"/>
      <c r="M10" s="3"/>
      <c r="N10" s="36"/>
      <c r="O10" s="36"/>
      <c r="P10" s="47" t="s">
        <v>263</v>
      </c>
      <c r="Q10" s="30">
        <v>2025</v>
      </c>
      <c r="R10" s="30">
        <v>1</v>
      </c>
      <c r="S10" s="3">
        <v>402.74</v>
      </c>
      <c r="T10" s="3">
        <v>503.45</v>
      </c>
      <c r="U10" s="3">
        <v>851.44500000000005</v>
      </c>
      <c r="V10" s="3">
        <v>1001.69999</v>
      </c>
      <c r="W10" s="3">
        <v>1202.039988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527.60014999999999</v>
      </c>
      <c r="E11" s="3">
        <v>49.846739999999997</v>
      </c>
      <c r="F11" s="3">
        <v>70.793340000000001</v>
      </c>
      <c r="G11" s="3">
        <v>253.23455999999999</v>
      </c>
      <c r="H11" s="3">
        <v>121.94934000000001</v>
      </c>
      <c r="I11" s="3">
        <v>14.675879999999999</v>
      </c>
      <c r="J11" s="3">
        <v>1038.1000100000001</v>
      </c>
      <c r="K11" s="3"/>
      <c r="L11" s="36"/>
      <c r="M11" s="3"/>
      <c r="N11" s="36"/>
      <c r="O11" s="36"/>
      <c r="P11" s="47" t="s">
        <v>274</v>
      </c>
      <c r="Q11" s="30">
        <v>2025</v>
      </c>
      <c r="R11" s="30">
        <v>2</v>
      </c>
      <c r="S11" s="3">
        <v>415.24</v>
      </c>
      <c r="T11" s="3">
        <v>519.04999999999995</v>
      </c>
      <c r="U11" s="3">
        <v>882.38499999999999</v>
      </c>
      <c r="V11" s="3">
        <v>1038.0999999999999</v>
      </c>
      <c r="W11" s="3">
        <f>+V11*1.2</f>
        <v>1245.7199999999998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554.71063000000004</v>
      </c>
      <c r="E12" s="3">
        <v>56.276989999999998</v>
      </c>
      <c r="F12" s="3">
        <v>77.359780000000001</v>
      </c>
      <c r="G12" s="3">
        <v>265.83138000000002</v>
      </c>
      <c r="H12" s="3">
        <v>128.18392</v>
      </c>
      <c r="I12" s="3">
        <v>23.13729</v>
      </c>
      <c r="J12" s="3">
        <v>1105.49999</v>
      </c>
      <c r="K12" s="3"/>
      <c r="L12" s="36"/>
      <c r="M12" s="3"/>
      <c r="N12" s="36"/>
      <c r="O12" s="36"/>
      <c r="P12" s="47" t="s">
        <v>275</v>
      </c>
      <c r="Q12" s="30">
        <v>2025</v>
      </c>
      <c r="R12" s="30">
        <v>3</v>
      </c>
      <c r="S12" s="3">
        <v>442.2</v>
      </c>
      <c r="T12" s="3">
        <v>552.75</v>
      </c>
      <c r="U12" s="3">
        <v>939.67499999999995</v>
      </c>
      <c r="V12" s="3">
        <v>1105.49999</v>
      </c>
      <c r="W12" s="3">
        <v>1326.59988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408.27368999999999</v>
      </c>
      <c r="E13" s="3">
        <v>62.195459999999997</v>
      </c>
      <c r="F13" s="3">
        <v>59.162579999999998</v>
      </c>
      <c r="G13" s="3">
        <v>269.61394000000001</v>
      </c>
      <c r="H13" s="3">
        <v>126.87308</v>
      </c>
      <c r="I13" s="3">
        <v>43.581249999999997</v>
      </c>
      <c r="J13" s="3">
        <v>969.7</v>
      </c>
      <c r="K13" s="3"/>
      <c r="L13" s="36"/>
      <c r="M13" s="3"/>
      <c r="N13" s="36"/>
      <c r="O13" s="36"/>
      <c r="P13" s="47" t="s">
        <v>286</v>
      </c>
      <c r="Q13" s="30">
        <v>2025</v>
      </c>
      <c r="R13" s="30">
        <v>4</v>
      </c>
      <c r="S13" s="3">
        <v>444.53</v>
      </c>
      <c r="T13" s="3">
        <v>555.66999999999996</v>
      </c>
      <c r="U13" s="3">
        <v>824.245</v>
      </c>
      <c r="V13" s="3">
        <v>969.7</v>
      </c>
      <c r="W13" s="3">
        <v>1163.6400000000001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410.07386000000002</v>
      </c>
      <c r="E14" s="3">
        <v>56.7575</v>
      </c>
      <c r="F14" s="3">
        <v>57.536050000000003</v>
      </c>
      <c r="G14" s="3">
        <v>262.47314</v>
      </c>
      <c r="H14" s="3">
        <v>141.07928999999999</v>
      </c>
      <c r="I14" s="3">
        <v>45.980159999999998</v>
      </c>
      <c r="J14" s="3">
        <v>973.9</v>
      </c>
      <c r="K14" s="3"/>
      <c r="L14" s="36"/>
      <c r="M14" s="3"/>
      <c r="N14" s="36"/>
      <c r="O14" s="36"/>
      <c r="P14" s="179" t="s">
        <v>289</v>
      </c>
      <c r="Q14" s="180">
        <v>2025</v>
      </c>
      <c r="R14" s="180">
        <v>5</v>
      </c>
      <c r="S14" s="3">
        <v>447.46</v>
      </c>
      <c r="T14" s="3">
        <v>559.33000000000004</v>
      </c>
      <c r="U14" s="3">
        <v>827.81500000000005</v>
      </c>
      <c r="V14" s="3">
        <v>973.9</v>
      </c>
      <c r="W14" s="3">
        <v>1168.68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407.98576000000003</v>
      </c>
      <c r="E15" s="3">
        <v>54.688139999999997</v>
      </c>
      <c r="F15" s="3">
        <v>57.211910000000003</v>
      </c>
      <c r="G15" s="3">
        <v>255.58512999999999</v>
      </c>
      <c r="H15" s="3">
        <v>135.99071000000001</v>
      </c>
      <c r="I15" s="3">
        <v>85.338350000000005</v>
      </c>
      <c r="J15" s="3">
        <v>996.8</v>
      </c>
      <c r="K15" s="3"/>
      <c r="L15" s="36"/>
      <c r="M15" s="3"/>
      <c r="N15" s="36"/>
      <c r="O15" s="36"/>
      <c r="P15" s="179" t="s">
        <v>297</v>
      </c>
      <c r="Q15" s="180">
        <v>2025</v>
      </c>
      <c r="R15" s="180">
        <v>6</v>
      </c>
      <c r="S15" s="3">
        <v>448.9</v>
      </c>
      <c r="T15" s="3">
        <v>561.12</v>
      </c>
      <c r="U15" s="3">
        <v>847.28</v>
      </c>
      <c r="V15" s="3">
        <v>996.8</v>
      </c>
      <c r="W15" s="3">
        <v>1196.1600000000001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407.76510000000002</v>
      </c>
      <c r="E16" s="3">
        <v>53.835650000000001</v>
      </c>
      <c r="F16" s="3">
        <v>57.131749999999997</v>
      </c>
      <c r="G16" s="3">
        <v>265.82871999999998</v>
      </c>
      <c r="H16" s="3">
        <v>130.91064</v>
      </c>
      <c r="I16" s="3">
        <v>14.828150000000001</v>
      </c>
      <c r="J16" s="3">
        <v>930.30001000000004</v>
      </c>
      <c r="K16" s="3"/>
      <c r="L16" s="36"/>
      <c r="M16" s="3"/>
      <c r="N16" s="36"/>
      <c r="O16" s="36"/>
      <c r="P16" s="47" t="s">
        <v>298</v>
      </c>
      <c r="Q16" s="30">
        <v>2025</v>
      </c>
      <c r="R16" s="30">
        <v>7</v>
      </c>
      <c r="S16" s="3">
        <v>449.38</v>
      </c>
      <c r="T16" s="3">
        <v>561.72</v>
      </c>
      <c r="U16" s="3">
        <v>790.755</v>
      </c>
      <c r="V16" s="3">
        <v>930.30001000000004</v>
      </c>
      <c r="W16" s="3">
        <v>1116.3599999999999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409.28073999999998</v>
      </c>
      <c r="E17" s="3">
        <v>56.9345</v>
      </c>
      <c r="F17" s="3">
        <v>57.702579999999998</v>
      </c>
      <c r="G17" s="3">
        <v>269.70634999999999</v>
      </c>
      <c r="H17" s="3">
        <v>129.69537</v>
      </c>
      <c r="I17" s="3">
        <v>51.280459999999998</v>
      </c>
      <c r="J17" s="3">
        <v>974.6</v>
      </c>
      <c r="K17" s="3"/>
      <c r="L17" s="36"/>
      <c r="M17" s="3"/>
      <c r="N17" s="36"/>
      <c r="O17" s="36"/>
      <c r="P17" s="47" t="s">
        <v>332</v>
      </c>
      <c r="Q17" s="30">
        <v>2025</v>
      </c>
      <c r="R17" s="30">
        <v>8</v>
      </c>
      <c r="S17" s="3">
        <v>450.61</v>
      </c>
      <c r="T17" s="3">
        <v>563.25</v>
      </c>
      <c r="U17" s="3">
        <v>828.41</v>
      </c>
      <c r="V17" s="3">
        <v>974.6</v>
      </c>
      <c r="W17" s="3">
        <v>1169.52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411.69871000000001</v>
      </c>
      <c r="E18" s="3">
        <v>51.660969999999999</v>
      </c>
      <c r="F18" s="3">
        <v>58.456530000000001</v>
      </c>
      <c r="G18" s="3">
        <v>269.40044999999998</v>
      </c>
      <c r="H18" s="3">
        <v>142.55092999999999</v>
      </c>
      <c r="I18" s="3">
        <v>37.232399999999998</v>
      </c>
      <c r="J18" s="3">
        <v>970.99999000000003</v>
      </c>
      <c r="K18" s="3"/>
      <c r="L18" s="36"/>
      <c r="M18" s="3"/>
      <c r="N18" s="36"/>
      <c r="O18" s="36"/>
      <c r="P18" s="47" t="s">
        <v>334</v>
      </c>
      <c r="Q18" s="30">
        <v>2025</v>
      </c>
      <c r="R18" s="30">
        <v>9</v>
      </c>
      <c r="S18" s="3">
        <v>451.45</v>
      </c>
      <c r="T18" s="3">
        <v>564.29999999999995</v>
      </c>
      <c r="U18" s="3">
        <v>825.35</v>
      </c>
      <c r="V18" s="3">
        <v>970.99990000000003</v>
      </c>
      <c r="W18" s="3">
        <v>1165.18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81">
        <f t="shared" ref="D19:J19" si="0">+(D18-D17)/D17</f>
        <v>5.9078519062490589E-3</v>
      </c>
      <c r="E19" s="181">
        <f t="shared" si="0"/>
        <v>-9.2624507109046378E-2</v>
      </c>
      <c r="F19" s="181">
        <f t="shared" si="0"/>
        <v>1.3066140196850873E-2</v>
      </c>
      <c r="G19" s="181">
        <f t="shared" si="0"/>
        <v>-1.1341965066822056E-3</v>
      </c>
      <c r="H19" s="181">
        <f t="shared" si="0"/>
        <v>9.9121194534546583E-2</v>
      </c>
      <c r="I19" s="181">
        <f t="shared" si="0"/>
        <v>-0.27394567053415669</v>
      </c>
      <c r="J19" s="181">
        <f t="shared" si="0"/>
        <v>-3.6938333675353963E-3</v>
      </c>
      <c r="K19" s="181"/>
      <c r="P19" s="27"/>
      <c r="Q19" s="1"/>
      <c r="R19" s="1"/>
      <c r="S19" s="182">
        <f>+(S18-S17)/S17</f>
        <v>1.8641397217105146E-3</v>
      </c>
      <c r="T19" s="182">
        <f t="shared" ref="T19:W19" si="1">+(T18-T17)/T17</f>
        <v>1.864181091877416E-3</v>
      </c>
      <c r="U19" s="182">
        <f t="shared" si="1"/>
        <v>-3.693823106915592E-3</v>
      </c>
      <c r="V19" s="182">
        <f t="shared" si="1"/>
        <v>-3.6939257131130697E-3</v>
      </c>
      <c r="W19" s="182">
        <f t="shared" si="1"/>
        <v>-3.7109241398179749E-3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81"/>
      <c r="E20" s="181"/>
      <c r="F20" s="181"/>
      <c r="G20" s="181"/>
      <c r="H20" s="181"/>
      <c r="I20" s="181"/>
      <c r="J20" s="181"/>
      <c r="K20" s="181"/>
      <c r="P20" s="27"/>
      <c r="Q20" s="1"/>
      <c r="R20" s="1"/>
      <c r="S20" s="182"/>
      <c r="T20" s="182"/>
      <c r="U20" s="182"/>
      <c r="V20" s="189"/>
      <c r="W20" s="189"/>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7" zoomScale="110" zoomScaleNormal="100" zoomScaleSheetLayoutView="110" workbookViewId="0">
      <selection activeCell="A21" sqref="A21:AH2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9.28515625" bestFit="1"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2"/>
      <c r="J1" s="232"/>
      <c r="K1" s="232"/>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291</v>
      </c>
      <c r="D2" s="16"/>
      <c r="E2" s="16"/>
      <c r="F2" s="16"/>
      <c r="G2" s="16"/>
      <c r="H2" s="16"/>
      <c r="I2" s="16"/>
      <c r="J2" s="16"/>
      <c r="K2" s="16"/>
      <c r="L2" s="49"/>
      <c r="M2" s="36"/>
      <c r="N2" s="36"/>
      <c r="O2" s="36"/>
      <c r="P2" s="233"/>
      <c r="Q2" s="233"/>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315</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380.66390000000001</v>
      </c>
      <c r="E7" s="3">
        <v>52.269399999999997</v>
      </c>
      <c r="F7" s="3">
        <v>67.468299999999999</v>
      </c>
      <c r="G7" s="3">
        <v>282.73579999999998</v>
      </c>
      <c r="H7" s="3">
        <v>95.096500000000006</v>
      </c>
      <c r="I7" s="3">
        <v>0.3508</v>
      </c>
      <c r="J7" s="3">
        <v>878.5847</v>
      </c>
      <c r="K7" s="3"/>
      <c r="L7" s="36"/>
      <c r="M7" s="3"/>
      <c r="N7" s="36"/>
      <c r="O7" s="36"/>
      <c r="P7" s="47" t="s">
        <v>251</v>
      </c>
      <c r="Q7" s="30">
        <v>2024</v>
      </c>
      <c r="R7" s="30">
        <v>10</v>
      </c>
      <c r="S7" s="3">
        <v>410.94</v>
      </c>
      <c r="T7" s="3">
        <v>513.67999999999995</v>
      </c>
      <c r="U7" s="3">
        <v>746.8</v>
      </c>
      <c r="V7" s="3">
        <v>878.58</v>
      </c>
      <c r="W7" s="3">
        <v>1054.296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345.25</v>
      </c>
      <c r="E8" s="3">
        <v>55.37</v>
      </c>
      <c r="F8" s="3">
        <v>61.71</v>
      </c>
      <c r="G8" s="3">
        <v>291.95999999999998</v>
      </c>
      <c r="H8" s="3">
        <v>97.19</v>
      </c>
      <c r="I8" s="3">
        <v>4.8499999999999996</v>
      </c>
      <c r="J8" s="3">
        <v>856.32</v>
      </c>
      <c r="K8" s="3"/>
      <c r="L8" s="36"/>
      <c r="M8" s="3"/>
      <c r="N8" s="36"/>
      <c r="O8" s="36"/>
      <c r="P8" s="47" t="s">
        <v>252</v>
      </c>
      <c r="Q8" s="30">
        <v>2024</v>
      </c>
      <c r="R8" s="30">
        <v>11</v>
      </c>
      <c r="S8" s="3">
        <v>410.4</v>
      </c>
      <c r="T8" s="3">
        <v>513</v>
      </c>
      <c r="U8" s="3">
        <v>727.87</v>
      </c>
      <c r="V8" s="3">
        <v>856.32</v>
      </c>
      <c r="W8" s="3">
        <v>1027.5840000000001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331.40710000000001</v>
      </c>
      <c r="E9" s="3">
        <v>58.1922</v>
      </c>
      <c r="F9" s="3">
        <v>60.7669</v>
      </c>
      <c r="G9" s="3">
        <v>299.73989999999998</v>
      </c>
      <c r="H9" s="3">
        <v>96.4054</v>
      </c>
      <c r="I9" s="3">
        <v>5.5236999999999998</v>
      </c>
      <c r="J9" s="3">
        <v>852.03520000000003</v>
      </c>
      <c r="K9" s="3"/>
      <c r="L9" s="36"/>
      <c r="M9" s="3"/>
      <c r="N9" s="36"/>
      <c r="O9" s="36"/>
      <c r="P9" s="47" t="s">
        <v>260</v>
      </c>
      <c r="Q9" s="30">
        <v>2024</v>
      </c>
      <c r="R9" s="30">
        <v>12</v>
      </c>
      <c r="S9" s="3">
        <v>411.51</v>
      </c>
      <c r="T9" s="3">
        <v>514.39</v>
      </c>
      <c r="U9" s="3">
        <v>724.23</v>
      </c>
      <c r="V9" s="3">
        <v>852.03520000000003</v>
      </c>
      <c r="W9" s="3">
        <v>1022.44224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356.73009999999999</v>
      </c>
      <c r="E10" s="3">
        <v>56.032699999999998</v>
      </c>
      <c r="F10" s="3">
        <v>64.497600000000006</v>
      </c>
      <c r="G10" s="3">
        <v>292.1103</v>
      </c>
      <c r="H10" s="3">
        <v>99.398300000000006</v>
      </c>
      <c r="I10" s="3">
        <v>13.229100000000001</v>
      </c>
      <c r="J10" s="3">
        <v>881.99810000000002</v>
      </c>
      <c r="K10" s="3"/>
      <c r="L10" s="36"/>
      <c r="M10" s="3"/>
      <c r="N10" s="36"/>
      <c r="O10" s="36"/>
      <c r="P10" s="47" t="s">
        <v>263</v>
      </c>
      <c r="Q10" s="30">
        <v>2025</v>
      </c>
      <c r="R10" s="30">
        <v>1</v>
      </c>
      <c r="S10" s="3">
        <v>413.4</v>
      </c>
      <c r="T10" s="3">
        <v>516.74</v>
      </c>
      <c r="U10" s="3">
        <v>749.7</v>
      </c>
      <c r="V10" s="3">
        <v>882</v>
      </c>
      <c r="W10" s="3">
        <v>1058.3999999999999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343.80669999999998</v>
      </c>
      <c r="E11" s="3">
        <v>49.846800000000002</v>
      </c>
      <c r="F11" s="3">
        <v>61.9375</v>
      </c>
      <c r="G11" s="3">
        <v>293.50639999999999</v>
      </c>
      <c r="H11" s="3">
        <v>98.367099999999994</v>
      </c>
      <c r="I11" s="3">
        <v>13.5128</v>
      </c>
      <c r="J11" s="3">
        <v>860.97730000000001</v>
      </c>
      <c r="K11" s="3"/>
      <c r="L11" s="36"/>
      <c r="M11" s="3"/>
      <c r="N11" s="36"/>
      <c r="O11" s="36"/>
      <c r="P11" s="47" t="s">
        <v>274</v>
      </c>
      <c r="Q11" s="30">
        <v>2025</v>
      </c>
      <c r="R11" s="30">
        <v>2</v>
      </c>
      <c r="S11" s="3">
        <v>417.28</v>
      </c>
      <c r="T11" s="3">
        <v>521.6</v>
      </c>
      <c r="U11" s="3">
        <v>731.83</v>
      </c>
      <c r="V11" s="3">
        <v>860.98</v>
      </c>
      <c r="W11" s="3">
        <f>+V11*1.2</f>
        <v>1033.1759999999999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334.20949999999999</v>
      </c>
      <c r="E12" s="3">
        <v>56.277000000000001</v>
      </c>
      <c r="F12" s="3">
        <v>62.581800000000001</v>
      </c>
      <c r="G12" s="3">
        <v>303.55309999999997</v>
      </c>
      <c r="H12" s="3">
        <v>98.233999999999995</v>
      </c>
      <c r="I12" s="3">
        <v>24.275500000000001</v>
      </c>
      <c r="J12" s="3">
        <v>879.1309</v>
      </c>
      <c r="K12" s="3"/>
      <c r="L12" s="36"/>
      <c r="M12" s="3"/>
      <c r="N12" s="36"/>
      <c r="O12" s="36"/>
      <c r="P12" s="47" t="s">
        <v>275</v>
      </c>
      <c r="Q12" s="30">
        <v>2025</v>
      </c>
      <c r="R12" s="30">
        <v>3</v>
      </c>
      <c r="S12" s="3">
        <v>422.01319999999998</v>
      </c>
      <c r="T12" s="3">
        <v>527.5163</v>
      </c>
      <c r="U12" s="3">
        <v>747.26126999999997</v>
      </c>
      <c r="V12" s="3">
        <v>879.1309</v>
      </c>
      <c r="W12" s="3">
        <v>1054.9570799999999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311.8295</v>
      </c>
      <c r="E13" s="3">
        <v>62.195500000000003</v>
      </c>
      <c r="F13" s="3">
        <v>59.2866</v>
      </c>
      <c r="G13" s="3">
        <v>322.13389999999998</v>
      </c>
      <c r="H13" s="3">
        <v>104.6289</v>
      </c>
      <c r="I13" s="3">
        <v>39.097000000000001</v>
      </c>
      <c r="J13" s="3">
        <v>899.17139999999995</v>
      </c>
      <c r="K13" s="3"/>
      <c r="L13" s="36"/>
      <c r="M13" s="3"/>
      <c r="N13" s="36"/>
      <c r="O13" s="36"/>
      <c r="P13" s="47" t="s">
        <v>286</v>
      </c>
      <c r="Q13" s="30">
        <v>2025</v>
      </c>
      <c r="R13" s="30">
        <v>4</v>
      </c>
      <c r="S13" s="3">
        <v>424.23880000000003</v>
      </c>
      <c r="T13" s="3">
        <v>530.29830000000004</v>
      </c>
      <c r="U13" s="3">
        <v>764.29569000000004</v>
      </c>
      <c r="V13" s="3">
        <v>899.17139999999995</v>
      </c>
      <c r="W13" s="3">
        <v>1079.00568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298.4221</v>
      </c>
      <c r="E14" s="3">
        <v>56.7575</v>
      </c>
      <c r="F14" s="3">
        <v>55.969200000000001</v>
      </c>
      <c r="G14" s="3">
        <v>326.94529999999997</v>
      </c>
      <c r="H14" s="3">
        <v>100.14619999999999</v>
      </c>
      <c r="I14" s="3">
        <v>41.812399999999997</v>
      </c>
      <c r="J14" s="3">
        <v>880.05269999999996</v>
      </c>
      <c r="K14" s="3"/>
      <c r="L14" s="36"/>
      <c r="M14" s="3"/>
      <c r="N14" s="36"/>
      <c r="O14" s="36"/>
      <c r="P14" s="179" t="s">
        <v>289</v>
      </c>
      <c r="Q14" s="180">
        <v>2025</v>
      </c>
      <c r="R14" s="180">
        <v>5</v>
      </c>
      <c r="S14" s="3">
        <v>427.0351</v>
      </c>
      <c r="T14" s="3">
        <v>533.79369999999994</v>
      </c>
      <c r="U14" s="3">
        <v>748.04480000000001</v>
      </c>
      <c r="V14" s="3">
        <v>880.05269999999996</v>
      </c>
      <c r="W14" s="3">
        <v>1056.06324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295.517</v>
      </c>
      <c r="E15" s="3">
        <v>54.688099999999999</v>
      </c>
      <c r="F15" s="3">
        <v>54.9238</v>
      </c>
      <c r="G15" s="3">
        <v>310.99900000000002</v>
      </c>
      <c r="H15" s="3">
        <v>100.4029</v>
      </c>
      <c r="I15" s="3">
        <v>74.741500000000002</v>
      </c>
      <c r="J15" s="3">
        <v>891.27229999999997</v>
      </c>
      <c r="K15" s="3"/>
      <c r="L15" s="36"/>
      <c r="M15" s="3"/>
      <c r="N15" s="36"/>
      <c r="O15" s="36"/>
      <c r="P15" s="179" t="s">
        <v>297</v>
      </c>
      <c r="Q15" s="180">
        <v>2025</v>
      </c>
      <c r="R15" s="180">
        <v>6</v>
      </c>
      <c r="S15" s="3">
        <v>428.40469999999999</v>
      </c>
      <c r="T15" s="3">
        <v>535.50570000000005</v>
      </c>
      <c r="U15" s="3">
        <v>757.58145999999999</v>
      </c>
      <c r="V15" s="3">
        <v>891.27229999999997</v>
      </c>
      <c r="W15" s="3">
        <v>1069.52676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295.5462</v>
      </c>
      <c r="E16" s="3">
        <v>53.835599999999999</v>
      </c>
      <c r="F16" s="3">
        <v>55.250300000000003</v>
      </c>
      <c r="G16" s="3">
        <v>308.58159999999998</v>
      </c>
      <c r="H16" s="3">
        <v>100.19540000000001</v>
      </c>
      <c r="I16" s="3">
        <v>69.781700000000001</v>
      </c>
      <c r="J16" s="3">
        <v>883.19079999999997</v>
      </c>
      <c r="K16" s="3"/>
      <c r="L16" s="36"/>
      <c r="M16" s="3"/>
      <c r="N16" s="36"/>
      <c r="O16" s="36"/>
      <c r="P16" s="47" t="s">
        <v>298</v>
      </c>
      <c r="Q16" s="30">
        <v>2025</v>
      </c>
      <c r="R16" s="30">
        <v>7</v>
      </c>
      <c r="S16" s="3">
        <v>428.8612</v>
      </c>
      <c r="T16" s="3">
        <v>536.07640000000004</v>
      </c>
      <c r="U16" s="3">
        <v>750.71217999999999</v>
      </c>
      <c r="V16" s="3">
        <v>883.19079999999997</v>
      </c>
      <c r="W16" s="3">
        <v>1059.8289600000001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294.50490000000002</v>
      </c>
      <c r="E17" s="3">
        <v>56.9345</v>
      </c>
      <c r="F17" s="3">
        <v>55.464100000000002</v>
      </c>
      <c r="G17" s="3">
        <v>320.904</v>
      </c>
      <c r="H17" s="3">
        <v>103.3441</v>
      </c>
      <c r="I17" s="3">
        <v>0.40079999999999999</v>
      </c>
      <c r="J17" s="3">
        <v>831.55240000000003</v>
      </c>
      <c r="K17" s="3"/>
      <c r="L17" s="36"/>
      <c r="M17" s="3"/>
      <c r="N17" s="36"/>
      <c r="O17" s="36"/>
      <c r="P17" s="47" t="s">
        <v>332</v>
      </c>
      <c r="Q17" s="30">
        <v>2025</v>
      </c>
      <c r="R17" s="30">
        <v>8</v>
      </c>
      <c r="S17" s="3">
        <v>430.03109999999998</v>
      </c>
      <c r="T17" s="3">
        <v>537.53880000000004</v>
      </c>
      <c r="U17" s="3">
        <v>706.81953999999996</v>
      </c>
      <c r="V17" s="3">
        <v>831.55240000000003</v>
      </c>
      <c r="W17" s="3">
        <v>997.86288000000002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311.17680000000001</v>
      </c>
      <c r="E18" s="3">
        <v>51.660899999999998</v>
      </c>
      <c r="F18" s="3">
        <v>58.0154</v>
      </c>
      <c r="G18" s="196">
        <v>325.32990000000001</v>
      </c>
      <c r="H18" s="3">
        <v>99.671099999999996</v>
      </c>
      <c r="I18" s="3">
        <v>30.351500000000001</v>
      </c>
      <c r="J18" s="3">
        <v>876.2056</v>
      </c>
      <c r="K18" s="3"/>
      <c r="L18" s="36"/>
      <c r="M18" s="3"/>
      <c r="N18" s="36"/>
      <c r="O18" s="36"/>
      <c r="P18" s="47" t="s">
        <v>334</v>
      </c>
      <c r="Q18" s="30">
        <v>2025</v>
      </c>
      <c r="R18" s="30">
        <v>9</v>
      </c>
      <c r="S18" s="3">
        <v>430.83</v>
      </c>
      <c r="T18" s="3">
        <v>538.53800000000001</v>
      </c>
      <c r="U18" s="3">
        <v>744.77499999999998</v>
      </c>
      <c r="V18" s="3">
        <v>876.20600000000002</v>
      </c>
      <c r="W18" s="3">
        <v>1051.45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99"/>
      <c r="D19" s="165">
        <f t="shared" ref="D19:H19" si="0">+(D18-D17)/D17</f>
        <v>5.6609923977495764E-2</v>
      </c>
      <c r="E19" s="165">
        <f t="shared" si="0"/>
        <v>-9.2625736592048785E-2</v>
      </c>
      <c r="F19" s="165">
        <f t="shared" si="0"/>
        <v>4.5999123757529604E-2</v>
      </c>
      <c r="G19" s="165">
        <f t="shared" si="0"/>
        <v>1.3791975170144383E-2</v>
      </c>
      <c r="H19" s="165">
        <f t="shared" si="0"/>
        <v>-3.5541458099688339E-2</v>
      </c>
      <c r="I19" s="165">
        <f>+(I18-I17)/I17</f>
        <v>74.727295409181636</v>
      </c>
      <c r="J19" s="165">
        <f>+(J18-J17)/J17</f>
        <v>5.3698600352785911E-2</v>
      </c>
      <c r="K19" s="181"/>
      <c r="P19" s="27" t="s">
        <v>95</v>
      </c>
      <c r="Q19" s="1"/>
      <c r="R19" s="199"/>
      <c r="S19" s="182">
        <f>+(S18-S17)/S17</f>
        <v>1.8577726122599118E-3</v>
      </c>
      <c r="T19" s="182">
        <f t="shared" ref="T19:W19" si="1">+(T18-T17)/T17</f>
        <v>1.8588425616903809E-3</v>
      </c>
      <c r="U19" s="182">
        <f t="shared" si="1"/>
        <v>5.3698939901972741E-2</v>
      </c>
      <c r="V19" s="182">
        <f t="shared" si="1"/>
        <v>5.3699081380800512E-2</v>
      </c>
      <c r="W19" s="182">
        <f t="shared" si="1"/>
        <v>5.370188737755234E-2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81"/>
      <c r="E20" s="181"/>
      <c r="F20" s="181"/>
      <c r="G20" s="181"/>
      <c r="H20" s="181"/>
      <c r="I20" s="181"/>
      <c r="J20" s="181"/>
      <c r="K20" s="181"/>
      <c r="P20" s="27"/>
      <c r="Q20" s="1"/>
      <c r="R20" s="1"/>
      <c r="S20" s="182"/>
      <c r="T20" s="182"/>
      <c r="U20" s="182"/>
      <c r="V20" s="189"/>
      <c r="W20" s="189"/>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9" zoomScale="110" zoomScaleNormal="100" zoomScaleSheetLayoutView="110" workbookViewId="0">
      <selection activeCell="I19" sqref="I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2"/>
      <c r="J1" s="232"/>
      <c r="K1" s="232"/>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134</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316</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380.64949999999999</v>
      </c>
      <c r="E7" s="3">
        <v>52.269399999999997</v>
      </c>
      <c r="F7" s="3">
        <v>93.6357</v>
      </c>
      <c r="G7" s="3">
        <v>257.24939999999998</v>
      </c>
      <c r="H7" s="3">
        <v>72.1614</v>
      </c>
      <c r="I7" s="3">
        <v>0.3508</v>
      </c>
      <c r="J7" s="3">
        <v>856.31619999999998</v>
      </c>
      <c r="K7" s="3"/>
      <c r="L7" s="36"/>
      <c r="M7" s="3"/>
      <c r="N7" s="36"/>
      <c r="O7" s="36"/>
      <c r="P7" s="47" t="s">
        <v>251</v>
      </c>
      <c r="Q7" s="30">
        <v>2024</v>
      </c>
      <c r="R7" s="30">
        <v>10</v>
      </c>
      <c r="S7" s="3">
        <v>415.57</v>
      </c>
      <c r="T7" s="3">
        <v>519.47</v>
      </c>
      <c r="U7" s="3">
        <v>727.87</v>
      </c>
      <c r="V7" s="3">
        <v>856.32</v>
      </c>
      <c r="W7" s="3">
        <f t="shared" ref="W7:W11" si="0">+V7*1.2</f>
        <v>1027.5840000000001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345.27050000000003</v>
      </c>
      <c r="E8" s="3">
        <v>55.369100000000003</v>
      </c>
      <c r="F8" s="3">
        <v>85.489400000000003</v>
      </c>
      <c r="G8" s="3">
        <v>265.73239999999998</v>
      </c>
      <c r="H8" s="3">
        <v>77.364099999999993</v>
      </c>
      <c r="I8" s="3">
        <v>4.8521999999999998</v>
      </c>
      <c r="J8" s="3">
        <v>834.07770000000005</v>
      </c>
      <c r="K8" s="3"/>
      <c r="L8" s="36"/>
      <c r="M8" s="3"/>
      <c r="N8" s="36"/>
      <c r="O8" s="36"/>
      <c r="P8" s="47" t="s">
        <v>252</v>
      </c>
      <c r="Q8" s="30">
        <v>2024</v>
      </c>
      <c r="R8" s="30">
        <v>11</v>
      </c>
      <c r="S8" s="3">
        <v>415.03</v>
      </c>
      <c r="T8" s="3">
        <v>518.78</v>
      </c>
      <c r="U8" s="3">
        <v>708.97</v>
      </c>
      <c r="V8" s="3">
        <v>834.08</v>
      </c>
      <c r="W8" s="3">
        <f t="shared" si="0"/>
        <v>1000.896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331.47070000000002</v>
      </c>
      <c r="E9" s="3">
        <v>58.1922</v>
      </c>
      <c r="F9" s="3">
        <v>83.818299999999994</v>
      </c>
      <c r="G9" s="3">
        <v>264.32150000000001</v>
      </c>
      <c r="H9" s="3">
        <v>74.473100000000002</v>
      </c>
      <c r="I9" s="3">
        <v>5.5236999999999998</v>
      </c>
      <c r="J9" s="3">
        <v>817.79949999999997</v>
      </c>
      <c r="K9" s="3"/>
      <c r="L9" s="36"/>
      <c r="M9" s="3"/>
      <c r="N9" s="36"/>
      <c r="O9" s="36"/>
      <c r="P9" s="47" t="s">
        <v>260</v>
      </c>
      <c r="Q9" s="30">
        <v>2024</v>
      </c>
      <c r="R9" s="30">
        <v>12</v>
      </c>
      <c r="S9" s="3">
        <v>416.15</v>
      </c>
      <c r="T9" s="3">
        <v>520.19000000000005</v>
      </c>
      <c r="U9" s="3">
        <v>695.13</v>
      </c>
      <c r="V9" s="3">
        <v>817.8</v>
      </c>
      <c r="W9" s="3">
        <f t="shared" si="0"/>
        <v>981.3599999999999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356.84179999999998</v>
      </c>
      <c r="E10" s="3">
        <v>56.032699999999998</v>
      </c>
      <c r="F10" s="3">
        <v>89.177099999999996</v>
      </c>
      <c r="G10" s="3">
        <v>257.7423</v>
      </c>
      <c r="H10" s="3">
        <v>78.070400000000006</v>
      </c>
      <c r="I10" s="3">
        <v>13.229100000000001</v>
      </c>
      <c r="J10" s="3">
        <v>851.09339999999997</v>
      </c>
      <c r="K10" s="3"/>
      <c r="L10" s="36"/>
      <c r="M10" s="3"/>
      <c r="N10" s="36"/>
      <c r="O10" s="36"/>
      <c r="P10" s="47" t="s">
        <v>263</v>
      </c>
      <c r="Q10" s="30">
        <v>2025</v>
      </c>
      <c r="R10" s="30">
        <v>1</v>
      </c>
      <c r="S10" s="3">
        <v>418.06</v>
      </c>
      <c r="T10" s="3">
        <v>522.57000000000005</v>
      </c>
      <c r="U10" s="3">
        <v>723.43</v>
      </c>
      <c r="V10" s="3">
        <v>851.09</v>
      </c>
      <c r="W10" s="3">
        <f t="shared" si="0"/>
        <v>1021.308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343.87740000000002</v>
      </c>
      <c r="E11" s="3">
        <v>49.846800000000002</v>
      </c>
      <c r="F11" s="3">
        <v>85.307100000000005</v>
      </c>
      <c r="G11" s="3">
        <v>269.91899999999998</v>
      </c>
      <c r="H11" s="3">
        <v>78.218800000000002</v>
      </c>
      <c r="I11" s="3">
        <v>13.5128</v>
      </c>
      <c r="J11" s="3">
        <v>840.68190000000004</v>
      </c>
      <c r="K11" s="3"/>
      <c r="L11" s="36"/>
      <c r="M11" s="3"/>
      <c r="N11" s="36"/>
      <c r="O11" s="36"/>
      <c r="P11" s="47" t="s">
        <v>274</v>
      </c>
      <c r="Q11" s="30">
        <v>2025</v>
      </c>
      <c r="R11" s="30">
        <v>2</v>
      </c>
      <c r="S11" s="3">
        <v>421.98</v>
      </c>
      <c r="T11" s="3">
        <v>527.48</v>
      </c>
      <c r="U11" s="3">
        <v>714.58</v>
      </c>
      <c r="V11" s="3">
        <v>840.68</v>
      </c>
      <c r="W11" s="3">
        <f t="shared" si="0"/>
        <v>1008.8159999999999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334.3356</v>
      </c>
      <c r="E12" s="3">
        <v>56.277000000000001</v>
      </c>
      <c r="F12" s="3">
        <v>85.795599999999993</v>
      </c>
      <c r="G12" s="3">
        <v>276.9273</v>
      </c>
      <c r="H12" s="3">
        <v>76.974900000000005</v>
      </c>
      <c r="I12" s="3">
        <v>24.275500000000001</v>
      </c>
      <c r="J12" s="3">
        <v>854.58590000000004</v>
      </c>
      <c r="K12" s="3"/>
      <c r="L12" s="36"/>
      <c r="M12" s="3"/>
      <c r="N12" s="36"/>
      <c r="O12" s="36"/>
      <c r="P12" s="47" t="s">
        <v>275</v>
      </c>
      <c r="Q12" s="30">
        <v>2025</v>
      </c>
      <c r="R12" s="30">
        <v>3</v>
      </c>
      <c r="S12" s="3">
        <v>426.77080000000001</v>
      </c>
      <c r="T12" s="3">
        <v>533.46349999999995</v>
      </c>
      <c r="U12" s="3">
        <v>726.39801999999997</v>
      </c>
      <c r="V12" s="3">
        <v>854.58590000000004</v>
      </c>
      <c r="W12" s="3">
        <v>1025.50308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311.92529999999999</v>
      </c>
      <c r="E13" s="3">
        <v>62.195500000000003</v>
      </c>
      <c r="F13" s="3">
        <v>73.282899999999998</v>
      </c>
      <c r="G13" s="3">
        <v>265.262</v>
      </c>
      <c r="H13" s="3">
        <v>81.075400000000002</v>
      </c>
      <c r="I13" s="3">
        <v>39.097000000000001</v>
      </c>
      <c r="J13" s="3">
        <v>832.83810000000005</v>
      </c>
      <c r="K13" s="3"/>
      <c r="L13" s="36"/>
      <c r="M13" s="3"/>
      <c r="N13" s="36"/>
      <c r="O13" s="36"/>
      <c r="P13" s="47" t="s">
        <v>286</v>
      </c>
      <c r="Q13" s="30">
        <v>2025</v>
      </c>
      <c r="R13" s="30">
        <v>4</v>
      </c>
      <c r="S13" s="3">
        <v>429.0215</v>
      </c>
      <c r="T13" s="3">
        <v>536.27689999999996</v>
      </c>
      <c r="U13" s="3">
        <v>707.91238999999996</v>
      </c>
      <c r="V13" s="3">
        <v>832.83810000000005</v>
      </c>
      <c r="W13" s="3">
        <v>999.40571999999997</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298.49450000000002</v>
      </c>
      <c r="E14" s="3">
        <v>56.7575</v>
      </c>
      <c r="F14" s="3">
        <v>69.007800000000003</v>
      </c>
      <c r="G14" s="3">
        <v>261.03800000000001</v>
      </c>
      <c r="H14" s="3">
        <v>77.400899999999993</v>
      </c>
      <c r="I14" s="3">
        <v>41.812399999999997</v>
      </c>
      <c r="J14" s="3">
        <v>804.51110000000006</v>
      </c>
      <c r="K14" s="3"/>
      <c r="L14" s="36"/>
      <c r="M14" s="3"/>
      <c r="N14" s="36"/>
      <c r="O14" s="36"/>
      <c r="P14" s="47" t="s">
        <v>289</v>
      </c>
      <c r="Q14" s="30">
        <v>2025</v>
      </c>
      <c r="R14" s="30">
        <v>5</v>
      </c>
      <c r="S14" s="3">
        <v>431.84930000000003</v>
      </c>
      <c r="T14" s="3">
        <v>539.81169999999997</v>
      </c>
      <c r="U14" s="3">
        <v>683.83443999999997</v>
      </c>
      <c r="V14" s="3">
        <v>804.51110000000006</v>
      </c>
      <c r="W14" s="3">
        <v>965.41332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295.5718</v>
      </c>
      <c r="E15" s="3">
        <v>54.688099999999999</v>
      </c>
      <c r="F15" s="3">
        <v>67.684700000000007</v>
      </c>
      <c r="G15" s="3">
        <v>266.01409999999998</v>
      </c>
      <c r="H15" s="3">
        <v>78.386099999999999</v>
      </c>
      <c r="I15" s="3">
        <v>74.741500000000002</v>
      </c>
      <c r="J15" s="3">
        <v>837.08630000000005</v>
      </c>
      <c r="K15" s="3"/>
      <c r="L15" s="36"/>
      <c r="M15" s="3"/>
      <c r="N15" s="36"/>
      <c r="O15" s="36"/>
      <c r="P15" s="47" t="s">
        <v>297</v>
      </c>
      <c r="Q15" s="30">
        <v>2025</v>
      </c>
      <c r="R15" s="30">
        <v>6</v>
      </c>
      <c r="S15" s="3">
        <v>433.23439999999999</v>
      </c>
      <c r="T15" s="3">
        <v>541.54300000000001</v>
      </c>
      <c r="U15" s="3">
        <v>711.52336000000003</v>
      </c>
      <c r="V15" s="3">
        <v>837.08630000000005</v>
      </c>
      <c r="W15" s="3">
        <v>1004.50356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295.58319999999998</v>
      </c>
      <c r="E16" s="3">
        <v>53.835599999999999</v>
      </c>
      <c r="F16" s="3">
        <v>68.091800000000006</v>
      </c>
      <c r="G16" s="3">
        <v>273.21109999999999</v>
      </c>
      <c r="H16" s="3">
        <v>77.352900000000005</v>
      </c>
      <c r="I16" s="3">
        <v>69.781700000000001</v>
      </c>
      <c r="J16" s="3">
        <v>837.85630000000003</v>
      </c>
      <c r="K16" s="3"/>
      <c r="L16" s="36"/>
      <c r="M16" s="3"/>
      <c r="N16" s="36"/>
      <c r="O16" s="36"/>
      <c r="P16" s="47" t="s">
        <v>298</v>
      </c>
      <c r="Q16" s="30">
        <v>2025</v>
      </c>
      <c r="R16" s="30">
        <v>7</v>
      </c>
      <c r="S16" s="3">
        <v>433.6961</v>
      </c>
      <c r="T16" s="3">
        <v>542.12009999999998</v>
      </c>
      <c r="U16" s="3">
        <v>712.17786000000001</v>
      </c>
      <c r="V16" s="3">
        <v>837.85630000000003</v>
      </c>
      <c r="W16" s="3">
        <v>1005.42756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294.55090000000001</v>
      </c>
      <c r="E17" s="3">
        <v>56.9345</v>
      </c>
      <c r="F17" s="3">
        <v>68.442899999999995</v>
      </c>
      <c r="G17" s="3">
        <v>270.20310000000001</v>
      </c>
      <c r="H17" s="3">
        <v>78.778999999999996</v>
      </c>
      <c r="I17" s="3">
        <v>0.40079999999999999</v>
      </c>
      <c r="J17" s="3">
        <v>769.31119999999999</v>
      </c>
      <c r="K17" s="3"/>
      <c r="L17" s="36"/>
      <c r="M17" s="3"/>
      <c r="N17" s="36"/>
      <c r="O17" s="36"/>
      <c r="P17" s="47" t="s">
        <v>332</v>
      </c>
      <c r="Q17" s="30">
        <v>2025</v>
      </c>
      <c r="R17" s="30">
        <v>8</v>
      </c>
      <c r="S17" s="3">
        <v>434.87920000000003</v>
      </c>
      <c r="T17" s="3">
        <v>543.59889999999996</v>
      </c>
      <c r="U17" s="3">
        <v>653.91452000000004</v>
      </c>
      <c r="V17" s="3">
        <v>769.31119999999999</v>
      </c>
      <c r="W17" s="3">
        <v>923.17344000000003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0">
        <v>311.22030000000001</v>
      </c>
      <c r="E18" s="3">
        <v>51.660899999999998</v>
      </c>
      <c r="F18" s="3">
        <v>71.5762</v>
      </c>
      <c r="G18" s="3">
        <v>261.96929999999998</v>
      </c>
      <c r="H18" s="3">
        <v>75.133899999999997</v>
      </c>
      <c r="I18" s="3">
        <v>30.351500000000001</v>
      </c>
      <c r="J18" s="3">
        <v>801.91210000000001</v>
      </c>
      <c r="K18" s="3"/>
      <c r="L18" s="36"/>
      <c r="M18" s="3"/>
      <c r="N18" s="36"/>
      <c r="O18" s="36"/>
      <c r="P18" s="47" t="s">
        <v>334</v>
      </c>
      <c r="Q18" s="30">
        <v>2025</v>
      </c>
      <c r="R18" s="30">
        <v>9</v>
      </c>
      <c r="S18" s="3">
        <v>435.68700000000001</v>
      </c>
      <c r="T18" s="3">
        <v>544.60900000000004</v>
      </c>
      <c r="U18" s="3">
        <v>681.625</v>
      </c>
      <c r="V18" s="3">
        <v>801.91200000000003</v>
      </c>
      <c r="W18" s="3">
        <v>962.29499999999996</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81">
        <f t="shared" ref="D19:J19" si="1">+(D18-D17)/D17</f>
        <v>5.6592595710961993E-2</v>
      </c>
      <c r="E19" s="181">
        <f t="shared" si="1"/>
        <v>-9.2625736592048785E-2</v>
      </c>
      <c r="F19" s="181">
        <f t="shared" si="1"/>
        <v>4.5779766783698612E-2</v>
      </c>
      <c r="G19" s="181">
        <f t="shared" si="1"/>
        <v>-3.0472633363569961E-2</v>
      </c>
      <c r="H19" s="181">
        <f t="shared" si="1"/>
        <v>-4.6269945036113681E-2</v>
      </c>
      <c r="I19" s="181">
        <f t="shared" si="1"/>
        <v>74.727295409181636</v>
      </c>
      <c r="J19" s="181">
        <f t="shared" si="1"/>
        <v>4.2376739088160975E-2</v>
      </c>
      <c r="K19" s="181"/>
      <c r="P19" s="27" t="s">
        <v>95</v>
      </c>
      <c r="Q19" s="1"/>
      <c r="R19" s="1"/>
      <c r="S19" s="182">
        <f>+(S18-S17)/S17</f>
        <v>1.8575273317279512E-3</v>
      </c>
      <c r="T19" s="182">
        <f t="shared" ref="T19:W19" si="2">+(T18-T17)/T17</f>
        <v>1.8581715305164884E-3</v>
      </c>
      <c r="U19" s="182">
        <f t="shared" si="2"/>
        <v>4.2376303251379033E-2</v>
      </c>
      <c r="V19" s="182">
        <f t="shared" si="2"/>
        <v>4.2376609101752387E-2</v>
      </c>
      <c r="W19" s="182">
        <f t="shared" si="2"/>
        <v>4.2377259033795349E-2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81"/>
      <c r="E20" s="181"/>
      <c r="F20" s="181"/>
      <c r="G20" s="181"/>
      <c r="H20" s="181"/>
      <c r="I20" s="181"/>
      <c r="J20" s="181"/>
      <c r="K20" s="181"/>
      <c r="P20" s="27"/>
      <c r="Q20" s="1"/>
      <c r="R20" s="1"/>
      <c r="S20" s="182"/>
      <c r="T20" s="182"/>
      <c r="U20" s="182"/>
      <c r="V20" s="187"/>
      <c r="W20" s="187"/>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5" zoomScaleNormal="100" zoomScaleSheetLayoutView="100" workbookViewId="0">
      <selection activeCell="M23" sqref="M23"/>
    </sheetView>
  </sheetViews>
  <sheetFormatPr baseColWidth="10" defaultColWidth="9.28515625" defaultRowHeight="15" x14ac:dyDescent="0.25"/>
  <cols>
    <col min="1" max="1" width="16" customWidth="1"/>
    <col min="2" max="2" width="8.140625" customWidth="1"/>
    <col min="3" max="3" width="1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 min="36" max="36" width="9.7109375"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287</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317</v>
      </c>
      <c r="D3" s="16"/>
      <c r="E3" s="16"/>
      <c r="F3" s="16"/>
      <c r="G3" s="16"/>
      <c r="H3" s="16"/>
      <c r="I3" s="16"/>
      <c r="J3" s="16"/>
      <c r="K3" s="16"/>
      <c r="L3" s="49"/>
      <c r="M3" s="36"/>
      <c r="N3" s="36"/>
      <c r="O3" s="36"/>
      <c r="P3" s="234"/>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259</v>
      </c>
      <c r="B7" s="30">
        <v>2024</v>
      </c>
      <c r="C7" s="30">
        <v>10</v>
      </c>
      <c r="D7" s="3">
        <v>394.86</v>
      </c>
      <c r="E7" s="3">
        <v>52.269359999999999</v>
      </c>
      <c r="F7" s="3">
        <v>110.29</v>
      </c>
      <c r="G7" s="3">
        <v>160.55000000000001</v>
      </c>
      <c r="H7" s="3">
        <v>135.29</v>
      </c>
      <c r="I7" s="3">
        <v>1.57</v>
      </c>
      <c r="J7" s="3">
        <v>854.84</v>
      </c>
      <c r="K7" s="3"/>
      <c r="L7" s="36"/>
      <c r="M7" s="3">
        <v>11.926287106997643</v>
      </c>
      <c r="N7" s="36"/>
      <c r="O7" s="36"/>
      <c r="P7" s="47" t="s">
        <v>251</v>
      </c>
      <c r="Q7" s="30">
        <v>2024</v>
      </c>
      <c r="R7" s="30">
        <v>10</v>
      </c>
      <c r="S7" s="3">
        <v>496.69</v>
      </c>
      <c r="T7" s="3">
        <v>620.86</v>
      </c>
      <c r="U7" s="3">
        <v>726.61</v>
      </c>
      <c r="V7" s="3">
        <v>854.84</v>
      </c>
      <c r="W7" s="3">
        <f>+V7*1.2</f>
        <v>1025.808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278</v>
      </c>
      <c r="B8" s="30">
        <v>2024</v>
      </c>
      <c r="C8" s="30">
        <v>11</v>
      </c>
      <c r="D8" s="3">
        <v>418.95</v>
      </c>
      <c r="E8" s="3">
        <v>55.37</v>
      </c>
      <c r="F8" s="3">
        <v>114.87</v>
      </c>
      <c r="G8" s="3">
        <v>173.6</v>
      </c>
      <c r="H8" s="3">
        <v>138.94999999999999</v>
      </c>
      <c r="I8" s="3">
        <v>5.49</v>
      </c>
      <c r="J8" s="3">
        <v>907.23</v>
      </c>
      <c r="K8" s="3"/>
      <c r="L8" s="36"/>
      <c r="M8" s="3">
        <v>13.303773017960713</v>
      </c>
      <c r="N8" s="36"/>
      <c r="O8" s="36"/>
      <c r="P8" s="47" t="s">
        <v>252</v>
      </c>
      <c r="Q8" s="30">
        <v>2024</v>
      </c>
      <c r="R8" s="30">
        <v>11</v>
      </c>
      <c r="S8" s="3">
        <v>496.03</v>
      </c>
      <c r="T8" s="3">
        <v>620.04</v>
      </c>
      <c r="U8" s="3">
        <v>771.15</v>
      </c>
      <c r="V8" s="3">
        <v>907.23</v>
      </c>
      <c r="W8" s="3">
        <v>1088.68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402.69</v>
      </c>
      <c r="E9" s="3">
        <v>58.19</v>
      </c>
      <c r="F9" s="3">
        <v>112.2</v>
      </c>
      <c r="G9" s="3">
        <v>178.7</v>
      </c>
      <c r="H9" s="3">
        <v>147.13</v>
      </c>
      <c r="I9" s="3">
        <v>8.3000000000000007</v>
      </c>
      <c r="J9" s="3">
        <v>907.21</v>
      </c>
      <c r="K9" s="3"/>
      <c r="L9" s="36"/>
      <c r="M9" s="3">
        <v>13.303544022316425</v>
      </c>
      <c r="N9" s="36"/>
      <c r="O9" s="36"/>
      <c r="P9" s="47" t="s">
        <v>260</v>
      </c>
      <c r="Q9" s="30">
        <v>2024</v>
      </c>
      <c r="R9" s="30">
        <v>12</v>
      </c>
      <c r="S9" s="3">
        <v>497.38</v>
      </c>
      <c r="T9" s="3">
        <v>621.72</v>
      </c>
      <c r="U9" s="3">
        <v>771.13</v>
      </c>
      <c r="V9" s="3">
        <v>907.21</v>
      </c>
      <c r="W9" s="3">
        <v>1088.6500000000001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392.98631</v>
      </c>
      <c r="E10" s="3">
        <v>56.032690000000002</v>
      </c>
      <c r="F10" s="3">
        <v>110.68539</v>
      </c>
      <c r="G10" s="3">
        <v>174.68353999999999</v>
      </c>
      <c r="H10" s="3">
        <v>154.20299</v>
      </c>
      <c r="I10" s="3">
        <v>18.624939999999999</v>
      </c>
      <c r="J10" s="3">
        <v>907.21586000000002</v>
      </c>
      <c r="K10" s="3"/>
      <c r="L10" s="36"/>
      <c r="M10" s="3">
        <v>13.3035</v>
      </c>
      <c r="N10" s="36"/>
      <c r="O10" s="36"/>
      <c r="P10" s="47" t="s">
        <v>263</v>
      </c>
      <c r="Q10" s="30">
        <v>2025</v>
      </c>
      <c r="R10" s="30">
        <v>1</v>
      </c>
      <c r="S10" s="3">
        <v>499.65</v>
      </c>
      <c r="T10" s="3">
        <v>624.57000000000005</v>
      </c>
      <c r="U10" s="3">
        <v>771.13</v>
      </c>
      <c r="V10" s="3">
        <v>907.22</v>
      </c>
      <c r="W10" s="3">
        <v>1088.6600000000001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423.53095999999999</v>
      </c>
      <c r="E11" s="3">
        <v>49.846739999999997</v>
      </c>
      <c r="F11" s="3">
        <v>116.01691</v>
      </c>
      <c r="G11" s="3">
        <v>176.3569</v>
      </c>
      <c r="H11" s="3">
        <v>159.18969000000001</v>
      </c>
      <c r="I11" s="3">
        <v>18.51587</v>
      </c>
      <c r="J11" s="3">
        <v>943.45707000000004</v>
      </c>
      <c r="K11" s="3"/>
      <c r="L11" s="36"/>
      <c r="M11" s="3">
        <v>16.14</v>
      </c>
      <c r="N11" s="36"/>
      <c r="O11" s="36"/>
      <c r="P11" s="47" t="s">
        <v>274</v>
      </c>
      <c r="Q11" s="30">
        <v>2025</v>
      </c>
      <c r="R11" s="30">
        <v>2</v>
      </c>
      <c r="S11" s="3">
        <v>504.35</v>
      </c>
      <c r="T11" s="3">
        <v>630.42999999999995</v>
      </c>
      <c r="U11" s="3">
        <v>801.94</v>
      </c>
      <c r="V11" s="3">
        <v>943.46</v>
      </c>
      <c r="W11" s="3">
        <f>+V11*1.2</f>
        <v>1132.152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401.33753999999999</v>
      </c>
      <c r="E12" s="3">
        <v>56.276989999999998</v>
      </c>
      <c r="F12" s="3">
        <v>114.04568</v>
      </c>
      <c r="G12" s="3">
        <v>180.82035999999999</v>
      </c>
      <c r="H12" s="3">
        <v>156.54635999999999</v>
      </c>
      <c r="I12" s="3">
        <v>34.430059999999997</v>
      </c>
      <c r="J12" s="3">
        <v>943.45699000000002</v>
      </c>
      <c r="K12" s="3"/>
      <c r="L12" s="36"/>
      <c r="M12" s="3">
        <v>14.346882231257137</v>
      </c>
      <c r="N12" s="36"/>
      <c r="O12" s="36"/>
      <c r="P12" s="47" t="s">
        <v>275</v>
      </c>
      <c r="Q12" s="30">
        <v>2025</v>
      </c>
      <c r="R12" s="30">
        <v>3</v>
      </c>
      <c r="S12" s="3">
        <v>510.06990000000002</v>
      </c>
      <c r="T12" s="3">
        <v>637.58770000000004</v>
      </c>
      <c r="U12" s="3">
        <v>801.93849999999998</v>
      </c>
      <c r="V12" s="3">
        <v>943.45699999999999</v>
      </c>
      <c r="W12" s="3">
        <v>1132.1484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413.56392</v>
      </c>
      <c r="E13" s="3">
        <v>62.195459999999997</v>
      </c>
      <c r="F13" s="3">
        <v>117.96896</v>
      </c>
      <c r="G13" s="3">
        <v>133.02251999999999</v>
      </c>
      <c r="H13" s="3">
        <v>160.06052</v>
      </c>
      <c r="I13" s="3">
        <v>56.64564</v>
      </c>
      <c r="J13" s="3">
        <v>943.45702000000006</v>
      </c>
      <c r="K13" s="3"/>
      <c r="L13" s="36"/>
      <c r="M13" s="3">
        <v>14.991968508000081</v>
      </c>
      <c r="N13" s="36"/>
      <c r="O13" s="36"/>
      <c r="P13" s="47" t="s">
        <v>286</v>
      </c>
      <c r="Q13" s="30">
        <v>2025</v>
      </c>
      <c r="R13" s="30">
        <v>4</v>
      </c>
      <c r="S13" s="3">
        <v>512.75990000000002</v>
      </c>
      <c r="T13" s="3">
        <v>640.9502</v>
      </c>
      <c r="U13" s="3">
        <v>801.93849999999998</v>
      </c>
      <c r="V13" s="3">
        <v>943.45700999999997</v>
      </c>
      <c r="W13" s="3">
        <v>1132.1484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426.24444999999997</v>
      </c>
      <c r="E14" s="3">
        <v>56.7575</v>
      </c>
      <c r="F14" s="3">
        <v>118.40419</v>
      </c>
      <c r="G14" s="3">
        <v>128.98623000000001</v>
      </c>
      <c r="H14" s="3">
        <v>154.89400000000001</v>
      </c>
      <c r="I14" s="3">
        <v>58.170630000000003</v>
      </c>
      <c r="J14" s="3">
        <v>943.45699999999999</v>
      </c>
      <c r="K14" s="3"/>
      <c r="L14" s="36"/>
      <c r="M14" s="3">
        <v>14.256969870596276</v>
      </c>
      <c r="N14" s="36"/>
      <c r="O14" s="36"/>
      <c r="P14" s="47" t="s">
        <v>289</v>
      </c>
      <c r="Q14" s="30">
        <v>2025</v>
      </c>
      <c r="R14" s="30">
        <v>5</v>
      </c>
      <c r="S14" s="3">
        <v>516.13969999999995</v>
      </c>
      <c r="T14" s="3">
        <v>645.17489999999998</v>
      </c>
      <c r="U14" s="3">
        <v>801.9384</v>
      </c>
      <c r="V14" s="3">
        <v>943.45699999999999</v>
      </c>
      <c r="W14" s="3">
        <v>1132.1484</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415.39179000000001</v>
      </c>
      <c r="E15" s="3">
        <v>54.688139999999997</v>
      </c>
      <c r="F15" s="3">
        <v>99.343490000000003</v>
      </c>
      <c r="G15" s="3">
        <v>115.02258</v>
      </c>
      <c r="H15" s="3">
        <v>153.61104</v>
      </c>
      <c r="I15" s="3">
        <v>100.10214999999999</v>
      </c>
      <c r="J15" s="3">
        <v>938.15918999999997</v>
      </c>
      <c r="K15" s="3"/>
      <c r="L15" s="36"/>
      <c r="M15" s="3">
        <v>13.335000000000001</v>
      </c>
      <c r="N15" s="36"/>
      <c r="O15" s="36"/>
      <c r="P15" s="47" t="s">
        <v>297</v>
      </c>
      <c r="Q15" s="30">
        <v>2025</v>
      </c>
      <c r="R15" s="30">
        <v>6</v>
      </c>
      <c r="S15" s="3">
        <v>517.79510000000005</v>
      </c>
      <c r="T15" s="3">
        <v>647.2441</v>
      </c>
      <c r="U15" s="3">
        <v>797.43529999999998</v>
      </c>
      <c r="V15" s="3">
        <v>938.15920000000006</v>
      </c>
      <c r="W15" s="3">
        <v>1125.7909999999999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419.53426999999999</v>
      </c>
      <c r="E16" s="3">
        <v>53.835650000000001</v>
      </c>
      <c r="F16" s="3">
        <v>100.27370000000001</v>
      </c>
      <c r="G16" s="3">
        <v>126.73027</v>
      </c>
      <c r="H16" s="3">
        <v>151.97478000000001</v>
      </c>
      <c r="I16" s="3">
        <v>33.35913</v>
      </c>
      <c r="J16" s="3">
        <v>885.70780000000002</v>
      </c>
      <c r="K16" s="3"/>
      <c r="L16" s="36"/>
      <c r="M16" s="3">
        <v>13.0177</v>
      </c>
      <c r="N16" s="36"/>
      <c r="O16" s="36"/>
      <c r="P16" s="47" t="s">
        <v>298</v>
      </c>
      <c r="Q16" s="30">
        <v>2025</v>
      </c>
      <c r="R16" s="30">
        <v>7</v>
      </c>
      <c r="S16" s="3">
        <v>518.34690000000001</v>
      </c>
      <c r="T16" s="3">
        <v>647.93380000000002</v>
      </c>
      <c r="U16" s="3">
        <v>752.85159999999996</v>
      </c>
      <c r="V16" s="3">
        <v>885.70780000000002</v>
      </c>
      <c r="W16" s="3">
        <v>1062.8494000000001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398.13045</v>
      </c>
      <c r="E17" s="3">
        <v>56.9345</v>
      </c>
      <c r="F17" s="3">
        <v>96.308279999999996</v>
      </c>
      <c r="G17" s="3">
        <v>123.1455</v>
      </c>
      <c r="H17" s="3">
        <v>145.48741999999999</v>
      </c>
      <c r="I17" s="3">
        <v>65.701660000000004</v>
      </c>
      <c r="J17" s="3">
        <v>885.70780999999999</v>
      </c>
      <c r="K17" s="3"/>
      <c r="L17" s="36"/>
      <c r="M17" s="3">
        <v>12.7675</v>
      </c>
      <c r="N17" s="36"/>
      <c r="O17" s="36"/>
      <c r="P17" s="47" t="s">
        <v>332</v>
      </c>
      <c r="Q17" s="30">
        <v>2025</v>
      </c>
      <c r="R17" s="30">
        <v>8</v>
      </c>
      <c r="S17" s="3">
        <v>519.76089999999999</v>
      </c>
      <c r="T17" s="3">
        <v>649.70129999999995</v>
      </c>
      <c r="U17" s="3">
        <v>752.85159999999996</v>
      </c>
      <c r="V17" s="3">
        <v>885.70780000000002</v>
      </c>
      <c r="W17" s="3">
        <v>1062.8494000000001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345.62862000000001</v>
      </c>
      <c r="E18" s="3">
        <v>51.660969999999999</v>
      </c>
      <c r="F18" s="3">
        <v>85.133700000000005</v>
      </c>
      <c r="G18" s="3">
        <v>124.21396</v>
      </c>
      <c r="H18" s="3">
        <v>145.64855</v>
      </c>
      <c r="I18" s="3">
        <v>43.639919999999996</v>
      </c>
      <c r="J18" s="3">
        <v>795.92571999999996</v>
      </c>
      <c r="K18" s="3"/>
      <c r="L18" s="36"/>
      <c r="M18" s="3">
        <v>12.49</v>
      </c>
      <c r="N18" s="36"/>
      <c r="O18" s="36"/>
      <c r="P18" s="47" t="s">
        <v>334</v>
      </c>
      <c r="Q18" s="30">
        <v>2025</v>
      </c>
      <c r="R18" s="30">
        <v>9</v>
      </c>
      <c r="S18" s="3">
        <v>520.72699999999998</v>
      </c>
      <c r="T18" s="3">
        <v>650.90800000000002</v>
      </c>
      <c r="U18" s="3">
        <v>676.53700000000003</v>
      </c>
      <c r="V18" s="3">
        <v>795.92600000000004</v>
      </c>
      <c r="W18" s="3">
        <v>955.11099999999999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-0.13187092321122382</v>
      </c>
      <c r="E19" s="79">
        <f t="shared" si="0"/>
        <v>-9.2624507109046378E-2</v>
      </c>
      <c r="F19" s="79">
        <f t="shared" si="0"/>
        <v>-0.11602927598748511</v>
      </c>
      <c r="G19" s="79">
        <f t="shared" si="0"/>
        <v>8.676403116638462E-3</v>
      </c>
      <c r="H19" s="79">
        <f t="shared" si="0"/>
        <v>1.1075184369893577E-3</v>
      </c>
      <c r="I19" s="79">
        <f t="shared" si="0"/>
        <v>-0.33578664526893243</v>
      </c>
      <c r="J19" s="79">
        <f t="shared" si="0"/>
        <v>-0.10136761693452838</v>
      </c>
      <c r="K19" s="79"/>
      <c r="P19" s="27" t="s">
        <v>95</v>
      </c>
      <c r="Q19" s="1"/>
      <c r="R19" s="1"/>
      <c r="S19" s="80">
        <f>+(S18-S17)/S17</f>
        <v>1.858739278002603E-3</v>
      </c>
      <c r="T19" s="80">
        <f t="shared" ref="T19:W19" si="1">+(T18-T17)/T17</f>
        <v>1.8573150461605496E-3</v>
      </c>
      <c r="U19" s="80">
        <f t="shared" si="1"/>
        <v>-0.10136738767640253</v>
      </c>
      <c r="V19" s="80">
        <f t="shared" si="1"/>
        <v>-0.10136729065725736</v>
      </c>
      <c r="W19" s="80">
        <f t="shared" si="1"/>
        <v>-0.10136751265042825</v>
      </c>
      <c r="X19" s="36"/>
      <c r="Y19" s="36"/>
      <c r="Z19" s="36" t="s">
        <v>103</v>
      </c>
      <c r="AA19" s="231" t="s">
        <v>105</v>
      </c>
      <c r="AB19" s="231"/>
      <c r="AC19" s="231"/>
      <c r="AD19" s="231"/>
      <c r="AE19" s="231"/>
      <c r="AF19" s="231"/>
      <c r="AG19" s="231"/>
      <c r="AH19" s="231"/>
      <c r="AI19" s="16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4"/>
      <c r="W20" s="184"/>
      <c r="X20" s="36"/>
      <c r="Y20" s="36"/>
      <c r="Z20" s="36"/>
      <c r="AA20" s="231"/>
      <c r="AB20" s="231"/>
      <c r="AC20" s="231"/>
      <c r="AD20" s="231"/>
      <c r="AE20" s="231"/>
      <c r="AF20" s="231"/>
      <c r="AG20" s="231"/>
      <c r="AH20" s="231"/>
      <c r="AI20" s="16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177"/>
      <c r="AH21" s="177"/>
      <c r="AI21" s="16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177"/>
      <c r="AH22" s="177"/>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F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K43"/>
  <sheetViews>
    <sheetView showGridLines="0" topLeftCell="K1" zoomScale="90" zoomScaleNormal="90" zoomScaleSheetLayoutView="75" workbookViewId="0">
      <selection activeCell="E14" sqref="E14"/>
    </sheetView>
  </sheetViews>
  <sheetFormatPr baseColWidth="10" defaultRowHeight="15" x14ac:dyDescent="0.25"/>
  <cols>
    <col min="8" max="8" width="3" customWidth="1"/>
    <col min="9" max="9" width="18" customWidth="1"/>
    <col min="10" max="10" width="17.42578125" customWidth="1"/>
    <col min="11" max="11" width="19.42578125" customWidth="1"/>
    <col min="12" max="12" width="17.7109375" customWidth="1"/>
    <col min="13" max="13" width="15.140625" customWidth="1"/>
    <col min="14" max="14" width="18.140625" customWidth="1"/>
    <col min="15" max="15" width="16.140625" customWidth="1"/>
    <col min="16" max="16" width="21.140625" customWidth="1"/>
    <col min="17" max="17" width="16.5703125" customWidth="1"/>
    <col min="18" max="18" width="16.85546875" customWidth="1"/>
    <col min="19" max="19" width="4.28515625" customWidth="1"/>
    <col min="24" max="25" width="11.42578125" customWidth="1"/>
    <col min="26" max="26" width="14.7109375" customWidth="1"/>
    <col min="27" max="27" width="19" customWidth="1"/>
  </cols>
  <sheetData>
    <row r="1" spans="1:37" ht="15" customHeight="1" x14ac:dyDescent="0.25">
      <c r="I1" s="204" t="s">
        <v>99</v>
      </c>
      <c r="J1" s="204"/>
      <c r="K1" s="204"/>
      <c r="L1" s="204"/>
      <c r="M1" s="204"/>
      <c r="N1" s="204"/>
      <c r="O1" s="204"/>
      <c r="P1" s="204"/>
      <c r="Q1" s="204"/>
      <c r="R1" s="204"/>
      <c r="S1" s="166"/>
      <c r="T1" s="29"/>
      <c r="U1" s="29"/>
      <c r="V1" s="29"/>
    </row>
    <row r="2" spans="1:37" ht="15" customHeight="1" x14ac:dyDescent="0.25">
      <c r="I2" s="204"/>
      <c r="J2" s="204"/>
      <c r="K2" s="204"/>
      <c r="L2" s="204"/>
      <c r="M2" s="204"/>
      <c r="N2" s="204"/>
      <c r="O2" s="204"/>
      <c r="P2" s="204"/>
      <c r="Q2" s="204"/>
      <c r="R2" s="204"/>
      <c r="S2" s="166"/>
      <c r="T2" s="29"/>
      <c r="U2" s="29"/>
      <c r="V2" s="29"/>
    </row>
    <row r="3" spans="1:37" ht="15" customHeight="1" x14ac:dyDescent="0.25">
      <c r="T3" s="210" t="s">
        <v>100</v>
      </c>
      <c r="U3" s="210"/>
      <c r="V3" s="210"/>
      <c r="W3" s="210"/>
      <c r="X3" s="210"/>
      <c r="Y3" s="210"/>
      <c r="Z3" s="210"/>
      <c r="AA3" s="210"/>
      <c r="AB3" s="94" t="s">
        <v>267</v>
      </c>
      <c r="AC3" s="29"/>
      <c r="AD3" s="29"/>
      <c r="AE3" s="29"/>
      <c r="AF3" s="29"/>
      <c r="AG3" s="29"/>
      <c r="AH3" s="29"/>
      <c r="AI3" s="29"/>
    </row>
    <row r="4" spans="1:37" ht="15" customHeight="1" x14ac:dyDescent="0.25">
      <c r="T4" s="210"/>
      <c r="U4" s="210"/>
      <c r="V4" s="210"/>
      <c r="W4" s="210"/>
      <c r="X4" s="210"/>
      <c r="Y4" s="210"/>
      <c r="Z4" s="210"/>
      <c r="AA4" s="210"/>
      <c r="AC4" s="29"/>
      <c r="AD4" s="29"/>
      <c r="AE4" s="29"/>
      <c r="AF4" s="29"/>
      <c r="AG4" s="29"/>
      <c r="AH4" s="29"/>
      <c r="AI4" s="29"/>
    </row>
    <row r="6" spans="1:37" ht="15" customHeight="1" x14ac:dyDescent="0.25">
      <c r="T6" s="207" t="s">
        <v>148</v>
      </c>
      <c r="U6" s="211"/>
      <c r="V6" s="211"/>
      <c r="W6" s="211"/>
      <c r="X6" s="211"/>
      <c r="Y6" s="211"/>
      <c r="Z6" s="211"/>
      <c r="AA6" s="211"/>
      <c r="AB6" s="207" t="s">
        <v>268</v>
      </c>
      <c r="AC6" s="207"/>
      <c r="AD6" s="207"/>
      <c r="AE6" s="207"/>
      <c r="AF6" s="207"/>
      <c r="AG6" s="207"/>
      <c r="AH6" s="207"/>
      <c r="AI6" s="207"/>
      <c r="AJ6" s="207"/>
      <c r="AK6" s="207"/>
    </row>
    <row r="7" spans="1:37" x14ac:dyDescent="0.25">
      <c r="T7" s="211"/>
      <c r="U7" s="211"/>
      <c r="V7" s="211"/>
      <c r="W7" s="211"/>
      <c r="X7" s="211"/>
      <c r="Y7" s="211"/>
      <c r="Z7" s="211"/>
      <c r="AA7" s="211"/>
      <c r="AB7" s="207"/>
      <c r="AC7" s="207"/>
      <c r="AD7" s="207"/>
      <c r="AE7" s="207"/>
      <c r="AF7" s="207"/>
      <c r="AG7" s="207"/>
      <c r="AH7" s="207"/>
      <c r="AI7" s="207"/>
      <c r="AJ7" s="207"/>
      <c r="AK7" s="207"/>
    </row>
    <row r="8" spans="1:37" x14ac:dyDescent="0.25">
      <c r="T8" s="211"/>
      <c r="U8" s="211"/>
      <c r="V8" s="211"/>
      <c r="W8" s="211"/>
      <c r="X8" s="211"/>
      <c r="Y8" s="211"/>
      <c r="Z8" s="211"/>
      <c r="AA8" s="211"/>
      <c r="AB8" s="207"/>
      <c r="AC8" s="207"/>
      <c r="AD8" s="207"/>
      <c r="AE8" s="207"/>
      <c r="AF8" s="207"/>
      <c r="AG8" s="207"/>
      <c r="AH8" s="207"/>
      <c r="AI8" s="207"/>
      <c r="AJ8" s="207"/>
      <c r="AK8" s="207"/>
    </row>
    <row r="9" spans="1:37" ht="25.5" x14ac:dyDescent="0.25">
      <c r="A9" s="28"/>
      <c r="B9" s="28"/>
      <c r="C9" s="28"/>
      <c r="D9" s="28"/>
      <c r="E9" s="28"/>
      <c r="F9" s="28"/>
      <c r="G9" s="28"/>
      <c r="H9" s="28"/>
      <c r="I9" s="24" t="s">
        <v>89</v>
      </c>
      <c r="J9" s="24" t="s">
        <v>90</v>
      </c>
      <c r="K9" s="24" t="s">
        <v>91</v>
      </c>
      <c r="L9" s="24" t="s">
        <v>92</v>
      </c>
      <c r="M9" s="24" t="s">
        <v>93</v>
      </c>
      <c r="N9" s="24" t="s">
        <v>89</v>
      </c>
      <c r="O9" s="24" t="s">
        <v>90</v>
      </c>
      <c r="P9" s="24" t="s">
        <v>91</v>
      </c>
      <c r="Q9" s="24" t="s">
        <v>92</v>
      </c>
      <c r="R9" s="24" t="s">
        <v>93</v>
      </c>
      <c r="S9" s="170"/>
      <c r="T9" s="211"/>
      <c r="U9" s="211"/>
      <c r="V9" s="211"/>
      <c r="W9" s="211"/>
      <c r="X9" s="211"/>
      <c r="Y9" s="211"/>
      <c r="Z9" s="211"/>
      <c r="AA9" s="211"/>
      <c r="AB9" s="207"/>
      <c r="AC9" s="207"/>
      <c r="AD9" s="207"/>
      <c r="AE9" s="207"/>
      <c r="AF9" s="207"/>
      <c r="AG9" s="207"/>
      <c r="AH9" s="207"/>
      <c r="AI9" s="207"/>
      <c r="AJ9" s="207"/>
      <c r="AK9" s="207"/>
    </row>
    <row r="10" spans="1:37" ht="120" customHeight="1" x14ac:dyDescent="0.25">
      <c r="A10" s="208" t="s">
        <v>107</v>
      </c>
      <c r="B10" s="209"/>
      <c r="C10" s="209"/>
      <c r="D10" s="209"/>
      <c r="E10" s="209"/>
      <c r="F10" s="209"/>
      <c r="G10" s="209"/>
      <c r="H10" s="209"/>
      <c r="I10" s="23" t="s">
        <v>65</v>
      </c>
      <c r="J10" s="22" t="s">
        <v>227</v>
      </c>
      <c r="K10" s="22" t="s">
        <v>66</v>
      </c>
      <c r="L10" s="22" t="s">
        <v>67</v>
      </c>
      <c r="M10" s="22" t="s">
        <v>257</v>
      </c>
      <c r="N10" s="23" t="s">
        <v>88</v>
      </c>
      <c r="O10" s="22" t="s">
        <v>71</v>
      </c>
      <c r="P10" s="22" t="s">
        <v>72</v>
      </c>
      <c r="Q10" s="22" t="s">
        <v>73</v>
      </c>
      <c r="R10" s="22" t="s">
        <v>85</v>
      </c>
      <c r="S10" s="169"/>
      <c r="T10" s="211"/>
      <c r="U10" s="211"/>
      <c r="V10" s="211"/>
      <c r="W10" s="211"/>
      <c r="X10" s="211"/>
      <c r="Y10" s="211"/>
      <c r="Z10" s="211"/>
      <c r="AA10" s="211"/>
      <c r="AB10" s="205" t="s">
        <v>270</v>
      </c>
      <c r="AC10" s="205"/>
      <c r="AD10" s="205"/>
      <c r="AE10" s="205"/>
      <c r="AF10" s="205"/>
      <c r="AG10" s="205"/>
      <c r="AH10" s="205"/>
      <c r="AI10" s="205"/>
      <c r="AJ10" s="205"/>
      <c r="AK10" s="205"/>
    </row>
    <row r="11" spans="1:37" ht="120" customHeight="1" x14ac:dyDescent="0.25">
      <c r="A11" s="209"/>
      <c r="B11" s="209"/>
      <c r="C11" s="209"/>
      <c r="D11" s="209"/>
      <c r="E11" s="209"/>
      <c r="F11" s="209"/>
      <c r="G11" s="209"/>
      <c r="H11" s="209"/>
      <c r="I11" s="23" t="s">
        <v>256</v>
      </c>
      <c r="J11" s="22" t="s">
        <v>68</v>
      </c>
      <c r="K11" s="22" t="s">
        <v>255</v>
      </c>
      <c r="L11" s="22" t="s">
        <v>69</v>
      </c>
      <c r="M11" s="22" t="s">
        <v>81</v>
      </c>
      <c r="N11" s="23" t="s">
        <v>86</v>
      </c>
      <c r="O11" s="22" t="s">
        <v>74</v>
      </c>
      <c r="P11" s="22" t="s">
        <v>75</v>
      </c>
      <c r="Q11" s="22" t="s">
        <v>76</v>
      </c>
      <c r="R11" s="22" t="s">
        <v>258</v>
      </c>
      <c r="S11" s="169"/>
      <c r="T11" s="211"/>
      <c r="U11" s="211"/>
      <c r="V11" s="211"/>
      <c r="W11" s="211"/>
      <c r="X11" s="211"/>
      <c r="Y11" s="211"/>
      <c r="Z11" s="211"/>
      <c r="AA11" s="211"/>
      <c r="AB11" s="207"/>
      <c r="AC11" s="207"/>
      <c r="AD11" s="207"/>
      <c r="AE11" s="207"/>
      <c r="AF11" s="207"/>
      <c r="AG11" s="207"/>
      <c r="AH11" s="207"/>
      <c r="AI11" s="207"/>
      <c r="AJ11" s="207"/>
      <c r="AK11" s="207"/>
    </row>
    <row r="12" spans="1:37" ht="240" customHeight="1" x14ac:dyDescent="0.25">
      <c r="A12" s="209"/>
      <c r="B12" s="209"/>
      <c r="C12" s="209"/>
      <c r="D12" s="209"/>
      <c r="E12" s="209"/>
      <c r="F12" s="209"/>
      <c r="G12" s="209"/>
      <c r="H12" s="209"/>
      <c r="I12" s="23" t="s">
        <v>87</v>
      </c>
      <c r="J12" s="22" t="s">
        <v>70</v>
      </c>
      <c r="K12" s="22" t="s">
        <v>82</v>
      </c>
      <c r="L12" s="22" t="s">
        <v>83</v>
      </c>
      <c r="M12" s="22" t="s">
        <v>84</v>
      </c>
      <c r="N12" s="23" t="s">
        <v>242</v>
      </c>
      <c r="O12" s="22" t="s">
        <v>77</v>
      </c>
      <c r="P12" s="22" t="s">
        <v>78</v>
      </c>
      <c r="Q12" s="22" t="s">
        <v>79</v>
      </c>
      <c r="R12" s="22" t="s">
        <v>80</v>
      </c>
      <c r="S12" s="169"/>
      <c r="T12" s="207" t="s">
        <v>285</v>
      </c>
      <c r="U12" s="207"/>
      <c r="V12" s="207"/>
      <c r="W12" s="207"/>
      <c r="X12" s="207"/>
      <c r="Y12" s="207"/>
      <c r="Z12" s="207"/>
      <c r="AA12" s="207"/>
      <c r="AB12" s="206" t="s">
        <v>271</v>
      </c>
      <c r="AC12" s="205"/>
      <c r="AD12" s="205"/>
      <c r="AE12" s="205"/>
      <c r="AF12" s="205"/>
      <c r="AG12" s="205"/>
      <c r="AH12" s="205"/>
      <c r="AI12" s="205"/>
      <c r="AJ12" s="205"/>
      <c r="AK12" s="205"/>
    </row>
    <row r="13" spans="1:37" ht="15" customHeight="1" x14ac:dyDescent="0.25">
      <c r="A13" s="21"/>
      <c r="B13" s="21"/>
      <c r="C13" s="21"/>
      <c r="D13" s="21"/>
      <c r="E13" s="21"/>
      <c r="F13" s="21"/>
      <c r="G13" s="21"/>
      <c r="H13" s="21"/>
      <c r="T13" s="207"/>
      <c r="U13" s="207"/>
      <c r="V13" s="207"/>
      <c r="W13" s="207"/>
      <c r="X13" s="207"/>
      <c r="Y13" s="207"/>
      <c r="Z13" s="207"/>
      <c r="AA13" s="207"/>
      <c r="AB13" s="101"/>
      <c r="AC13" s="101"/>
      <c r="AD13" s="101"/>
      <c r="AE13" s="101"/>
      <c r="AF13" s="101"/>
      <c r="AG13" s="101"/>
      <c r="AH13" s="101"/>
      <c r="AI13" s="101"/>
    </row>
    <row r="14" spans="1:37" ht="15" customHeight="1" x14ac:dyDescent="0.25">
      <c r="A14" s="21"/>
      <c r="B14" s="21"/>
      <c r="C14" s="21"/>
      <c r="D14" s="21"/>
      <c r="E14" s="21"/>
      <c r="F14" s="21"/>
      <c r="G14" s="21"/>
      <c r="H14" s="21"/>
      <c r="T14" s="207"/>
      <c r="U14" s="207"/>
      <c r="V14" s="207"/>
      <c r="W14" s="207"/>
      <c r="X14" s="207"/>
      <c r="Y14" s="207"/>
      <c r="Z14" s="207"/>
      <c r="AA14" s="207"/>
      <c r="AB14" s="101"/>
      <c r="AC14" s="101"/>
      <c r="AD14" s="101"/>
      <c r="AE14" s="101"/>
      <c r="AF14" s="101"/>
      <c r="AG14" s="101"/>
      <c r="AH14" s="101"/>
      <c r="AI14" s="101"/>
    </row>
    <row r="15" spans="1:37" ht="15" customHeight="1" x14ac:dyDescent="0.25">
      <c r="A15" s="21"/>
      <c r="B15" s="21"/>
      <c r="C15" s="21"/>
      <c r="D15" s="21"/>
      <c r="E15" s="21"/>
      <c r="F15" s="21"/>
      <c r="G15" s="21"/>
      <c r="H15" s="21"/>
      <c r="T15" s="207"/>
      <c r="U15" s="207"/>
      <c r="V15" s="207"/>
      <c r="W15" s="207"/>
      <c r="X15" s="207"/>
      <c r="Y15" s="207"/>
      <c r="Z15" s="207"/>
      <c r="AA15" s="207"/>
      <c r="AB15" s="207" t="s">
        <v>269</v>
      </c>
      <c r="AC15" s="207"/>
      <c r="AD15" s="207"/>
      <c r="AE15" s="207"/>
      <c r="AF15" s="207"/>
      <c r="AG15" s="207"/>
      <c r="AH15" s="207"/>
      <c r="AI15" s="207"/>
      <c r="AJ15" s="207"/>
      <c r="AK15" s="207"/>
    </row>
    <row r="16" spans="1:37" ht="15" customHeight="1" x14ac:dyDescent="0.25">
      <c r="A16" s="21"/>
      <c r="B16" s="21"/>
      <c r="C16" s="21"/>
      <c r="D16" s="21"/>
      <c r="E16" s="21"/>
      <c r="F16" s="21"/>
      <c r="G16" s="21"/>
      <c r="H16" s="21"/>
      <c r="T16" s="207"/>
      <c r="U16" s="207"/>
      <c r="V16" s="207"/>
      <c r="W16" s="207"/>
      <c r="X16" s="207"/>
      <c r="Y16" s="207"/>
      <c r="Z16" s="207"/>
      <c r="AA16" s="207"/>
      <c r="AB16" s="207"/>
      <c r="AC16" s="207"/>
      <c r="AD16" s="207"/>
      <c r="AE16" s="207"/>
      <c r="AF16" s="207"/>
      <c r="AG16" s="207"/>
      <c r="AH16" s="207"/>
      <c r="AI16" s="207"/>
      <c r="AJ16" s="207"/>
      <c r="AK16" s="207"/>
    </row>
    <row r="17" spans="1:37" ht="15" customHeight="1" x14ac:dyDescent="0.25">
      <c r="A17" s="21"/>
      <c r="B17" s="21"/>
      <c r="C17" s="21"/>
      <c r="D17" s="21"/>
      <c r="E17" s="21"/>
      <c r="F17" s="21"/>
      <c r="G17" s="21"/>
      <c r="H17" s="21"/>
      <c r="T17" s="207"/>
      <c r="U17" s="207"/>
      <c r="V17" s="207"/>
      <c r="W17" s="207"/>
      <c r="X17" s="207"/>
      <c r="Y17" s="207"/>
      <c r="Z17" s="207"/>
      <c r="AA17" s="207"/>
      <c r="AB17" s="95"/>
      <c r="AC17" s="95"/>
      <c r="AD17" s="95"/>
      <c r="AE17" s="95"/>
      <c r="AF17" s="95"/>
      <c r="AG17" s="95"/>
      <c r="AH17" s="95"/>
      <c r="AI17" s="95"/>
      <c r="AJ17" s="95"/>
      <c r="AK17" s="95"/>
    </row>
    <row r="18" spans="1:37" ht="15" customHeight="1" x14ac:dyDescent="0.25">
      <c r="A18" s="21"/>
      <c r="B18" s="21"/>
      <c r="C18" s="21"/>
      <c r="D18" s="21"/>
      <c r="E18" s="21"/>
      <c r="F18" s="21"/>
      <c r="G18" s="21"/>
      <c r="H18" s="21"/>
      <c r="T18" s="207"/>
      <c r="U18" s="207"/>
      <c r="V18" s="207"/>
      <c r="W18" s="207"/>
      <c r="X18" s="207"/>
      <c r="Y18" s="207"/>
      <c r="Z18" s="207"/>
      <c r="AA18" s="207"/>
      <c r="AB18" s="212" t="s">
        <v>272</v>
      </c>
      <c r="AC18" s="212"/>
      <c r="AD18" s="212"/>
      <c r="AE18" s="212"/>
      <c r="AF18" s="212"/>
      <c r="AG18" s="212"/>
      <c r="AH18" s="212"/>
      <c r="AI18" s="212"/>
      <c r="AJ18" s="212"/>
      <c r="AK18" s="212"/>
    </row>
    <row r="19" spans="1:37" ht="15" customHeight="1" x14ac:dyDescent="0.25">
      <c r="A19" s="21"/>
      <c r="B19" s="21"/>
      <c r="C19" s="21"/>
      <c r="D19" s="21"/>
      <c r="E19" s="21"/>
      <c r="F19" s="21"/>
      <c r="G19" s="21"/>
      <c r="H19" s="21"/>
      <c r="T19" s="207"/>
      <c r="U19" s="207"/>
      <c r="V19" s="207"/>
      <c r="W19" s="207"/>
      <c r="X19" s="207"/>
      <c r="Y19" s="207"/>
      <c r="Z19" s="207"/>
      <c r="AA19" s="207"/>
      <c r="AB19" s="212"/>
      <c r="AC19" s="212"/>
      <c r="AD19" s="212"/>
      <c r="AE19" s="212"/>
      <c r="AF19" s="212"/>
      <c r="AG19" s="212"/>
      <c r="AH19" s="212"/>
      <c r="AI19" s="212"/>
      <c r="AJ19" s="212"/>
      <c r="AK19" s="212"/>
    </row>
    <row r="20" spans="1:37" ht="15" customHeight="1" x14ac:dyDescent="0.25">
      <c r="A20" s="21"/>
      <c r="B20" s="21"/>
      <c r="C20" s="21"/>
      <c r="D20" s="21"/>
      <c r="E20" s="21"/>
      <c r="F20" s="21"/>
      <c r="G20" s="21"/>
      <c r="H20" s="21"/>
      <c r="T20" s="207"/>
      <c r="U20" s="207"/>
      <c r="V20" s="207"/>
      <c r="W20" s="207"/>
      <c r="X20" s="207"/>
      <c r="Y20" s="207"/>
      <c r="Z20" s="207"/>
      <c r="AA20" s="207"/>
      <c r="AB20" s="212"/>
      <c r="AC20" s="212"/>
      <c r="AD20" s="212"/>
      <c r="AE20" s="212"/>
      <c r="AF20" s="212"/>
      <c r="AG20" s="212"/>
      <c r="AH20" s="212"/>
      <c r="AI20" s="212"/>
      <c r="AJ20" s="212"/>
      <c r="AK20" s="212"/>
    </row>
    <row r="21" spans="1:37" x14ac:dyDescent="0.25">
      <c r="A21" s="21"/>
      <c r="B21" s="21"/>
      <c r="C21" s="21"/>
      <c r="D21" s="21"/>
      <c r="E21" s="21"/>
      <c r="F21" s="21"/>
      <c r="G21" s="21"/>
      <c r="H21" s="21"/>
      <c r="T21" s="207"/>
      <c r="U21" s="207"/>
      <c r="V21" s="207"/>
      <c r="W21" s="207"/>
      <c r="X21" s="207"/>
      <c r="Y21" s="207"/>
      <c r="Z21" s="207"/>
      <c r="AA21" s="207"/>
      <c r="AB21" s="212"/>
      <c r="AC21" s="212"/>
      <c r="AD21" s="212"/>
      <c r="AE21" s="212"/>
      <c r="AF21" s="212"/>
      <c r="AG21" s="212"/>
      <c r="AH21" s="212"/>
      <c r="AI21" s="212"/>
      <c r="AJ21" s="212"/>
      <c r="AK21" s="212"/>
    </row>
    <row r="22" spans="1:37" x14ac:dyDescent="0.25">
      <c r="A22" s="21"/>
      <c r="B22" s="21"/>
      <c r="C22" s="21"/>
      <c r="D22" s="21"/>
      <c r="E22" s="21"/>
      <c r="F22" s="21"/>
      <c r="G22" s="21"/>
      <c r="H22" s="21"/>
    </row>
    <row r="23" spans="1:37" x14ac:dyDescent="0.25">
      <c r="A23" s="21"/>
      <c r="B23" s="21"/>
      <c r="C23" s="21"/>
      <c r="D23" s="21"/>
      <c r="E23" s="21"/>
      <c r="F23" s="21"/>
      <c r="G23" s="21"/>
      <c r="H23" s="21"/>
    </row>
    <row r="24" spans="1:37" x14ac:dyDescent="0.25">
      <c r="A24" s="21"/>
      <c r="B24" s="21"/>
      <c r="C24" s="21"/>
      <c r="D24" s="21"/>
      <c r="E24" s="21"/>
      <c r="F24" s="21"/>
      <c r="G24" s="21"/>
      <c r="H24" s="21"/>
    </row>
    <row r="25" spans="1:37" x14ac:dyDescent="0.25">
      <c r="A25" s="21"/>
      <c r="B25" s="21"/>
      <c r="C25" s="21"/>
      <c r="D25" s="21"/>
      <c r="E25" s="21"/>
      <c r="F25" s="21"/>
      <c r="G25" s="21"/>
      <c r="H25" s="21"/>
    </row>
    <row r="26" spans="1:37" x14ac:dyDescent="0.25">
      <c r="A26" s="21"/>
      <c r="B26" s="21"/>
      <c r="C26" s="21"/>
      <c r="D26" s="21"/>
      <c r="E26" s="21"/>
      <c r="F26" s="21"/>
      <c r="G26" s="21"/>
      <c r="H26" s="21"/>
    </row>
    <row r="27" spans="1:37" x14ac:dyDescent="0.25">
      <c r="A27" s="21"/>
      <c r="B27" s="21"/>
      <c r="C27" s="21"/>
      <c r="D27" s="21"/>
      <c r="E27" s="21"/>
      <c r="F27" s="21"/>
      <c r="G27" s="21"/>
      <c r="H27" s="21"/>
    </row>
    <row r="28" spans="1:37" x14ac:dyDescent="0.25">
      <c r="A28" s="21"/>
      <c r="B28" s="21"/>
      <c r="C28" s="21"/>
      <c r="D28" s="21"/>
      <c r="E28" s="21"/>
      <c r="F28" s="21"/>
      <c r="G28" s="21"/>
      <c r="H28" s="21"/>
    </row>
    <row r="29" spans="1:37" x14ac:dyDescent="0.25">
      <c r="A29" s="21"/>
      <c r="B29" s="21"/>
      <c r="C29" s="21"/>
      <c r="D29" s="21"/>
      <c r="E29" s="21"/>
      <c r="F29" s="21"/>
      <c r="G29" s="21"/>
      <c r="H29" s="21"/>
    </row>
    <row r="30" spans="1:37" x14ac:dyDescent="0.25">
      <c r="A30" s="21"/>
      <c r="B30" s="21"/>
      <c r="C30" s="21"/>
      <c r="D30" s="21"/>
      <c r="E30" s="21"/>
      <c r="F30" s="21"/>
      <c r="G30" s="21"/>
      <c r="H30" s="21"/>
    </row>
    <row r="31" spans="1:37" x14ac:dyDescent="0.25">
      <c r="A31" s="21"/>
      <c r="B31" s="21"/>
      <c r="C31" s="21"/>
      <c r="D31" s="21"/>
      <c r="E31" s="21"/>
      <c r="F31" s="21"/>
      <c r="G31" s="21"/>
      <c r="H31" s="21"/>
    </row>
    <row r="32" spans="1:37" x14ac:dyDescent="0.25">
      <c r="A32" s="21"/>
      <c r="B32" s="21"/>
      <c r="C32" s="21"/>
      <c r="D32" s="21"/>
      <c r="E32" s="21"/>
      <c r="F32" s="21"/>
      <c r="G32" s="21"/>
      <c r="H32" s="21"/>
    </row>
    <row r="33" spans="1:8" x14ac:dyDescent="0.25">
      <c r="A33" s="21"/>
      <c r="B33" s="21"/>
      <c r="C33" s="21"/>
      <c r="D33" s="21"/>
      <c r="E33" s="21"/>
      <c r="F33" s="21"/>
      <c r="G33" s="21"/>
      <c r="H33" s="21"/>
    </row>
    <row r="34" spans="1:8" x14ac:dyDescent="0.25">
      <c r="A34" s="21"/>
      <c r="B34" s="21"/>
      <c r="C34" s="21"/>
      <c r="D34" s="21"/>
      <c r="E34" s="21"/>
      <c r="F34" s="21"/>
      <c r="G34" s="21"/>
      <c r="H34" s="21"/>
    </row>
    <row r="35" spans="1:8" x14ac:dyDescent="0.25">
      <c r="A35" s="21"/>
      <c r="B35" s="21"/>
      <c r="C35" s="21"/>
      <c r="D35" s="21"/>
      <c r="E35" s="21"/>
      <c r="F35" s="21"/>
      <c r="G35" s="21"/>
      <c r="H35" s="21"/>
    </row>
    <row r="36" spans="1:8" x14ac:dyDescent="0.25">
      <c r="A36" s="21"/>
      <c r="B36" s="21"/>
      <c r="C36" s="21"/>
      <c r="D36" s="21"/>
      <c r="E36" s="21"/>
      <c r="F36" s="21"/>
      <c r="G36" s="21"/>
      <c r="H36" s="21"/>
    </row>
    <row r="37" spans="1:8" x14ac:dyDescent="0.25">
      <c r="A37" s="21"/>
      <c r="B37" s="21"/>
      <c r="C37" s="21"/>
      <c r="D37" s="21"/>
      <c r="E37" s="21"/>
      <c r="F37" s="21"/>
      <c r="G37" s="21"/>
      <c r="H37" s="21"/>
    </row>
    <row r="38" spans="1:8" x14ac:dyDescent="0.25">
      <c r="A38" s="21"/>
      <c r="B38" s="21"/>
      <c r="C38" s="21"/>
      <c r="D38" s="21"/>
      <c r="E38" s="21"/>
      <c r="F38" s="21"/>
      <c r="G38" s="21"/>
      <c r="H38" s="21"/>
    </row>
    <row r="39" spans="1:8" x14ac:dyDescent="0.25">
      <c r="A39" s="21"/>
      <c r="B39" s="21"/>
      <c r="C39" s="21"/>
      <c r="D39" s="21"/>
      <c r="E39" s="21"/>
      <c r="F39" s="21"/>
      <c r="G39" s="21"/>
      <c r="H39" s="21"/>
    </row>
    <row r="40" spans="1:8" x14ac:dyDescent="0.25">
      <c r="A40" s="21"/>
      <c r="B40" s="21"/>
      <c r="C40" s="21"/>
      <c r="D40" s="21"/>
      <c r="E40" s="21"/>
      <c r="F40" s="21"/>
      <c r="G40" s="21"/>
      <c r="H40" s="21"/>
    </row>
    <row r="41" spans="1:8" x14ac:dyDescent="0.25">
      <c r="A41" s="21"/>
      <c r="B41" s="21"/>
      <c r="C41" s="21"/>
      <c r="D41" s="21"/>
      <c r="E41" s="21"/>
      <c r="F41" s="21"/>
      <c r="G41" s="21"/>
      <c r="H41" s="21"/>
    </row>
    <row r="42" spans="1:8" x14ac:dyDescent="0.25">
      <c r="A42" s="21"/>
      <c r="B42" s="21"/>
      <c r="C42" s="21"/>
      <c r="D42" s="21"/>
      <c r="E42" s="21"/>
      <c r="F42" s="21"/>
      <c r="G42" s="21"/>
      <c r="H42" s="21"/>
    </row>
    <row r="43" spans="1:8" x14ac:dyDescent="0.25">
      <c r="A43" s="21"/>
      <c r="B43" s="21"/>
      <c r="C43" s="21"/>
      <c r="D43" s="21"/>
      <c r="E43" s="21"/>
      <c r="F43" s="21"/>
      <c r="G43" s="21"/>
      <c r="H43" s="21"/>
    </row>
  </sheetData>
  <sheetProtection formatCells="0" formatColumns="0" formatRows="0" insertColumns="0" insertRows="0" insertHyperlinks="0" deleteColumns="0" deleteRows="0" sort="0" autoFilter="0" pivotTables="0"/>
  <mergeCells count="11">
    <mergeCell ref="I1:R2"/>
    <mergeCell ref="AB10:AK10"/>
    <mergeCell ref="AB12:AK12"/>
    <mergeCell ref="AB15:AK16"/>
    <mergeCell ref="A10:H12"/>
    <mergeCell ref="T3:AA4"/>
    <mergeCell ref="T12:AA21"/>
    <mergeCell ref="T6:AA11"/>
    <mergeCell ref="AB6:AK9"/>
    <mergeCell ref="AB11:AK11"/>
    <mergeCell ref="AB18:AK21"/>
  </mergeCells>
  <pageMargins left="0.7" right="0.7" top="0.75" bottom="0.75" header="0.3" footer="0.3"/>
  <pageSetup scale="33" orientation="portrait" horizontalDpi="300" verticalDpi="300" r:id="rId1"/>
  <headerFooter>
    <oddHeader>&amp;R&amp;"-,Negrita Cursiva"CU y Tarifas - fecha de corte agosto 2023
Nivel de Tensión 1 , Propiedad de Activos del OR</oddHeader>
  </headerFooter>
  <colBreaks count="3" manualBreakCount="3">
    <brk id="8" max="21" man="1"/>
    <brk id="19" max="1048575" man="1"/>
    <brk id="27" max="1048575" man="1"/>
  </colBreaks>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8" zoomScaleNormal="100" zoomScaleSheetLayoutView="100" workbookViewId="0">
      <selection activeCell="D19" sqref="D19:J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135</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318</v>
      </c>
      <c r="D3" s="16"/>
      <c r="E3" s="16"/>
      <c r="F3" s="16"/>
      <c r="G3" s="16"/>
      <c r="H3" s="16"/>
      <c r="I3" s="16"/>
      <c r="J3" s="16"/>
      <c r="K3" s="16"/>
      <c r="L3" s="49"/>
      <c r="M3" s="36"/>
      <c r="N3" s="36"/>
      <c r="O3" s="36"/>
      <c r="P3" s="234"/>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44"/>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374.38711000000001</v>
      </c>
      <c r="E7" s="3">
        <v>52.269359999999999</v>
      </c>
      <c r="F7" s="3">
        <v>163.03389000000001</v>
      </c>
      <c r="G7" s="3">
        <v>212.55548999999999</v>
      </c>
      <c r="H7" s="3">
        <v>212.98330999999999</v>
      </c>
      <c r="I7" s="3">
        <v>0.99712999999999996</v>
      </c>
      <c r="J7" s="3">
        <v>1016.2262899999999</v>
      </c>
      <c r="K7" s="3"/>
      <c r="L7" s="36"/>
      <c r="M7" s="3">
        <v>81.222860328459888</v>
      </c>
      <c r="N7" s="36"/>
      <c r="O7" s="36"/>
      <c r="P7" s="47" t="s">
        <v>251</v>
      </c>
      <c r="Q7" s="30">
        <v>2024</v>
      </c>
      <c r="R7" s="30">
        <v>10</v>
      </c>
      <c r="S7" s="3">
        <v>456.74</v>
      </c>
      <c r="T7" s="3">
        <v>570.91999999999996</v>
      </c>
      <c r="U7" s="3">
        <v>863.79</v>
      </c>
      <c r="V7" s="3">
        <v>1016.2262899999999</v>
      </c>
      <c r="W7" s="3">
        <v>1219.471548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402.96688999999998</v>
      </c>
      <c r="E8" s="3">
        <v>55.369109999999999</v>
      </c>
      <c r="F8" s="3">
        <v>172.97368</v>
      </c>
      <c r="G8" s="3">
        <v>208.7878</v>
      </c>
      <c r="H8" s="3">
        <v>204.44048000000001</v>
      </c>
      <c r="I8" s="3">
        <v>6.85839</v>
      </c>
      <c r="J8" s="3">
        <v>1051.39635</v>
      </c>
      <c r="K8" s="3"/>
      <c r="L8" s="36"/>
      <c r="M8" s="3">
        <v>75.936828365045429</v>
      </c>
      <c r="N8" s="36"/>
      <c r="O8" s="36"/>
      <c r="P8" s="47" t="s">
        <v>252</v>
      </c>
      <c r="Q8" s="30">
        <v>2024</v>
      </c>
      <c r="R8" s="30">
        <v>11</v>
      </c>
      <c r="S8" s="3">
        <v>456.13</v>
      </c>
      <c r="T8" s="3">
        <v>570.16999999999996</v>
      </c>
      <c r="U8" s="3">
        <v>893.69</v>
      </c>
      <c r="V8" s="3">
        <v>1051.4000000000001</v>
      </c>
      <c r="W8" s="3">
        <v>1261.68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340.08386000000002</v>
      </c>
      <c r="E9" s="3">
        <v>58.192230000000002</v>
      </c>
      <c r="F9" s="3">
        <v>150.70837</v>
      </c>
      <c r="G9" s="3">
        <v>218.82744</v>
      </c>
      <c r="H9" s="3">
        <v>226.10312999999999</v>
      </c>
      <c r="I9" s="3">
        <v>7.8579600000000003</v>
      </c>
      <c r="J9" s="3">
        <v>1001.77299</v>
      </c>
      <c r="K9" s="3"/>
      <c r="L9" s="36"/>
      <c r="M9" s="3">
        <v>85.230379823951083</v>
      </c>
      <c r="N9" s="36"/>
      <c r="O9" s="36"/>
      <c r="P9" s="47" t="s">
        <v>260</v>
      </c>
      <c r="Q9" s="30">
        <v>2024</v>
      </c>
      <c r="R9" s="30">
        <v>12</v>
      </c>
      <c r="S9" s="3">
        <v>457.37</v>
      </c>
      <c r="T9" s="3">
        <v>571.71</v>
      </c>
      <c r="U9" s="3">
        <v>851.51</v>
      </c>
      <c r="V9" s="3">
        <v>1001.77</v>
      </c>
      <c r="W9" s="3">
        <v>1202.124</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368.69087000000002</v>
      </c>
      <c r="E10" s="3">
        <v>56.032690000000002</v>
      </c>
      <c r="F10" s="3">
        <v>161.12743</v>
      </c>
      <c r="G10" s="3">
        <v>213.87832</v>
      </c>
      <c r="H10" s="3">
        <v>220.37385</v>
      </c>
      <c r="I10" s="3">
        <v>4.6961000000000004</v>
      </c>
      <c r="J10" s="3">
        <v>1024.79926</v>
      </c>
      <c r="K10" s="3"/>
      <c r="L10" s="36"/>
      <c r="M10" s="3">
        <v>85.09360709744135</v>
      </c>
      <c r="N10" s="36"/>
      <c r="O10" s="36"/>
      <c r="P10" s="47" t="s">
        <v>263</v>
      </c>
      <c r="Q10" s="30">
        <v>2025</v>
      </c>
      <c r="R10" s="30">
        <v>1</v>
      </c>
      <c r="S10" s="3">
        <v>459.46</v>
      </c>
      <c r="T10" s="3">
        <v>574.33000000000004</v>
      </c>
      <c r="U10" s="3">
        <v>871.08</v>
      </c>
      <c r="V10" s="3">
        <v>1024.8</v>
      </c>
      <c r="W10" s="3">
        <v>1229.76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346.28086999999999</v>
      </c>
      <c r="E11" s="3">
        <v>49.846739999999997</v>
      </c>
      <c r="F11" s="3">
        <v>150.58336</v>
      </c>
      <c r="G11" s="3">
        <v>216.30896000000001</v>
      </c>
      <c r="H11" s="3">
        <v>223.53460000000001</v>
      </c>
      <c r="I11" s="3">
        <v>19.045310000000001</v>
      </c>
      <c r="J11" s="3">
        <v>1005.59984</v>
      </c>
      <c r="K11" s="3"/>
      <c r="L11" s="36"/>
      <c r="M11" s="3">
        <v>84.16</v>
      </c>
      <c r="N11" s="36"/>
      <c r="O11" s="36"/>
      <c r="P11" s="47" t="s">
        <v>274</v>
      </c>
      <c r="Q11" s="30">
        <v>2025</v>
      </c>
      <c r="R11" s="30">
        <v>2</v>
      </c>
      <c r="S11" s="3">
        <v>463.78</v>
      </c>
      <c r="T11" s="3">
        <v>579.72</v>
      </c>
      <c r="U11" s="3">
        <v>854.76</v>
      </c>
      <c r="V11" s="3">
        <v>1005.6</v>
      </c>
      <c r="W11" s="3">
        <f>+V11*1.2</f>
        <v>1206.72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329.10703000000001</v>
      </c>
      <c r="E12" s="3">
        <v>56.276989999999998</v>
      </c>
      <c r="F12" s="3">
        <v>147.85196999999999</v>
      </c>
      <c r="G12" s="3">
        <v>222.01312999999999</v>
      </c>
      <c r="H12" s="3">
        <v>220.50946999999999</v>
      </c>
      <c r="I12" s="3">
        <v>32.778509999999997</v>
      </c>
      <c r="J12" s="3">
        <v>1008.5371</v>
      </c>
      <c r="K12" s="3"/>
      <c r="L12" s="36"/>
      <c r="M12" s="3">
        <v>84.165705110397113</v>
      </c>
      <c r="N12" s="36"/>
      <c r="O12" s="36"/>
      <c r="P12" s="47" t="s">
        <v>275</v>
      </c>
      <c r="Q12" s="30">
        <v>2025</v>
      </c>
      <c r="R12" s="30">
        <v>3</v>
      </c>
      <c r="S12" s="3">
        <v>469.04169999999999</v>
      </c>
      <c r="T12" s="3">
        <v>586.30213000000003</v>
      </c>
      <c r="U12" s="3">
        <v>857.25653999999997</v>
      </c>
      <c r="V12" s="3">
        <v>1008.53711</v>
      </c>
      <c r="W12" s="3">
        <v>1210.2445299999999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284.32995</v>
      </c>
      <c r="E13" s="3">
        <v>62.195459999999997</v>
      </c>
      <c r="F13" s="3">
        <v>124.2161</v>
      </c>
      <c r="G13" s="3">
        <v>214.70892000000001</v>
      </c>
      <c r="H13" s="3">
        <v>238.49931000000001</v>
      </c>
      <c r="I13" s="3">
        <v>68.819919999999996</v>
      </c>
      <c r="J13" s="3">
        <v>992.76966000000004</v>
      </c>
      <c r="K13" s="3"/>
      <c r="L13" s="36"/>
      <c r="M13" s="3">
        <v>85.864563294133177</v>
      </c>
      <c r="N13" s="36"/>
      <c r="O13" s="36"/>
      <c r="P13" s="47" t="s">
        <v>286</v>
      </c>
      <c r="Q13" s="30">
        <v>2025</v>
      </c>
      <c r="R13" s="30">
        <v>4</v>
      </c>
      <c r="S13" s="3">
        <v>471.51535000000001</v>
      </c>
      <c r="T13" s="3">
        <v>589.39418999999998</v>
      </c>
      <c r="U13" s="3">
        <v>843.85420999999997</v>
      </c>
      <c r="V13" s="3">
        <v>992.76966000000004</v>
      </c>
      <c r="W13" s="3">
        <v>1191.32359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274.35502000000002</v>
      </c>
      <c r="E14" s="3">
        <v>56.7575</v>
      </c>
      <c r="F14" s="3">
        <v>117.15495</v>
      </c>
      <c r="G14" s="3">
        <v>204.80699999999999</v>
      </c>
      <c r="H14" s="3">
        <v>234.71951000000001</v>
      </c>
      <c r="I14" s="3">
        <v>62.48751</v>
      </c>
      <c r="J14" s="3">
        <v>950.28148999999996</v>
      </c>
      <c r="K14" s="3"/>
      <c r="L14" s="36"/>
      <c r="M14" s="3">
        <v>85.849248708464032</v>
      </c>
      <c r="N14" s="36"/>
      <c r="O14" s="36"/>
      <c r="P14" s="47" t="s">
        <v>289</v>
      </c>
      <c r="Q14" s="30">
        <v>2025</v>
      </c>
      <c r="R14" s="30">
        <v>5</v>
      </c>
      <c r="S14" s="3">
        <v>474.62326000000002</v>
      </c>
      <c r="T14" s="3">
        <v>593.27908000000002</v>
      </c>
      <c r="U14" s="3">
        <v>807.73927000000003</v>
      </c>
      <c r="V14" s="3">
        <v>950.28150000000005</v>
      </c>
      <c r="W14" s="3">
        <v>1140.3378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274.17628000000002</v>
      </c>
      <c r="E15" s="3">
        <v>54.688139999999997</v>
      </c>
      <c r="F15" s="3">
        <v>99.461420000000004</v>
      </c>
      <c r="G15" s="3">
        <v>187.67657</v>
      </c>
      <c r="H15" s="3">
        <v>221.17796000000001</v>
      </c>
      <c r="I15" s="3">
        <v>54.841799999999999</v>
      </c>
      <c r="J15" s="3">
        <v>892.02216999999996</v>
      </c>
      <c r="K15" s="192"/>
      <c r="L15" s="36"/>
      <c r="M15" s="3">
        <v>82.686385770938557</v>
      </c>
      <c r="N15" s="36"/>
      <c r="O15" s="36"/>
      <c r="P15" s="47" t="s">
        <v>297</v>
      </c>
      <c r="Q15" s="30">
        <v>2025</v>
      </c>
      <c r="R15" s="30">
        <v>6</v>
      </c>
      <c r="S15" s="3">
        <v>476.15</v>
      </c>
      <c r="T15" s="3">
        <v>595.17999999999995</v>
      </c>
      <c r="U15" s="3">
        <v>758.22</v>
      </c>
      <c r="V15" s="3">
        <v>892.02</v>
      </c>
      <c r="W15" s="3">
        <v>1070.43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277.42271</v>
      </c>
      <c r="E16" s="3">
        <v>53.835650000000001</v>
      </c>
      <c r="F16" s="3">
        <v>99.748660000000001</v>
      </c>
      <c r="G16" s="3">
        <v>200.72972999999999</v>
      </c>
      <c r="H16" s="3">
        <v>208.85670999999999</v>
      </c>
      <c r="I16" s="3">
        <v>68.463849999999994</v>
      </c>
      <c r="J16" s="3">
        <v>909.05731000000003</v>
      </c>
      <c r="K16" s="192"/>
      <c r="L16" s="36"/>
      <c r="M16" s="3">
        <v>80.606289689978055</v>
      </c>
      <c r="N16" s="36"/>
      <c r="O16" s="36"/>
      <c r="P16" s="47" t="s">
        <v>298</v>
      </c>
      <c r="Q16" s="30">
        <v>2025</v>
      </c>
      <c r="R16" s="30">
        <v>7</v>
      </c>
      <c r="S16" s="3">
        <v>476.65</v>
      </c>
      <c r="T16" s="3">
        <v>595.82000000000005</v>
      </c>
      <c r="U16" s="3">
        <v>772.7</v>
      </c>
      <c r="V16" s="3">
        <v>909.06</v>
      </c>
      <c r="W16" s="3">
        <v>1090.8699999999999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273.61038000000002</v>
      </c>
      <c r="E17" s="3">
        <v>56.9345</v>
      </c>
      <c r="F17" s="3">
        <v>100.01424</v>
      </c>
      <c r="G17" s="3">
        <v>197.63516000000001</v>
      </c>
      <c r="H17" s="3">
        <v>207.87923000000001</v>
      </c>
      <c r="I17" s="3">
        <v>67.772580000000005</v>
      </c>
      <c r="J17" s="3">
        <v>903.84609</v>
      </c>
      <c r="K17" s="192"/>
      <c r="L17" s="36"/>
      <c r="M17" s="3">
        <v>77.627988255166386</v>
      </c>
      <c r="N17" s="36"/>
      <c r="O17" s="36"/>
      <c r="P17" s="47" t="s">
        <v>332</v>
      </c>
      <c r="Q17" s="30">
        <v>2025</v>
      </c>
      <c r="R17" s="30">
        <v>8</v>
      </c>
      <c r="S17" s="3">
        <v>477.95</v>
      </c>
      <c r="T17" s="3">
        <v>597.44000000000005</v>
      </c>
      <c r="U17" s="3">
        <v>768.27</v>
      </c>
      <c r="V17" s="3">
        <v>903.85</v>
      </c>
      <c r="W17" s="3">
        <v>1084.6199999999999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292.50542999999999</v>
      </c>
      <c r="E18" s="3">
        <v>51.660969999999999</v>
      </c>
      <c r="F18" s="3">
        <v>105.6902</v>
      </c>
      <c r="G18" s="3">
        <v>198.85123999999999</v>
      </c>
      <c r="H18" s="3">
        <v>214.73894999999999</v>
      </c>
      <c r="I18" s="3">
        <v>42.784350000000003</v>
      </c>
      <c r="J18" s="3">
        <v>906.23113999999998</v>
      </c>
      <c r="K18" s="192"/>
      <c r="L18" s="36"/>
      <c r="M18" s="3">
        <v>81.44</v>
      </c>
      <c r="N18" s="36"/>
      <c r="O18" s="36"/>
      <c r="P18" s="47" t="s">
        <v>334</v>
      </c>
      <c r="Q18" s="30">
        <v>2025</v>
      </c>
      <c r="R18" s="30">
        <v>9</v>
      </c>
      <c r="S18" s="3">
        <v>478.84</v>
      </c>
      <c r="T18" s="3">
        <v>598.54999999999995</v>
      </c>
      <c r="U18" s="3">
        <v>770.3</v>
      </c>
      <c r="V18" s="3">
        <v>906.23</v>
      </c>
      <c r="W18" s="3">
        <v>1087.48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6.9058235290634692E-2</v>
      </c>
      <c r="E19" s="79">
        <f t="shared" si="0"/>
        <v>-9.2624507109046378E-2</v>
      </c>
      <c r="F19" s="79">
        <f t="shared" si="0"/>
        <v>5.6751518583753706E-2</v>
      </c>
      <c r="G19" s="79">
        <f t="shared" si="0"/>
        <v>6.1531561489361342E-3</v>
      </c>
      <c r="H19" s="79">
        <f t="shared" si="0"/>
        <v>3.2998582879107168E-2</v>
      </c>
      <c r="I19" s="79">
        <f t="shared" si="0"/>
        <v>-0.3687070788805738</v>
      </c>
      <c r="J19" s="79">
        <f t="shared" si="0"/>
        <v>2.6387789098030819E-3</v>
      </c>
      <c r="K19" s="79"/>
      <c r="P19" s="27" t="s">
        <v>95</v>
      </c>
      <c r="Q19" s="1"/>
      <c r="R19" s="1"/>
      <c r="S19" s="80">
        <f>+(S18-S17)/S17</f>
        <v>1.8621194685636288E-3</v>
      </c>
      <c r="T19" s="80">
        <f t="shared" ref="T19:W19" si="1">+(T18-T17)/T17</f>
        <v>1.8579271558648565E-3</v>
      </c>
      <c r="U19" s="80">
        <f t="shared" si="1"/>
        <v>2.6423002329909705E-3</v>
      </c>
      <c r="V19" s="80">
        <f t="shared" si="1"/>
        <v>2.6331802843392103E-3</v>
      </c>
      <c r="W19" s="80">
        <f t="shared" si="1"/>
        <v>2.6368682119084358E-3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198"/>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177"/>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4" zoomScaleNormal="100" zoomScaleSheetLayoutView="100" workbookViewId="0">
      <selection activeCell="C51" sqref="C51"/>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164"/>
      <c r="B1" s="36"/>
      <c r="C1" s="36"/>
      <c r="F1" s="36"/>
      <c r="G1" s="36"/>
      <c r="H1" s="36"/>
      <c r="I1" s="217"/>
      <c r="J1" s="217"/>
      <c r="K1" s="21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136</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319</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435.37270000000001</v>
      </c>
      <c r="E7" s="3">
        <v>52.269399999999997</v>
      </c>
      <c r="F7" s="3">
        <v>101.7028</v>
      </c>
      <c r="G7" s="3">
        <v>243.935</v>
      </c>
      <c r="H7" s="3">
        <v>181.81630000000001</v>
      </c>
      <c r="I7" s="3">
        <v>1.1673</v>
      </c>
      <c r="J7" s="3">
        <v>1016.2635</v>
      </c>
      <c r="K7" s="3"/>
      <c r="L7" s="36"/>
      <c r="M7" s="3">
        <v>31</v>
      </c>
      <c r="N7" s="36"/>
      <c r="O7" s="36"/>
      <c r="P7" s="47" t="s">
        <v>251</v>
      </c>
      <c r="Q7" s="30">
        <v>2024</v>
      </c>
      <c r="R7" s="30">
        <v>10</v>
      </c>
      <c r="S7" s="3">
        <v>422.55</v>
      </c>
      <c r="T7" s="3">
        <v>528.19000000000005</v>
      </c>
      <c r="U7" s="3">
        <v>863.82</v>
      </c>
      <c r="V7" s="3">
        <v>1016.26</v>
      </c>
      <c r="W7" s="3">
        <v>1219.52</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435.00020000000001</v>
      </c>
      <c r="E8" s="3">
        <v>55.369100000000003</v>
      </c>
      <c r="F8" s="3">
        <v>100.82080000000001</v>
      </c>
      <c r="G8" s="3">
        <v>254.69499999999999</v>
      </c>
      <c r="H8" s="3">
        <v>163.17070000000001</v>
      </c>
      <c r="I8" s="3">
        <v>6.2981999999999996</v>
      </c>
      <c r="J8" s="3">
        <v>1015.354</v>
      </c>
      <c r="K8" s="3"/>
      <c r="L8" s="36"/>
      <c r="M8" s="3">
        <v>27.04</v>
      </c>
      <c r="N8" s="36"/>
      <c r="O8" s="36"/>
      <c r="P8" s="47" t="s">
        <v>252</v>
      </c>
      <c r="Q8" s="30">
        <v>2024</v>
      </c>
      <c r="R8" s="30">
        <v>11</v>
      </c>
      <c r="S8" s="3">
        <v>422</v>
      </c>
      <c r="T8" s="3">
        <v>527.5</v>
      </c>
      <c r="U8" s="3">
        <v>863.03</v>
      </c>
      <c r="V8" s="3">
        <v>1015.35</v>
      </c>
      <c r="W8" s="3">
        <f>+V8*1.2</f>
        <v>1218.42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437.01280000000003</v>
      </c>
      <c r="E9" s="3">
        <v>58.1922</v>
      </c>
      <c r="F9" s="3">
        <v>102.2116</v>
      </c>
      <c r="G9" s="3">
        <v>257.19330000000002</v>
      </c>
      <c r="H9" s="3">
        <v>167.07300000000001</v>
      </c>
      <c r="I9" s="3">
        <v>5.8684000000000003</v>
      </c>
      <c r="J9" s="3">
        <v>1027.5513000000001</v>
      </c>
      <c r="K9" s="3"/>
      <c r="L9" s="36"/>
      <c r="M9" s="3">
        <v>27.6</v>
      </c>
      <c r="N9" s="36"/>
      <c r="O9" s="36"/>
      <c r="P9" s="47" t="s">
        <v>260</v>
      </c>
      <c r="Q9" s="30">
        <v>2024</v>
      </c>
      <c r="R9" s="30">
        <v>12</v>
      </c>
      <c r="S9" s="3">
        <v>423.14</v>
      </c>
      <c r="T9" s="3">
        <v>528.91999999999996</v>
      </c>
      <c r="U9" s="3">
        <v>873.42</v>
      </c>
      <c r="V9" s="3">
        <v>1027.55</v>
      </c>
      <c r="W9" s="3">
        <f>+V9*1.2</f>
        <v>1233.06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442.18009999999998</v>
      </c>
      <c r="E10" s="3">
        <v>56.032699999999998</v>
      </c>
      <c r="F10" s="3">
        <v>103.4044</v>
      </c>
      <c r="G10" s="3">
        <v>249.0104</v>
      </c>
      <c r="H10" s="3">
        <v>165.02719999999999</v>
      </c>
      <c r="I10" s="3">
        <v>5.1304999999999996</v>
      </c>
      <c r="J10" s="3">
        <v>1020.7853</v>
      </c>
      <c r="K10" s="3"/>
      <c r="L10" s="36"/>
      <c r="M10" s="3">
        <v>26.9</v>
      </c>
      <c r="N10" s="36"/>
      <c r="O10" s="36"/>
      <c r="P10" s="47" t="s">
        <v>263</v>
      </c>
      <c r="Q10" s="30">
        <v>2025</v>
      </c>
      <c r="R10" s="30">
        <v>1</v>
      </c>
      <c r="S10" s="3">
        <v>425.09</v>
      </c>
      <c r="T10" s="3">
        <v>531.36</v>
      </c>
      <c r="U10" s="3">
        <v>867.67</v>
      </c>
      <c r="V10" s="3">
        <v>1020.79</v>
      </c>
      <c r="W10" s="3">
        <f>+V10*1.2</f>
        <v>1224.9479999999999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397.12020000000001</v>
      </c>
      <c r="E11" s="3">
        <v>49.846699999999998</v>
      </c>
      <c r="F11" s="3">
        <v>92.099100000000007</v>
      </c>
      <c r="G11" s="3">
        <v>253.2346</v>
      </c>
      <c r="H11" s="3">
        <v>175.04069999999999</v>
      </c>
      <c r="I11" s="3">
        <v>15.375400000000001</v>
      </c>
      <c r="J11" s="3">
        <v>982.71669999999995</v>
      </c>
      <c r="K11" s="3"/>
      <c r="L11" s="36"/>
      <c r="M11" s="3">
        <v>28.67</v>
      </c>
      <c r="N11" s="36"/>
      <c r="O11" s="36"/>
      <c r="P11" s="47" t="s">
        <v>274</v>
      </c>
      <c r="Q11" s="30">
        <v>2025</v>
      </c>
      <c r="R11" s="30">
        <v>2</v>
      </c>
      <c r="S11" s="3">
        <v>429.08</v>
      </c>
      <c r="T11" s="3">
        <v>536.35</v>
      </c>
      <c r="U11" s="3">
        <v>835.31</v>
      </c>
      <c r="V11" s="3">
        <v>982.72</v>
      </c>
      <c r="W11" s="3">
        <f>+V11*1.2</f>
        <v>1179.2639999999999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412.69580000000002</v>
      </c>
      <c r="E12" s="3">
        <v>56.277000000000001</v>
      </c>
      <c r="F12" s="3">
        <v>98.782200000000003</v>
      </c>
      <c r="G12" s="3">
        <v>265.83139999999997</v>
      </c>
      <c r="H12" s="3">
        <v>161.14670000000001</v>
      </c>
      <c r="I12" s="3">
        <v>25.2301</v>
      </c>
      <c r="J12" s="3">
        <v>1019.9632</v>
      </c>
      <c r="K12" s="3"/>
      <c r="L12" s="36"/>
      <c r="M12" s="3">
        <v>25.52</v>
      </c>
      <c r="N12" s="36"/>
      <c r="O12" s="36"/>
      <c r="P12" s="47" t="s">
        <v>275</v>
      </c>
      <c r="Q12" s="30">
        <v>2025</v>
      </c>
      <c r="R12" s="30">
        <v>3</v>
      </c>
      <c r="S12" s="3">
        <v>433.97280000000001</v>
      </c>
      <c r="T12" s="3">
        <v>542.46609999999998</v>
      </c>
      <c r="U12" s="3">
        <v>866.96870000000001</v>
      </c>
      <c r="V12" s="3">
        <v>1019.9632</v>
      </c>
      <c r="W12" s="3">
        <v>1223.9558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354.57909999999998</v>
      </c>
      <c r="E13" s="3">
        <v>62.195500000000003</v>
      </c>
      <c r="F13" s="3">
        <v>83.044799999999995</v>
      </c>
      <c r="G13" s="3">
        <v>269.6139</v>
      </c>
      <c r="H13" s="3">
        <v>170.55760000000001</v>
      </c>
      <c r="I13" s="3">
        <v>50.320999999999998</v>
      </c>
      <c r="J13" s="3">
        <v>990.31190000000004</v>
      </c>
      <c r="K13" s="3"/>
      <c r="L13" s="36"/>
      <c r="M13" s="3">
        <v>26.97</v>
      </c>
      <c r="N13" s="36"/>
      <c r="O13" s="36"/>
      <c r="P13" s="47" t="s">
        <v>286</v>
      </c>
      <c r="Q13" s="30">
        <v>2025</v>
      </c>
      <c r="R13" s="30">
        <v>4</v>
      </c>
      <c r="S13" s="3">
        <v>436.27289999999999</v>
      </c>
      <c r="T13" s="3">
        <v>545.34119999999996</v>
      </c>
      <c r="U13" s="3">
        <v>841.76509999999996</v>
      </c>
      <c r="V13" s="3">
        <v>990.31190000000004</v>
      </c>
      <c r="W13" s="3">
        <v>1188.3742999999999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315.8039</v>
      </c>
      <c r="E14" s="3">
        <v>56.7575</v>
      </c>
      <c r="F14" s="3">
        <v>73.245800000000003</v>
      </c>
      <c r="G14" s="3">
        <v>262.47309999999999</v>
      </c>
      <c r="H14" s="3">
        <v>184.81450000000001</v>
      </c>
      <c r="I14" s="3">
        <v>51.692599999999999</v>
      </c>
      <c r="J14" s="3">
        <v>944.78740000000005</v>
      </c>
      <c r="K14" s="3"/>
      <c r="L14" s="36"/>
      <c r="M14" s="3">
        <v>29.82</v>
      </c>
      <c r="N14" s="36"/>
      <c r="O14" s="36"/>
      <c r="P14" s="179" t="s">
        <v>289</v>
      </c>
      <c r="Q14" s="180">
        <v>2025</v>
      </c>
      <c r="R14" s="180">
        <v>5</v>
      </c>
      <c r="S14" s="3">
        <v>439.15230000000003</v>
      </c>
      <c r="T14" s="3">
        <v>548.94050000000004</v>
      </c>
      <c r="U14" s="3">
        <v>803.0693</v>
      </c>
      <c r="V14" s="3">
        <v>944.78740000000005</v>
      </c>
      <c r="W14" s="3">
        <v>1133.7448999999999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324.0292</v>
      </c>
      <c r="E15" s="3">
        <v>54.688099999999999</v>
      </c>
      <c r="F15" s="3">
        <v>74.615499999999997</v>
      </c>
      <c r="G15" s="3">
        <v>255.58510000000001</v>
      </c>
      <c r="H15" s="3">
        <v>179.6995</v>
      </c>
      <c r="I15" s="3">
        <v>48.339799999999997</v>
      </c>
      <c r="J15" s="3">
        <v>936.95719999999994</v>
      </c>
      <c r="K15" s="192"/>
      <c r="L15" s="36"/>
      <c r="M15" s="3">
        <v>29.08</v>
      </c>
      <c r="N15" s="36"/>
      <c r="O15" s="36"/>
      <c r="P15" s="179" t="s">
        <v>297</v>
      </c>
      <c r="Q15" s="180">
        <v>2025</v>
      </c>
      <c r="R15" s="180">
        <v>6</v>
      </c>
      <c r="S15" s="3">
        <v>440.55759999999998</v>
      </c>
      <c r="T15" s="3">
        <v>550.69709999999998</v>
      </c>
      <c r="U15" s="3">
        <v>796.41359999999997</v>
      </c>
      <c r="V15" s="3">
        <v>936.95719999999994</v>
      </c>
      <c r="W15" s="3">
        <v>1124.3486</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318.21379999999999</v>
      </c>
      <c r="E16" s="3">
        <v>53.835700000000003</v>
      </c>
      <c r="F16" s="3">
        <v>73.3429</v>
      </c>
      <c r="G16" s="3">
        <v>265.82870000000003</v>
      </c>
      <c r="H16" s="3">
        <v>177.8004</v>
      </c>
      <c r="I16" s="3">
        <v>55.010300000000001</v>
      </c>
      <c r="J16" s="3">
        <v>944.03179999999998</v>
      </c>
      <c r="K16" s="192"/>
      <c r="L16" s="36"/>
      <c r="M16" s="3">
        <v>28.94</v>
      </c>
      <c r="N16" s="36"/>
      <c r="O16" s="36"/>
      <c r="P16" s="47" t="s">
        <v>298</v>
      </c>
      <c r="Q16" s="30">
        <v>2025</v>
      </c>
      <c r="R16" s="30">
        <v>7</v>
      </c>
      <c r="S16" s="3">
        <v>441.04219999999998</v>
      </c>
      <c r="T16" s="3">
        <v>551.30290000000002</v>
      </c>
      <c r="U16" s="3">
        <v>802.42700000000002</v>
      </c>
      <c r="V16" s="3">
        <v>944.03179999999998</v>
      </c>
      <c r="W16" s="3">
        <v>1132.8381999999999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320.47250000000003</v>
      </c>
      <c r="E17" s="3">
        <v>56.9345</v>
      </c>
      <c r="F17" s="3">
        <v>74.409700000000001</v>
      </c>
      <c r="G17" s="3">
        <v>269.70639999999997</v>
      </c>
      <c r="H17" s="3">
        <v>187.13290000000001</v>
      </c>
      <c r="I17" s="3">
        <v>51.917200000000001</v>
      </c>
      <c r="J17" s="3">
        <v>960.57320000000004</v>
      </c>
      <c r="K17" s="192"/>
      <c r="L17" s="36"/>
      <c r="M17" s="3">
        <v>30.55</v>
      </c>
      <c r="N17" s="36"/>
      <c r="O17" s="36"/>
      <c r="P17" s="47" t="s">
        <v>332</v>
      </c>
      <c r="Q17" s="30">
        <v>2025</v>
      </c>
      <c r="R17" s="30">
        <v>8</v>
      </c>
      <c r="S17" s="3">
        <v>442.233</v>
      </c>
      <c r="T17" s="3">
        <v>552.79139999999995</v>
      </c>
      <c r="U17" s="3">
        <v>816.48720000000003</v>
      </c>
      <c r="V17" s="3">
        <v>960.57320000000004</v>
      </c>
      <c r="W17" s="3">
        <v>1152.6877999999999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324.1508</v>
      </c>
      <c r="E18" s="3">
        <v>51.661000000000001</v>
      </c>
      <c r="F18" s="3">
        <v>75.112700000000004</v>
      </c>
      <c r="G18" s="3">
        <v>269.40039999999999</v>
      </c>
      <c r="H18" s="3">
        <v>191.50890000000001</v>
      </c>
      <c r="I18" s="3">
        <v>34.372700000000002</v>
      </c>
      <c r="J18" s="3">
        <v>946.20650000000001</v>
      </c>
      <c r="K18" s="192"/>
      <c r="L18" s="36"/>
      <c r="M18" s="3">
        <v>31.17</v>
      </c>
      <c r="N18" s="36"/>
      <c r="O18" s="36"/>
      <c r="P18" s="47" t="s">
        <v>334</v>
      </c>
      <c r="Q18" s="30">
        <v>2025</v>
      </c>
      <c r="R18" s="30">
        <v>9</v>
      </c>
      <c r="S18" s="3">
        <v>443.07299999999998</v>
      </c>
      <c r="T18" s="3">
        <v>553.84199999999998</v>
      </c>
      <c r="U18" s="3">
        <v>804.27599999999995</v>
      </c>
      <c r="V18" s="3">
        <v>946.20699999999999</v>
      </c>
      <c r="W18" s="3">
        <v>1135.45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65">
        <f t="shared" ref="D19:J19" si="0">+(D18-D17)/D17</f>
        <v>1.1477739899679313E-2</v>
      </c>
      <c r="E19" s="165">
        <f t="shared" si="0"/>
        <v>-9.2623980187759594E-2</v>
      </c>
      <c r="F19" s="165">
        <f t="shared" si="0"/>
        <v>9.44769297551264E-3</v>
      </c>
      <c r="G19" s="165">
        <f t="shared" si="0"/>
        <v>-1.1345670699693562E-3</v>
      </c>
      <c r="H19" s="165">
        <f t="shared" si="0"/>
        <v>2.3384450302432146E-2</v>
      </c>
      <c r="I19" s="165">
        <f t="shared" si="0"/>
        <v>-0.33793232300663362</v>
      </c>
      <c r="J19" s="165">
        <f t="shared" si="0"/>
        <v>-1.4956382293405684E-2</v>
      </c>
      <c r="K19" s="79"/>
      <c r="P19" s="27" t="s">
        <v>95</v>
      </c>
      <c r="Q19" s="1"/>
      <c r="R19" s="1"/>
      <c r="S19" s="80">
        <f>+(S18-S17)/S17</f>
        <v>1.8994511942798818E-3</v>
      </c>
      <c r="T19" s="80">
        <f t="shared" ref="T19:W19" si="1">+(T18-T17)/T17</f>
        <v>1.9005360792516514E-3</v>
      </c>
      <c r="U19" s="80">
        <f t="shared" si="1"/>
        <v>-1.4955776404088241E-2</v>
      </c>
      <c r="V19" s="80">
        <f t="shared" si="1"/>
        <v>-1.4955861770867695E-2</v>
      </c>
      <c r="W19" s="80">
        <f t="shared" si="1"/>
        <v>-1.4954439528205191E-2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65"/>
      <c r="E20" s="165"/>
      <c r="F20" s="165"/>
      <c r="G20" s="165"/>
      <c r="H20" s="165"/>
      <c r="I20" s="165"/>
      <c r="J20" s="165"/>
      <c r="K20" s="79"/>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9" zoomScale="90" zoomScaleNormal="100" zoomScaleSheetLayoutView="90" workbookViewId="0">
      <selection activeCell="M23" sqref="M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137</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320</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44"/>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416.17111999999997</v>
      </c>
      <c r="E7" s="3">
        <v>52.269359999999999</v>
      </c>
      <c r="F7" s="3">
        <v>96.244699999999995</v>
      </c>
      <c r="G7" s="3">
        <v>264.60086999999999</v>
      </c>
      <c r="H7" s="3">
        <v>151.42712</v>
      </c>
      <c r="I7" s="3">
        <v>1.8608</v>
      </c>
      <c r="J7" s="3">
        <v>982.57397000000003</v>
      </c>
      <c r="K7" s="3"/>
      <c r="L7" s="36"/>
      <c r="M7" s="3">
        <v>20.069900000000001</v>
      </c>
      <c r="N7" s="36"/>
      <c r="O7" s="36"/>
      <c r="P7" s="47" t="s">
        <v>251</v>
      </c>
      <c r="Q7" s="30">
        <v>2024</v>
      </c>
      <c r="R7" s="30">
        <v>10</v>
      </c>
      <c r="S7" s="3">
        <v>412.5258</v>
      </c>
      <c r="T7" s="3">
        <v>515.65729999999996</v>
      </c>
      <c r="U7" s="3">
        <v>835.18790000000001</v>
      </c>
      <c r="V7" s="3">
        <v>982.57399999999996</v>
      </c>
      <c r="W7" s="3">
        <v>1179.0887</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419.13880999999998</v>
      </c>
      <c r="E8" s="3">
        <v>55.369109999999999</v>
      </c>
      <c r="F8" s="3">
        <v>96.005930000000006</v>
      </c>
      <c r="G8" s="3">
        <v>263.15064000000001</v>
      </c>
      <c r="H8" s="3">
        <v>145.38800000000001</v>
      </c>
      <c r="I8" s="3">
        <v>3.4720200000000001</v>
      </c>
      <c r="J8" s="3">
        <v>982.52450999999996</v>
      </c>
      <c r="K8" s="3"/>
      <c r="L8" s="36"/>
      <c r="M8" s="3">
        <v>18.966799999999999</v>
      </c>
      <c r="N8" s="36"/>
      <c r="O8" s="36"/>
      <c r="P8" s="47" t="s">
        <v>252</v>
      </c>
      <c r="Q8" s="30">
        <v>2024</v>
      </c>
      <c r="R8" s="30">
        <v>11</v>
      </c>
      <c r="S8" s="3">
        <v>411.98160000000001</v>
      </c>
      <c r="T8" s="3">
        <v>514.97699999999998</v>
      </c>
      <c r="U8" s="3">
        <v>835.14580000000001</v>
      </c>
      <c r="V8" s="3">
        <v>982.52</v>
      </c>
      <c r="W8" s="3">
        <v>1179.02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421.88641000000001</v>
      </c>
      <c r="E9" s="3">
        <v>58.192230000000002</v>
      </c>
      <c r="F9" s="3">
        <v>97.493570000000005</v>
      </c>
      <c r="G9" s="3">
        <v>280.71683000000002</v>
      </c>
      <c r="H9" s="3">
        <v>143.88724999999999</v>
      </c>
      <c r="I9" s="3">
        <v>7.44679</v>
      </c>
      <c r="J9" s="3">
        <v>1009.62308</v>
      </c>
      <c r="K9" s="3"/>
      <c r="L9" s="36"/>
      <c r="M9" s="3">
        <v>18.261099999999999</v>
      </c>
      <c r="N9" s="36"/>
      <c r="O9" s="36"/>
      <c r="P9" s="47" t="s">
        <v>260</v>
      </c>
      <c r="Q9" s="30">
        <v>2024</v>
      </c>
      <c r="R9" s="30">
        <v>12</v>
      </c>
      <c r="S9" s="3">
        <v>413.09870000000001</v>
      </c>
      <c r="T9" s="3">
        <v>516.37329999999997</v>
      </c>
      <c r="U9" s="3">
        <v>858.17960000000005</v>
      </c>
      <c r="V9" s="3">
        <v>1009.6231</v>
      </c>
      <c r="W9" s="3">
        <f>+V9*1.2</f>
        <v>1211.54772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427.29300999999998</v>
      </c>
      <c r="E10" s="3">
        <v>56.032690000000002</v>
      </c>
      <c r="F10" s="3">
        <v>98.048270000000002</v>
      </c>
      <c r="G10" s="3">
        <v>280.90647999999999</v>
      </c>
      <c r="H10" s="3">
        <v>149.33828</v>
      </c>
      <c r="I10" s="3">
        <v>15.88007</v>
      </c>
      <c r="J10" s="3">
        <v>1027.4988000000001</v>
      </c>
      <c r="K10" s="3"/>
      <c r="L10" s="36"/>
      <c r="M10" s="3">
        <v>18.662199999999999</v>
      </c>
      <c r="N10" s="36"/>
      <c r="O10" s="36"/>
      <c r="P10" s="47" t="s">
        <v>263</v>
      </c>
      <c r="Q10" s="30">
        <v>2025</v>
      </c>
      <c r="R10" s="30">
        <v>1</v>
      </c>
      <c r="S10" s="3">
        <v>414.98919999999998</v>
      </c>
      <c r="T10" s="3">
        <v>518.7364</v>
      </c>
      <c r="U10" s="3">
        <v>873.37400000000002</v>
      </c>
      <c r="V10" s="3">
        <v>1027.4988000000001</v>
      </c>
      <c r="W10" s="3">
        <f>+V10*1.2</f>
        <v>1232.99856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388.59737000000001</v>
      </c>
      <c r="E11" s="3">
        <v>49.846739999999997</v>
      </c>
      <c r="F11" s="3">
        <v>88.843360000000004</v>
      </c>
      <c r="G11" s="3">
        <v>272.98212999999998</v>
      </c>
      <c r="H11" s="3">
        <v>154.14265</v>
      </c>
      <c r="I11" s="3">
        <v>14.68953</v>
      </c>
      <c r="J11" s="3">
        <v>969.10177999999996</v>
      </c>
      <c r="K11" s="3"/>
      <c r="L11" s="36"/>
      <c r="M11" s="3">
        <v>19.489999999999998</v>
      </c>
      <c r="N11" s="36"/>
      <c r="O11" s="36"/>
      <c r="P11" s="47" t="s">
        <v>274</v>
      </c>
      <c r="Q11" s="30">
        <v>2025</v>
      </c>
      <c r="R11" s="30">
        <v>2</v>
      </c>
      <c r="S11" s="3">
        <v>418.88470000000001</v>
      </c>
      <c r="T11" s="3">
        <v>523.60590000000002</v>
      </c>
      <c r="U11" s="3">
        <v>823.73649999999998</v>
      </c>
      <c r="V11" s="3">
        <v>969.10180000000003</v>
      </c>
      <c r="W11" s="3">
        <f>+V11*1.2</f>
        <v>1162.9221600000001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385.91066999999998</v>
      </c>
      <c r="E12" s="3">
        <v>56.276989999999998</v>
      </c>
      <c r="F12" s="3">
        <v>91.050640000000001</v>
      </c>
      <c r="G12" s="3">
        <v>293.26200999999998</v>
      </c>
      <c r="H12" s="3">
        <v>155.68606</v>
      </c>
      <c r="I12" s="3">
        <v>20.754270000000002</v>
      </c>
      <c r="J12" s="3">
        <v>1002.94064</v>
      </c>
      <c r="K12" s="3"/>
      <c r="L12" s="36"/>
      <c r="M12" s="3">
        <v>20.095606439174883</v>
      </c>
      <c r="N12" s="36"/>
      <c r="O12" s="36"/>
      <c r="P12" s="47" t="s">
        <v>275</v>
      </c>
      <c r="Q12" s="30">
        <v>2025</v>
      </c>
      <c r="R12" s="30">
        <v>3</v>
      </c>
      <c r="S12" s="3">
        <v>423.63954000000001</v>
      </c>
      <c r="T12" s="3">
        <v>529.54942000000005</v>
      </c>
      <c r="U12" s="3">
        <v>852.49954000000002</v>
      </c>
      <c r="V12" s="3">
        <v>1002.94064</v>
      </c>
      <c r="W12" s="3">
        <v>1203.5287699999999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387.04304999999999</v>
      </c>
      <c r="E13" s="3">
        <v>62.195459999999997</v>
      </c>
      <c r="F13" s="3">
        <v>80.516480000000001</v>
      </c>
      <c r="G13" s="3">
        <v>302.8913</v>
      </c>
      <c r="H13" s="3">
        <v>153.37907000000001</v>
      </c>
      <c r="I13" s="3">
        <v>34.367669999999997</v>
      </c>
      <c r="J13" s="3">
        <v>1020.39303</v>
      </c>
      <c r="K13" s="3"/>
      <c r="L13" s="36"/>
      <c r="M13" s="3">
        <v>18.880500000000001</v>
      </c>
      <c r="N13" s="36"/>
      <c r="O13" s="36"/>
      <c r="P13" s="47" t="s">
        <v>286</v>
      </c>
      <c r="Q13" s="30">
        <v>2025</v>
      </c>
      <c r="R13" s="30">
        <v>4</v>
      </c>
      <c r="S13" s="3">
        <v>425.87374</v>
      </c>
      <c r="T13" s="3">
        <v>532.34217999999998</v>
      </c>
      <c r="U13" s="3">
        <v>867.33407</v>
      </c>
      <c r="V13" s="3">
        <v>1020.39302</v>
      </c>
      <c r="W13" s="3">
        <v>1224.47163</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388.94128999999998</v>
      </c>
      <c r="E14" s="3">
        <v>56.7575</v>
      </c>
      <c r="F14" s="3">
        <v>78.799819999999997</v>
      </c>
      <c r="G14" s="3">
        <v>299.01112999999998</v>
      </c>
      <c r="H14" s="3">
        <v>165.27884</v>
      </c>
      <c r="I14" s="3">
        <v>39.669989999999999</v>
      </c>
      <c r="J14" s="3">
        <v>1028.45857</v>
      </c>
      <c r="K14" s="3"/>
      <c r="L14" s="36"/>
      <c r="M14" s="3">
        <v>20.980599999999999</v>
      </c>
      <c r="N14" s="36"/>
      <c r="O14" s="36"/>
      <c r="P14" s="179" t="s">
        <v>289</v>
      </c>
      <c r="Q14" s="180">
        <v>2025</v>
      </c>
      <c r="R14" s="180">
        <v>5</v>
      </c>
      <c r="S14" s="3">
        <v>428.68081999999998</v>
      </c>
      <c r="T14" s="3">
        <v>535.85103000000004</v>
      </c>
      <c r="U14" s="3">
        <v>874.18979000000002</v>
      </c>
      <c r="V14" s="3">
        <v>1028.45858</v>
      </c>
      <c r="W14" s="3">
        <v>1234.15029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394.28773000000001</v>
      </c>
      <c r="E15" s="3">
        <v>54.688139999999997</v>
      </c>
      <c r="F15" s="3">
        <v>79.458770000000001</v>
      </c>
      <c r="G15" s="3">
        <v>299.84831000000003</v>
      </c>
      <c r="H15" s="3">
        <v>161.78921</v>
      </c>
      <c r="I15" s="3">
        <v>79.768529999999998</v>
      </c>
      <c r="J15" s="3">
        <v>1069.84069</v>
      </c>
      <c r="K15" s="3"/>
      <c r="L15" s="36"/>
      <c r="M15" s="3">
        <v>20.3432</v>
      </c>
      <c r="N15" s="36"/>
      <c r="O15" s="36"/>
      <c r="P15" s="179" t="s">
        <v>297</v>
      </c>
      <c r="Q15" s="180">
        <v>2025</v>
      </c>
      <c r="R15" s="180">
        <v>6</v>
      </c>
      <c r="S15" s="3">
        <v>430.05572000000001</v>
      </c>
      <c r="T15" s="3">
        <v>537.56965000000002</v>
      </c>
      <c r="U15" s="3">
        <v>909.36458000000005</v>
      </c>
      <c r="V15" s="3">
        <v>1069.84068</v>
      </c>
      <c r="W15" s="3">
        <v>1283.80882</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393.16111000000001</v>
      </c>
      <c r="E16" s="3">
        <v>53.835650000000001</v>
      </c>
      <c r="F16" s="3">
        <v>79.482330000000005</v>
      </c>
      <c r="G16" s="3">
        <v>296.32616000000002</v>
      </c>
      <c r="H16" s="3">
        <v>161.25650999999999</v>
      </c>
      <c r="I16" s="3">
        <v>15.81935</v>
      </c>
      <c r="J16" s="3">
        <v>999.88111000000004</v>
      </c>
      <c r="K16" s="3"/>
      <c r="L16" s="36"/>
      <c r="M16" s="3">
        <v>19.933700000000002</v>
      </c>
      <c r="N16" s="36"/>
      <c r="O16" s="36"/>
      <c r="P16" s="47" t="s">
        <v>298</v>
      </c>
      <c r="Q16" s="30">
        <v>2025</v>
      </c>
      <c r="R16" s="30">
        <v>7</v>
      </c>
      <c r="S16" s="3">
        <v>430.51402000000002</v>
      </c>
      <c r="T16" s="3">
        <v>538.14251999999999</v>
      </c>
      <c r="U16" s="3">
        <v>849.89894000000004</v>
      </c>
      <c r="V16" s="3">
        <v>999.88111000000004</v>
      </c>
      <c r="W16" s="3">
        <v>1199.85733</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399.48592000000002</v>
      </c>
      <c r="E17" s="3">
        <v>56.9345</v>
      </c>
      <c r="F17" s="3">
        <v>80.960620000000006</v>
      </c>
      <c r="G17" s="3">
        <v>290.00668999999999</v>
      </c>
      <c r="H17" s="3">
        <v>202.65076999999999</v>
      </c>
      <c r="I17" s="3">
        <v>44.314149999999998</v>
      </c>
      <c r="J17" s="3">
        <v>1074.35265</v>
      </c>
      <c r="K17" s="3"/>
      <c r="L17" s="36"/>
      <c r="M17" s="3">
        <v>19.967700000000001</v>
      </c>
      <c r="N17" s="36"/>
      <c r="O17" s="36"/>
      <c r="P17" s="47" t="s">
        <v>332</v>
      </c>
      <c r="Q17" s="30">
        <v>2025</v>
      </c>
      <c r="R17" s="30">
        <v>8</v>
      </c>
      <c r="S17" s="3">
        <v>431.6884</v>
      </c>
      <c r="T17" s="3">
        <v>539.61050999999998</v>
      </c>
      <c r="U17" s="3">
        <v>913.19974000000002</v>
      </c>
      <c r="V17" s="3">
        <v>1074.3526400000001</v>
      </c>
      <c r="W17" s="3">
        <v>1289.22316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399.17912000000001</v>
      </c>
      <c r="E18" s="3">
        <v>51.660969999999999</v>
      </c>
      <c r="F18" s="3">
        <v>81.981499999999997</v>
      </c>
      <c r="G18" s="3">
        <v>305.19403</v>
      </c>
      <c r="H18" s="3">
        <v>202.02216000000001</v>
      </c>
      <c r="I18" s="3">
        <v>29.393160000000002</v>
      </c>
      <c r="J18" s="3">
        <v>1069.43094</v>
      </c>
      <c r="K18" s="3"/>
      <c r="L18" s="36"/>
      <c r="M18" s="3">
        <v>19.399999999999999</v>
      </c>
      <c r="N18" s="36"/>
      <c r="O18" s="36"/>
      <c r="P18" s="47" t="s">
        <v>334</v>
      </c>
      <c r="Q18" s="30">
        <v>2025</v>
      </c>
      <c r="R18" s="30">
        <v>9</v>
      </c>
      <c r="S18" s="3">
        <v>427.77199999999999</v>
      </c>
      <c r="T18" s="3">
        <v>540.61300000000006</v>
      </c>
      <c r="U18" s="3">
        <v>909.01599999999996</v>
      </c>
      <c r="V18" s="3">
        <v>1069.43</v>
      </c>
      <c r="W18" s="3">
        <v>1283.32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-7.6798701691416238E-4</v>
      </c>
      <c r="E19" s="79">
        <f t="shared" si="0"/>
        <v>-9.2624507109046378E-2</v>
      </c>
      <c r="F19" s="79">
        <f t="shared" si="0"/>
        <v>1.2609587228951447E-2</v>
      </c>
      <c r="G19" s="79">
        <f t="shared" si="0"/>
        <v>5.236892983399799E-2</v>
      </c>
      <c r="H19" s="79">
        <f t="shared" si="0"/>
        <v>-3.1019373871610783E-3</v>
      </c>
      <c r="I19" s="79">
        <f t="shared" si="0"/>
        <v>-0.33670938063801287</v>
      </c>
      <c r="J19" s="79">
        <f t="shared" si="0"/>
        <v>-4.5810935543371869E-3</v>
      </c>
      <c r="K19" s="79"/>
      <c r="P19" s="27" t="s">
        <v>95</v>
      </c>
      <c r="Q19" s="1"/>
      <c r="R19" s="1"/>
      <c r="S19" s="80">
        <f>+(S18-S17)/S17</f>
        <v>-9.0722845459827277E-3</v>
      </c>
      <c r="T19" s="80">
        <f t="shared" ref="T19:W19" si="1">+(T18-T17)/T17</f>
        <v>1.8578029549500062E-3</v>
      </c>
      <c r="U19" s="80">
        <f t="shared" si="1"/>
        <v>-4.5814073490647918E-3</v>
      </c>
      <c r="V19" s="80">
        <f t="shared" si="1"/>
        <v>-4.5819592345396022E-3</v>
      </c>
      <c r="W19" s="80">
        <f t="shared" si="1"/>
        <v>-4.5788504140742174E-3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5" zoomScale="90" zoomScaleNormal="100" zoomScaleSheetLayoutView="90" workbookViewId="0">
      <selection activeCell="K23" sqref="K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138</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321</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409.55770000000001</v>
      </c>
      <c r="E7" s="3">
        <v>52.269300000000001</v>
      </c>
      <c r="F7" s="3">
        <v>73.707800000000006</v>
      </c>
      <c r="G7" s="3">
        <v>257.24930000000001</v>
      </c>
      <c r="H7" s="3">
        <v>70.1006</v>
      </c>
      <c r="I7" s="3">
        <v>1.9972000000000001</v>
      </c>
      <c r="J7" s="3">
        <v>864.88189999999997</v>
      </c>
      <c r="K7" s="3"/>
      <c r="L7" s="36"/>
      <c r="M7" s="3"/>
      <c r="N7" s="36"/>
      <c r="O7" s="36"/>
      <c r="P7" s="47" t="s">
        <v>251</v>
      </c>
      <c r="Q7" s="30">
        <v>2024</v>
      </c>
      <c r="R7" s="30">
        <v>10</v>
      </c>
      <c r="S7" s="3">
        <v>382.55990000000003</v>
      </c>
      <c r="T7" s="3">
        <v>478.2</v>
      </c>
      <c r="U7" s="3">
        <v>735.14959999999996</v>
      </c>
      <c r="V7" s="3">
        <v>864.88</v>
      </c>
      <c r="W7" s="3">
        <v>1037.856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410.99220000000003</v>
      </c>
      <c r="E8" s="3">
        <v>55.369100000000003</v>
      </c>
      <c r="F8" s="3">
        <v>73.14</v>
      </c>
      <c r="G8" s="3">
        <v>265.73230000000001</v>
      </c>
      <c r="H8" s="3">
        <v>67.200400000000002</v>
      </c>
      <c r="I8" s="3">
        <v>6.3875999999999999</v>
      </c>
      <c r="J8" s="3">
        <v>878.82159999999999</v>
      </c>
      <c r="K8" s="3"/>
      <c r="L8" s="36"/>
      <c r="M8" s="3"/>
      <c r="N8" s="36"/>
      <c r="O8" s="36"/>
      <c r="P8" s="47" t="s">
        <v>252</v>
      </c>
      <c r="Q8" s="30">
        <v>2024</v>
      </c>
      <c r="R8" s="30">
        <v>11</v>
      </c>
      <c r="S8" s="3">
        <v>382.0625</v>
      </c>
      <c r="T8" s="3">
        <v>477.57830000000001</v>
      </c>
      <c r="U8" s="3">
        <v>746.99829999999997</v>
      </c>
      <c r="V8" s="3">
        <v>878.82159999999999</v>
      </c>
      <c r="W8" s="3">
        <v>1054.58592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414.8734</v>
      </c>
      <c r="E9" s="3">
        <v>58.1922</v>
      </c>
      <c r="F9" s="3">
        <v>74.563500000000005</v>
      </c>
      <c r="G9" s="3">
        <v>264.32139999999998</v>
      </c>
      <c r="H9" s="3">
        <v>67.037700000000001</v>
      </c>
      <c r="I9" s="3">
        <v>5.3933999999999997</v>
      </c>
      <c r="J9" s="3">
        <v>884.38160000000005</v>
      </c>
      <c r="K9" s="3"/>
      <c r="L9" s="36"/>
      <c r="M9" s="3"/>
      <c r="N9" s="36"/>
      <c r="O9" s="36"/>
      <c r="P9" s="47" t="s">
        <v>260</v>
      </c>
      <c r="Q9" s="30">
        <v>2024</v>
      </c>
      <c r="R9" s="30">
        <v>12</v>
      </c>
      <c r="S9" s="3">
        <v>383.09399999999999</v>
      </c>
      <c r="T9" s="3">
        <v>478.86770000000001</v>
      </c>
      <c r="U9" s="3">
        <v>751.72429999999997</v>
      </c>
      <c r="V9" s="3">
        <v>884.38160000000005</v>
      </c>
      <c r="W9" s="3">
        <v>1061.2579000000001</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415.44349999999997</v>
      </c>
      <c r="E10" s="3">
        <v>56.032600000000002</v>
      </c>
      <c r="F10" s="3">
        <v>74.896299999999997</v>
      </c>
      <c r="G10" s="3">
        <v>257.7423</v>
      </c>
      <c r="H10" s="3">
        <v>69.588800000000006</v>
      </c>
      <c r="I10" s="3">
        <v>5.6759000000000004</v>
      </c>
      <c r="J10" s="3">
        <v>879.37940000000003</v>
      </c>
      <c r="K10" s="3"/>
      <c r="L10" s="36"/>
      <c r="M10" s="3"/>
      <c r="N10" s="36"/>
      <c r="O10" s="36"/>
      <c r="P10" s="47" t="s">
        <v>263</v>
      </c>
      <c r="Q10" s="30">
        <v>2025</v>
      </c>
      <c r="R10" s="30">
        <v>1</v>
      </c>
      <c r="S10" s="3">
        <v>384.8562</v>
      </c>
      <c r="T10" s="3">
        <v>481.07040000000001</v>
      </c>
      <c r="U10" s="3">
        <v>747.47239999999999</v>
      </c>
      <c r="V10" s="3">
        <v>879.37940000000003</v>
      </c>
      <c r="W10" s="3">
        <v>1055.2552000000001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401.69209999999998</v>
      </c>
      <c r="E11" s="3">
        <v>49.846699999999998</v>
      </c>
      <c r="F11" s="3">
        <v>71.243899999999996</v>
      </c>
      <c r="G11" s="3">
        <v>269.91899999999998</v>
      </c>
      <c r="H11" s="3">
        <v>70.975099999999998</v>
      </c>
      <c r="I11" s="3">
        <v>14.4009</v>
      </c>
      <c r="J11" s="3">
        <v>878.07770000000005</v>
      </c>
      <c r="K11" s="3"/>
      <c r="L11" s="36"/>
      <c r="M11" s="3"/>
      <c r="N11" s="36"/>
      <c r="O11" s="36"/>
      <c r="P11" s="47" t="s">
        <v>274</v>
      </c>
      <c r="Q11" s="30">
        <v>2025</v>
      </c>
      <c r="R11" s="30">
        <v>2</v>
      </c>
      <c r="S11" s="3">
        <v>388.47379999999998</v>
      </c>
      <c r="T11" s="3">
        <v>485.5924</v>
      </c>
      <c r="U11" s="3">
        <v>746.36599999999999</v>
      </c>
      <c r="V11" s="3">
        <v>878.07770000000005</v>
      </c>
      <c r="W11" s="3">
        <v>1053.6931999999999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372.70190000000002</v>
      </c>
      <c r="E12" s="3">
        <v>56.276899999999998</v>
      </c>
      <c r="F12" s="3">
        <v>69.746099999999998</v>
      </c>
      <c r="G12" s="3">
        <v>276.92720000000003</v>
      </c>
      <c r="H12" s="3">
        <v>71.178200000000004</v>
      </c>
      <c r="I12" s="3">
        <v>23.0777</v>
      </c>
      <c r="J12" s="3">
        <v>869.90800000000002</v>
      </c>
      <c r="K12" s="3"/>
      <c r="L12" s="36"/>
      <c r="M12" s="3"/>
      <c r="N12" s="36"/>
      <c r="O12" s="36"/>
      <c r="P12" s="47" t="s">
        <v>275</v>
      </c>
      <c r="Q12" s="30">
        <v>2025</v>
      </c>
      <c r="R12" s="30">
        <v>3</v>
      </c>
      <c r="S12" s="3">
        <v>392.9024</v>
      </c>
      <c r="T12" s="3">
        <v>491.12810000000002</v>
      </c>
      <c r="U12" s="3">
        <v>739.42179999999996</v>
      </c>
      <c r="V12" s="3">
        <v>869.90800000000002</v>
      </c>
      <c r="W12" s="3">
        <v>1043.8896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290.48540000000003</v>
      </c>
      <c r="E13" s="3">
        <v>62.195399999999999</v>
      </c>
      <c r="F13" s="3">
        <v>50.064999999999998</v>
      </c>
      <c r="G13" s="3">
        <v>265.26190000000003</v>
      </c>
      <c r="H13" s="3">
        <v>71.767700000000005</v>
      </c>
      <c r="I13" s="3">
        <v>40.675199999999997</v>
      </c>
      <c r="J13" s="3">
        <v>780.45060000000001</v>
      </c>
      <c r="K13" s="3"/>
      <c r="L13" s="36"/>
      <c r="M13" s="3"/>
      <c r="N13" s="36"/>
      <c r="O13" s="36"/>
      <c r="P13" s="47" t="s">
        <v>286</v>
      </c>
      <c r="Q13" s="30">
        <v>2025</v>
      </c>
      <c r="R13" s="30">
        <v>4</v>
      </c>
      <c r="S13" s="3">
        <v>394.98469999999998</v>
      </c>
      <c r="T13" s="3">
        <v>493.73099999999999</v>
      </c>
      <c r="U13" s="3">
        <v>663.38300000000004</v>
      </c>
      <c r="V13" s="3">
        <v>780.45060000000001</v>
      </c>
      <c r="W13" s="3">
        <v>936.54070000000002</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267.4359</v>
      </c>
      <c r="E14" s="3">
        <v>56.7575</v>
      </c>
      <c r="F14" s="3">
        <v>45.567399999999999</v>
      </c>
      <c r="G14" s="3">
        <v>261.03789999999998</v>
      </c>
      <c r="H14" s="3">
        <v>69.600300000000004</v>
      </c>
      <c r="I14" s="3">
        <v>42.559699999999999</v>
      </c>
      <c r="J14" s="3">
        <v>742.95870000000002</v>
      </c>
      <c r="K14" s="3"/>
      <c r="L14" s="36"/>
      <c r="M14" s="3"/>
      <c r="N14" s="36"/>
      <c r="O14" s="36"/>
      <c r="P14" s="179" t="s">
        <v>289</v>
      </c>
      <c r="Q14" s="180">
        <v>2025</v>
      </c>
      <c r="R14" s="180">
        <v>5</v>
      </c>
      <c r="S14" s="3">
        <v>397.5915</v>
      </c>
      <c r="T14" s="3">
        <v>496.9896</v>
      </c>
      <c r="U14" s="3">
        <v>631.51480000000004</v>
      </c>
      <c r="V14" s="3">
        <v>742.95870000000002</v>
      </c>
      <c r="W14" s="3">
        <v>891.55039999999997</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262.06689999999998</v>
      </c>
      <c r="E15" s="3">
        <v>54.688099999999999</v>
      </c>
      <c r="F15" s="3">
        <v>44.732700000000001</v>
      </c>
      <c r="G15" s="3">
        <v>266.01409999999998</v>
      </c>
      <c r="H15" s="3">
        <v>68.034300000000002</v>
      </c>
      <c r="I15" s="3">
        <v>78.347999999999999</v>
      </c>
      <c r="J15" s="3">
        <v>773.88409999999999</v>
      </c>
      <c r="K15" s="3"/>
      <c r="L15" s="36"/>
      <c r="M15" s="3"/>
      <c r="N15" s="36"/>
      <c r="O15" s="36"/>
      <c r="P15" s="179" t="s">
        <v>297</v>
      </c>
      <c r="Q15" s="180">
        <v>2025</v>
      </c>
      <c r="R15" s="180">
        <v>6</v>
      </c>
      <c r="S15" s="3">
        <v>398.86369999999999</v>
      </c>
      <c r="T15" s="3">
        <v>498.57990000000001</v>
      </c>
      <c r="U15" s="3">
        <v>657.80139999999994</v>
      </c>
      <c r="V15" s="3">
        <v>773.88409999999999</v>
      </c>
      <c r="W15" s="3">
        <v>928.66089999999997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255.4616</v>
      </c>
      <c r="E16" s="3">
        <v>53.835599999999999</v>
      </c>
      <c r="F16" s="3">
        <v>43.773800000000001</v>
      </c>
      <c r="G16" s="3">
        <v>273.21109999999999</v>
      </c>
      <c r="H16" s="3">
        <v>68.401200000000003</v>
      </c>
      <c r="I16" s="3">
        <v>18.760899999999999</v>
      </c>
      <c r="J16" s="3">
        <v>713.44420000000002</v>
      </c>
      <c r="K16" s="3"/>
      <c r="L16" s="36"/>
      <c r="M16" s="3"/>
      <c r="N16" s="36"/>
      <c r="O16" s="36"/>
      <c r="P16" s="47" t="s">
        <v>298</v>
      </c>
      <c r="Q16" s="30">
        <v>2025</v>
      </c>
      <c r="R16" s="30">
        <v>7</v>
      </c>
      <c r="S16" s="3">
        <v>399.30239999999998</v>
      </c>
      <c r="T16" s="3">
        <v>499.12830000000002</v>
      </c>
      <c r="U16" s="3">
        <v>606.42750000000001</v>
      </c>
      <c r="V16" s="3">
        <v>713.44420000000002</v>
      </c>
      <c r="W16" s="3">
        <v>856.13300000000004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286.09480000000002</v>
      </c>
      <c r="E17" s="3">
        <v>56.934399999999997</v>
      </c>
      <c r="F17" s="3">
        <v>48.127299999999998</v>
      </c>
      <c r="G17" s="3">
        <v>270.20310000000001</v>
      </c>
      <c r="H17" s="3">
        <v>67.919300000000007</v>
      </c>
      <c r="I17" s="3">
        <v>50.689799999999998</v>
      </c>
      <c r="J17" s="3">
        <v>779.96870000000001</v>
      </c>
      <c r="K17" s="3"/>
      <c r="L17" s="36"/>
      <c r="M17" s="3"/>
      <c r="N17" s="36"/>
      <c r="O17" s="36"/>
      <c r="P17" s="47" t="s">
        <v>332</v>
      </c>
      <c r="Q17" s="30">
        <v>2025</v>
      </c>
      <c r="R17" s="30">
        <v>8</v>
      </c>
      <c r="S17" s="3">
        <v>400.38049999999998</v>
      </c>
      <c r="T17" s="3">
        <v>500.47590000000002</v>
      </c>
      <c r="U17" s="3">
        <v>662.97329999999999</v>
      </c>
      <c r="V17" s="3">
        <v>779.96870000000001</v>
      </c>
      <c r="W17" s="3">
        <v>935.9624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256">
        <v>306.66149999999999</v>
      </c>
      <c r="E18" s="256">
        <v>51.660899999999998</v>
      </c>
      <c r="F18" s="256">
        <v>51.029600000000002</v>
      </c>
      <c r="G18" s="256">
        <v>261.9692</v>
      </c>
      <c r="H18" s="256">
        <v>68.413700000000006</v>
      </c>
      <c r="I18" s="256">
        <v>32.243899999999996</v>
      </c>
      <c r="J18" s="256">
        <v>771.97879999999998</v>
      </c>
      <c r="K18" s="3"/>
      <c r="L18" s="36"/>
      <c r="M18" s="3"/>
      <c r="N18" s="36"/>
      <c r="O18" s="36"/>
      <c r="P18" s="47" t="s">
        <v>334</v>
      </c>
      <c r="Q18" s="30">
        <v>2025</v>
      </c>
      <c r="R18" s="30">
        <v>9</v>
      </c>
      <c r="S18" s="3">
        <v>401.14100000000002</v>
      </c>
      <c r="T18" s="3">
        <v>501.42700000000002</v>
      </c>
      <c r="U18" s="3">
        <v>656.18200000000002</v>
      </c>
      <c r="V18" s="3">
        <v>771.97900000000004</v>
      </c>
      <c r="W18" s="3">
        <v>926.375</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7.1887709947891287E-2</v>
      </c>
      <c r="E19" s="79">
        <f t="shared" si="0"/>
        <v>-9.262414287320142E-2</v>
      </c>
      <c r="F19" s="79">
        <f t="shared" si="0"/>
        <v>6.0304650375150988E-2</v>
      </c>
      <c r="G19" s="79">
        <f t="shared" si="0"/>
        <v>-3.0473003455548826E-2</v>
      </c>
      <c r="H19" s="79">
        <f t="shared" si="0"/>
        <v>7.2792269649422005E-3</v>
      </c>
      <c r="I19" s="79">
        <f t="shared" si="0"/>
        <v>-0.36389766777537103</v>
      </c>
      <c r="J19" s="79">
        <f t="shared" si="0"/>
        <v>-1.0243872606682851E-2</v>
      </c>
      <c r="K19" s="79"/>
      <c r="P19" s="27" t="s">
        <v>95</v>
      </c>
      <c r="Q19" s="1"/>
      <c r="R19" s="1"/>
      <c r="S19" s="80">
        <f>+(S18-S17)/S17</f>
        <v>1.8994431546991823E-3</v>
      </c>
      <c r="T19" s="80">
        <f t="shared" ref="T19:W19" si="1">+(T18-T17)/T17</f>
        <v>1.9003912076485535E-3</v>
      </c>
      <c r="U19" s="80">
        <f t="shared" si="1"/>
        <v>-1.0243700613584254E-2</v>
      </c>
      <c r="V19" s="80">
        <f t="shared" si="1"/>
        <v>-1.0243616186136662E-2</v>
      </c>
      <c r="W19" s="80">
        <f t="shared" si="1"/>
        <v>-1.0243360203358599E-2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294</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5"/>
  <sheetViews>
    <sheetView showGridLines="0" view="pageBreakPreview" topLeftCell="A10" zoomScale="80" zoomScaleNormal="100" zoomScaleSheetLayoutView="80" workbookViewId="0">
      <selection activeCell="A23" sqref="A23"/>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139</v>
      </c>
      <c r="D2" s="16"/>
      <c r="E2" s="16"/>
      <c r="F2" s="16"/>
      <c r="G2" s="16"/>
      <c r="H2" s="16"/>
      <c r="I2" s="16"/>
      <c r="J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112</v>
      </c>
      <c r="D3" s="16"/>
      <c r="E3" s="16"/>
      <c r="F3" s="16"/>
      <c r="G3" s="16"/>
      <c r="H3" s="16"/>
      <c r="I3" s="16"/>
      <c r="J3" s="16"/>
      <c r="K3"/>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230</v>
      </c>
      <c r="B7" s="30">
        <v>2024</v>
      </c>
      <c r="C7" s="30">
        <v>4</v>
      </c>
      <c r="D7" s="3">
        <v>409.529</v>
      </c>
      <c r="E7" s="3">
        <v>54.267000000000003</v>
      </c>
      <c r="F7" s="3">
        <v>61.771000000000001</v>
      </c>
      <c r="G7" s="3">
        <v>254.70099999999999</v>
      </c>
      <c r="H7" s="3">
        <v>128.30000000000001</v>
      </c>
      <c r="I7" s="3">
        <v>9.5510000000000002</v>
      </c>
      <c r="J7" s="3">
        <v>918.12300000000005</v>
      </c>
      <c r="K7" s="3"/>
      <c r="L7" s="36"/>
      <c r="M7" s="3">
        <v>29.120008899999998</v>
      </c>
      <c r="N7" s="36"/>
      <c r="O7" s="36"/>
      <c r="P7" s="47" t="s">
        <v>230</v>
      </c>
      <c r="Q7" s="30">
        <v>2024</v>
      </c>
      <c r="R7" s="30">
        <v>4</v>
      </c>
      <c r="S7" s="3">
        <v>367.24900000000002</v>
      </c>
      <c r="T7" s="3">
        <v>459.06200000000001</v>
      </c>
      <c r="U7" s="3">
        <v>780.40499999999997</v>
      </c>
      <c r="V7" s="3">
        <v>918.12300000000005</v>
      </c>
      <c r="W7" s="3">
        <v>1101.748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233</v>
      </c>
      <c r="B8" s="30">
        <v>2024</v>
      </c>
      <c r="C8" s="30">
        <v>5</v>
      </c>
      <c r="D8" s="3"/>
      <c r="E8" s="3"/>
      <c r="F8" s="3"/>
      <c r="G8" s="3"/>
      <c r="H8" s="3"/>
      <c r="I8" s="3"/>
      <c r="J8" s="3"/>
      <c r="K8" s="3"/>
      <c r="L8" s="36"/>
      <c r="M8" s="3">
        <v>29.02</v>
      </c>
      <c r="N8" s="36"/>
      <c r="O8" s="36"/>
      <c r="P8" s="47" t="s">
        <v>233</v>
      </c>
      <c r="Q8" s="30">
        <v>2024</v>
      </c>
      <c r="R8" s="30">
        <v>5</v>
      </c>
      <c r="S8" s="3"/>
      <c r="T8" s="3"/>
      <c r="U8" s="3"/>
      <c r="V8" s="3"/>
      <c r="W8" s="3"/>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235</v>
      </c>
      <c r="B9" s="30">
        <v>2024</v>
      </c>
      <c r="C9" s="30">
        <v>6</v>
      </c>
      <c r="D9" s="3"/>
      <c r="E9" s="3"/>
      <c r="F9" s="3"/>
      <c r="G9" s="3"/>
      <c r="H9" s="3"/>
      <c r="I9" s="3"/>
      <c r="J9" s="3"/>
      <c r="K9" s="3"/>
      <c r="L9" s="36"/>
      <c r="M9" s="3">
        <v>44.492626679740717</v>
      </c>
      <c r="N9" s="36"/>
      <c r="O9" s="36"/>
      <c r="P9" s="47" t="s">
        <v>235</v>
      </c>
      <c r="Q9" s="30">
        <v>2024</v>
      </c>
      <c r="R9" s="30">
        <v>6</v>
      </c>
      <c r="S9" s="3"/>
      <c r="T9" s="3"/>
      <c r="U9" s="3"/>
      <c r="V9" s="3"/>
      <c r="W9" s="3"/>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239</v>
      </c>
      <c r="B10" s="30">
        <v>2024</v>
      </c>
      <c r="C10" s="30">
        <v>7</v>
      </c>
      <c r="D10" s="3"/>
      <c r="E10" s="3"/>
      <c r="F10" s="3"/>
      <c r="G10" s="3"/>
      <c r="H10" s="3"/>
      <c r="I10" s="3"/>
      <c r="J10" s="3"/>
      <c r="K10" s="3"/>
      <c r="L10" s="36"/>
      <c r="M10" s="3">
        <v>41.307363456633851</v>
      </c>
      <c r="N10" s="36"/>
      <c r="O10" s="36"/>
      <c r="P10" s="47" t="s">
        <v>239</v>
      </c>
      <c r="Q10" s="30">
        <v>2024</v>
      </c>
      <c r="R10" s="30">
        <v>7</v>
      </c>
      <c r="S10" s="3"/>
      <c r="T10" s="3"/>
      <c r="U10" s="3"/>
      <c r="V10" s="3"/>
      <c r="W10" s="3"/>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245</v>
      </c>
      <c r="B11" s="30">
        <v>2024</v>
      </c>
      <c r="C11" s="30">
        <v>8</v>
      </c>
      <c r="D11" s="3"/>
      <c r="E11" s="3"/>
      <c r="F11" s="3"/>
      <c r="G11" s="3"/>
      <c r="H11" s="3"/>
      <c r="I11" s="3"/>
      <c r="J11" s="3"/>
      <c r="K11" s="3"/>
      <c r="L11" s="36"/>
      <c r="M11" s="3">
        <v>44.509795458277466</v>
      </c>
      <c r="N11" s="36"/>
      <c r="O11" s="36"/>
      <c r="P11" s="47" t="s">
        <v>245</v>
      </c>
      <c r="Q11" s="30">
        <v>2024</v>
      </c>
      <c r="R11" s="30">
        <v>8</v>
      </c>
      <c r="S11" s="3"/>
      <c r="T11" s="3"/>
      <c r="U11" s="3"/>
      <c r="V11" s="3"/>
      <c r="W11" s="3"/>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248</v>
      </c>
      <c r="B12" s="30">
        <v>2024</v>
      </c>
      <c r="C12" s="30">
        <v>9</v>
      </c>
      <c r="D12" s="3"/>
      <c r="E12" s="3"/>
      <c r="F12" s="3"/>
      <c r="G12" s="3"/>
      <c r="H12" s="3"/>
      <c r="I12" s="3"/>
      <c r="J12" s="3"/>
      <c r="K12" s="3"/>
      <c r="L12" s="36"/>
      <c r="M12" s="3">
        <v>45.890678399999999</v>
      </c>
      <c r="N12" s="36"/>
      <c r="O12" s="36"/>
      <c r="P12" s="47" t="s">
        <v>248</v>
      </c>
      <c r="Q12" s="30">
        <v>2024</v>
      </c>
      <c r="R12" s="30">
        <v>9</v>
      </c>
      <c r="S12" s="3"/>
      <c r="T12" s="3"/>
      <c r="U12" s="3"/>
      <c r="V12" s="3"/>
      <c r="W12" s="3"/>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251</v>
      </c>
      <c r="B13" s="30">
        <v>2024</v>
      </c>
      <c r="C13" s="30">
        <v>10</v>
      </c>
      <c r="D13" s="3"/>
      <c r="E13" s="3"/>
      <c r="F13" s="3"/>
      <c r="G13" s="3"/>
      <c r="H13" s="3"/>
      <c r="I13" s="3"/>
      <c r="J13" s="3"/>
      <c r="K13" s="3"/>
      <c r="L13" s="36"/>
      <c r="M13" s="3">
        <v>44.56</v>
      </c>
      <c r="N13" s="36"/>
      <c r="O13" s="36"/>
      <c r="P13" s="47" t="s">
        <v>251</v>
      </c>
      <c r="Q13" s="30">
        <v>2024</v>
      </c>
      <c r="R13" s="30">
        <v>10</v>
      </c>
      <c r="S13" s="3"/>
      <c r="T13" s="3"/>
      <c r="U13" s="3"/>
      <c r="V13" s="3"/>
      <c r="W13" s="3"/>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252</v>
      </c>
      <c r="B14" s="30">
        <v>2024</v>
      </c>
      <c r="C14" s="30">
        <v>11</v>
      </c>
      <c r="D14" s="3"/>
      <c r="E14" s="3"/>
      <c r="F14" s="3"/>
      <c r="G14" s="3"/>
      <c r="H14" s="3"/>
      <c r="I14" s="3"/>
      <c r="J14" s="3"/>
      <c r="K14" s="3"/>
      <c r="L14" s="36"/>
      <c r="M14" s="3">
        <v>44.98</v>
      </c>
      <c r="N14" s="36"/>
      <c r="O14" s="36"/>
      <c r="P14" s="47" t="s">
        <v>252</v>
      </c>
      <c r="Q14" s="30">
        <v>2024</v>
      </c>
      <c r="R14" s="30">
        <v>11</v>
      </c>
      <c r="S14" s="3"/>
      <c r="T14" s="3"/>
      <c r="U14" s="3"/>
      <c r="V14" s="3"/>
      <c r="W14" s="3"/>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260</v>
      </c>
      <c r="B15" s="30">
        <v>2024</v>
      </c>
      <c r="C15" s="30">
        <v>12</v>
      </c>
      <c r="D15" s="3"/>
      <c r="E15" s="3"/>
      <c r="F15" s="3"/>
      <c r="G15" s="3"/>
      <c r="H15" s="3"/>
      <c r="I15" s="3"/>
      <c r="J15" s="3"/>
      <c r="K15" s="3"/>
      <c r="L15" s="36"/>
      <c r="M15" s="3">
        <v>44.23</v>
      </c>
      <c r="N15" s="36"/>
      <c r="O15" s="36"/>
      <c r="P15" s="47" t="s">
        <v>260</v>
      </c>
      <c r="Q15" s="30">
        <v>2024</v>
      </c>
      <c r="R15" s="30">
        <v>12</v>
      </c>
      <c r="S15" s="3"/>
      <c r="T15" s="3"/>
      <c r="U15" s="3"/>
      <c r="V15" s="3"/>
      <c r="W15" s="3"/>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263</v>
      </c>
      <c r="B16" s="30">
        <v>2025</v>
      </c>
      <c r="C16" s="30">
        <v>1</v>
      </c>
      <c r="D16" s="3"/>
      <c r="E16" s="3"/>
      <c r="F16" s="3"/>
      <c r="G16" s="3"/>
      <c r="H16" s="3"/>
      <c r="I16" s="3"/>
      <c r="J16" s="3"/>
      <c r="K16" s="3"/>
      <c r="L16" s="36"/>
      <c r="M16" s="3">
        <v>44.71</v>
      </c>
      <c r="N16" s="36"/>
      <c r="O16" s="36"/>
      <c r="P16" s="47" t="s">
        <v>263</v>
      </c>
      <c r="Q16" s="30">
        <v>2025</v>
      </c>
      <c r="R16" s="30">
        <v>1</v>
      </c>
      <c r="S16" s="3"/>
      <c r="T16" s="3"/>
      <c r="U16" s="3"/>
      <c r="V16" s="3"/>
      <c r="W16" s="3"/>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274</v>
      </c>
      <c r="B17" s="30">
        <v>2025</v>
      </c>
      <c r="C17" s="30">
        <v>2</v>
      </c>
      <c r="D17" s="3"/>
      <c r="E17" s="3"/>
      <c r="F17" s="3"/>
      <c r="G17" s="3"/>
      <c r="H17" s="3"/>
      <c r="I17" s="3"/>
      <c r="J17" s="3"/>
      <c r="K17" s="3"/>
      <c r="L17" s="36"/>
      <c r="M17" s="3">
        <v>43.68</v>
      </c>
      <c r="N17" s="36"/>
      <c r="O17" s="36"/>
      <c r="P17" s="47" t="s">
        <v>274</v>
      </c>
      <c r="Q17" s="30">
        <v>2025</v>
      </c>
      <c r="R17" s="30">
        <v>2</v>
      </c>
      <c r="S17" s="3"/>
      <c r="T17" s="3"/>
      <c r="U17" s="3"/>
      <c r="V17" s="3"/>
      <c r="W17" s="3"/>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275</v>
      </c>
      <c r="B18" s="30">
        <v>2025</v>
      </c>
      <c r="C18" s="30">
        <v>3</v>
      </c>
      <c r="D18" s="3"/>
      <c r="E18" s="3"/>
      <c r="F18" s="3"/>
      <c r="G18" s="3"/>
      <c r="H18" s="3"/>
      <c r="I18" s="3"/>
      <c r="J18" s="3"/>
      <c r="K18" s="3"/>
      <c r="L18" s="36"/>
      <c r="M18" s="3">
        <v>45.67</v>
      </c>
      <c r="N18" s="36"/>
      <c r="O18" s="36"/>
      <c r="P18" s="47" t="s">
        <v>275</v>
      </c>
      <c r="Q18" s="30">
        <v>2025</v>
      </c>
      <c r="R18" s="30">
        <v>3</v>
      </c>
      <c r="S18" s="3"/>
      <c r="T18" s="3"/>
      <c r="U18" s="3"/>
      <c r="V18" s="3"/>
      <c r="W18" s="3"/>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t="e">
        <f t="shared" ref="D19:J19" si="0">+(D18-D17)/D17</f>
        <v>#DIV/0!</v>
      </c>
      <c r="E19" s="79" t="e">
        <f t="shared" si="0"/>
        <v>#DIV/0!</v>
      </c>
      <c r="F19" s="79" t="e">
        <f t="shared" si="0"/>
        <v>#DIV/0!</v>
      </c>
      <c r="G19" s="79" t="e">
        <f t="shared" si="0"/>
        <v>#DIV/0!</v>
      </c>
      <c r="H19" s="79" t="e">
        <f t="shared" si="0"/>
        <v>#DIV/0!</v>
      </c>
      <c r="I19" s="79" t="e">
        <f t="shared" si="0"/>
        <v>#DIV/0!</v>
      </c>
      <c r="J19" s="79" t="e">
        <f t="shared" si="0"/>
        <v>#DIV/0!</v>
      </c>
      <c r="K19" s="79"/>
      <c r="P19" s="27" t="s">
        <v>95</v>
      </c>
      <c r="Q19" s="1"/>
      <c r="R19" s="1"/>
      <c r="S19" s="80" t="e">
        <f>+(S18-S17)/S17</f>
        <v>#DIV/0!</v>
      </c>
      <c r="T19" s="80" t="e">
        <f>+(T18-T17)/T17</f>
        <v>#DIV/0!</v>
      </c>
      <c r="U19" s="80" t="e">
        <f>+(U18-U17)/U17</f>
        <v>#DIV/0!</v>
      </c>
      <c r="V19" s="80" t="e">
        <f>+(V18-V17)/V17</f>
        <v>#DIV/0!</v>
      </c>
      <c r="W19" s="80" t="e">
        <f>+(W18-W17)/W17</f>
        <v>#DIV/0!</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54.75" customHeight="1" x14ac:dyDescent="0.25">
      <c r="A21" s="257" t="s">
        <v>337</v>
      </c>
      <c r="B21" s="257"/>
      <c r="C21" s="257"/>
      <c r="D21" s="257"/>
      <c r="E21" s="257"/>
      <c r="F21" s="257"/>
      <c r="G21" s="257"/>
      <c r="H21" s="257"/>
      <c r="I21" s="257"/>
      <c r="J21" s="257"/>
      <c r="K21" s="257"/>
      <c r="L21" s="257"/>
      <c r="M21" s="25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26.25" customHeight="1" x14ac:dyDescent="0.25">
      <c r="A22" s="258" t="s">
        <v>338</v>
      </c>
      <c r="B22" s="259"/>
      <c r="C22" s="259"/>
      <c r="D22" s="259"/>
      <c r="E22" s="260"/>
      <c r="F22" s="260"/>
      <c r="G22" s="260"/>
      <c r="H22" s="260"/>
      <c r="I22" s="260"/>
      <c r="J22" s="260"/>
      <c r="K22" s="260"/>
      <c r="L22" s="259"/>
      <c r="M22" s="259"/>
      <c r="N22" s="36"/>
      <c r="O22" s="36"/>
      <c r="P22" s="36"/>
      <c r="Q22" s="36"/>
      <c r="R22" s="36"/>
      <c r="S22" s="36"/>
      <c r="T22" s="36"/>
      <c r="U22" s="36"/>
      <c r="V22" s="36"/>
      <c r="W22" s="36"/>
      <c r="X22" s="36"/>
      <c r="Y22" s="36"/>
      <c r="Z22" s="36"/>
      <c r="AA22" s="167"/>
      <c r="AB22" s="167"/>
      <c r="AC22" s="167"/>
      <c r="AD22" s="167"/>
      <c r="AE22" s="167"/>
      <c r="AF22" s="167"/>
      <c r="AG22" s="167"/>
      <c r="AH22" s="167"/>
      <c r="AI22" s="167"/>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x14ac:dyDescent="0.25">
      <c r="A23" s="36"/>
      <c r="B23" s="36"/>
      <c r="C23" s="44"/>
      <c r="D23" s="36"/>
      <c r="E23" s="36"/>
      <c r="F23" s="45"/>
      <c r="G23" s="45"/>
      <c r="H23" s="45"/>
      <c r="I23" s="45"/>
      <c r="J23" s="45"/>
      <c r="K23" s="4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x14ac:dyDescent="0.25">
      <c r="A24" s="36"/>
      <c r="B24" s="36"/>
      <c r="C24" s="44"/>
      <c r="D24" s="36"/>
      <c r="E24" s="36"/>
      <c r="F24" s="36"/>
      <c r="G24" s="36"/>
      <c r="H24" s="36"/>
      <c r="I24" s="44"/>
      <c r="J24" s="44"/>
      <c r="K24" s="36"/>
      <c r="L24" s="36"/>
      <c r="M24" s="36"/>
      <c r="N24" s="36"/>
      <c r="O24" s="36"/>
      <c r="P24" s="36"/>
      <c r="Q24" s="36"/>
      <c r="R24" s="36"/>
      <c r="S24" s="36"/>
      <c r="T24" s="36"/>
      <c r="U24" s="36"/>
      <c r="V24" s="36"/>
      <c r="W24" s="36"/>
      <c r="X24" s="36"/>
      <c r="Y24" s="36"/>
      <c r="Z24" s="36" t="s">
        <v>101</v>
      </c>
      <c r="AA24" s="225" t="s">
        <v>106</v>
      </c>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225"/>
      <c r="AB25" s="225"/>
      <c r="AC25" s="225"/>
      <c r="AD25" s="225"/>
      <c r="AE25" s="225"/>
      <c r="AF25" s="225"/>
      <c r="AG25" s="225"/>
      <c r="AH25" s="225"/>
      <c r="AI25" s="225"/>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ht="15" customHeight="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t="s">
        <v>266</v>
      </c>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A29" s="222"/>
      <c r="AB29" s="222"/>
      <c r="AC29" s="222"/>
      <c r="AD29" s="222"/>
      <c r="AE29" s="222"/>
      <c r="AF29" s="222"/>
      <c r="AG29" s="222"/>
      <c r="AH29" s="222"/>
      <c r="AI29" s="222"/>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row r="45" spans="1:6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row>
  </sheetData>
  <sheetProtection formatCells="0" formatColumns="0" formatRows="0" insertColumns="0" insertRows="0" insertHyperlinks="0" deleteColumns="0" deleteRows="0" sort="0" autoFilter="0" pivotTables="0"/>
  <mergeCells count="16">
    <mergeCell ref="AA28:AI29"/>
    <mergeCell ref="P4:W4"/>
    <mergeCell ref="Z4:AG4"/>
    <mergeCell ref="A5:K5"/>
    <mergeCell ref="P5:W5"/>
    <mergeCell ref="AA24:AI25"/>
    <mergeCell ref="AA19:AH20"/>
    <mergeCell ref="A21:M21"/>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6" zoomScaleNormal="100" zoomScaleSheetLayoutView="100" workbookViewId="0">
      <selection activeCell="D19" sqref="D19:J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19"/>
      <c r="C2" s="16" t="s">
        <v>140</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322</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30" x14ac:dyDescent="0.25">
      <c r="B6" s="13" t="s">
        <v>0</v>
      </c>
      <c r="C6" s="13" t="s">
        <v>1</v>
      </c>
      <c r="D6" s="11" t="s">
        <v>2</v>
      </c>
      <c r="E6" s="11" t="s">
        <v>3</v>
      </c>
      <c r="F6" s="11" t="s">
        <v>4</v>
      </c>
      <c r="G6" s="11" t="s">
        <v>5</v>
      </c>
      <c r="H6" s="11" t="s">
        <v>6</v>
      </c>
      <c r="I6" s="11" t="s">
        <v>7</v>
      </c>
      <c r="J6" s="11" t="s">
        <v>103</v>
      </c>
      <c r="K6" s="11" t="s">
        <v>101</v>
      </c>
      <c r="M6" s="11" t="s">
        <v>265</v>
      </c>
      <c r="Q6" s="13" t="s">
        <v>0</v>
      </c>
      <c r="R6" s="13" t="s">
        <v>1</v>
      </c>
      <c r="S6" s="12" t="s">
        <v>9</v>
      </c>
      <c r="T6" s="12" t="s">
        <v>10</v>
      </c>
      <c r="U6" s="12" t="s">
        <v>11</v>
      </c>
      <c r="V6" s="12" t="s">
        <v>12</v>
      </c>
      <c r="W6" s="12" t="s">
        <v>13</v>
      </c>
    </row>
    <row r="7" spans="1:61" x14ac:dyDescent="0.25">
      <c r="A7" s="47" t="s">
        <v>251</v>
      </c>
      <c r="B7" s="30">
        <v>2024</v>
      </c>
      <c r="C7" s="30">
        <v>10</v>
      </c>
      <c r="D7" s="3">
        <v>449.99599999999998</v>
      </c>
      <c r="E7" s="3">
        <v>52.269399999999997</v>
      </c>
      <c r="F7" s="3">
        <v>82.786500000000004</v>
      </c>
      <c r="G7" s="3">
        <v>243.935</v>
      </c>
      <c r="H7" s="3">
        <v>236.52379999999999</v>
      </c>
      <c r="I7" s="3">
        <v>-0.43740000000000001</v>
      </c>
      <c r="J7" s="3">
        <v>1065.0742</v>
      </c>
      <c r="K7" s="3"/>
      <c r="M7" s="3"/>
      <c r="P7" s="47" t="s">
        <v>251</v>
      </c>
      <c r="Q7" s="30">
        <v>2024</v>
      </c>
      <c r="R7" s="30">
        <v>10</v>
      </c>
      <c r="S7" s="3">
        <v>470.56729999999999</v>
      </c>
      <c r="T7" s="3">
        <v>588.20910000000003</v>
      </c>
      <c r="U7" s="3">
        <v>905.31299999999999</v>
      </c>
      <c r="V7" s="3">
        <f>+J7</f>
        <v>1065.0742</v>
      </c>
      <c r="W7" s="3">
        <f t="shared" ref="W7:W10" si="0">+V7*1.2</f>
        <v>1278.0890400000001</v>
      </c>
    </row>
    <row r="8" spans="1:61" x14ac:dyDescent="0.25">
      <c r="A8" s="47" t="s">
        <v>252</v>
      </c>
      <c r="B8" s="30">
        <v>2024</v>
      </c>
      <c r="C8" s="30">
        <v>11</v>
      </c>
      <c r="D8" s="3">
        <v>427.84582999999998</v>
      </c>
      <c r="E8" s="3">
        <v>55.369109999999999</v>
      </c>
      <c r="F8" s="3">
        <v>78.236369999999994</v>
      </c>
      <c r="G8" s="3">
        <v>254.69497000000001</v>
      </c>
      <c r="H8" s="3">
        <v>234.47601</v>
      </c>
      <c r="I8" s="3">
        <v>3.7857099999999999</v>
      </c>
      <c r="J8" s="3">
        <v>1054.4079999999999</v>
      </c>
      <c r="K8" s="3"/>
      <c r="M8" s="3"/>
      <c r="P8" s="47" t="s">
        <v>252</v>
      </c>
      <c r="Q8" s="30">
        <v>2024</v>
      </c>
      <c r="R8" s="30">
        <v>11</v>
      </c>
      <c r="S8" s="3">
        <v>469.94650000000001</v>
      </c>
      <c r="T8" s="3">
        <v>587.43309999999997</v>
      </c>
      <c r="U8" s="3">
        <v>896.24680000000001</v>
      </c>
      <c r="V8" s="3">
        <v>1054.4079999999999</v>
      </c>
      <c r="W8" s="3">
        <f t="shared" si="0"/>
        <v>1265.2895999999998</v>
      </c>
    </row>
    <row r="9" spans="1:61" x14ac:dyDescent="0.25">
      <c r="A9" s="47" t="s">
        <v>260</v>
      </c>
      <c r="B9" s="30">
        <v>2024</v>
      </c>
      <c r="C9" s="30">
        <v>12</v>
      </c>
      <c r="D9" s="3">
        <v>454.48766999999998</v>
      </c>
      <c r="E9" s="3">
        <v>58.192230000000002</v>
      </c>
      <c r="F9" s="3">
        <v>82.767979999999994</v>
      </c>
      <c r="G9" s="3">
        <v>257.19328999999999</v>
      </c>
      <c r="H9" s="3">
        <v>226.58694</v>
      </c>
      <c r="I9" s="3">
        <v>4.7608300000000003</v>
      </c>
      <c r="J9" s="3">
        <v>1083.98894</v>
      </c>
      <c r="K9" s="3"/>
      <c r="M9" s="3"/>
      <c r="P9" s="47" t="s">
        <v>260</v>
      </c>
      <c r="Q9" s="30">
        <v>2024</v>
      </c>
      <c r="R9" s="30">
        <v>12</v>
      </c>
      <c r="S9" s="3">
        <v>471.2208</v>
      </c>
      <c r="T9" s="3">
        <v>589.02589999999998</v>
      </c>
      <c r="U9" s="3">
        <v>921.39059999999995</v>
      </c>
      <c r="V9" s="3">
        <f>+J9</f>
        <v>1083.98894</v>
      </c>
      <c r="W9" s="3">
        <f t="shared" si="0"/>
        <v>1300.7867279999998</v>
      </c>
    </row>
    <row r="10" spans="1:61" x14ac:dyDescent="0.25">
      <c r="A10" s="47" t="s">
        <v>263</v>
      </c>
      <c r="B10" s="30">
        <v>2025</v>
      </c>
      <c r="C10" s="30">
        <v>1</v>
      </c>
      <c r="D10" s="3">
        <v>429.01972999999998</v>
      </c>
      <c r="E10" s="3">
        <v>56.032690000000002</v>
      </c>
      <c r="F10" s="3">
        <v>78.804259999999999</v>
      </c>
      <c r="G10" s="3">
        <v>249.01036999999999</v>
      </c>
      <c r="H10" s="3">
        <v>232.5617</v>
      </c>
      <c r="I10" s="3">
        <v>13.73442</v>
      </c>
      <c r="J10" s="3">
        <v>1059.16317</v>
      </c>
      <c r="K10" s="3"/>
      <c r="M10" s="3"/>
      <c r="P10" s="47" t="s">
        <v>263</v>
      </c>
      <c r="Q10" s="30">
        <v>2025</v>
      </c>
      <c r="R10" s="30">
        <v>1</v>
      </c>
      <c r="S10" s="3">
        <v>473.37720000000002</v>
      </c>
      <c r="T10" s="3">
        <v>591.72149999999999</v>
      </c>
      <c r="U10" s="3">
        <v>900.28869999999995</v>
      </c>
      <c r="V10" s="3">
        <v>1059.1600000000001</v>
      </c>
      <c r="W10" s="3">
        <f t="shared" si="0"/>
        <v>1270.992</v>
      </c>
    </row>
    <row r="11" spans="1:61" x14ac:dyDescent="0.25">
      <c r="A11" s="47" t="s">
        <v>274</v>
      </c>
      <c r="B11" s="30">
        <v>2025</v>
      </c>
      <c r="C11" s="30">
        <v>2</v>
      </c>
      <c r="D11" s="3">
        <v>414.02647000000002</v>
      </c>
      <c r="E11" s="3">
        <v>49.846739999999997</v>
      </c>
      <c r="F11" s="3">
        <v>75.184380000000004</v>
      </c>
      <c r="G11" s="3">
        <v>253.23455999999999</v>
      </c>
      <c r="H11" s="3">
        <v>225.30569</v>
      </c>
      <c r="I11" s="3">
        <v>15.39616</v>
      </c>
      <c r="J11" s="3">
        <v>1032.9939999999999</v>
      </c>
      <c r="K11" s="3"/>
      <c r="M11" s="3"/>
      <c r="P11" s="47" t="s">
        <v>274</v>
      </c>
      <c r="Q11" s="30">
        <v>2025</v>
      </c>
      <c r="R11" s="30">
        <v>2</v>
      </c>
      <c r="S11" s="3">
        <v>477.82089999999999</v>
      </c>
      <c r="T11" s="3">
        <v>597.27610000000004</v>
      </c>
      <c r="U11" s="3">
        <v>878.04489999999998</v>
      </c>
      <c r="V11" s="3">
        <v>1032.9939999999999</v>
      </c>
      <c r="W11" s="3">
        <f>+V11*1.2</f>
        <v>1239.5927999999999</v>
      </c>
    </row>
    <row r="12" spans="1:61" x14ac:dyDescent="0.25">
      <c r="A12" s="47" t="s">
        <v>275</v>
      </c>
      <c r="B12" s="30">
        <v>2025</v>
      </c>
      <c r="C12" s="30">
        <v>3</v>
      </c>
      <c r="D12" s="3">
        <v>415.31547999999998</v>
      </c>
      <c r="E12" s="3">
        <v>56.276989999999998</v>
      </c>
      <c r="F12" s="3">
        <v>77.493009999999998</v>
      </c>
      <c r="G12" s="3">
        <v>265.83138000000002</v>
      </c>
      <c r="H12" s="3">
        <v>239.34594000000001</v>
      </c>
      <c r="I12" s="3">
        <v>23.453810000000001</v>
      </c>
      <c r="J12" s="3">
        <v>1077.7166099999999</v>
      </c>
      <c r="K12" s="3"/>
      <c r="M12" s="3"/>
      <c r="P12" s="47" t="s">
        <v>275</v>
      </c>
      <c r="Q12" s="30">
        <v>2025</v>
      </c>
      <c r="R12" s="30">
        <v>3</v>
      </c>
      <c r="S12" s="3">
        <v>483.24468999999999</v>
      </c>
      <c r="T12" s="3">
        <v>604.05584999999996</v>
      </c>
      <c r="U12" s="3">
        <v>916.05911000000003</v>
      </c>
      <c r="V12" s="3">
        <v>1077.7166099999999</v>
      </c>
      <c r="W12" s="3">
        <f>+V12*1.2</f>
        <v>1293.2599319999999</v>
      </c>
    </row>
    <row r="13" spans="1:61" x14ac:dyDescent="0.25">
      <c r="A13" s="47" t="s">
        <v>286</v>
      </c>
      <c r="B13" s="30">
        <v>2025</v>
      </c>
      <c r="C13" s="30">
        <v>4</v>
      </c>
      <c r="D13" s="3">
        <v>414.86205999999999</v>
      </c>
      <c r="E13" s="3">
        <v>62.195459999999997</v>
      </c>
      <c r="F13" s="3">
        <v>78.514160000000004</v>
      </c>
      <c r="G13" s="3">
        <v>269.61394000000001</v>
      </c>
      <c r="H13" s="3">
        <v>225.70855</v>
      </c>
      <c r="I13" s="3">
        <v>39.910159999999998</v>
      </c>
      <c r="J13" s="3">
        <v>1090.8043299999999</v>
      </c>
      <c r="K13" s="3"/>
      <c r="M13" s="3"/>
      <c r="P13" s="47" t="s">
        <v>286</v>
      </c>
      <c r="Q13" s="30">
        <v>2025</v>
      </c>
      <c r="R13" s="30">
        <v>4</v>
      </c>
      <c r="S13" s="3">
        <v>485.79324000000003</v>
      </c>
      <c r="T13" s="3">
        <v>607.24153999999999</v>
      </c>
      <c r="U13" s="3">
        <v>927.18367999999998</v>
      </c>
      <c r="V13" s="3">
        <v>1090.8043299999999</v>
      </c>
      <c r="W13" s="3">
        <v>1308.9652000000001</v>
      </c>
    </row>
    <row r="14" spans="1:61" x14ac:dyDescent="0.25">
      <c r="A14" s="179" t="s">
        <v>289</v>
      </c>
      <c r="B14" s="180">
        <v>2025</v>
      </c>
      <c r="C14" s="180">
        <v>5</v>
      </c>
      <c r="D14" s="3">
        <v>415.86372</v>
      </c>
      <c r="E14" s="3">
        <v>56.7575</v>
      </c>
      <c r="F14" s="3">
        <v>76.985789999999994</v>
      </c>
      <c r="G14" s="3">
        <v>262.47314</v>
      </c>
      <c r="H14" s="3">
        <v>234.0761</v>
      </c>
      <c r="I14" s="3">
        <v>44.154420000000002</v>
      </c>
      <c r="J14" s="3">
        <v>1090.3106700000001</v>
      </c>
      <c r="K14" s="3"/>
      <c r="M14" s="3"/>
      <c r="P14" s="179" t="s">
        <v>289</v>
      </c>
      <c r="Q14" s="180">
        <v>2025</v>
      </c>
      <c r="R14" s="180">
        <v>5</v>
      </c>
      <c r="S14" s="3">
        <v>488.99527</v>
      </c>
      <c r="T14" s="3">
        <v>611.24406999999997</v>
      </c>
      <c r="U14" s="3">
        <v>926.76408000000004</v>
      </c>
      <c r="V14" s="3">
        <v>1090.31068</v>
      </c>
      <c r="W14" s="3">
        <v>1308.37282</v>
      </c>
    </row>
    <row r="15" spans="1:61" x14ac:dyDescent="0.25">
      <c r="A15" s="179" t="s">
        <v>297</v>
      </c>
      <c r="B15" s="180">
        <v>2025</v>
      </c>
      <c r="C15" s="180">
        <v>6</v>
      </c>
      <c r="D15" s="3">
        <v>413.39206999999999</v>
      </c>
      <c r="E15" s="3">
        <v>54.688139999999997</v>
      </c>
      <c r="F15" s="3">
        <v>76.032229999999998</v>
      </c>
      <c r="G15" s="3">
        <v>255.58512999999999</v>
      </c>
      <c r="H15" s="3">
        <v>250.45989</v>
      </c>
      <c r="I15" s="3">
        <v>82.638099999999994</v>
      </c>
      <c r="J15" s="3">
        <v>1132.79556</v>
      </c>
      <c r="K15" s="3"/>
      <c r="M15" s="3"/>
      <c r="P15" s="179" t="s">
        <v>297</v>
      </c>
      <c r="Q15" s="180">
        <v>2025</v>
      </c>
      <c r="R15" s="180">
        <v>6</v>
      </c>
      <c r="S15" s="3">
        <v>490.56360999999998</v>
      </c>
      <c r="T15" s="3">
        <v>613.20448999999996</v>
      </c>
      <c r="U15" s="3">
        <v>962.87622999999996</v>
      </c>
      <c r="V15" s="3">
        <v>1132.79556</v>
      </c>
      <c r="W15" s="3">
        <v>1359.3546699999999</v>
      </c>
    </row>
    <row r="16" spans="1:61" x14ac:dyDescent="0.25">
      <c r="A16" s="47" t="s">
        <v>298</v>
      </c>
      <c r="B16" s="30">
        <v>2025</v>
      </c>
      <c r="C16" s="30">
        <v>7</v>
      </c>
      <c r="D16" s="3">
        <v>412.28192999999999</v>
      </c>
      <c r="E16" s="3">
        <v>53.835650000000001</v>
      </c>
      <c r="F16" s="3">
        <v>75.933009999999996</v>
      </c>
      <c r="G16" s="3">
        <v>265.82871999999998</v>
      </c>
      <c r="H16" s="3">
        <v>238.53657000000001</v>
      </c>
      <c r="I16" s="3">
        <v>18.046009999999999</v>
      </c>
      <c r="J16" s="3">
        <v>1064.46189</v>
      </c>
      <c r="K16" s="3"/>
      <c r="M16" s="3"/>
      <c r="P16" s="47" t="s">
        <v>298</v>
      </c>
      <c r="Q16" s="30">
        <v>2025</v>
      </c>
      <c r="R16" s="30">
        <v>7</v>
      </c>
      <c r="S16" s="3">
        <v>491.08638999999999</v>
      </c>
      <c r="T16" s="3">
        <v>613.85796000000005</v>
      </c>
      <c r="U16" s="3">
        <v>904.79259999999999</v>
      </c>
      <c r="V16" s="3">
        <v>1064.46189</v>
      </c>
      <c r="W16" s="3">
        <v>1277.3542600000001</v>
      </c>
    </row>
    <row r="17" spans="1:61" x14ac:dyDescent="0.25">
      <c r="A17" s="47" t="s">
        <v>332</v>
      </c>
      <c r="B17" s="30">
        <v>2025</v>
      </c>
      <c r="C17" s="30">
        <v>8</v>
      </c>
      <c r="D17" s="3">
        <v>335.65303</v>
      </c>
      <c r="E17" s="3">
        <v>56.9345</v>
      </c>
      <c r="F17" s="3">
        <v>63.721640000000001</v>
      </c>
      <c r="G17" s="3">
        <v>269.70634999999999</v>
      </c>
      <c r="H17" s="3">
        <v>247.5521</v>
      </c>
      <c r="I17" s="3">
        <v>48.346179999999997</v>
      </c>
      <c r="J17" s="3">
        <v>1021.9138</v>
      </c>
      <c r="K17" s="3"/>
      <c r="M17" s="3"/>
      <c r="P17" s="47" t="s">
        <v>332</v>
      </c>
      <c r="Q17" s="30">
        <v>2025</v>
      </c>
      <c r="R17" s="30">
        <v>8</v>
      </c>
      <c r="S17" s="3">
        <v>492.42601000000002</v>
      </c>
      <c r="T17" s="3">
        <v>615.53249000000005</v>
      </c>
      <c r="U17" s="3">
        <v>868.62671999999998</v>
      </c>
      <c r="V17" s="3">
        <f>+J17</f>
        <v>1021.9138</v>
      </c>
      <c r="W17" s="3">
        <v>1226.29655</v>
      </c>
    </row>
    <row r="18" spans="1:61" x14ac:dyDescent="0.25">
      <c r="A18" s="47" t="s">
        <v>334</v>
      </c>
      <c r="B18" s="30">
        <v>2025</v>
      </c>
      <c r="C18" s="30">
        <v>9</v>
      </c>
      <c r="D18" s="3">
        <v>321.49979999999999</v>
      </c>
      <c r="E18" s="3">
        <v>51.660969999999999</v>
      </c>
      <c r="F18" s="3">
        <v>61.282820000000001</v>
      </c>
      <c r="G18" s="3">
        <v>269.40044999999998</v>
      </c>
      <c r="H18" s="3">
        <v>241.15664000000001</v>
      </c>
      <c r="I18" s="3">
        <v>33.748950000000001</v>
      </c>
      <c r="J18" s="3">
        <v>978.74963000000002</v>
      </c>
      <c r="K18" s="3"/>
      <c r="L18" s="36"/>
      <c r="M18" s="3"/>
      <c r="N18" s="36"/>
      <c r="O18" s="36"/>
      <c r="P18" s="47" t="s">
        <v>334</v>
      </c>
      <c r="Q18" s="30">
        <v>2025</v>
      </c>
      <c r="R18" s="30">
        <v>9</v>
      </c>
      <c r="S18" s="3">
        <v>493.34100000000001</v>
      </c>
      <c r="T18" s="3">
        <v>616.67600000000004</v>
      </c>
      <c r="U18" s="3">
        <v>831.93700000000001</v>
      </c>
      <c r="V18" s="3">
        <v>978.75</v>
      </c>
      <c r="W18" s="3">
        <v>1174.5</v>
      </c>
    </row>
    <row r="19" spans="1:61" ht="15" customHeight="1" x14ac:dyDescent="0.25">
      <c r="A19" s="27" t="s">
        <v>95</v>
      </c>
      <c r="B19" s="1"/>
      <c r="C19" s="1"/>
      <c r="D19" s="79">
        <f t="shared" ref="D19:J19" si="1">+(D18-D17)/D17</f>
        <v>-4.2166251262501661E-2</v>
      </c>
      <c r="E19" s="79">
        <f t="shared" si="1"/>
        <v>-9.2624507109046378E-2</v>
      </c>
      <c r="F19" s="79">
        <f t="shared" si="1"/>
        <v>-3.8273026243517895E-2</v>
      </c>
      <c r="G19" s="79">
        <f t="shared" si="1"/>
        <v>-1.1341965066822056E-3</v>
      </c>
      <c r="H19" s="79">
        <f t="shared" si="1"/>
        <v>-2.583480406750735E-2</v>
      </c>
      <c r="I19" s="79">
        <f t="shared" si="1"/>
        <v>-0.30193140388754597</v>
      </c>
      <c r="J19" s="79">
        <f t="shared" si="1"/>
        <v>-4.2238562587177127E-2</v>
      </c>
      <c r="K19" s="79"/>
      <c r="P19" s="27" t="s">
        <v>95</v>
      </c>
      <c r="Q19" s="1"/>
      <c r="R19" s="1"/>
      <c r="S19" s="80">
        <f>+(S18-S17)/S17</f>
        <v>1.8581268686436543E-3</v>
      </c>
      <c r="T19" s="80">
        <f t="shared" ref="T19:W19" si="2">+(T18-T17)/T17</f>
        <v>1.8577573378782848E-3</v>
      </c>
      <c r="U19" s="80">
        <f t="shared" si="2"/>
        <v>-4.2238765116504783E-2</v>
      </c>
      <c r="V19" s="80">
        <f t="shared" si="2"/>
        <v>-4.2238200521413874E-2</v>
      </c>
      <c r="W19" s="80">
        <f t="shared" si="2"/>
        <v>-4.2238192711216566E-2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6"/>
      <c r="W20" s="186"/>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294</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3:AI24"/>
    <mergeCell ref="AA27:AI28"/>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3" zoomScale="90" zoomScaleNormal="100" zoomScaleSheetLayoutView="90" workbookViewId="0">
      <selection activeCell="A21" sqref="A21:AG22"/>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32"/>
      <c r="J1" s="232"/>
      <c r="K1" s="232"/>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292</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323</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397.1354</v>
      </c>
      <c r="E7" s="3">
        <v>52.269399999999997</v>
      </c>
      <c r="F7" s="3">
        <v>71.4221</v>
      </c>
      <c r="G7" s="3">
        <v>243.935</v>
      </c>
      <c r="H7" s="3">
        <v>151.41720000000001</v>
      </c>
      <c r="I7" s="3">
        <v>1.7726</v>
      </c>
      <c r="J7" s="3">
        <v>917.95169999999996</v>
      </c>
      <c r="K7" s="3"/>
      <c r="L7" s="36"/>
      <c r="M7" s="3">
        <v>54.99865868165098</v>
      </c>
      <c r="N7" s="36"/>
      <c r="O7" s="36"/>
      <c r="P7" s="47" t="s">
        <v>251</v>
      </c>
      <c r="Q7" s="30">
        <v>2024</v>
      </c>
      <c r="R7" s="30">
        <v>10</v>
      </c>
      <c r="S7" s="3">
        <v>381.2</v>
      </c>
      <c r="T7" s="3">
        <v>476.51</v>
      </c>
      <c r="U7" s="3">
        <v>780.26</v>
      </c>
      <c r="V7" s="3">
        <v>917.95</v>
      </c>
      <c r="W7" s="3">
        <v>1101.54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401.99540000000002</v>
      </c>
      <c r="E8" s="3">
        <v>55.369100000000003</v>
      </c>
      <c r="F8" s="3">
        <v>71.418300000000002</v>
      </c>
      <c r="G8" s="3">
        <v>254.69499999999999</v>
      </c>
      <c r="H8" s="3">
        <v>157.66210000000001</v>
      </c>
      <c r="I8" s="3">
        <v>3.8197000000000001</v>
      </c>
      <c r="J8" s="3">
        <v>944.95960000000002</v>
      </c>
      <c r="K8" s="3"/>
      <c r="L8" s="36"/>
      <c r="M8" s="3">
        <v>56.72833838437893</v>
      </c>
      <c r="N8" s="36"/>
      <c r="O8" s="36"/>
      <c r="P8" s="47" t="s">
        <v>252</v>
      </c>
      <c r="Q8" s="30">
        <v>2024</v>
      </c>
      <c r="R8" s="30">
        <v>11</v>
      </c>
      <c r="S8" s="3">
        <v>380.7</v>
      </c>
      <c r="T8" s="3">
        <v>475.88</v>
      </c>
      <c r="U8" s="3">
        <v>803.22</v>
      </c>
      <c r="V8" s="3">
        <v>944.96</v>
      </c>
      <c r="W8" s="3">
        <f>+V8*1.2</f>
        <v>1133.952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371.38099999999997</v>
      </c>
      <c r="E9" s="3">
        <v>58.1922</v>
      </c>
      <c r="F9" s="3">
        <v>67.626000000000005</v>
      </c>
      <c r="G9" s="3">
        <v>257.19330000000002</v>
      </c>
      <c r="H9" s="3">
        <v>154.66630000000001</v>
      </c>
      <c r="I9" s="3">
        <v>16.192599999999999</v>
      </c>
      <c r="J9" s="3">
        <v>925.25139999999999</v>
      </c>
      <c r="K9" s="3"/>
      <c r="L9" s="36"/>
      <c r="M9" s="3">
        <v>53.958075086675208</v>
      </c>
      <c r="N9" s="36"/>
      <c r="O9" s="36"/>
      <c r="P9" s="47" t="s">
        <v>260</v>
      </c>
      <c r="Q9" s="30">
        <v>2024</v>
      </c>
      <c r="R9" s="30">
        <v>12</v>
      </c>
      <c r="S9" s="3">
        <v>381.73</v>
      </c>
      <c r="T9" s="3">
        <v>477.17</v>
      </c>
      <c r="U9" s="3">
        <v>786.46</v>
      </c>
      <c r="V9" s="3">
        <v>925.25</v>
      </c>
      <c r="W9" s="3">
        <v>1110.3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404.27140000000003</v>
      </c>
      <c r="E10" s="3">
        <v>56.032699999999998</v>
      </c>
      <c r="F10" s="3">
        <v>72.736599999999996</v>
      </c>
      <c r="G10" s="3">
        <v>249.0104</v>
      </c>
      <c r="H10" s="3">
        <v>144.32</v>
      </c>
      <c r="I10" s="3">
        <v>12.419600000000001</v>
      </c>
      <c r="J10" s="3">
        <v>938.79070000000002</v>
      </c>
      <c r="K10" s="3"/>
      <c r="L10" s="36"/>
      <c r="M10" s="3">
        <v>48.721514353859277</v>
      </c>
      <c r="N10" s="36"/>
      <c r="O10" s="36"/>
      <c r="P10" s="47" t="s">
        <v>263</v>
      </c>
      <c r="Q10" s="30">
        <v>2025</v>
      </c>
      <c r="R10" s="30">
        <v>1</v>
      </c>
      <c r="S10" s="3">
        <v>383.48</v>
      </c>
      <c r="T10" s="3">
        <v>479.35</v>
      </c>
      <c r="U10" s="3">
        <v>797.97</v>
      </c>
      <c r="V10" s="3">
        <v>938.79</v>
      </c>
      <c r="W10" s="3">
        <v>1126.55</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396.05369999999999</v>
      </c>
      <c r="E11" s="3">
        <v>49.846699999999998</v>
      </c>
      <c r="F11" s="3">
        <v>69.950400000000002</v>
      </c>
      <c r="G11" s="3">
        <v>253.2346</v>
      </c>
      <c r="H11" s="3">
        <v>150.70500000000001</v>
      </c>
      <c r="I11" s="3">
        <v>15.092000000000001</v>
      </c>
      <c r="J11" s="3">
        <v>934.88239999999996</v>
      </c>
      <c r="K11" s="3"/>
      <c r="L11" s="36"/>
      <c r="M11" s="3">
        <v>49.77</v>
      </c>
      <c r="N11" s="36"/>
      <c r="O11" s="36"/>
      <c r="P11" s="47" t="s">
        <v>274</v>
      </c>
      <c r="Q11" s="30">
        <v>2025</v>
      </c>
      <c r="R11" s="30">
        <v>2</v>
      </c>
      <c r="S11" s="3">
        <v>387.08</v>
      </c>
      <c r="T11" s="3">
        <v>483.85</v>
      </c>
      <c r="U11" s="3">
        <v>794.64</v>
      </c>
      <c r="V11" s="3">
        <v>934.87</v>
      </c>
      <c r="W11" s="3">
        <v>1121.8399999999999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356.25189999999998</v>
      </c>
      <c r="E12" s="3">
        <v>56.277000000000001</v>
      </c>
      <c r="F12" s="3">
        <v>66.781199999999998</v>
      </c>
      <c r="G12" s="3">
        <v>265.83139999999997</v>
      </c>
      <c r="H12" s="3">
        <v>149.03819999999999</v>
      </c>
      <c r="I12" s="3">
        <v>26.6175</v>
      </c>
      <c r="J12" s="3">
        <v>920.79719999999998</v>
      </c>
      <c r="K12" s="3"/>
      <c r="L12" s="36"/>
      <c r="M12" s="3">
        <v>47.9598128482885</v>
      </c>
      <c r="N12" s="36"/>
      <c r="O12" s="36"/>
      <c r="P12" s="47" t="s">
        <v>275</v>
      </c>
      <c r="Q12" s="30">
        <v>2025</v>
      </c>
      <c r="R12" s="30">
        <v>3</v>
      </c>
      <c r="S12" s="3">
        <v>391.47379999999998</v>
      </c>
      <c r="T12" s="3">
        <v>489.34230000000002</v>
      </c>
      <c r="U12" s="3">
        <v>782.68</v>
      </c>
      <c r="V12" s="3">
        <v>920.8</v>
      </c>
      <c r="W12" s="3">
        <f>+V12*1.2</f>
        <v>1104.9599999999998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303.40989999999999</v>
      </c>
      <c r="E13" s="3">
        <v>62.195500000000003</v>
      </c>
      <c r="F13" s="3">
        <v>58.817999999999998</v>
      </c>
      <c r="G13" s="3">
        <v>269.6139</v>
      </c>
      <c r="H13" s="3">
        <v>144.22630000000001</v>
      </c>
      <c r="I13" s="3">
        <v>44.568199999999997</v>
      </c>
      <c r="J13" s="3">
        <v>882.83180000000004</v>
      </c>
      <c r="K13" s="3"/>
      <c r="L13" s="36"/>
      <c r="M13" s="3">
        <v>47.72267567238142</v>
      </c>
      <c r="N13" s="36"/>
      <c r="O13" s="36"/>
      <c r="P13" s="47" t="s">
        <v>286</v>
      </c>
      <c r="Q13" s="30">
        <v>2025</v>
      </c>
      <c r="R13" s="30">
        <v>4</v>
      </c>
      <c r="S13" s="3">
        <v>393.53449999999998</v>
      </c>
      <c r="T13" s="3">
        <v>491.92070000000001</v>
      </c>
      <c r="U13" s="3">
        <v>750.41399999999999</v>
      </c>
      <c r="V13" s="3">
        <v>882.84</v>
      </c>
      <c r="W13" s="3">
        <v>1059.4079999999999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283.1782</v>
      </c>
      <c r="E14" s="3">
        <v>56.7575</v>
      </c>
      <c r="F14" s="3">
        <v>54.031399999999998</v>
      </c>
      <c r="G14" s="3">
        <v>262.47309999999999</v>
      </c>
      <c r="H14" s="3">
        <v>157.6087</v>
      </c>
      <c r="I14" s="3">
        <v>44.923299999999998</v>
      </c>
      <c r="J14" s="3">
        <v>858.97220000000004</v>
      </c>
      <c r="K14" s="3"/>
      <c r="L14" s="36"/>
      <c r="M14" s="3">
        <v>61.074088540479849</v>
      </c>
      <c r="N14" s="36"/>
      <c r="O14" s="36"/>
      <c r="P14" s="179" t="s">
        <v>289</v>
      </c>
      <c r="Q14" s="180">
        <v>2025</v>
      </c>
      <c r="R14" s="180">
        <v>5</v>
      </c>
      <c r="S14" s="3">
        <v>396.12</v>
      </c>
      <c r="T14" s="3">
        <v>495.16</v>
      </c>
      <c r="U14" s="3">
        <v>730.12</v>
      </c>
      <c r="V14" s="3">
        <v>858.97</v>
      </c>
      <c r="W14" s="3">
        <v>1030.76</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305.49959999999999</v>
      </c>
      <c r="E15" s="3">
        <v>54.688099999999999</v>
      </c>
      <c r="F15" s="3">
        <v>57.155900000000003</v>
      </c>
      <c r="G15" s="3">
        <v>255.58510000000001</v>
      </c>
      <c r="H15" s="3">
        <v>151.45760000000001</v>
      </c>
      <c r="I15" s="3">
        <v>83.139200000000002</v>
      </c>
      <c r="J15" s="3">
        <v>907.52549999999997</v>
      </c>
      <c r="K15" s="3"/>
      <c r="L15" s="36"/>
      <c r="M15" s="3">
        <v>58.97824177564172</v>
      </c>
      <c r="N15" s="36"/>
      <c r="O15" s="36"/>
      <c r="P15" s="179" t="s">
        <v>297</v>
      </c>
      <c r="Q15" s="180">
        <v>2025</v>
      </c>
      <c r="R15" s="180">
        <v>6</v>
      </c>
      <c r="S15" s="3">
        <v>397.39049999999997</v>
      </c>
      <c r="T15" s="3">
        <v>496.74810000000002</v>
      </c>
      <c r="U15" s="3">
        <v>771.40899999999999</v>
      </c>
      <c r="V15" s="3">
        <v>907.54</v>
      </c>
      <c r="W15" s="3">
        <v>1089.048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313.65449999999998</v>
      </c>
      <c r="E16" s="3">
        <v>53.835700000000003</v>
      </c>
      <c r="F16" s="3">
        <v>58.197200000000002</v>
      </c>
      <c r="G16" s="3">
        <v>265.82870000000003</v>
      </c>
      <c r="H16" s="3">
        <v>158.9366</v>
      </c>
      <c r="I16" s="3">
        <v>15.479100000000001</v>
      </c>
      <c r="J16" s="3">
        <v>865.93179999999995</v>
      </c>
      <c r="K16" s="3"/>
      <c r="L16" s="36"/>
      <c r="M16" s="3">
        <v>61.181727290374731</v>
      </c>
      <c r="N16" s="36"/>
      <c r="O16" s="36"/>
      <c r="P16" s="47" t="s">
        <v>298</v>
      </c>
      <c r="Q16" s="30">
        <v>2025</v>
      </c>
      <c r="R16" s="30">
        <v>7</v>
      </c>
      <c r="S16" s="3">
        <v>397.81349999999998</v>
      </c>
      <c r="T16" s="3">
        <v>497.27940000000001</v>
      </c>
      <c r="U16" s="3">
        <v>736.04899999999998</v>
      </c>
      <c r="V16" s="3">
        <v>865.94</v>
      </c>
      <c r="W16" s="3">
        <v>1039.1279999999999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308.60019999999997</v>
      </c>
      <c r="E17" s="3">
        <v>56.9345</v>
      </c>
      <c r="F17" s="3">
        <v>57.8399</v>
      </c>
      <c r="G17" s="3">
        <v>269.70639999999997</v>
      </c>
      <c r="H17" s="3">
        <v>156.1122</v>
      </c>
      <c r="I17" s="3">
        <v>49.6496</v>
      </c>
      <c r="J17" s="3">
        <v>898.84280000000001</v>
      </c>
      <c r="K17" s="3"/>
      <c r="L17" s="36"/>
      <c r="M17" s="3">
        <v>60.154553273203796</v>
      </c>
      <c r="N17" s="36"/>
      <c r="O17" s="36"/>
      <c r="P17" s="47" t="s">
        <v>332</v>
      </c>
      <c r="Q17" s="30">
        <v>2025</v>
      </c>
      <c r="R17" s="30">
        <v>8</v>
      </c>
      <c r="S17" s="3">
        <v>398.89519999999999</v>
      </c>
      <c r="T17" s="3">
        <v>498.63650000000001</v>
      </c>
      <c r="U17" s="3">
        <v>764.01400000000001</v>
      </c>
      <c r="V17" s="3">
        <v>898.84</v>
      </c>
      <c r="W17" s="3">
        <v>1078.6079999999999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313.58080000000001</v>
      </c>
      <c r="E18" s="3">
        <v>51.661000000000001</v>
      </c>
      <c r="F18" s="3">
        <v>58.676200000000001</v>
      </c>
      <c r="G18" s="3">
        <v>269.40039999999999</v>
      </c>
      <c r="H18" s="3">
        <v>177.95</v>
      </c>
      <c r="I18" s="3">
        <v>36.412500000000001</v>
      </c>
      <c r="J18" s="3">
        <v>907.68089999999995</v>
      </c>
      <c r="K18" s="3"/>
      <c r="L18" s="36"/>
      <c r="M18" s="3">
        <v>75.55</v>
      </c>
      <c r="N18" s="36"/>
      <c r="O18" s="36"/>
      <c r="P18" s="47" t="s">
        <v>334</v>
      </c>
      <c r="Q18" s="30">
        <v>2025</v>
      </c>
      <c r="R18" s="30">
        <v>9</v>
      </c>
      <c r="S18" s="3">
        <v>399.64100000000002</v>
      </c>
      <c r="T18" s="3">
        <v>499.56599999999997</v>
      </c>
      <c r="U18" s="3">
        <v>771.52800000000002</v>
      </c>
      <c r="V18" s="3">
        <v>907.68</v>
      </c>
      <c r="W18" s="3">
        <v>1089.22</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1.6139328490389956E-2</v>
      </c>
      <c r="E19" s="79">
        <f t="shared" si="0"/>
        <v>-9.2623980187759594E-2</v>
      </c>
      <c r="F19" s="79">
        <f t="shared" si="0"/>
        <v>1.445887700359097E-2</v>
      </c>
      <c r="G19" s="79">
        <f t="shared" si="0"/>
        <v>-1.1345670699693562E-3</v>
      </c>
      <c r="H19" s="79">
        <f t="shared" si="0"/>
        <v>0.13988528763286909</v>
      </c>
      <c r="I19" s="79">
        <f t="shared" si="0"/>
        <v>-0.26661040572330891</v>
      </c>
      <c r="J19" s="79">
        <f t="shared" si="0"/>
        <v>9.8327538475025227E-3</v>
      </c>
      <c r="K19" s="79">
        <f>AVERAGE(D19:J19)</f>
        <v>-2.572181514381219E-2</v>
      </c>
      <c r="P19" s="27" t="s">
        <v>95</v>
      </c>
      <c r="Q19" s="1"/>
      <c r="R19" s="1"/>
      <c r="S19" s="80">
        <f>+(S18-S17)/S17</f>
        <v>1.8696640120012251E-3</v>
      </c>
      <c r="T19" s="80">
        <f t="shared" ref="T19:W19" si="1">+(T18-T17)/T17</f>
        <v>1.8640833553098535E-3</v>
      </c>
      <c r="U19" s="80">
        <f t="shared" si="1"/>
        <v>9.8348983133817042E-3</v>
      </c>
      <c r="V19" s="80">
        <f t="shared" si="1"/>
        <v>9.8348983133816001E-3</v>
      </c>
      <c r="W19" s="80">
        <f t="shared" si="1"/>
        <v>9.8386067969086829E-3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194"/>
      <c r="E20" s="194"/>
      <c r="F20" s="194"/>
      <c r="G20" s="194"/>
      <c r="H20" s="194"/>
      <c r="I20" s="194"/>
      <c r="J20" s="193"/>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177"/>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AA27:AI28"/>
    <mergeCell ref="P4:W4"/>
    <mergeCell ref="Z4:AG4"/>
    <mergeCell ref="A5:K5"/>
    <mergeCell ref="P5:W5"/>
    <mergeCell ref="AA23:AI24"/>
    <mergeCell ref="AA19:AH20"/>
    <mergeCell ref="A21:AG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BJ29"/>
  <sheetViews>
    <sheetView showGridLines="0" view="pageBreakPreview" topLeftCell="A16" zoomScaleNormal="90" zoomScaleSheetLayoutView="100" workbookViewId="0">
      <selection activeCell="AQ50" sqref="AQ50"/>
    </sheetView>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9" width="9.140625" customWidth="1"/>
    <col min="10" max="10" width="11.425781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26" customWidth="1"/>
    <col min="24" max="24" width="2.7109375" customWidth="1"/>
    <col min="25"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25" x14ac:dyDescent="0.25">
      <c r="I1" s="237"/>
      <c r="J1" s="237"/>
      <c r="K1" s="237"/>
      <c r="L1" s="163"/>
      <c r="M1" s="163"/>
      <c r="W1" s="4"/>
    </row>
    <row r="2" spans="1:35" ht="28.5" customHeight="1" x14ac:dyDescent="0.35">
      <c r="A2" s="7" t="s">
        <v>8</v>
      </c>
      <c r="C2" s="16" t="s">
        <v>293</v>
      </c>
      <c r="D2" s="16"/>
      <c r="E2" s="16"/>
      <c r="F2" s="16"/>
      <c r="G2" s="16"/>
      <c r="H2" s="16"/>
      <c r="I2" s="16"/>
      <c r="J2" s="16"/>
      <c r="K2" s="16"/>
      <c r="L2" s="16"/>
      <c r="M2" s="16"/>
      <c r="U2" s="4"/>
      <c r="AA2" s="236" t="s">
        <v>104</v>
      </c>
      <c r="AB2" s="236"/>
      <c r="AC2" s="236"/>
      <c r="AD2" s="236"/>
      <c r="AE2" s="236"/>
      <c r="AF2" s="236"/>
      <c r="AG2" s="236"/>
      <c r="AH2" s="236"/>
      <c r="AI2" s="236"/>
    </row>
    <row r="3" spans="1:35" ht="23.25" x14ac:dyDescent="0.35">
      <c r="A3" s="7" t="s">
        <v>14</v>
      </c>
      <c r="C3" s="16" t="s">
        <v>324</v>
      </c>
      <c r="D3" s="16"/>
      <c r="E3" s="16"/>
      <c r="F3" s="16"/>
      <c r="G3" s="16"/>
      <c r="H3" s="16"/>
      <c r="I3" s="16"/>
      <c r="J3" s="16"/>
      <c r="K3" s="16"/>
      <c r="L3" s="16"/>
      <c r="M3" s="16"/>
      <c r="P3" s="9"/>
      <c r="Q3" s="9"/>
      <c r="R3" s="9"/>
      <c r="S3" s="9"/>
      <c r="T3" s="9"/>
      <c r="U3" s="183"/>
      <c r="V3" s="9"/>
      <c r="W3" s="9"/>
    </row>
    <row r="4" spans="1:35" s="18" customFormat="1" ht="17.25" x14ac:dyDescent="0.3">
      <c r="A4" s="239"/>
      <c r="B4" s="239"/>
      <c r="C4" s="239"/>
      <c r="D4" s="239"/>
      <c r="E4" s="239"/>
      <c r="F4" s="239"/>
      <c r="G4" s="239"/>
      <c r="H4" s="239"/>
      <c r="I4" s="239"/>
      <c r="J4" s="239"/>
      <c r="K4" s="239"/>
      <c r="L4" s="97"/>
      <c r="M4" s="97"/>
      <c r="P4" s="240"/>
      <c r="Q4" s="240"/>
      <c r="R4" s="240"/>
      <c r="S4" s="240"/>
      <c r="T4" s="240"/>
      <c r="U4" s="240"/>
      <c r="V4" s="240"/>
      <c r="W4" s="240"/>
    </row>
    <row r="5" spans="1:35" ht="33" customHeight="1" x14ac:dyDescent="0.25">
      <c r="A5" s="236" t="s">
        <v>96</v>
      </c>
      <c r="B5" s="238"/>
      <c r="C5" s="238"/>
      <c r="D5" s="238"/>
      <c r="E5" s="238"/>
      <c r="F5" s="238"/>
      <c r="G5" s="238"/>
      <c r="H5" s="238"/>
      <c r="I5" s="238"/>
      <c r="J5" s="238"/>
      <c r="K5" s="238"/>
      <c r="L5" s="98"/>
      <c r="M5" s="98"/>
      <c r="P5" s="236" t="s">
        <v>98</v>
      </c>
      <c r="Q5" s="236"/>
      <c r="R5" s="236"/>
      <c r="S5" s="236"/>
      <c r="T5" s="236"/>
      <c r="U5" s="236"/>
      <c r="V5" s="236"/>
      <c r="W5" s="236"/>
      <c r="X5" s="26"/>
      <c r="Y5" s="26"/>
    </row>
    <row r="6" spans="1:35" s="17" customFormat="1" x14ac:dyDescent="0.25">
      <c r="B6" s="13" t="s">
        <v>0</v>
      </c>
      <c r="C6" s="13" t="s">
        <v>1</v>
      </c>
      <c r="D6" s="11" t="s">
        <v>2</v>
      </c>
      <c r="E6" s="11" t="s">
        <v>3</v>
      </c>
      <c r="F6" s="11" t="s">
        <v>4</v>
      </c>
      <c r="G6" s="11" t="s">
        <v>5</v>
      </c>
      <c r="H6" s="11" t="s">
        <v>6</v>
      </c>
      <c r="I6" s="11" t="s">
        <v>7</v>
      </c>
      <c r="J6" s="11" t="s">
        <v>103</v>
      </c>
      <c r="K6" s="11" t="s">
        <v>101</v>
      </c>
      <c r="L6" s="54"/>
      <c r="M6" s="42" t="s">
        <v>265</v>
      </c>
      <c r="N6"/>
      <c r="O6"/>
      <c r="Q6" s="13" t="s">
        <v>0</v>
      </c>
      <c r="R6" s="13" t="s">
        <v>1</v>
      </c>
      <c r="S6" s="11" t="s">
        <v>9</v>
      </c>
      <c r="T6" s="11" t="s">
        <v>10</v>
      </c>
      <c r="U6" s="11" t="s">
        <v>11</v>
      </c>
      <c r="V6" s="11" t="s">
        <v>12</v>
      </c>
      <c r="W6" s="12" t="s">
        <v>13</v>
      </c>
    </row>
    <row r="7" spans="1:35" x14ac:dyDescent="0.25">
      <c r="A7" s="47" t="s">
        <v>251</v>
      </c>
      <c r="B7" s="30">
        <v>2024</v>
      </c>
      <c r="C7" s="30">
        <v>10</v>
      </c>
      <c r="D7" s="3">
        <v>473.10730000000001</v>
      </c>
      <c r="E7" s="3">
        <v>52.269399999999997</v>
      </c>
      <c r="F7" s="3">
        <v>69.738299999999995</v>
      </c>
      <c r="G7" s="3">
        <v>264.60090000000002</v>
      </c>
      <c r="H7" s="3">
        <v>188.6849</v>
      </c>
      <c r="I7" s="3">
        <v>0.39729999999999999</v>
      </c>
      <c r="J7" s="3">
        <v>1048.7981</v>
      </c>
      <c r="K7" s="3">
        <v>994.49779999999998</v>
      </c>
      <c r="L7" s="5"/>
      <c r="M7" s="3"/>
      <c r="P7" s="47" t="s">
        <v>251</v>
      </c>
      <c r="Q7" s="30">
        <v>2024</v>
      </c>
      <c r="R7" s="30">
        <v>10</v>
      </c>
      <c r="S7" s="3">
        <v>397.79910000000001</v>
      </c>
      <c r="T7" s="3">
        <v>497.24889999999999</v>
      </c>
      <c r="U7" s="3">
        <v>845.32309999999995</v>
      </c>
      <c r="V7" s="3">
        <v>994.49779999999998</v>
      </c>
      <c r="W7" s="3">
        <v>1193.3974000000001</v>
      </c>
    </row>
    <row r="8" spans="1:35" x14ac:dyDescent="0.25">
      <c r="A8" s="47" t="s">
        <v>252</v>
      </c>
      <c r="B8" s="30">
        <v>2024</v>
      </c>
      <c r="C8" s="30">
        <v>11</v>
      </c>
      <c r="D8" s="3">
        <v>467.49337000000003</v>
      </c>
      <c r="E8" s="3">
        <v>55.369109999999999</v>
      </c>
      <c r="F8" s="3">
        <v>67.975129999999993</v>
      </c>
      <c r="G8" s="3">
        <v>263.15064000000001</v>
      </c>
      <c r="H8" s="3">
        <v>180.93566999999999</v>
      </c>
      <c r="I8" s="3">
        <v>8.0353399999999997</v>
      </c>
      <c r="J8" s="3">
        <v>1042.9592600000001</v>
      </c>
      <c r="K8" s="3">
        <v>1000.4648</v>
      </c>
      <c r="L8" s="5"/>
      <c r="M8" s="3"/>
      <c r="P8" s="47" t="s">
        <v>252</v>
      </c>
      <c r="Q8" s="30">
        <v>2024</v>
      </c>
      <c r="R8" s="30">
        <v>11</v>
      </c>
      <c r="S8" s="3">
        <v>400.1859</v>
      </c>
      <c r="T8" s="3">
        <v>500.23239999999998</v>
      </c>
      <c r="U8" s="3">
        <v>850.39509999999996</v>
      </c>
      <c r="V8" s="3">
        <v>1000.4648</v>
      </c>
      <c r="W8" s="3">
        <v>1200.5578</v>
      </c>
    </row>
    <row r="9" spans="1:35" x14ac:dyDescent="0.25">
      <c r="A9" s="47" t="s">
        <v>260</v>
      </c>
      <c r="B9" s="30">
        <v>2024</v>
      </c>
      <c r="C9" s="30">
        <v>12</v>
      </c>
      <c r="D9" s="3">
        <v>472.80669999999998</v>
      </c>
      <c r="E9" s="3">
        <v>58.1922</v>
      </c>
      <c r="F9" s="3">
        <v>69.548299999999998</v>
      </c>
      <c r="G9" s="3">
        <v>280.71679999999998</v>
      </c>
      <c r="H9" s="3">
        <v>191.5385</v>
      </c>
      <c r="I9" s="3">
        <v>7.8372999999999999</v>
      </c>
      <c r="J9" s="3">
        <v>1080.6397999999999</v>
      </c>
      <c r="K9" s="3">
        <v>1006.4675999999999</v>
      </c>
      <c r="L9" s="5"/>
      <c r="M9" s="3"/>
      <c r="P9" s="47" t="s">
        <v>260</v>
      </c>
      <c r="Q9" s="30">
        <v>2024</v>
      </c>
      <c r="R9" s="30">
        <v>12</v>
      </c>
      <c r="S9" s="3">
        <v>402.58699999999999</v>
      </c>
      <c r="T9" s="3">
        <v>503.23379999999997</v>
      </c>
      <c r="U9" s="3">
        <v>855.49749999999995</v>
      </c>
      <c r="V9" s="3">
        <v>1006.4675999999999</v>
      </c>
      <c r="W9" s="3">
        <v>1207.7610999999999</v>
      </c>
    </row>
    <row r="10" spans="1:35" x14ac:dyDescent="0.25">
      <c r="A10" s="47" t="s">
        <v>263</v>
      </c>
      <c r="B10" s="30">
        <v>2025</v>
      </c>
      <c r="C10" s="30">
        <v>1</v>
      </c>
      <c r="D10" s="3">
        <v>455.08301</v>
      </c>
      <c r="E10" s="3">
        <v>56.032690000000002</v>
      </c>
      <c r="F10" s="3">
        <v>67.495949999999993</v>
      </c>
      <c r="G10" s="3">
        <v>280.90647999999999</v>
      </c>
      <c r="H10" s="3">
        <v>181.88570999999999</v>
      </c>
      <c r="I10" s="3">
        <v>6.2389900000000003</v>
      </c>
      <c r="J10" s="3">
        <v>1047.64283</v>
      </c>
      <c r="K10" s="3">
        <v>1012.5064</v>
      </c>
      <c r="L10" s="5"/>
      <c r="M10" s="3"/>
      <c r="P10" s="47" t="s">
        <v>263</v>
      </c>
      <c r="Q10" s="30">
        <v>2025</v>
      </c>
      <c r="R10" s="30">
        <v>1</v>
      </c>
      <c r="S10" s="3">
        <v>405.00259999999997</v>
      </c>
      <c r="T10" s="3">
        <v>506.25319999999999</v>
      </c>
      <c r="U10" s="3">
        <v>860.63040000000001</v>
      </c>
      <c r="V10" s="3">
        <v>1012.5064</v>
      </c>
      <c r="W10" s="3">
        <f>+V10*1.2</f>
        <v>1215.0076799999999</v>
      </c>
    </row>
    <row r="11" spans="1:35" x14ac:dyDescent="0.25">
      <c r="A11" s="47" t="s">
        <v>274</v>
      </c>
      <c r="B11" s="30">
        <v>2025</v>
      </c>
      <c r="C11" s="30">
        <v>2</v>
      </c>
      <c r="D11" s="3">
        <v>416.77116999999998</v>
      </c>
      <c r="E11" s="3">
        <v>49.846739999999997</v>
      </c>
      <c r="F11" s="3">
        <v>60.950780000000002</v>
      </c>
      <c r="G11" s="3">
        <v>272.98212999999998</v>
      </c>
      <c r="H11" s="3">
        <v>189.13415000000001</v>
      </c>
      <c r="I11" s="3">
        <v>19.625990000000002</v>
      </c>
      <c r="J11" s="3">
        <v>1009.31096</v>
      </c>
      <c r="K11" s="3">
        <v>1018.5814</v>
      </c>
      <c r="L11" s="5"/>
      <c r="M11" s="3"/>
      <c r="P11" s="47" t="s">
        <v>274</v>
      </c>
      <c r="Q11" s="30">
        <v>2025</v>
      </c>
      <c r="R11" s="30">
        <v>2</v>
      </c>
      <c r="S11" s="3">
        <v>407.43259999999998</v>
      </c>
      <c r="T11" s="3">
        <v>509.29070000000002</v>
      </c>
      <c r="U11" s="3">
        <v>865.79420000000005</v>
      </c>
      <c r="V11" s="3">
        <v>1018.5814</v>
      </c>
      <c r="W11" s="3">
        <f>+V11*1.2</f>
        <v>1222.2976799999999</v>
      </c>
    </row>
    <row r="12" spans="1:35" x14ac:dyDescent="0.25">
      <c r="A12" s="47" t="s">
        <v>275</v>
      </c>
      <c r="B12" s="30">
        <v>2025</v>
      </c>
      <c r="C12" s="30">
        <v>3</v>
      </c>
      <c r="D12" s="3">
        <v>433.56752</v>
      </c>
      <c r="E12" s="3">
        <v>56.276989999999998</v>
      </c>
      <c r="F12" s="3">
        <v>66.174629999999993</v>
      </c>
      <c r="G12" s="3">
        <v>293.26200999999998</v>
      </c>
      <c r="H12" s="3">
        <v>189.75718000000001</v>
      </c>
      <c r="I12" s="3">
        <v>34.251130000000003</v>
      </c>
      <c r="J12" s="3">
        <v>1073.28946</v>
      </c>
      <c r="K12" s="3">
        <v>1024.6929</v>
      </c>
      <c r="L12" s="5"/>
      <c r="M12" s="3"/>
      <c r="P12" s="47" t="s">
        <v>275</v>
      </c>
      <c r="Q12" s="30">
        <v>2025</v>
      </c>
      <c r="R12" s="30">
        <v>3</v>
      </c>
      <c r="S12" s="3">
        <v>409.87716</v>
      </c>
      <c r="T12" s="3">
        <v>512.34645</v>
      </c>
      <c r="U12" s="3">
        <v>870.98896999999999</v>
      </c>
      <c r="V12" s="3">
        <v>1024.6929</v>
      </c>
      <c r="W12" s="3">
        <f>+V12*1.2</f>
        <v>1229.63148</v>
      </c>
    </row>
    <row r="13" spans="1:35" x14ac:dyDescent="0.25">
      <c r="A13" s="47" t="s">
        <v>286</v>
      </c>
      <c r="B13" s="30">
        <v>2025</v>
      </c>
      <c r="C13" s="30">
        <v>4</v>
      </c>
      <c r="D13" s="3">
        <v>413.58051</v>
      </c>
      <c r="E13" s="3">
        <v>62.195459999999997</v>
      </c>
      <c r="F13" s="3">
        <v>63.459339999999997</v>
      </c>
      <c r="G13" s="3">
        <v>302.8913</v>
      </c>
      <c r="H13" s="3">
        <v>191.08143999999999</v>
      </c>
      <c r="I13" s="3">
        <v>69.937269999999998</v>
      </c>
      <c r="J13" s="3">
        <v>1103.1453200000001</v>
      </c>
      <c r="K13" s="3">
        <v>1030.8411000000001</v>
      </c>
      <c r="L13" s="5"/>
      <c r="M13" s="3"/>
      <c r="P13" s="47" t="s">
        <v>286</v>
      </c>
      <c r="Q13" s="30">
        <v>2025</v>
      </c>
      <c r="R13" s="30">
        <v>4</v>
      </c>
      <c r="S13" s="3">
        <v>412.33643999999998</v>
      </c>
      <c r="T13" s="3">
        <v>515.42055000000005</v>
      </c>
      <c r="U13" s="3">
        <v>876.21493999999996</v>
      </c>
      <c r="V13" s="3">
        <v>1030.8411000000001</v>
      </c>
      <c r="W13" s="3">
        <v>1237.0093199999999</v>
      </c>
    </row>
    <row r="14" spans="1:35" x14ac:dyDescent="0.25">
      <c r="A14" s="47" t="s">
        <v>289</v>
      </c>
      <c r="B14" s="30">
        <v>2025</v>
      </c>
      <c r="C14" s="30">
        <v>5</v>
      </c>
      <c r="D14" s="3">
        <v>291.46980000000002</v>
      </c>
      <c r="E14" s="3">
        <v>56.7575</v>
      </c>
      <c r="F14" s="3">
        <v>45.39038</v>
      </c>
      <c r="G14" s="3">
        <v>299.01112999999998</v>
      </c>
      <c r="H14" s="3">
        <v>202.20957000000001</v>
      </c>
      <c r="I14" s="3">
        <v>60.936430000000001</v>
      </c>
      <c r="J14" s="3">
        <v>955.77481</v>
      </c>
      <c r="K14" s="3">
        <v>1037.0261</v>
      </c>
      <c r="L14" s="5"/>
      <c r="M14" s="3"/>
      <c r="P14" s="47" t="s">
        <v>289</v>
      </c>
      <c r="Q14" s="30">
        <v>2025</v>
      </c>
      <c r="R14" s="30">
        <v>5</v>
      </c>
      <c r="S14" s="3">
        <v>414.81044000000003</v>
      </c>
      <c r="T14" s="3">
        <v>518.51305000000002</v>
      </c>
      <c r="U14" s="3">
        <v>881.47218999999996</v>
      </c>
      <c r="V14" s="3">
        <v>1037.0261</v>
      </c>
      <c r="W14" s="3">
        <v>1244.4313199999999</v>
      </c>
    </row>
    <row r="15" spans="1:35" x14ac:dyDescent="0.25">
      <c r="A15" s="47" t="s">
        <v>298</v>
      </c>
      <c r="B15" s="30">
        <v>2025</v>
      </c>
      <c r="C15" s="30">
        <v>6</v>
      </c>
      <c r="D15" s="3">
        <v>347.22295000000003</v>
      </c>
      <c r="E15" s="3">
        <v>54.688139999999997</v>
      </c>
      <c r="F15" s="3">
        <v>52.697299999999998</v>
      </c>
      <c r="G15" s="3">
        <v>299.84831000000003</v>
      </c>
      <c r="H15" s="3">
        <v>177.76367999999999</v>
      </c>
      <c r="I15" s="3">
        <v>60.71369</v>
      </c>
      <c r="J15" s="3">
        <v>992.93407000000002</v>
      </c>
      <c r="K15" s="3">
        <v>1043.2483</v>
      </c>
      <c r="L15" s="5"/>
      <c r="M15" s="3"/>
      <c r="P15" s="47" t="s">
        <v>298</v>
      </c>
      <c r="Q15" s="30">
        <v>2025</v>
      </c>
      <c r="R15" s="30">
        <v>6</v>
      </c>
      <c r="S15" s="3">
        <v>419.70650000000001</v>
      </c>
      <c r="T15" s="3">
        <v>524.63310000000001</v>
      </c>
      <c r="U15" s="3">
        <v>886.76110000000006</v>
      </c>
      <c r="V15" s="3">
        <v>1043.2483</v>
      </c>
      <c r="W15" s="3">
        <v>1251.89796</v>
      </c>
    </row>
    <row r="16" spans="1:35" x14ac:dyDescent="0.25">
      <c r="A16" s="47" t="s">
        <v>298</v>
      </c>
      <c r="B16" s="30">
        <v>2025</v>
      </c>
      <c r="C16" s="30">
        <v>7</v>
      </c>
      <c r="D16" s="3">
        <v>287.32490000000001</v>
      </c>
      <c r="E16" s="3">
        <v>53.835700000000003</v>
      </c>
      <c r="F16" s="3">
        <v>44.656300000000002</v>
      </c>
      <c r="G16" s="3">
        <v>296.32619999999997</v>
      </c>
      <c r="H16" s="3">
        <v>196.7131</v>
      </c>
      <c r="I16" s="3">
        <v>62.440399999999997</v>
      </c>
      <c r="J16" s="3">
        <v>941.29650000000004</v>
      </c>
      <c r="K16" s="3">
        <v>1049.5078000000001</v>
      </c>
      <c r="L16" s="5"/>
      <c r="M16" s="3"/>
      <c r="P16" s="47" t="s">
        <v>298</v>
      </c>
      <c r="Q16" s="30">
        <v>2025</v>
      </c>
      <c r="R16" s="30">
        <v>7</v>
      </c>
      <c r="S16" s="3">
        <v>420.15379999999999</v>
      </c>
      <c r="T16" s="3">
        <v>525.19219999999996</v>
      </c>
      <c r="U16" s="3">
        <v>892.08159999999998</v>
      </c>
      <c r="V16" s="3">
        <v>1049.5078000000001</v>
      </c>
      <c r="W16" s="3">
        <v>1259.4093600000001</v>
      </c>
    </row>
    <row r="17" spans="1:62" x14ac:dyDescent="0.25">
      <c r="A17" s="47" t="s">
        <v>332</v>
      </c>
      <c r="B17" s="30">
        <v>2025</v>
      </c>
      <c r="C17" s="30">
        <v>8</v>
      </c>
      <c r="D17" s="3">
        <v>325.04129999999998</v>
      </c>
      <c r="E17" s="3">
        <v>56.9345</v>
      </c>
      <c r="F17" s="3">
        <v>50.074100000000001</v>
      </c>
      <c r="G17" s="3">
        <v>290.00670000000002</v>
      </c>
      <c r="H17" s="3">
        <v>190.4641</v>
      </c>
      <c r="I17" s="3">
        <v>66.004099999999994</v>
      </c>
      <c r="J17" s="3">
        <v>978.52480000000003</v>
      </c>
      <c r="K17" s="3">
        <v>1055.8047999999999</v>
      </c>
      <c r="L17" s="5"/>
      <c r="M17" s="3"/>
      <c r="P17" s="47" t="s">
        <v>332</v>
      </c>
      <c r="Q17" s="30">
        <v>2025</v>
      </c>
      <c r="R17" s="30">
        <v>8</v>
      </c>
      <c r="S17" s="3">
        <v>422.32190000000003</v>
      </c>
      <c r="T17" s="3">
        <v>527.90239999999994</v>
      </c>
      <c r="U17" s="3">
        <v>897.43409999999994</v>
      </c>
      <c r="V17" s="3">
        <v>1055.8047999999999</v>
      </c>
      <c r="W17" s="3">
        <v>1266.96576</v>
      </c>
    </row>
    <row r="18" spans="1:62" x14ac:dyDescent="0.25">
      <c r="A18" s="47" t="s">
        <v>334</v>
      </c>
      <c r="B18" s="30">
        <v>2025</v>
      </c>
      <c r="C18" s="30">
        <v>9</v>
      </c>
      <c r="D18" s="3">
        <v>332.81209999999999</v>
      </c>
      <c r="E18" s="3">
        <v>51.66</v>
      </c>
      <c r="F18" s="3">
        <v>51.4101</v>
      </c>
      <c r="G18" s="3">
        <v>305.19400000000002</v>
      </c>
      <c r="H18" s="3">
        <v>206.18170000000001</v>
      </c>
      <c r="I18" s="3">
        <v>44.843200000000003</v>
      </c>
      <c r="J18" s="3">
        <v>992.10209999999995</v>
      </c>
      <c r="K18" s="3">
        <v>1062.1396</v>
      </c>
      <c r="L18" s="36"/>
      <c r="M18" s="3"/>
      <c r="N18" s="36"/>
      <c r="O18" s="36"/>
      <c r="P18" s="47" t="s">
        <v>334</v>
      </c>
      <c r="Q18" s="30">
        <v>2025</v>
      </c>
      <c r="R18" s="30">
        <v>9</v>
      </c>
      <c r="S18" s="3">
        <v>424.85599999999999</v>
      </c>
      <c r="T18" s="3">
        <v>531.07000000000005</v>
      </c>
      <c r="U18" s="3">
        <v>902.81899999999996</v>
      </c>
      <c r="V18" s="3">
        <v>1062.1400000000001</v>
      </c>
      <c r="W18" s="3">
        <v>1274.57</v>
      </c>
      <c r="AA18" s="35" t="s">
        <v>103</v>
      </c>
      <c r="AB18" s="207" t="s">
        <v>106</v>
      </c>
      <c r="AC18" s="207"/>
      <c r="AD18" s="207"/>
      <c r="AE18" s="207"/>
      <c r="AF18" s="207"/>
      <c r="AG18" s="207"/>
      <c r="AH18" s="207"/>
      <c r="AI18" s="207"/>
    </row>
    <row r="19" spans="1:62" ht="15" customHeight="1" x14ac:dyDescent="0.25">
      <c r="A19" s="27" t="s">
        <v>95</v>
      </c>
      <c r="B19" s="1"/>
      <c r="C19" s="1"/>
      <c r="D19" s="79">
        <f>+(D18-D17)/D17</f>
        <v>2.390711580343793E-2</v>
      </c>
      <c r="E19" s="79">
        <f t="shared" ref="E19:K19" si="0">+(E18-E17)/E17</f>
        <v>-9.2641544230651074E-2</v>
      </c>
      <c r="F19" s="79">
        <f t="shared" si="0"/>
        <v>2.6680459558933629E-2</v>
      </c>
      <c r="G19" s="79">
        <f t="shared" si="0"/>
        <v>5.2368790100366616E-2</v>
      </c>
      <c r="H19" s="79">
        <f t="shared" si="0"/>
        <v>8.2522638124454969E-2</v>
      </c>
      <c r="I19" s="79">
        <f t="shared" si="0"/>
        <v>-0.32059978092270014</v>
      </c>
      <c r="J19" s="79">
        <f t="shared" si="0"/>
        <v>1.3875274290442023E-2</v>
      </c>
      <c r="K19" s="79">
        <f t="shared" si="0"/>
        <v>5.9999727222305559E-3</v>
      </c>
      <c r="L19" s="79"/>
      <c r="M19" s="79"/>
      <c r="P19" s="27" t="s">
        <v>95</v>
      </c>
      <c r="Q19" s="1"/>
      <c r="R19" s="1"/>
      <c r="S19" s="80">
        <f>+(S18-S17)/S17</f>
        <v>6.0003992215415932E-3</v>
      </c>
      <c r="T19" s="80">
        <f t="shared" ref="T19:W19" si="1">+(T18-T17)/T17</f>
        <v>6.0003515801407741E-3</v>
      </c>
      <c r="U19" s="80">
        <f t="shared" si="1"/>
        <v>6.0003291606592797E-3</v>
      </c>
      <c r="V19" s="80">
        <f t="shared" si="1"/>
        <v>6.0003515801407741E-3</v>
      </c>
      <c r="W19" s="80">
        <f t="shared" si="1"/>
        <v>6.0019301547658954E-3</v>
      </c>
      <c r="X19" s="36"/>
      <c r="Y19" s="36"/>
      <c r="Z19" s="39"/>
      <c r="AB19" s="207"/>
      <c r="AC19" s="207"/>
      <c r="AD19" s="207"/>
      <c r="AE19" s="207"/>
      <c r="AF19" s="207"/>
      <c r="AG19" s="207"/>
      <c r="AH19" s="207"/>
      <c r="AI19" s="207"/>
      <c r="AJ19" s="38"/>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row>
    <row r="20" spans="1:62" x14ac:dyDescent="0.25">
      <c r="A20" s="27" t="s">
        <v>277</v>
      </c>
      <c r="B20" s="1"/>
      <c r="C20" s="1"/>
      <c r="D20" s="79"/>
      <c r="E20" s="79"/>
      <c r="F20" s="79"/>
      <c r="G20" s="79"/>
      <c r="H20" s="79"/>
      <c r="I20" s="79"/>
      <c r="J20" s="79"/>
      <c r="K20" s="79"/>
      <c r="L20" s="79"/>
      <c r="M20" s="79"/>
      <c r="P20" s="27"/>
      <c r="Q20" s="1"/>
      <c r="R20" s="1"/>
      <c r="S20" s="80"/>
      <c r="T20" s="80"/>
      <c r="U20" s="80"/>
      <c r="V20" s="186"/>
      <c r="W20" s="186"/>
      <c r="X20" s="36"/>
      <c r="Y20" s="36"/>
      <c r="Z20" s="36"/>
      <c r="AA20" s="35"/>
      <c r="AB20" s="101"/>
      <c r="AC20" s="101"/>
      <c r="AD20" s="101"/>
      <c r="AE20" s="101"/>
      <c r="AF20" s="101"/>
      <c r="AG20" s="101"/>
      <c r="AH20" s="101"/>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row>
    <row r="21" spans="1:62" x14ac:dyDescent="0.25">
      <c r="A21" s="242" t="s">
        <v>283</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row>
    <row r="22" spans="1:62" x14ac:dyDescent="0.25">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row>
    <row r="23" spans="1:62" x14ac:dyDescent="0.25">
      <c r="A23" s="2"/>
      <c r="B23" s="1"/>
      <c r="C23" s="1"/>
      <c r="D23" s="1"/>
      <c r="E23" s="1"/>
      <c r="F23" s="5"/>
      <c r="G23" s="5"/>
      <c r="H23" s="5"/>
      <c r="I23" s="5"/>
      <c r="J23" s="5"/>
      <c r="K23" s="5"/>
      <c r="L23" s="5"/>
      <c r="M23" s="5"/>
    </row>
    <row r="24" spans="1:62" x14ac:dyDescent="0.25">
      <c r="E24" s="4"/>
      <c r="F24" s="4"/>
      <c r="G24" s="4"/>
      <c r="H24" s="4"/>
      <c r="I24" s="4"/>
      <c r="J24" s="4"/>
      <c r="K24" s="4"/>
      <c r="L24" s="4"/>
      <c r="M24" s="4"/>
      <c r="AA24" s="35" t="s">
        <v>101</v>
      </c>
      <c r="AB24" s="241" t="s">
        <v>106</v>
      </c>
      <c r="AC24" s="241"/>
      <c r="AD24" s="241"/>
      <c r="AE24" s="241"/>
      <c r="AF24" s="241"/>
      <c r="AG24" s="241"/>
      <c r="AH24" s="241"/>
    </row>
    <row r="25" spans="1:62" ht="15" customHeight="1" x14ac:dyDescent="0.25">
      <c r="C25" s="4"/>
      <c r="F25" s="6"/>
      <c r="G25" s="6"/>
      <c r="H25" s="6"/>
      <c r="I25" s="6"/>
      <c r="J25" s="6"/>
      <c r="K25" s="6"/>
      <c r="L25" s="6"/>
      <c r="M25" s="6"/>
      <c r="AB25" s="241"/>
      <c r="AC25" s="241"/>
      <c r="AD25" s="241"/>
      <c r="AE25" s="241"/>
      <c r="AF25" s="241"/>
      <c r="AG25" s="241"/>
      <c r="AH25" s="241"/>
    </row>
    <row r="26" spans="1:62" x14ac:dyDescent="0.25">
      <c r="C26" s="4"/>
      <c r="I26" s="4"/>
      <c r="J26" s="4"/>
    </row>
    <row r="27" spans="1:62" x14ac:dyDescent="0.25">
      <c r="Z27" s="35"/>
      <c r="AA27" s="20"/>
      <c r="AB27" s="20"/>
      <c r="AC27" s="20"/>
      <c r="AD27" s="20"/>
      <c r="AE27" s="20"/>
      <c r="AF27" s="20"/>
      <c r="AG27" s="20"/>
    </row>
    <row r="28" spans="1:62" ht="15" customHeight="1" x14ac:dyDescent="0.25">
      <c r="AA28" s="222" t="s">
        <v>266</v>
      </c>
      <c r="AB28" s="222"/>
      <c r="AC28" s="222"/>
      <c r="AD28" s="222"/>
      <c r="AE28" s="222"/>
      <c r="AF28" s="222"/>
      <c r="AG28" s="222"/>
      <c r="AH28" s="222"/>
      <c r="AI28" s="222"/>
    </row>
    <row r="29" spans="1:62" x14ac:dyDescent="0.25">
      <c r="AA29" s="222"/>
      <c r="AB29" s="222"/>
      <c r="AC29" s="222"/>
      <c r="AD29" s="222"/>
      <c r="AE29" s="222"/>
      <c r="AF29" s="222"/>
      <c r="AG29" s="222"/>
      <c r="AH29" s="222"/>
      <c r="AI29" s="222"/>
    </row>
  </sheetData>
  <mergeCells count="10">
    <mergeCell ref="AA28:AI29"/>
    <mergeCell ref="AA2:AI2"/>
    <mergeCell ref="I1:K1"/>
    <mergeCell ref="A5:K5"/>
    <mergeCell ref="P5:W5"/>
    <mergeCell ref="A4:K4"/>
    <mergeCell ref="P4:W4"/>
    <mergeCell ref="AB24:AH25"/>
    <mergeCell ref="A21:AI22"/>
    <mergeCell ref="AB18:AI19"/>
  </mergeCells>
  <printOptions horizontalCentered="1"/>
  <pageMargins left="0.23622047244094491" right="0.23622047244094491" top="0.74803149606299213" bottom="0.74803149606299213" header="0.31496062992125984" footer="0.31496062992125984"/>
  <pageSetup scale="80" orientation="portrait" r:id="rId1"/>
  <headerFooter>
    <oddHeader>&amp;C&amp;12Información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4" man="1"/>
  </colBreaks>
  <drawing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6" zoomScaleNormal="100" zoomScaleSheetLayoutView="100" workbookViewId="0">
      <selection activeCell="S15" sqref="S15"/>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141</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325</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321.20429999999999</v>
      </c>
      <c r="E7" s="3">
        <v>52.269399999999997</v>
      </c>
      <c r="F7" s="3">
        <v>80.238100000000003</v>
      </c>
      <c r="G7" s="3">
        <v>243.935</v>
      </c>
      <c r="H7" s="3">
        <v>107.0787</v>
      </c>
      <c r="I7" s="3">
        <v>1.6</v>
      </c>
      <c r="J7" s="3">
        <v>806.32550000000003</v>
      </c>
      <c r="K7" s="3"/>
      <c r="L7" s="36"/>
      <c r="M7" s="3">
        <v>25.413020189983783</v>
      </c>
      <c r="N7" s="36"/>
      <c r="O7" s="36"/>
      <c r="P7" s="47" t="s">
        <v>251</v>
      </c>
      <c r="Q7" s="30">
        <v>2024</v>
      </c>
      <c r="R7" s="30">
        <v>10</v>
      </c>
      <c r="S7" s="3">
        <v>388.21190000000001</v>
      </c>
      <c r="T7" s="3">
        <v>485.26490000000001</v>
      </c>
      <c r="U7" s="3">
        <v>685.37670000000003</v>
      </c>
      <c r="V7" s="3">
        <v>806.33</v>
      </c>
      <c r="W7" s="3">
        <v>967.596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278</v>
      </c>
      <c r="B8" s="30">
        <v>2024</v>
      </c>
      <c r="C8" s="30">
        <v>11</v>
      </c>
      <c r="D8" s="3">
        <v>328.74220000000003</v>
      </c>
      <c r="E8" s="3">
        <v>55.369100000000003</v>
      </c>
      <c r="F8" s="3">
        <v>81.055000000000007</v>
      </c>
      <c r="G8" s="3">
        <v>254.69499999999999</v>
      </c>
      <c r="H8" s="3">
        <v>99.437700000000007</v>
      </c>
      <c r="I8" s="3">
        <v>6.5232999999999999</v>
      </c>
      <c r="J8" s="3">
        <v>825.82230000000004</v>
      </c>
      <c r="K8" s="3"/>
      <c r="L8" s="36"/>
      <c r="M8" s="3">
        <v>23.605768243724889</v>
      </c>
      <c r="N8" s="36"/>
      <c r="O8" s="36"/>
      <c r="P8" s="47" t="s">
        <v>252</v>
      </c>
      <c r="Q8" s="30">
        <v>2024</v>
      </c>
      <c r="R8" s="30">
        <v>11</v>
      </c>
      <c r="S8" s="3">
        <v>387.69970000000001</v>
      </c>
      <c r="T8" s="3">
        <v>484.62470000000002</v>
      </c>
      <c r="U8" s="3">
        <v>701.94899999999996</v>
      </c>
      <c r="V8" s="3">
        <v>825.82</v>
      </c>
      <c r="W8" s="3">
        <v>990.98400000000004</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326.48660000000001</v>
      </c>
      <c r="E9" s="3">
        <v>58.1922</v>
      </c>
      <c r="F9" s="3">
        <v>81.555499999999995</v>
      </c>
      <c r="G9" s="3">
        <v>257.19330000000002</v>
      </c>
      <c r="H9" s="3">
        <v>99.300399999999996</v>
      </c>
      <c r="I9" s="3">
        <v>19.7089</v>
      </c>
      <c r="J9" s="3">
        <v>842.43690000000004</v>
      </c>
      <c r="K9" s="3"/>
      <c r="L9" s="36"/>
      <c r="M9" s="3">
        <v>22.607129155317306</v>
      </c>
      <c r="N9" s="36"/>
      <c r="O9" s="36"/>
      <c r="P9" s="47" t="s">
        <v>260</v>
      </c>
      <c r="Q9" s="30">
        <v>2024</v>
      </c>
      <c r="R9" s="30">
        <v>12</v>
      </c>
      <c r="S9" s="3">
        <v>388.75099999999998</v>
      </c>
      <c r="T9" s="3">
        <v>485.93880000000001</v>
      </c>
      <c r="U9" s="3">
        <v>716.07140000000004</v>
      </c>
      <c r="V9" s="3">
        <v>842.43690000000004</v>
      </c>
      <c r="W9" s="3">
        <v>1010.92428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429.95179999999999</v>
      </c>
      <c r="E10" s="3">
        <v>56.032699999999998</v>
      </c>
      <c r="F10" s="3">
        <v>99.692599999999999</v>
      </c>
      <c r="G10" s="3">
        <v>249.0104</v>
      </c>
      <c r="H10" s="3">
        <v>96.520700000000005</v>
      </c>
      <c r="I10" s="3">
        <v>4.6341000000000001</v>
      </c>
      <c r="J10" s="3">
        <v>935.84230000000002</v>
      </c>
      <c r="K10" s="3"/>
      <c r="L10" s="36"/>
      <c r="M10" s="3">
        <v>21.575847251583358</v>
      </c>
      <c r="N10" s="36"/>
      <c r="O10" s="36"/>
      <c r="P10" s="47" t="s">
        <v>263</v>
      </c>
      <c r="Q10" s="30">
        <v>2025</v>
      </c>
      <c r="R10" s="30">
        <v>1</v>
      </c>
      <c r="S10" s="3">
        <v>390.5301</v>
      </c>
      <c r="T10" s="3">
        <v>488.1626</v>
      </c>
      <c r="U10" s="3">
        <v>795.46600000000001</v>
      </c>
      <c r="V10" s="3">
        <v>935.84230000000002</v>
      </c>
      <c r="W10" s="3">
        <v>1123.0107599999999</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366.49669999999998</v>
      </c>
      <c r="E11" s="3">
        <v>49.846699999999998</v>
      </c>
      <c r="F11" s="3">
        <v>87.299499999999995</v>
      </c>
      <c r="G11" s="3">
        <v>253.2346</v>
      </c>
      <c r="H11" s="3">
        <v>100.86839999999999</v>
      </c>
      <c r="I11" s="3">
        <v>17.218</v>
      </c>
      <c r="J11" s="3">
        <v>874.96389999999997</v>
      </c>
      <c r="K11" s="3"/>
      <c r="L11" s="36"/>
      <c r="M11" s="3">
        <v>21.88</v>
      </c>
      <c r="N11" s="36"/>
      <c r="O11" s="36"/>
      <c r="P11" s="47" t="s">
        <v>274</v>
      </c>
      <c r="Q11" s="30">
        <v>2025</v>
      </c>
      <c r="R11" s="30">
        <v>2</v>
      </c>
      <c r="S11" s="3">
        <v>394.19600000000003</v>
      </c>
      <c r="T11" s="3">
        <v>492.745</v>
      </c>
      <c r="U11" s="3">
        <v>743.71929999999998</v>
      </c>
      <c r="V11" s="3">
        <v>874.96389999999997</v>
      </c>
      <c r="W11" s="3">
        <f>+V11*1.2</f>
        <v>1049.95668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376.11279999999999</v>
      </c>
      <c r="E12" s="3">
        <v>56.277000000000001</v>
      </c>
      <c r="F12" s="3">
        <v>92.031999999999996</v>
      </c>
      <c r="G12" s="3">
        <v>265.83139999999997</v>
      </c>
      <c r="H12" s="3">
        <v>99.540599999999998</v>
      </c>
      <c r="I12" s="3">
        <v>31.705500000000001</v>
      </c>
      <c r="J12" s="3">
        <v>921.49929999999995</v>
      </c>
      <c r="K12" s="3"/>
      <c r="L12" s="36"/>
      <c r="M12" s="3">
        <v>21.423497225576256</v>
      </c>
      <c r="N12" s="36"/>
      <c r="O12" s="36"/>
      <c r="P12" s="47" t="s">
        <v>275</v>
      </c>
      <c r="Q12" s="30">
        <v>2025</v>
      </c>
      <c r="R12" s="30">
        <v>3</v>
      </c>
      <c r="S12" s="3">
        <v>398.67059999999998</v>
      </c>
      <c r="T12" s="3">
        <v>498.33819999999997</v>
      </c>
      <c r="U12" s="3">
        <v>783.27440000000001</v>
      </c>
      <c r="V12" s="3">
        <v>921.49929999999995</v>
      </c>
      <c r="W12" s="3">
        <f>+V12*1.2</f>
        <v>1105.7991599999998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303.12389999999999</v>
      </c>
      <c r="E13" s="3">
        <v>62.195500000000003</v>
      </c>
      <c r="F13" s="3">
        <v>77.305899999999994</v>
      </c>
      <c r="G13" s="3">
        <v>269.6139</v>
      </c>
      <c r="H13" s="3">
        <v>101.99039999999999</v>
      </c>
      <c r="I13" s="3">
        <v>58.072800000000001</v>
      </c>
      <c r="J13" s="3">
        <v>872.30240000000003</v>
      </c>
      <c r="K13" s="3"/>
      <c r="L13" s="36"/>
      <c r="M13" s="3">
        <v>21.332632827618298</v>
      </c>
      <c r="N13" s="36"/>
      <c r="O13" s="36"/>
      <c r="P13" s="47" t="s">
        <v>286</v>
      </c>
      <c r="Q13" s="30">
        <v>2025</v>
      </c>
      <c r="R13" s="30">
        <v>4</v>
      </c>
      <c r="S13" s="3">
        <v>400.7731</v>
      </c>
      <c r="T13" s="3">
        <v>500.96640000000002</v>
      </c>
      <c r="U13" s="3">
        <v>741.45699999999999</v>
      </c>
      <c r="V13" s="3">
        <v>872.30240000000003</v>
      </c>
      <c r="W13" s="3">
        <v>1046.7628999999999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269.43810000000002</v>
      </c>
      <c r="E14" s="3">
        <v>56.7575</v>
      </c>
      <c r="F14" s="3">
        <v>69.974400000000003</v>
      </c>
      <c r="G14" s="3">
        <v>262.47309999999999</v>
      </c>
      <c r="H14" s="3">
        <v>100.7542</v>
      </c>
      <c r="I14" s="3">
        <v>54.227699999999999</v>
      </c>
      <c r="J14" s="3">
        <v>813.625</v>
      </c>
      <c r="K14" s="3"/>
      <c r="L14" s="36"/>
      <c r="M14" s="3">
        <v>21.681345116518834</v>
      </c>
      <c r="N14" s="36"/>
      <c r="O14" s="36"/>
      <c r="P14" s="179" t="s">
        <v>289</v>
      </c>
      <c r="Q14" s="180">
        <v>2025</v>
      </c>
      <c r="R14" s="180">
        <v>5</v>
      </c>
      <c r="S14" s="3">
        <v>403.41469999999998</v>
      </c>
      <c r="T14" s="3">
        <v>504.26839999999999</v>
      </c>
      <c r="U14" s="3">
        <v>691.58130000000006</v>
      </c>
      <c r="V14" s="3">
        <v>813.625</v>
      </c>
      <c r="W14" s="3">
        <v>976.35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314.86880000000002</v>
      </c>
      <c r="E15" s="3">
        <v>54.688099999999999</v>
      </c>
      <c r="F15" s="3">
        <v>77.354900000000001</v>
      </c>
      <c r="G15" s="3">
        <v>255.58510000000001</v>
      </c>
      <c r="H15" s="3">
        <v>96.773300000000006</v>
      </c>
      <c r="I15" s="3">
        <v>51.544800000000002</v>
      </c>
      <c r="J15" s="3">
        <v>850.81500000000005</v>
      </c>
      <c r="K15" s="192"/>
      <c r="L15" s="36"/>
      <c r="M15" s="3">
        <v>20.72</v>
      </c>
      <c r="N15" s="36"/>
      <c r="O15" s="36"/>
      <c r="P15" s="179" t="s">
        <v>297</v>
      </c>
      <c r="Q15" s="180">
        <v>2025</v>
      </c>
      <c r="R15" s="180">
        <v>6</v>
      </c>
      <c r="S15" s="3">
        <v>404.70859999999999</v>
      </c>
      <c r="T15" s="3">
        <v>505.88569999999999</v>
      </c>
      <c r="U15" s="3">
        <v>723.19269999999995</v>
      </c>
      <c r="V15" s="3">
        <v>850.81500000000005</v>
      </c>
      <c r="W15" s="3">
        <v>1020.978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315.33089999999999</v>
      </c>
      <c r="E16" s="3">
        <v>53.835700000000003</v>
      </c>
      <c r="F16" s="3">
        <v>77.199299999999994</v>
      </c>
      <c r="G16" s="3">
        <v>265.82870000000003</v>
      </c>
      <c r="H16" s="3">
        <v>100.065</v>
      </c>
      <c r="I16" s="3">
        <v>54.356000000000002</v>
      </c>
      <c r="J16" s="3">
        <v>866.61559999999997</v>
      </c>
      <c r="K16" s="192"/>
      <c r="L16" s="36"/>
      <c r="M16" s="3">
        <v>21.495172279348377</v>
      </c>
      <c r="N16" s="36"/>
      <c r="O16" s="36"/>
      <c r="P16" s="47" t="s">
        <v>298</v>
      </c>
      <c r="Q16" s="30">
        <v>2025</v>
      </c>
      <c r="R16" s="30">
        <v>7</v>
      </c>
      <c r="S16" s="3">
        <v>405.13990000000001</v>
      </c>
      <c r="T16" s="3">
        <v>506.4248</v>
      </c>
      <c r="U16" s="3">
        <v>736.62329999999997</v>
      </c>
      <c r="V16" s="3">
        <v>866.61559999999997</v>
      </c>
      <c r="W16" s="3">
        <v>1039.9386999999999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321.8553</v>
      </c>
      <c r="E17" s="3">
        <v>56.9345</v>
      </c>
      <c r="F17" s="3">
        <v>78.738100000000003</v>
      </c>
      <c r="G17" s="3">
        <v>269.70639999999997</v>
      </c>
      <c r="H17" s="3">
        <v>101.1664</v>
      </c>
      <c r="I17" s="3">
        <v>57.446199999999997</v>
      </c>
      <c r="J17" s="3">
        <v>885.84690000000001</v>
      </c>
      <c r="K17" s="192"/>
      <c r="L17" s="36"/>
      <c r="M17" s="3">
        <v>21.743416575023581</v>
      </c>
      <c r="N17" s="36"/>
      <c r="O17" s="36"/>
      <c r="P17" s="47" t="s">
        <v>332</v>
      </c>
      <c r="Q17" s="30">
        <v>2025</v>
      </c>
      <c r="R17" s="30">
        <v>8</v>
      </c>
      <c r="S17" s="3">
        <v>406.24509999999998</v>
      </c>
      <c r="T17" s="3">
        <v>507.80630000000002</v>
      </c>
      <c r="U17" s="3">
        <v>752.96990000000005</v>
      </c>
      <c r="V17" s="3">
        <v>885.84690000000001</v>
      </c>
      <c r="W17" s="3">
        <v>1063.0163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332.79750000000001</v>
      </c>
      <c r="E18" s="3">
        <v>51.661000000000001</v>
      </c>
      <c r="F18" s="3">
        <v>68.922600000000003</v>
      </c>
      <c r="G18" s="3">
        <v>269.40039999999999</v>
      </c>
      <c r="H18" s="3">
        <v>110.66840000000001</v>
      </c>
      <c r="I18" s="3">
        <v>40.396299999999997</v>
      </c>
      <c r="J18" s="3">
        <v>873.84619999999995</v>
      </c>
      <c r="K18" s="192"/>
      <c r="L18" s="36"/>
      <c r="M18" s="3">
        <v>23.67</v>
      </c>
      <c r="N18" s="36"/>
      <c r="O18" s="36"/>
      <c r="P18" s="47" t="s">
        <v>334</v>
      </c>
      <c r="Q18" s="30">
        <v>2025</v>
      </c>
      <c r="R18" s="30">
        <v>9</v>
      </c>
      <c r="S18" s="3">
        <v>407</v>
      </c>
      <c r="T18" s="3">
        <v>508.75</v>
      </c>
      <c r="U18" s="3">
        <v>742.76900000000001</v>
      </c>
      <c r="V18" s="3">
        <v>873.846</v>
      </c>
      <c r="W18" s="3">
        <v>1048.6199999999999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3.3997265230679793E-2</v>
      </c>
      <c r="E19" s="79">
        <f t="shared" si="0"/>
        <v>-9.2623980187759594E-2</v>
      </c>
      <c r="F19" s="79">
        <f t="shared" si="0"/>
        <v>-0.12466010736860554</v>
      </c>
      <c r="G19" s="79">
        <f t="shared" si="0"/>
        <v>-1.1345670699693562E-3</v>
      </c>
      <c r="H19" s="79">
        <f t="shared" si="0"/>
        <v>9.3924465039776153E-2</v>
      </c>
      <c r="I19" s="79">
        <f t="shared" si="0"/>
        <v>-0.29679769941266787</v>
      </c>
      <c r="J19" s="79">
        <f t="shared" si="0"/>
        <v>-1.3547149061536538E-2</v>
      </c>
      <c r="K19" s="79"/>
      <c r="P19" s="27" t="s">
        <v>95</v>
      </c>
      <c r="Q19" s="1"/>
      <c r="R19" s="1"/>
      <c r="S19" s="80">
        <f>+(S18-S17)/S17</f>
        <v>1.8582377978221044E-3</v>
      </c>
      <c r="T19" s="80">
        <f t="shared" ref="T19:W19" si="1">+(T18-T17)/T17</f>
        <v>1.8583857663837145E-3</v>
      </c>
      <c r="U19" s="80">
        <f t="shared" si="1"/>
        <v>-1.3547553494502299E-2</v>
      </c>
      <c r="V19" s="80">
        <f t="shared" si="1"/>
        <v>-1.3547374834184103E-2</v>
      </c>
      <c r="W19" s="80">
        <f t="shared" si="1"/>
        <v>-1.3542877940818132E-2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284</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177"/>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5" zoomScale="90" zoomScaleNormal="100" zoomScaleSheetLayoutView="90" workbookViewId="0">
      <selection activeCell="F18" sqref="F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51.75" customHeight="1" x14ac:dyDescent="0.35">
      <c r="A2" s="15" t="s">
        <v>8</v>
      </c>
      <c r="C2" s="243" t="s">
        <v>142</v>
      </c>
      <c r="D2" s="243"/>
      <c r="E2" s="243"/>
      <c r="F2" s="243"/>
      <c r="G2" s="243"/>
      <c r="H2" s="243"/>
      <c r="I2" s="243"/>
      <c r="J2" s="243"/>
      <c r="K2" s="243"/>
      <c r="L2" s="49"/>
      <c r="M2" s="36"/>
      <c r="N2" s="36"/>
      <c r="O2" s="36"/>
      <c r="P2" s="234"/>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326</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316.10829999999999</v>
      </c>
      <c r="E7" s="3">
        <v>52.269359999999999</v>
      </c>
      <c r="F7" s="3">
        <v>58.107120000000002</v>
      </c>
      <c r="G7" s="3">
        <v>186.57102</v>
      </c>
      <c r="H7" s="3">
        <v>179.78899999999999</v>
      </c>
      <c r="I7" s="3">
        <v>1.2130300000000001</v>
      </c>
      <c r="J7" s="3">
        <v>794.05858000000001</v>
      </c>
      <c r="K7" s="3"/>
      <c r="L7" s="36"/>
      <c r="M7" s="3">
        <v>23.427532499999998</v>
      </c>
      <c r="N7" s="36"/>
      <c r="O7" s="36"/>
      <c r="P7" s="47" t="s">
        <v>251</v>
      </c>
      <c r="Q7" s="30">
        <v>2024</v>
      </c>
      <c r="R7" s="30">
        <v>10</v>
      </c>
      <c r="S7" s="3">
        <v>317.62342999999998</v>
      </c>
      <c r="T7" s="3">
        <v>397.02929</v>
      </c>
      <c r="U7" s="3">
        <v>674.94979000000001</v>
      </c>
      <c r="V7" s="3">
        <v>794.05849999999998</v>
      </c>
      <c r="W7" s="3">
        <v>952.87019999999995</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317.43898000000002</v>
      </c>
      <c r="E8" s="3">
        <v>55.369109999999999</v>
      </c>
      <c r="F8" s="3">
        <v>57.744840000000003</v>
      </c>
      <c r="G8" s="3">
        <v>186.94834</v>
      </c>
      <c r="H8" s="3">
        <v>181.91057000000001</v>
      </c>
      <c r="I8" s="3">
        <v>6.27691</v>
      </c>
      <c r="J8" s="3">
        <v>805.68875000000003</v>
      </c>
      <c r="K8" s="3"/>
      <c r="L8" s="36"/>
      <c r="M8" s="3">
        <v>23.821757399999999</v>
      </c>
      <c r="N8" s="36"/>
      <c r="O8" s="36"/>
      <c r="P8" s="47" t="s">
        <v>252</v>
      </c>
      <c r="Q8" s="30">
        <v>2024</v>
      </c>
      <c r="R8" s="30">
        <v>11</v>
      </c>
      <c r="S8" s="3">
        <v>322.27550000000002</v>
      </c>
      <c r="T8" s="3">
        <v>402.84438</v>
      </c>
      <c r="U8" s="3">
        <v>684.83543999999995</v>
      </c>
      <c r="V8" s="3">
        <v>805.68875000000003</v>
      </c>
      <c r="W8" s="3">
        <v>966.82650000000001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367.76521000000002</v>
      </c>
      <c r="E9" s="3">
        <v>58.1922</v>
      </c>
      <c r="F9" s="3">
        <v>65.760589999999993</v>
      </c>
      <c r="G9" s="3">
        <v>190.8372</v>
      </c>
      <c r="H9" s="3">
        <v>169.18369999999999</v>
      </c>
      <c r="I9" s="3">
        <v>5.4711699999999999</v>
      </c>
      <c r="J9" s="3">
        <v>857.21016999999995</v>
      </c>
      <c r="K9" s="3"/>
      <c r="L9" s="36"/>
      <c r="M9" s="3">
        <v>24.170662499999999</v>
      </c>
      <c r="N9" s="36"/>
      <c r="O9" s="36"/>
      <c r="P9" s="47" t="s">
        <v>260</v>
      </c>
      <c r="Q9" s="30">
        <v>2024</v>
      </c>
      <c r="R9" s="30">
        <v>12</v>
      </c>
      <c r="S9" s="3">
        <v>342.88407000000001</v>
      </c>
      <c r="T9" s="3">
        <v>428.60509000000002</v>
      </c>
      <c r="U9" s="3">
        <v>728.62864000000002</v>
      </c>
      <c r="V9" s="3">
        <v>857.21016999999995</v>
      </c>
      <c r="W9" s="3">
        <v>1028.6522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405.09494999999998</v>
      </c>
      <c r="E10" s="3">
        <v>56.032690000000002</v>
      </c>
      <c r="F10" s="3">
        <v>71.33775</v>
      </c>
      <c r="G10" s="3">
        <v>190.15366</v>
      </c>
      <c r="H10" s="3">
        <v>175.45670000000001</v>
      </c>
      <c r="I10" s="3">
        <v>4.9833999999999996</v>
      </c>
      <c r="J10" s="3">
        <v>903.05915000000005</v>
      </c>
      <c r="K10" s="3"/>
      <c r="L10" s="36"/>
      <c r="M10" s="3">
        <v>29.419227155059019</v>
      </c>
      <c r="N10" s="36"/>
      <c r="O10" s="36"/>
      <c r="P10" s="47" t="s">
        <v>263</v>
      </c>
      <c r="Q10" s="30">
        <v>2025</v>
      </c>
      <c r="R10" s="30">
        <v>1</v>
      </c>
      <c r="S10" s="3">
        <v>361.22366</v>
      </c>
      <c r="T10" s="3">
        <v>451.52958000000001</v>
      </c>
      <c r="U10" s="3">
        <v>767.60028</v>
      </c>
      <c r="V10" s="3">
        <v>903.05915000000005</v>
      </c>
      <c r="W10" s="3">
        <v>1083.6709800000001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395.85739000000001</v>
      </c>
      <c r="E11" s="3">
        <v>49.846739999999997</v>
      </c>
      <c r="F11" s="3">
        <v>68.495819999999995</v>
      </c>
      <c r="G11" s="3">
        <v>191.41538</v>
      </c>
      <c r="H11" s="3">
        <v>181.67921999999999</v>
      </c>
      <c r="I11" s="3">
        <v>14.33042</v>
      </c>
      <c r="J11" s="3">
        <v>901.62496999999996</v>
      </c>
      <c r="K11" s="3"/>
      <c r="L11" s="36"/>
      <c r="M11" s="3">
        <v>27.09</v>
      </c>
      <c r="N11" s="36"/>
      <c r="O11" s="36"/>
      <c r="P11" s="47" t="s">
        <v>274</v>
      </c>
      <c r="Q11" s="30">
        <v>2025</v>
      </c>
      <c r="R11" s="30">
        <v>2</v>
      </c>
      <c r="S11" s="3">
        <v>364.61450000000002</v>
      </c>
      <c r="T11" s="3">
        <v>455.76812000000001</v>
      </c>
      <c r="U11" s="3">
        <v>766.38121999999998</v>
      </c>
      <c r="V11" s="3">
        <v>901.62496999999996</v>
      </c>
      <c r="W11" s="3">
        <v>1081.9499599999999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397.37826000000001</v>
      </c>
      <c r="E12" s="3">
        <v>49.512259999999998</v>
      </c>
      <c r="F12" s="3">
        <v>70.703469999999996</v>
      </c>
      <c r="G12" s="3">
        <v>194.34669</v>
      </c>
      <c r="H12" s="3">
        <v>180.73442</v>
      </c>
      <c r="I12" s="3">
        <v>25.366070000000001</v>
      </c>
      <c r="J12" s="3">
        <v>918.04116999999997</v>
      </c>
      <c r="K12" s="3"/>
      <c r="L12" s="36"/>
      <c r="M12" s="3">
        <v>27.05</v>
      </c>
      <c r="N12" s="36"/>
      <c r="O12" s="36"/>
      <c r="P12" s="47" t="s">
        <v>275</v>
      </c>
      <c r="Q12" s="30">
        <v>2025</v>
      </c>
      <c r="R12" s="30">
        <v>3</v>
      </c>
      <c r="S12" s="3">
        <v>368.75331</v>
      </c>
      <c r="T12" s="3">
        <v>460.94164000000001</v>
      </c>
      <c r="U12" s="3">
        <v>780.33498999999995</v>
      </c>
      <c r="V12" s="3">
        <v>918.04116999999997</v>
      </c>
      <c r="W12" s="3">
        <v>1101.6494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397.37709999999998</v>
      </c>
      <c r="E13" s="3">
        <v>62.195459999999997</v>
      </c>
      <c r="F13" s="3">
        <v>68.142210000000006</v>
      </c>
      <c r="G13" s="3">
        <v>195.73672999999999</v>
      </c>
      <c r="H13" s="3">
        <v>187.71108000000001</v>
      </c>
      <c r="I13" s="3">
        <v>48.628639999999997</v>
      </c>
      <c r="J13" s="3">
        <v>959.79121999999995</v>
      </c>
      <c r="K13" s="3"/>
      <c r="L13" s="36"/>
      <c r="M13" s="3">
        <v>27.54</v>
      </c>
      <c r="N13" s="36"/>
      <c r="O13" s="36"/>
      <c r="P13" s="47" t="s">
        <v>286</v>
      </c>
      <c r="Q13" s="30">
        <v>2025</v>
      </c>
      <c r="R13" s="30">
        <v>4</v>
      </c>
      <c r="S13" s="3">
        <v>383.91649000000001</v>
      </c>
      <c r="T13" s="3">
        <v>479.89560999999998</v>
      </c>
      <c r="U13" s="3">
        <v>815.82254</v>
      </c>
      <c r="V13" s="3">
        <v>959.79121999999995</v>
      </c>
      <c r="W13" s="3">
        <v>1151.74946</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404.84856000000002</v>
      </c>
      <c r="E14" s="3">
        <v>56.7575</v>
      </c>
      <c r="F14" s="3">
        <v>67.294560000000004</v>
      </c>
      <c r="G14" s="3">
        <v>195.86612</v>
      </c>
      <c r="H14" s="3">
        <v>194.11689000000001</v>
      </c>
      <c r="I14" s="3">
        <v>50.455669999999998</v>
      </c>
      <c r="J14" s="3">
        <v>969.33929999999998</v>
      </c>
      <c r="K14" s="3"/>
      <c r="L14" s="36"/>
      <c r="M14" s="3">
        <v>28.79</v>
      </c>
      <c r="N14" s="36"/>
      <c r="O14" s="36"/>
      <c r="P14" s="179" t="s">
        <v>289</v>
      </c>
      <c r="Q14" s="180">
        <v>2025</v>
      </c>
      <c r="R14" s="180">
        <v>5</v>
      </c>
      <c r="S14" s="3">
        <v>387.73572000000001</v>
      </c>
      <c r="T14" s="3">
        <v>484.66964999999999</v>
      </c>
      <c r="U14" s="3">
        <v>823.93840999999998</v>
      </c>
      <c r="V14" s="3">
        <v>969.33929999999998</v>
      </c>
      <c r="W14" s="3">
        <v>1163.2071599999999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358.71656000000002</v>
      </c>
      <c r="E15" s="3">
        <v>54.688139999999997</v>
      </c>
      <c r="F15" s="3">
        <v>55.716560000000001</v>
      </c>
      <c r="G15" s="3">
        <v>191.26084</v>
      </c>
      <c r="H15" s="3">
        <v>201.86708999999999</v>
      </c>
      <c r="I15" s="3">
        <v>49.958950000000002</v>
      </c>
      <c r="J15" s="3">
        <v>912.20813999999996</v>
      </c>
      <c r="K15" s="192"/>
      <c r="L15" s="36"/>
      <c r="M15" s="3">
        <v>29.080179000000001</v>
      </c>
      <c r="N15" s="36"/>
      <c r="O15" s="36"/>
      <c r="P15" s="179" t="s">
        <v>297</v>
      </c>
      <c r="Q15" s="180">
        <v>2025</v>
      </c>
      <c r="R15" s="180">
        <v>6</v>
      </c>
      <c r="S15" s="3">
        <v>388.97928999999999</v>
      </c>
      <c r="T15" s="3">
        <v>486.22412000000003</v>
      </c>
      <c r="U15" s="3">
        <v>775.37692000000004</v>
      </c>
      <c r="V15" s="3">
        <v>912.20813999999996</v>
      </c>
      <c r="W15" s="3">
        <v>1094.64977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308.00272000000001</v>
      </c>
      <c r="E16" s="3">
        <v>53.835650000000001</v>
      </c>
      <c r="F16" s="3">
        <v>48.73612</v>
      </c>
      <c r="G16" s="3">
        <v>192.53377</v>
      </c>
      <c r="H16" s="3">
        <v>208.09019000000001</v>
      </c>
      <c r="I16" s="3">
        <v>49.095260000000003</v>
      </c>
      <c r="J16" s="3">
        <v>860.29371000000003</v>
      </c>
      <c r="K16" s="192"/>
      <c r="L16" s="36"/>
      <c r="M16" s="3">
        <v>27.366244199999997</v>
      </c>
      <c r="N16" s="36"/>
      <c r="O16" s="36"/>
      <c r="P16" s="47" t="s">
        <v>298</v>
      </c>
      <c r="Q16" s="30">
        <v>2025</v>
      </c>
      <c r="R16" s="30">
        <v>7</v>
      </c>
      <c r="S16" s="3">
        <v>389.39380999999997</v>
      </c>
      <c r="T16" s="3">
        <v>486.74227999999999</v>
      </c>
      <c r="U16" s="3">
        <v>731.24964999999997</v>
      </c>
      <c r="V16" s="3">
        <v>860.29371000000003</v>
      </c>
      <c r="W16" s="3">
        <v>1032.3524500000001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310.52674999999999</v>
      </c>
      <c r="E17" s="3">
        <v>56.9345</v>
      </c>
      <c r="F17" s="3">
        <v>49.518369999999997</v>
      </c>
      <c r="G17" s="3">
        <v>190.48257000000001</v>
      </c>
      <c r="H17" s="3">
        <v>196.50917000000001</v>
      </c>
      <c r="I17" s="3">
        <v>46.424300000000002</v>
      </c>
      <c r="J17" s="3">
        <v>850.39566000000002</v>
      </c>
      <c r="K17" s="192"/>
      <c r="L17" s="36"/>
      <c r="M17" s="3">
        <v>25.808811299999999</v>
      </c>
      <c r="N17" s="36"/>
      <c r="O17" s="36"/>
      <c r="P17" s="47" t="s">
        <v>332</v>
      </c>
      <c r="Q17" s="30">
        <v>2025</v>
      </c>
      <c r="R17" s="30">
        <v>8</v>
      </c>
      <c r="S17" s="3">
        <v>390.45603</v>
      </c>
      <c r="T17" s="3">
        <v>488.07004999999998</v>
      </c>
      <c r="U17" s="3">
        <v>722.83631000000003</v>
      </c>
      <c r="V17" s="3">
        <v>850.39566000000002</v>
      </c>
      <c r="W17" s="3">
        <v>1020.47479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313.0247</v>
      </c>
      <c r="E18" s="3">
        <v>51.660969999999999</v>
      </c>
      <c r="F18" s="3">
        <v>50.033119999999997</v>
      </c>
      <c r="G18" s="3">
        <v>192.39791</v>
      </c>
      <c r="H18" s="3">
        <v>198.04395</v>
      </c>
      <c r="I18" s="3">
        <v>37.18188</v>
      </c>
      <c r="J18" s="3">
        <v>842.34253000000001</v>
      </c>
      <c r="K18" s="192"/>
      <c r="L18" s="36"/>
      <c r="M18" s="3">
        <v>23.09</v>
      </c>
      <c r="N18" s="36"/>
      <c r="O18" s="36"/>
      <c r="P18" s="47" t="s">
        <v>334</v>
      </c>
      <c r="Q18" s="30">
        <v>2025</v>
      </c>
      <c r="R18" s="30">
        <v>9</v>
      </c>
      <c r="S18" s="3">
        <v>391.18099999999998</v>
      </c>
      <c r="T18" s="3">
        <v>488.97699999999998</v>
      </c>
      <c r="U18" s="3">
        <v>715.99099999999999</v>
      </c>
      <c r="V18" s="3">
        <v>842.34299999999996</v>
      </c>
      <c r="W18" s="3">
        <v>1010.81</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181">
        <f t="shared" ref="D19:J19" si="0">+(D18-D17)/D17</f>
        <v>8.0442345144178494E-3</v>
      </c>
      <c r="E19" s="181">
        <f t="shared" si="0"/>
        <v>-9.2624507109046378E-2</v>
      </c>
      <c r="F19" s="181">
        <f t="shared" si="0"/>
        <v>1.0395132149947573E-2</v>
      </c>
      <c r="G19" s="181">
        <f t="shared" si="0"/>
        <v>1.0055198226273335E-2</v>
      </c>
      <c r="H19" s="181">
        <f t="shared" si="0"/>
        <v>7.8102207647611742E-3</v>
      </c>
      <c r="I19" s="181">
        <f t="shared" si="0"/>
        <v>-0.19908582358807783</v>
      </c>
      <c r="J19" s="181">
        <f t="shared" si="0"/>
        <v>-9.4698625343407911E-3</v>
      </c>
      <c r="K19" s="181"/>
      <c r="P19" s="27" t="s">
        <v>95</v>
      </c>
      <c r="Q19" s="1"/>
      <c r="R19" s="1"/>
      <c r="S19" s="182">
        <f>+(S18-S17)/S17</f>
        <v>1.8567263514920869E-3</v>
      </c>
      <c r="T19" s="182">
        <f t="shared" ref="T19:W19" si="1">+(T18-T17)/T17</f>
        <v>1.8582373575268445E-3</v>
      </c>
      <c r="U19" s="182">
        <f t="shared" si="1"/>
        <v>-9.4700693715843356E-3</v>
      </c>
      <c r="V19" s="182">
        <f t="shared" si="1"/>
        <v>-9.4693098504289863E-3</v>
      </c>
      <c r="W19" s="182">
        <f t="shared" si="1"/>
        <v>-9.4708758067409381E-3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90"/>
      <c r="W20" s="19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I1:K1"/>
    <mergeCell ref="P2:Q2"/>
    <mergeCell ref="R2:W2"/>
    <mergeCell ref="Z2:AH2"/>
    <mergeCell ref="P3:Q3"/>
    <mergeCell ref="R3:W3"/>
    <mergeCell ref="Z3:AA3"/>
    <mergeCell ref="AB3:AH3"/>
    <mergeCell ref="AA27:AI28"/>
    <mergeCell ref="C2:K2"/>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K40"/>
  <sheetViews>
    <sheetView showGridLines="0" tabSelected="1" view="pageBreakPreview" topLeftCell="A4" zoomScaleNormal="100" zoomScaleSheetLayoutView="100" workbookViewId="0">
      <selection activeCell="A8" sqref="A8:E9"/>
    </sheetView>
  </sheetViews>
  <sheetFormatPr baseColWidth="10" defaultRowHeight="15" x14ac:dyDescent="0.25"/>
  <cols>
    <col min="2" max="2" width="8.140625" customWidth="1"/>
    <col min="3" max="3" width="32" style="10" customWidth="1"/>
    <col min="4" max="4" width="35.140625" style="10" customWidth="1"/>
    <col min="5" max="5" width="11.42578125" customWidth="1"/>
    <col min="6" max="6" width="2.7109375" customWidth="1"/>
    <col min="7" max="7" width="2.5703125" customWidth="1"/>
    <col min="9" max="9" width="42.5703125" customWidth="1"/>
    <col min="12" max="12" width="7.42578125" customWidth="1"/>
  </cols>
  <sheetData>
    <row r="1" spans="1:11" x14ac:dyDescent="0.25">
      <c r="C1"/>
      <c r="D1"/>
    </row>
    <row r="2" spans="1:11" x14ac:dyDescent="0.25">
      <c r="C2"/>
      <c r="D2"/>
    </row>
    <row r="3" spans="1:11" x14ac:dyDescent="0.25">
      <c r="C3"/>
      <c r="D3"/>
    </row>
    <row r="4" spans="1:11" x14ac:dyDescent="0.25">
      <c r="C4"/>
      <c r="D4"/>
    </row>
    <row r="5" spans="1:11" ht="23.25" x14ac:dyDescent="0.35">
      <c r="A5" s="213" t="s">
        <v>94</v>
      </c>
      <c r="B5" s="213"/>
      <c r="C5" s="213"/>
      <c r="D5" s="213"/>
      <c r="E5" s="213"/>
      <c r="F5" s="213"/>
      <c r="G5" s="213"/>
      <c r="H5" s="216" t="s">
        <v>149</v>
      </c>
      <c r="I5" s="216"/>
      <c r="J5" s="216"/>
      <c r="K5" s="216"/>
    </row>
    <row r="6" spans="1:11" ht="23.25" x14ac:dyDescent="0.35">
      <c r="A6" s="213" t="s">
        <v>97</v>
      </c>
      <c r="B6" s="213"/>
      <c r="C6" s="213"/>
      <c r="D6" s="213"/>
      <c r="E6" s="213"/>
      <c r="F6" s="213"/>
      <c r="G6" s="213"/>
      <c r="H6" s="216"/>
      <c r="I6" s="216"/>
      <c r="J6" s="216"/>
      <c r="K6" s="216"/>
    </row>
    <row r="7" spans="1:11" x14ac:dyDescent="0.25">
      <c r="A7" s="214" t="s">
        <v>336</v>
      </c>
      <c r="B7" s="214"/>
      <c r="C7" s="214"/>
      <c r="D7" s="214"/>
      <c r="E7" s="214"/>
      <c r="F7" s="214"/>
      <c r="G7" s="214"/>
    </row>
    <row r="8" spans="1:11" ht="43.5" customHeight="1" x14ac:dyDescent="0.25">
      <c r="A8" s="215" t="s">
        <v>244</v>
      </c>
      <c r="B8" s="215"/>
      <c r="C8" s="215"/>
      <c r="D8" s="215"/>
      <c r="E8" s="215"/>
      <c r="F8" s="96"/>
      <c r="G8" s="25"/>
    </row>
    <row r="9" spans="1:11" ht="33" customHeight="1" x14ac:dyDescent="0.25">
      <c r="A9" s="215"/>
      <c r="B9" s="215"/>
      <c r="C9" s="215"/>
      <c r="D9" s="215"/>
      <c r="E9" s="215"/>
      <c r="F9" s="96"/>
      <c r="G9" s="25"/>
    </row>
    <row r="10" spans="1:11" ht="9" customHeight="1" x14ac:dyDescent="0.25">
      <c r="A10" s="14"/>
    </row>
    <row r="11" spans="1:11" x14ac:dyDescent="0.25">
      <c r="B11" s="33" t="s">
        <v>243</v>
      </c>
      <c r="C11" s="33" t="s">
        <v>24</v>
      </c>
      <c r="D11" s="34" t="s">
        <v>25</v>
      </c>
      <c r="E11" s="34" t="s">
        <v>117</v>
      </c>
      <c r="F11" s="100"/>
      <c r="H11" s="54"/>
      <c r="I11" s="33"/>
    </row>
    <row r="12" spans="1:11" x14ac:dyDescent="0.25">
      <c r="B12" s="50">
        <v>1</v>
      </c>
      <c r="C12" s="31" t="s">
        <v>34</v>
      </c>
      <c r="D12" s="32" t="s">
        <v>15</v>
      </c>
      <c r="E12" s="48" t="s">
        <v>118</v>
      </c>
      <c r="F12" s="99"/>
      <c r="H12" s="1"/>
      <c r="I12" s="55" t="s">
        <v>150</v>
      </c>
    </row>
    <row r="13" spans="1:11" x14ac:dyDescent="0.25">
      <c r="B13" s="30">
        <v>2</v>
      </c>
      <c r="C13" s="31" t="s">
        <v>20</v>
      </c>
      <c r="D13" s="32" t="s">
        <v>111</v>
      </c>
      <c r="E13" s="48" t="s">
        <v>118</v>
      </c>
      <c r="F13" s="99"/>
      <c r="H13" s="1"/>
      <c r="I13" s="55" t="s">
        <v>151</v>
      </c>
    </row>
    <row r="14" spans="1:11" x14ac:dyDescent="0.25">
      <c r="B14" s="30">
        <v>3</v>
      </c>
      <c r="C14" s="31" t="s">
        <v>20</v>
      </c>
      <c r="D14" s="32" t="s">
        <v>19</v>
      </c>
      <c r="E14" s="48" t="s">
        <v>121</v>
      </c>
      <c r="F14" s="99"/>
      <c r="H14" s="1"/>
      <c r="I14" s="55" t="s">
        <v>173</v>
      </c>
    </row>
    <row r="15" spans="1:11" x14ac:dyDescent="0.25">
      <c r="B15" s="50">
        <v>4</v>
      </c>
      <c r="C15" s="31" t="s">
        <v>27</v>
      </c>
      <c r="D15" s="32" t="s">
        <v>48</v>
      </c>
      <c r="E15" s="48" t="s">
        <v>120</v>
      </c>
      <c r="F15" s="99"/>
      <c r="H15" s="51"/>
      <c r="I15" s="55" t="s">
        <v>183</v>
      </c>
    </row>
    <row r="16" spans="1:11" x14ac:dyDescent="0.25">
      <c r="B16" s="30">
        <v>5</v>
      </c>
      <c r="C16" s="31" t="s">
        <v>33</v>
      </c>
      <c r="D16" s="32" t="s">
        <v>52</v>
      </c>
      <c r="E16" s="48" t="s">
        <v>118</v>
      </c>
      <c r="F16" s="99"/>
      <c r="H16" s="1"/>
      <c r="I16" s="55" t="s">
        <v>184</v>
      </c>
    </row>
    <row r="17" spans="2:9" x14ac:dyDescent="0.25">
      <c r="B17" s="30">
        <v>6</v>
      </c>
      <c r="C17" s="31" t="s">
        <v>32</v>
      </c>
      <c r="D17" s="32" t="s">
        <v>18</v>
      </c>
      <c r="E17" s="48" t="s">
        <v>118</v>
      </c>
      <c r="F17" s="99"/>
      <c r="H17" s="1"/>
      <c r="I17" s="55" t="s">
        <v>197</v>
      </c>
    </row>
    <row r="18" spans="2:9" x14ac:dyDescent="0.25">
      <c r="B18" s="50">
        <v>7</v>
      </c>
      <c r="C18" s="31" t="s">
        <v>28</v>
      </c>
      <c r="D18" s="32" t="s">
        <v>49</v>
      </c>
      <c r="E18" s="48" t="s">
        <v>120</v>
      </c>
      <c r="F18" s="99"/>
      <c r="H18" s="51"/>
      <c r="I18" s="90"/>
    </row>
    <row r="19" spans="2:9" x14ac:dyDescent="0.25">
      <c r="B19" s="30">
        <v>8</v>
      </c>
      <c r="C19" s="46" t="s">
        <v>146</v>
      </c>
      <c r="D19" s="32" t="s">
        <v>109</v>
      </c>
      <c r="E19" s="48" t="s">
        <v>121</v>
      </c>
      <c r="F19" s="99"/>
      <c r="H19" s="1"/>
      <c r="I19" s="53"/>
    </row>
    <row r="20" spans="2:9" x14ac:dyDescent="0.25">
      <c r="B20" s="30">
        <v>9</v>
      </c>
      <c r="C20" s="31" t="s">
        <v>39</v>
      </c>
      <c r="D20" s="32" t="s">
        <v>54</v>
      </c>
      <c r="E20" s="48" t="s">
        <v>119</v>
      </c>
      <c r="F20" s="99"/>
      <c r="H20" s="1"/>
      <c r="I20" s="52"/>
    </row>
    <row r="21" spans="2:9" x14ac:dyDescent="0.25">
      <c r="B21" s="30">
        <v>10</v>
      </c>
      <c r="C21" s="31" t="s">
        <v>36</v>
      </c>
      <c r="D21" s="32" t="s">
        <v>60</v>
      </c>
      <c r="E21" s="48" t="s">
        <v>121</v>
      </c>
      <c r="F21" s="99"/>
      <c r="H21" s="1"/>
      <c r="I21" s="52"/>
    </row>
    <row r="22" spans="2:9" x14ac:dyDescent="0.25">
      <c r="B22" s="30">
        <v>11</v>
      </c>
      <c r="C22" s="31" t="s">
        <v>29</v>
      </c>
      <c r="D22" s="32" t="s">
        <v>59</v>
      </c>
      <c r="E22" s="48" t="s">
        <v>120</v>
      </c>
      <c r="F22" s="99"/>
      <c r="H22" s="1"/>
      <c r="I22" s="52"/>
    </row>
    <row r="23" spans="2:9" x14ac:dyDescent="0.25">
      <c r="B23" s="50">
        <v>12</v>
      </c>
      <c r="C23" s="31" t="s">
        <v>43</v>
      </c>
      <c r="D23" s="32" t="s">
        <v>55</v>
      </c>
      <c r="E23" s="48" t="s">
        <v>122</v>
      </c>
      <c r="F23" s="99"/>
      <c r="H23" s="51"/>
      <c r="I23" s="52"/>
    </row>
    <row r="24" spans="2:9" x14ac:dyDescent="0.25">
      <c r="B24" s="30">
        <v>13</v>
      </c>
      <c r="C24" s="31" t="s">
        <v>45</v>
      </c>
      <c r="D24" s="32" t="s">
        <v>57</v>
      </c>
      <c r="E24" s="48" t="s">
        <v>122</v>
      </c>
      <c r="F24" s="99"/>
      <c r="H24" s="1"/>
      <c r="I24" s="52"/>
    </row>
    <row r="25" spans="2:9" x14ac:dyDescent="0.25">
      <c r="B25" s="50">
        <v>14</v>
      </c>
      <c r="C25" s="31" t="s">
        <v>63</v>
      </c>
      <c r="D25" s="32" t="s">
        <v>50</v>
      </c>
      <c r="E25" s="48" t="s">
        <v>120</v>
      </c>
      <c r="F25" s="99"/>
      <c r="H25" s="51"/>
      <c r="I25" s="52"/>
    </row>
    <row r="26" spans="2:9" x14ac:dyDescent="0.25">
      <c r="B26" s="171">
        <v>15</v>
      </c>
      <c r="C26" s="31" t="s">
        <v>62</v>
      </c>
      <c r="D26" s="32" t="s">
        <v>51</v>
      </c>
      <c r="E26" s="48" t="s">
        <v>118</v>
      </c>
      <c r="F26" s="99"/>
      <c r="H26" s="1"/>
      <c r="I26" s="52"/>
    </row>
    <row r="27" spans="2:9" x14ac:dyDescent="0.25">
      <c r="B27" s="30">
        <v>16</v>
      </c>
      <c r="C27" s="31" t="s">
        <v>115</v>
      </c>
      <c r="D27" s="32" t="s">
        <v>113</v>
      </c>
      <c r="E27" s="48" t="s">
        <v>119</v>
      </c>
      <c r="F27" s="99"/>
      <c r="H27" s="1"/>
      <c r="I27" s="52"/>
    </row>
    <row r="28" spans="2:9" x14ac:dyDescent="0.25">
      <c r="B28" s="30">
        <v>17</v>
      </c>
      <c r="C28" s="31" t="s">
        <v>116</v>
      </c>
      <c r="D28" s="32" t="s">
        <v>114</v>
      </c>
      <c r="E28" s="48" t="s">
        <v>119</v>
      </c>
      <c r="F28" s="99"/>
      <c r="H28" s="1"/>
      <c r="I28" s="52"/>
    </row>
    <row r="29" spans="2:9" x14ac:dyDescent="0.25">
      <c r="B29" s="30">
        <v>18</v>
      </c>
      <c r="C29" s="31" t="s">
        <v>41</v>
      </c>
      <c r="D29" s="32" t="s">
        <v>61</v>
      </c>
      <c r="E29" s="48" t="s">
        <v>122</v>
      </c>
      <c r="F29" s="99"/>
      <c r="H29" s="51"/>
      <c r="I29" s="52"/>
    </row>
    <row r="30" spans="2:9" x14ac:dyDescent="0.25">
      <c r="B30" s="50">
        <v>19</v>
      </c>
      <c r="C30" s="31" t="s">
        <v>38</v>
      </c>
      <c r="D30" s="32" t="s">
        <v>16</v>
      </c>
      <c r="E30" s="48" t="s">
        <v>121</v>
      </c>
      <c r="F30" s="99"/>
      <c r="H30" s="1"/>
      <c r="I30" s="52"/>
    </row>
    <row r="31" spans="2:9" x14ac:dyDescent="0.25">
      <c r="B31" s="30">
        <v>20</v>
      </c>
      <c r="C31" s="31" t="s">
        <v>31</v>
      </c>
      <c r="D31" s="32" t="s">
        <v>110</v>
      </c>
      <c r="E31" s="48" t="s">
        <v>118</v>
      </c>
      <c r="F31" s="99"/>
      <c r="H31" s="51"/>
      <c r="I31" s="52"/>
    </row>
    <row r="32" spans="2:9" x14ac:dyDescent="0.25">
      <c r="B32" s="30">
        <v>21</v>
      </c>
      <c r="C32" s="31" t="s">
        <v>35</v>
      </c>
      <c r="D32" s="32" t="s">
        <v>112</v>
      </c>
      <c r="E32" s="48" t="s">
        <v>118</v>
      </c>
      <c r="F32" s="99"/>
      <c r="H32" s="1"/>
      <c r="I32" s="52"/>
    </row>
    <row r="33" spans="2:9" x14ac:dyDescent="0.25">
      <c r="B33" s="30">
        <v>22</v>
      </c>
      <c r="C33" s="31" t="s">
        <v>44</v>
      </c>
      <c r="D33" s="32" t="s">
        <v>56</v>
      </c>
      <c r="E33" s="48" t="s">
        <v>122</v>
      </c>
      <c r="F33" s="99"/>
      <c r="H33" s="1"/>
      <c r="I33" s="52"/>
    </row>
    <row r="34" spans="2:9" x14ac:dyDescent="0.25">
      <c r="B34" s="30">
        <v>23</v>
      </c>
      <c r="C34" s="31" t="s">
        <v>42</v>
      </c>
      <c r="D34" s="32" t="s">
        <v>17</v>
      </c>
      <c r="E34" s="48" t="s">
        <v>122</v>
      </c>
      <c r="F34" s="99"/>
      <c r="H34" s="1"/>
      <c r="I34" s="52"/>
    </row>
    <row r="35" spans="2:9" x14ac:dyDescent="0.25">
      <c r="B35" s="30">
        <v>24</v>
      </c>
      <c r="C35" s="31" t="s">
        <v>37</v>
      </c>
      <c r="D35" s="32" t="s">
        <v>53</v>
      </c>
      <c r="E35" s="48" t="s">
        <v>121</v>
      </c>
      <c r="F35" s="99"/>
      <c r="H35" s="1"/>
      <c r="I35" s="52"/>
    </row>
    <row r="36" spans="2:9" x14ac:dyDescent="0.25">
      <c r="B36" s="30">
        <v>25</v>
      </c>
      <c r="C36" s="31" t="s">
        <v>46</v>
      </c>
      <c r="D36" s="32" t="s">
        <v>58</v>
      </c>
      <c r="E36" s="48" t="s">
        <v>122</v>
      </c>
      <c r="F36" s="99"/>
      <c r="H36" s="1"/>
      <c r="I36" s="52"/>
    </row>
    <row r="37" spans="2:9" x14ac:dyDescent="0.25">
      <c r="B37" s="30">
        <v>26</v>
      </c>
      <c r="C37" s="31" t="s">
        <v>40</v>
      </c>
      <c r="D37" s="32" t="s">
        <v>23</v>
      </c>
      <c r="E37" s="48" t="s">
        <v>119</v>
      </c>
      <c r="F37" s="99"/>
      <c r="H37" s="1"/>
      <c r="I37" s="52"/>
    </row>
    <row r="38" spans="2:9" x14ac:dyDescent="0.25">
      <c r="B38" s="30">
        <v>27</v>
      </c>
      <c r="C38" s="46" t="s">
        <v>30</v>
      </c>
      <c r="D38" s="32" t="s">
        <v>108</v>
      </c>
      <c r="E38" s="48" t="s">
        <v>120</v>
      </c>
      <c r="F38" s="99"/>
      <c r="H38" s="1"/>
      <c r="I38" s="53"/>
    </row>
    <row r="39" spans="2:9" x14ac:dyDescent="0.25">
      <c r="B39" s="30">
        <v>28</v>
      </c>
      <c r="C39" s="31" t="s">
        <v>26</v>
      </c>
      <c r="D39" s="32" t="s">
        <v>47</v>
      </c>
      <c r="E39" s="48" t="s">
        <v>120</v>
      </c>
      <c r="F39" s="99"/>
      <c r="H39" s="1"/>
      <c r="I39" s="52"/>
    </row>
    <row r="40" spans="2:9" x14ac:dyDescent="0.25">
      <c r="B40" s="30">
        <v>29</v>
      </c>
      <c r="C40" s="31" t="s">
        <v>21</v>
      </c>
      <c r="D40" s="32" t="s">
        <v>22</v>
      </c>
      <c r="E40" s="48" t="s">
        <v>120</v>
      </c>
      <c r="F40" s="99"/>
      <c r="H40" s="1"/>
      <c r="I40" s="52"/>
    </row>
  </sheetData>
  <sheetProtection formatCells="0" formatColumns="0" formatRows="0" insertColumns="0" insertRows="0" insertHyperlinks="0" deleteColumns="0" deleteRows="0" sort="0" autoFilter="0" pivotTables="0"/>
  <mergeCells count="5">
    <mergeCell ref="A5:G5"/>
    <mergeCell ref="A6:G6"/>
    <mergeCell ref="A7:G7"/>
    <mergeCell ref="A8:E9"/>
    <mergeCell ref="H5:K6"/>
  </mergeCells>
  <hyperlinks>
    <hyperlink ref="C12" location="'1. CEDENAR'!A1" display="CEDENAR S.A. E.S.P."/>
    <hyperlink ref="C13" location="'2. CELSIA COLOMBIA Valle'!A1" display="CELSIA COLOMBIA S.A. E.S.P."/>
    <hyperlink ref="C14" location="'3. CELSIA COLOMBIA Tolima'!A1" display="CELSIA COLOMBIA S.A. E.S.P."/>
    <hyperlink ref="C15" location="'4. CENS'!A1" display="CENS S.A. E.S.P."/>
    <hyperlink ref="C16" location="'5. CEO'!A1" display="CEO S.A.S. E.S.P."/>
    <hyperlink ref="C17" location="'6. CETSA'!A1" display="CETSA S.A. E.S.P."/>
    <hyperlink ref="C18" location="'7. CHEC'!A1" display="CHEC S.A. E.S.P."/>
    <hyperlink ref="C20" location="'9. DISPAC'!A1" display="DISPAC S.A. E.S.P."/>
    <hyperlink ref="C21" location="'10. EBSA'!A1" display="EBSA S.A. E.S.P."/>
    <hyperlink ref="C22" location="'11. EDEQ'!A1" display="EDEQ S.A. E.S.P."/>
    <hyperlink ref="C23" location="'12. EE Putumayo'!A1" display="EE PUTUMAYO S.A. E.S.P."/>
    <hyperlink ref="C24" location="'13. EEBP'!A1" display="EEBP S.A. E.S.P."/>
    <hyperlink ref="C25" location="'14. EEP PEREIRA'!A1" display="EEP S.A. E.S.P. (Pereira)"/>
    <hyperlink ref="C27" location="'16. AIR-E'!Área_de_impresión" display="AIR-E S.A.S. E.S.P."/>
    <hyperlink ref="C28" location="'17. AFINIA'!Área_de_impresión" display="CARIBEMAR DE LA COSTA S.A.S. E.S.P. (AFINIA)"/>
    <hyperlink ref="C29" location="'18. ELECTROCAQUETÁ'!Área_de_impresión" display="ELECTROCAQUETÁ S.A. E.S.P."/>
    <hyperlink ref="C30" location="'19. ELECTROHUILA'!Área_de_impresión" display="ELECTROHUILA S.A. E.S.P."/>
    <hyperlink ref="C31" location="'20. EMCALI'!Área_de_impresión" display="EMCALI E.I.C.E. E.S.P."/>
    <hyperlink ref="C32" location="'21. EMEESA'!A1" display="EMEESA S.A. E.S.P."/>
    <hyperlink ref="C33" location="'22. EMEVASI'!A1" display="EMEVASI S.A. E.S.P."/>
    <hyperlink ref="C34" location="'23. EMSA'!A1" display="EMSA S.A. E.S.P."/>
    <hyperlink ref="C35" location="'24. ENELAR'!A1" display="ENELAR S.A. E.S.P."/>
    <hyperlink ref="C36" location="'25.ENERCA'!Área_de_impresión" display="ENERCA S.A. E.S.P."/>
    <hyperlink ref="C37" location="'26.ENERGUAVIARE'!Área_de_impresión" display="ENERGUVIARE E.S.P."/>
    <hyperlink ref="C39" location="'28.ESSA'!Área_de_impresión" display="ESSA S.A. E.S.P."/>
    <hyperlink ref="C38" location="'27.EPM'!Área_de_impresión" display="EPM E.S.P."/>
    <hyperlink ref="C40" location="'29.RUITOQUE'!Área_de_impresión" display="RUITOQUE S.A. E.S.P."/>
    <hyperlink ref="C19" location="'8. ENEL COLOMBIA'!A1" display="ENEL COLOMBIA S.A. E.S.P."/>
    <hyperlink ref="I12" location="Transmisión!A1" display="Componente de Transmisión"/>
    <hyperlink ref="I13" location="Distribución!A1" display="Componente de Distribución"/>
    <hyperlink ref="I14" location="'Evolución ADD'!A1" display="Evolución ADD"/>
    <hyperlink ref="I15" location="'Variaciones CU'!A1" display="Variaciones CU"/>
    <hyperlink ref="I16" location="'Variaciones Tarifas'!A1" display="Variaciones Tarifas"/>
    <hyperlink ref="I17" location="Alfas!A1" display="Alfas"/>
    <hyperlink ref="C26" location="'15. EEP CARTAGO'!Área_de_impresión" display="EEP S.A. E.S.P. (Cartago)"/>
  </hyperlinks>
  <printOptions horizontalCentered="1"/>
  <pageMargins left="0.23622047244094491" right="0.23622047244094491" top="0.74803149606299213" bottom="0.74803149606299213" header="0.31496062992125984" footer="0.31496062992125984"/>
  <pageSetup scale="55" orientation="portrait" r:id="rId1"/>
  <headerFooter>
    <oddHeader>&amp;C&amp;12Información tarifaria del servicio público de energía 
para el comercializador integrado al operador de red</oddHeader>
    <oddFooter xml:space="preserve">&amp;L&amp;K00B050
</oddFooter>
  </headerFooter>
  <colBreaks count="1" manualBreakCount="1">
    <brk id="6" max="1048575" man="1"/>
  </colBreaks>
  <drawing r:id="rId2"/>
  <legacyDrawing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1" zoomScale="90" zoomScaleNormal="100" zoomScaleSheetLayoutView="90" workbookViewId="0">
      <selection activeCell="D19" sqref="D19:J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19" width="13" customWidth="1"/>
    <col min="20" max="20" width="13.7109375" customWidth="1"/>
    <col min="21" max="21" width="13.8554687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44.25" customHeight="1" x14ac:dyDescent="0.35">
      <c r="A2" s="7" t="s">
        <v>8</v>
      </c>
      <c r="C2" s="16" t="s">
        <v>143</v>
      </c>
      <c r="D2" s="16"/>
      <c r="E2" s="16"/>
      <c r="F2" s="16"/>
      <c r="G2" s="16"/>
      <c r="H2" s="16"/>
      <c r="I2" s="16"/>
      <c r="J2" s="16"/>
      <c r="K2" s="16"/>
      <c r="L2" s="4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327</v>
      </c>
      <c r="D3" s="16"/>
      <c r="E3" s="16"/>
      <c r="F3" s="16"/>
      <c r="G3" s="16"/>
      <c r="H3" s="16"/>
      <c r="I3" s="16"/>
      <c r="J3" s="16"/>
      <c r="K3" s="16"/>
      <c r="L3" s="49"/>
      <c r="M3" s="36"/>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355.09694999999999</v>
      </c>
      <c r="E7" s="3">
        <v>52.269359999999999</v>
      </c>
      <c r="F7" s="3">
        <v>71.701589999999996</v>
      </c>
      <c r="G7" s="3">
        <v>282.73581000000001</v>
      </c>
      <c r="H7" s="3">
        <v>112.77988000000001</v>
      </c>
      <c r="I7" s="3">
        <v>1.5581499999999999</v>
      </c>
      <c r="J7" s="3">
        <v>876.14174000000003</v>
      </c>
      <c r="K7" s="3"/>
      <c r="L7" s="36"/>
      <c r="M7" s="3">
        <v>45.42</v>
      </c>
      <c r="N7" s="36"/>
      <c r="O7" s="36"/>
      <c r="P7" s="47" t="s">
        <v>251</v>
      </c>
      <c r="Q7" s="30">
        <v>2024</v>
      </c>
      <c r="R7" s="30">
        <v>10</v>
      </c>
      <c r="S7" s="3">
        <v>382.01</v>
      </c>
      <c r="T7" s="3">
        <v>477.51</v>
      </c>
      <c r="U7" s="3">
        <v>744.72</v>
      </c>
      <c r="V7" s="3">
        <v>876.14</v>
      </c>
      <c r="W7" s="3">
        <v>1051.3679999999999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366.56578000000002</v>
      </c>
      <c r="E8" s="3">
        <v>55.369109999999999</v>
      </c>
      <c r="F8" s="3">
        <v>73.033439999999999</v>
      </c>
      <c r="G8" s="3">
        <v>291.95873</v>
      </c>
      <c r="H8" s="3">
        <v>114.78694</v>
      </c>
      <c r="I8" s="3">
        <v>4.44198</v>
      </c>
      <c r="J8" s="3">
        <v>906.15598</v>
      </c>
      <c r="K8" s="3"/>
      <c r="L8" s="36"/>
      <c r="M8" s="3">
        <v>44.66</v>
      </c>
      <c r="N8" s="36"/>
      <c r="O8" s="36"/>
      <c r="P8" s="47" t="s">
        <v>252</v>
      </c>
      <c r="Q8" s="30">
        <v>2024</v>
      </c>
      <c r="R8" s="30">
        <v>11</v>
      </c>
      <c r="S8" s="3">
        <v>381.5</v>
      </c>
      <c r="T8" s="3">
        <v>476.88</v>
      </c>
      <c r="U8" s="3">
        <v>770.23</v>
      </c>
      <c r="V8" s="3">
        <v>906.16</v>
      </c>
      <c r="W8" s="3">
        <v>1087.3919999999998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344.71208000000001</v>
      </c>
      <c r="E9" s="3">
        <v>58.192230000000002</v>
      </c>
      <c r="F9" s="3">
        <v>70.231139999999996</v>
      </c>
      <c r="G9" s="3">
        <v>299.73984999999999</v>
      </c>
      <c r="H9" s="3">
        <v>113.25188</v>
      </c>
      <c r="I9" s="3">
        <v>4.9589299999999996</v>
      </c>
      <c r="J9" s="3">
        <v>891.08610999999996</v>
      </c>
      <c r="K9" s="3"/>
      <c r="L9" s="36"/>
      <c r="M9" s="3">
        <v>44.52</v>
      </c>
      <c r="N9" s="36"/>
      <c r="O9" s="36"/>
      <c r="P9" s="47" t="s">
        <v>260</v>
      </c>
      <c r="Q9" s="30">
        <v>2024</v>
      </c>
      <c r="R9" s="30">
        <v>12</v>
      </c>
      <c r="S9" s="3">
        <v>382.54</v>
      </c>
      <c r="T9" s="3">
        <v>478.17</v>
      </c>
      <c r="U9" s="3">
        <v>757.42</v>
      </c>
      <c r="V9" s="3">
        <v>891.09</v>
      </c>
      <c r="W9" s="3">
        <v>1069.3</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280</v>
      </c>
      <c r="B10" s="30">
        <v>2025</v>
      </c>
      <c r="C10" s="30">
        <v>1</v>
      </c>
      <c r="D10" s="3">
        <v>371.11277000000001</v>
      </c>
      <c r="E10" s="3">
        <v>56.032690000000002</v>
      </c>
      <c r="F10" s="3">
        <v>74.913349999999994</v>
      </c>
      <c r="G10" s="3">
        <v>292.11027999999999</v>
      </c>
      <c r="H10" s="3">
        <v>115.64790000000001</v>
      </c>
      <c r="I10" s="3">
        <v>3.7103199999999998</v>
      </c>
      <c r="J10" s="3">
        <v>913.52731000000006</v>
      </c>
      <c r="K10" s="3"/>
      <c r="L10" s="36"/>
      <c r="M10" s="3">
        <v>45.44</v>
      </c>
      <c r="N10" s="36"/>
      <c r="O10" s="36"/>
      <c r="P10" s="47" t="s">
        <v>263</v>
      </c>
      <c r="Q10" s="30">
        <v>2025</v>
      </c>
      <c r="R10" s="30">
        <v>1</v>
      </c>
      <c r="S10" s="3">
        <v>384.29</v>
      </c>
      <c r="T10" s="3">
        <v>480.36</v>
      </c>
      <c r="U10" s="3">
        <v>776.5</v>
      </c>
      <c r="V10" s="3">
        <v>913.53</v>
      </c>
      <c r="W10" s="3">
        <v>1096.23</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281</v>
      </c>
      <c r="B11" s="30">
        <v>2025</v>
      </c>
      <c r="C11" s="30">
        <v>2</v>
      </c>
      <c r="D11" s="3">
        <v>363.5924</v>
      </c>
      <c r="E11" s="3">
        <v>49.846739999999997</v>
      </c>
      <c r="F11" s="3">
        <v>72.134900000000002</v>
      </c>
      <c r="G11" s="3">
        <v>293.50637</v>
      </c>
      <c r="H11" s="3">
        <v>118.68733</v>
      </c>
      <c r="I11" s="3">
        <v>22.069389999999999</v>
      </c>
      <c r="J11" s="3">
        <v>919.83713</v>
      </c>
      <c r="K11" s="3"/>
      <c r="L11" s="36"/>
      <c r="M11" s="3">
        <v>45.66</v>
      </c>
      <c r="N11" s="36"/>
      <c r="O11" s="36"/>
      <c r="P11" s="47" t="s">
        <v>274</v>
      </c>
      <c r="Q11" s="30">
        <v>2025</v>
      </c>
      <c r="R11" s="30">
        <v>2</v>
      </c>
      <c r="S11" s="3">
        <v>387.89</v>
      </c>
      <c r="T11" s="3">
        <v>484.87</v>
      </c>
      <c r="U11" s="3">
        <v>781.86</v>
      </c>
      <c r="V11" s="3">
        <v>919.84</v>
      </c>
      <c r="W11" s="3">
        <v>1103.8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351.19938000000002</v>
      </c>
      <c r="E12" s="3">
        <v>56.276989999999998</v>
      </c>
      <c r="F12" s="3">
        <v>73.676580000000001</v>
      </c>
      <c r="G12" s="3">
        <v>303.55313999999998</v>
      </c>
      <c r="H12" s="3">
        <v>116.02768</v>
      </c>
      <c r="I12" s="3">
        <v>22.462060000000001</v>
      </c>
      <c r="J12" s="3">
        <v>923.19583</v>
      </c>
      <c r="K12" s="3"/>
      <c r="L12" s="36"/>
      <c r="M12" s="3">
        <v>43.95</v>
      </c>
      <c r="N12" s="36"/>
      <c r="O12" s="36"/>
      <c r="P12" s="47" t="s">
        <v>275</v>
      </c>
      <c r="Q12" s="30">
        <v>2025</v>
      </c>
      <c r="R12" s="30">
        <v>3</v>
      </c>
      <c r="S12" s="3">
        <v>392.29725000000002</v>
      </c>
      <c r="T12" s="3">
        <v>490.37155999999999</v>
      </c>
      <c r="U12" s="3">
        <v>784.71645000000001</v>
      </c>
      <c r="V12" s="3">
        <v>923.19583</v>
      </c>
      <c r="W12" s="3">
        <v>1107.8349900000001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333</v>
      </c>
      <c r="B13" s="30">
        <v>2025</v>
      </c>
      <c r="C13" s="30">
        <v>4</v>
      </c>
      <c r="D13" s="3">
        <v>281.39760000000001</v>
      </c>
      <c r="E13" s="3">
        <v>62.195459999999997</v>
      </c>
      <c r="F13" s="3">
        <v>61.34722</v>
      </c>
      <c r="G13" s="3">
        <v>322.13386000000003</v>
      </c>
      <c r="H13" s="3">
        <v>120.03126</v>
      </c>
      <c r="I13" s="3">
        <v>43.200380000000003</v>
      </c>
      <c r="J13" s="3">
        <v>890.30578000000003</v>
      </c>
      <c r="K13" s="3"/>
      <c r="L13" s="36"/>
      <c r="M13" s="3">
        <v>45.72</v>
      </c>
      <c r="N13" s="36"/>
      <c r="O13" s="36"/>
      <c r="P13" s="47" t="s">
        <v>333</v>
      </c>
      <c r="Q13" s="30">
        <v>2025</v>
      </c>
      <c r="R13" s="30">
        <v>4</v>
      </c>
      <c r="S13" s="3">
        <v>394.36615999999998</v>
      </c>
      <c r="T13" s="3">
        <v>492.95769999999999</v>
      </c>
      <c r="U13" s="3">
        <v>756.75991999999997</v>
      </c>
      <c r="V13" s="3">
        <v>890.30578000000003</v>
      </c>
      <c r="W13" s="3">
        <v>1068.3669400000001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243.24261999999999</v>
      </c>
      <c r="E14" s="3">
        <v>56.7575</v>
      </c>
      <c r="F14" s="3">
        <v>53.56653</v>
      </c>
      <c r="G14" s="3">
        <v>326.94533000000001</v>
      </c>
      <c r="H14" s="3">
        <v>117.98087</v>
      </c>
      <c r="I14" s="3">
        <v>38.012039999999999</v>
      </c>
      <c r="J14" s="3">
        <v>836.50489000000005</v>
      </c>
      <c r="K14" s="3"/>
      <c r="L14" s="36"/>
      <c r="M14" s="3">
        <v>45.22</v>
      </c>
      <c r="N14" s="36"/>
      <c r="O14" s="36"/>
      <c r="P14" s="47" t="s">
        <v>289</v>
      </c>
      <c r="Q14" s="30">
        <v>2025</v>
      </c>
      <c r="R14" s="30">
        <v>5</v>
      </c>
      <c r="S14" s="3">
        <v>396.96555999999998</v>
      </c>
      <c r="T14" s="3">
        <v>496.20695000000001</v>
      </c>
      <c r="U14" s="3">
        <v>711.02916000000005</v>
      </c>
      <c r="V14" s="3">
        <v>836.50489000000005</v>
      </c>
      <c r="W14" s="3">
        <v>1003.80587</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266.09962000000002</v>
      </c>
      <c r="E15" s="3">
        <v>54.688139999999997</v>
      </c>
      <c r="F15" s="3">
        <v>57.148130000000002</v>
      </c>
      <c r="G15" s="3">
        <v>310.99898000000002</v>
      </c>
      <c r="H15" s="3">
        <v>117.99764</v>
      </c>
      <c r="I15" s="3">
        <v>39.498289999999997</v>
      </c>
      <c r="J15" s="3">
        <v>846.43079999999998</v>
      </c>
      <c r="K15" s="192"/>
      <c r="L15" s="36"/>
      <c r="M15" s="3">
        <v>46.17</v>
      </c>
      <c r="N15" s="36"/>
      <c r="O15" s="36"/>
      <c r="P15" s="47" t="s">
        <v>297</v>
      </c>
      <c r="Q15" s="30">
        <v>2025</v>
      </c>
      <c r="R15" s="30">
        <v>6</v>
      </c>
      <c r="S15" s="3">
        <v>398.23872999999998</v>
      </c>
      <c r="T15" s="3">
        <v>497.79842000000002</v>
      </c>
      <c r="U15" s="3">
        <v>719.46618999999998</v>
      </c>
      <c r="V15" s="3">
        <v>846.43080999999995</v>
      </c>
      <c r="W15" s="3">
        <v>1015.7169699999999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298.27156000000002</v>
      </c>
      <c r="E16" s="3">
        <v>53.835650000000001</v>
      </c>
      <c r="F16" s="3">
        <v>62.291600000000003</v>
      </c>
      <c r="G16" s="3">
        <v>308.58161000000001</v>
      </c>
      <c r="H16" s="3">
        <v>116.70206</v>
      </c>
      <c r="I16" s="3">
        <v>49.180529999999997</v>
      </c>
      <c r="J16" s="3">
        <v>888.86301000000003</v>
      </c>
      <c r="K16" s="192"/>
      <c r="L16" s="36"/>
      <c r="M16" s="3">
        <v>45.39</v>
      </c>
      <c r="N16" s="36"/>
      <c r="O16" s="36"/>
      <c r="P16" s="47" t="s">
        <v>298</v>
      </c>
      <c r="Q16" s="30">
        <v>2025</v>
      </c>
      <c r="R16" s="30">
        <v>7</v>
      </c>
      <c r="S16" s="3">
        <v>398.66313000000002</v>
      </c>
      <c r="T16" s="3">
        <v>498.32891000000001</v>
      </c>
      <c r="U16" s="3">
        <v>755.53354999999999</v>
      </c>
      <c r="V16" s="3">
        <v>888.86301000000003</v>
      </c>
      <c r="W16" s="3">
        <v>1066.63561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298.75441000000001</v>
      </c>
      <c r="E17" s="3">
        <v>56.9345</v>
      </c>
      <c r="F17" s="3">
        <v>62.266390000000001</v>
      </c>
      <c r="G17" s="3">
        <v>320.90402999999998</v>
      </c>
      <c r="H17" s="3">
        <v>115.6968</v>
      </c>
      <c r="I17" s="3">
        <v>46.814300000000003</v>
      </c>
      <c r="J17" s="3">
        <v>901.37043000000006</v>
      </c>
      <c r="K17" s="192"/>
      <c r="L17" s="36"/>
      <c r="M17" s="3">
        <v>43.94</v>
      </c>
      <c r="N17" s="36"/>
      <c r="O17" s="36"/>
      <c r="P17" s="47" t="s">
        <v>332</v>
      </c>
      <c r="Q17" s="30">
        <v>2025</v>
      </c>
      <c r="R17" s="30">
        <v>8</v>
      </c>
      <c r="S17" s="3">
        <v>399.75063</v>
      </c>
      <c r="T17" s="3">
        <v>499.68828999999999</v>
      </c>
      <c r="U17" s="3">
        <v>766.16486999999995</v>
      </c>
      <c r="V17" s="3">
        <v>901.37043000000006</v>
      </c>
      <c r="W17" s="3">
        <v>1081.6445200000001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302.76981999999998</v>
      </c>
      <c r="E18" s="3">
        <v>51.660969999999999</v>
      </c>
      <c r="F18" s="3">
        <v>63.577809999999999</v>
      </c>
      <c r="G18" s="3">
        <v>325.32994000000002</v>
      </c>
      <c r="H18" s="3">
        <v>116.29013999999999</v>
      </c>
      <c r="I18" s="3">
        <v>30.458189999999998</v>
      </c>
      <c r="J18" s="3">
        <v>890.08686999999998</v>
      </c>
      <c r="K18" s="192"/>
      <c r="L18" s="36"/>
      <c r="M18" s="3">
        <v>43.4</v>
      </c>
      <c r="N18" s="36"/>
      <c r="O18" s="36"/>
      <c r="P18" s="47" t="s">
        <v>334</v>
      </c>
      <c r="Q18" s="30">
        <v>2025</v>
      </c>
      <c r="R18" s="30">
        <v>9</v>
      </c>
      <c r="S18" s="3">
        <v>400.49299999999999</v>
      </c>
      <c r="T18" s="3">
        <v>500.517</v>
      </c>
      <c r="U18" s="3">
        <v>756.57399999999996</v>
      </c>
      <c r="V18" s="3">
        <v>890.08699999999999</v>
      </c>
      <c r="W18" s="3">
        <v>1068.0999999999999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+(D18-D17)/D17</f>
        <v>1.344050452677828E-2</v>
      </c>
      <c r="E19" s="79">
        <f t="shared" ref="E19:J19" si="0">+(E18-E17)/E17</f>
        <v>-9.2624507109046378E-2</v>
      </c>
      <c r="F19" s="79">
        <f t="shared" si="0"/>
        <v>2.1061442617758927E-2</v>
      </c>
      <c r="G19" s="79">
        <f t="shared" si="0"/>
        <v>1.3792005042753887E-2</v>
      </c>
      <c r="H19" s="79">
        <f t="shared" si="0"/>
        <v>5.128404588545213E-3</v>
      </c>
      <c r="I19" s="79">
        <f t="shared" si="0"/>
        <v>-0.34938277406689844</v>
      </c>
      <c r="J19" s="79">
        <f t="shared" si="0"/>
        <v>-1.2518227384051282E-2</v>
      </c>
      <c r="K19" s="79"/>
      <c r="P19" s="27" t="s">
        <v>95</v>
      </c>
      <c r="Q19" s="1"/>
      <c r="R19" s="1"/>
      <c r="S19" s="80">
        <f>+(S18-S17)/S17</f>
        <v>1.857082751814535E-3</v>
      </c>
      <c r="T19" s="80">
        <f t="shared" ref="T19:W19" si="1">+(T18-T17)/T17</f>
        <v>1.6584539133386554E-3</v>
      </c>
      <c r="U19" s="80">
        <f t="shared" si="1"/>
        <v>-1.2518023698998357E-2</v>
      </c>
      <c r="V19" s="80">
        <f t="shared" si="1"/>
        <v>-1.2518083159217977E-2</v>
      </c>
      <c r="W19" s="80">
        <f t="shared" si="1"/>
        <v>-1.2522154690896179E-2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H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8" zoomScaleNormal="100" zoomScaleSheetLayoutView="100" workbookViewId="0">
      <selection activeCell="Q17" sqref="Q17"/>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144</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328</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93"/>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397.74</v>
      </c>
      <c r="E7" s="3">
        <v>52.27</v>
      </c>
      <c r="F7" s="3">
        <v>84.28</v>
      </c>
      <c r="G7" s="3">
        <v>282.74</v>
      </c>
      <c r="H7" s="3">
        <v>126.03</v>
      </c>
      <c r="I7" s="3">
        <v>1.96</v>
      </c>
      <c r="J7" s="3">
        <v>945.02</v>
      </c>
      <c r="K7" s="3"/>
      <c r="L7" s="36"/>
      <c r="M7" s="3">
        <v>40.42</v>
      </c>
      <c r="N7" s="36"/>
      <c r="O7" s="36"/>
      <c r="P7" s="47" t="s">
        <v>251</v>
      </c>
      <c r="Q7" s="30">
        <v>2024</v>
      </c>
      <c r="R7" s="30">
        <v>10</v>
      </c>
      <c r="S7" s="3">
        <v>399.38</v>
      </c>
      <c r="T7" s="3">
        <v>499.23</v>
      </c>
      <c r="U7" s="3">
        <v>803.27</v>
      </c>
      <c r="V7" s="3">
        <v>945.03</v>
      </c>
      <c r="W7" s="3">
        <v>1134.03</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398.48</v>
      </c>
      <c r="E8" s="3">
        <v>55.37</v>
      </c>
      <c r="F8" s="3">
        <v>83.61</v>
      </c>
      <c r="G8" s="3">
        <v>291.95999999999998</v>
      </c>
      <c r="H8" s="3">
        <v>124.74</v>
      </c>
      <c r="I8" s="3">
        <v>3.63</v>
      </c>
      <c r="J8" s="3">
        <v>957.79</v>
      </c>
      <c r="K8" s="3"/>
      <c r="L8" s="36"/>
      <c r="M8" s="3">
        <v>39.549999999999997</v>
      </c>
      <c r="N8" s="36"/>
      <c r="O8" s="36"/>
      <c r="P8" s="47" t="s">
        <v>252</v>
      </c>
      <c r="Q8" s="30">
        <v>2024</v>
      </c>
      <c r="R8" s="30">
        <v>11</v>
      </c>
      <c r="S8" s="3">
        <v>398.85</v>
      </c>
      <c r="T8" s="3">
        <v>498.57</v>
      </c>
      <c r="U8" s="3">
        <v>814.12</v>
      </c>
      <c r="V8" s="3">
        <v>957.79</v>
      </c>
      <c r="W8" s="3">
        <v>1149.348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401.59</v>
      </c>
      <c r="E9" s="3">
        <v>58.19</v>
      </c>
      <c r="F9" s="3">
        <v>84.69</v>
      </c>
      <c r="G9" s="3">
        <v>299.75</v>
      </c>
      <c r="H9" s="3">
        <v>127.32</v>
      </c>
      <c r="I9" s="3">
        <v>5.0999999999999996</v>
      </c>
      <c r="J9" s="3">
        <v>976.64</v>
      </c>
      <c r="K9" s="3"/>
      <c r="L9" s="36"/>
      <c r="M9" s="3">
        <v>39.53</v>
      </c>
      <c r="N9" s="36"/>
      <c r="O9" s="36"/>
      <c r="P9" s="47" t="s">
        <v>260</v>
      </c>
      <c r="Q9" s="30">
        <v>2024</v>
      </c>
      <c r="R9" s="30">
        <v>12</v>
      </c>
      <c r="S9" s="3">
        <v>399.94</v>
      </c>
      <c r="T9" s="3">
        <v>499.92</v>
      </c>
      <c r="U9" s="3">
        <v>830.14</v>
      </c>
      <c r="V9" s="3">
        <v>976.64</v>
      </c>
      <c r="W9" s="3">
        <v>1171.9679999999998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403.9</v>
      </c>
      <c r="E10" s="3">
        <v>56.03</v>
      </c>
      <c r="F10" s="3">
        <v>85.92</v>
      </c>
      <c r="G10" s="3">
        <v>292.11</v>
      </c>
      <c r="H10" s="3">
        <v>132.22999999999999</v>
      </c>
      <c r="I10" s="3">
        <v>14.46</v>
      </c>
      <c r="J10" s="3">
        <v>984.65</v>
      </c>
      <c r="K10" s="3"/>
      <c r="L10" s="36"/>
      <c r="M10" s="3">
        <v>40.24</v>
      </c>
      <c r="N10" s="36"/>
      <c r="O10" s="36"/>
      <c r="P10" s="47" t="s">
        <v>263</v>
      </c>
      <c r="Q10" s="30">
        <v>2025</v>
      </c>
      <c r="R10" s="30">
        <v>1</v>
      </c>
      <c r="S10" s="3">
        <v>401.77</v>
      </c>
      <c r="T10" s="3">
        <v>502.21</v>
      </c>
      <c r="U10" s="3">
        <v>836.96</v>
      </c>
      <c r="V10" s="3">
        <v>984.65</v>
      </c>
      <c r="W10" s="3">
        <v>1181.58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400.59</v>
      </c>
      <c r="E11" s="3">
        <v>49.85</v>
      </c>
      <c r="F11" s="3">
        <v>84.97</v>
      </c>
      <c r="G11" s="3">
        <v>293.51</v>
      </c>
      <c r="H11" s="3">
        <v>132.81</v>
      </c>
      <c r="I11" s="3">
        <v>14.64</v>
      </c>
      <c r="J11" s="3">
        <v>976.37</v>
      </c>
      <c r="K11" s="3"/>
      <c r="L11" s="36"/>
      <c r="M11" s="3">
        <v>41.08</v>
      </c>
      <c r="N11" s="36"/>
      <c r="O11" s="36"/>
      <c r="P11" s="47" t="s">
        <v>274</v>
      </c>
      <c r="Q11" s="30">
        <v>2025</v>
      </c>
      <c r="R11" s="30">
        <v>2</v>
      </c>
      <c r="S11" s="3">
        <v>405.54</v>
      </c>
      <c r="T11" s="3">
        <v>506.92</v>
      </c>
      <c r="U11" s="3">
        <v>829.92</v>
      </c>
      <c r="V11" s="3">
        <v>976.37</v>
      </c>
      <c r="W11" s="3">
        <f>+V11*1.2</f>
        <v>1171.644</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402.38</v>
      </c>
      <c r="E12" s="3">
        <v>56.28</v>
      </c>
      <c r="F12" s="3">
        <v>86.84</v>
      </c>
      <c r="G12" s="3">
        <v>303.55</v>
      </c>
      <c r="H12" s="3">
        <v>133.88</v>
      </c>
      <c r="I12" s="3">
        <v>27.04</v>
      </c>
      <c r="J12" s="3">
        <v>1009.97</v>
      </c>
      <c r="K12" s="3"/>
      <c r="L12" s="36"/>
      <c r="M12" s="3">
        <v>40.53</v>
      </c>
      <c r="N12" s="36"/>
      <c r="O12" s="36"/>
      <c r="P12" s="47" t="s">
        <v>275</v>
      </c>
      <c r="Q12" s="30">
        <v>2025</v>
      </c>
      <c r="R12" s="30">
        <v>3</v>
      </c>
      <c r="S12" s="3">
        <v>410.14</v>
      </c>
      <c r="T12" s="3">
        <v>512.67999999999995</v>
      </c>
      <c r="U12" s="3">
        <v>858.48</v>
      </c>
      <c r="V12" s="3">
        <v>1009.97</v>
      </c>
      <c r="W12" s="3">
        <v>1211.96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294.64</v>
      </c>
      <c r="E13" s="3">
        <v>62.2</v>
      </c>
      <c r="F13" s="3">
        <v>67.709999999999994</v>
      </c>
      <c r="G13" s="3">
        <v>322.14</v>
      </c>
      <c r="H13" s="3">
        <v>137.87</v>
      </c>
      <c r="I13" s="3">
        <v>42.26</v>
      </c>
      <c r="J13" s="3">
        <v>926.82</v>
      </c>
      <c r="K13" s="3"/>
      <c r="L13" s="36"/>
      <c r="M13" s="3">
        <v>41.81</v>
      </c>
      <c r="N13" s="36"/>
      <c r="O13" s="36"/>
      <c r="P13" s="47" t="s">
        <v>286</v>
      </c>
      <c r="Q13" s="30">
        <v>2025</v>
      </c>
      <c r="R13" s="30">
        <v>4</v>
      </c>
      <c r="S13" s="3">
        <v>412.3</v>
      </c>
      <c r="T13" s="3">
        <v>515.38</v>
      </c>
      <c r="U13" s="3">
        <v>787.79</v>
      </c>
      <c r="V13" s="3">
        <v>926.82</v>
      </c>
      <c r="W13" s="3">
        <v>1112.18</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179" t="s">
        <v>289</v>
      </c>
      <c r="B14" s="180">
        <v>2025</v>
      </c>
      <c r="C14" s="180">
        <v>5</v>
      </c>
      <c r="D14" s="3">
        <v>274.74</v>
      </c>
      <c r="E14" s="3">
        <v>56.76</v>
      </c>
      <c r="F14" s="3">
        <v>62.27</v>
      </c>
      <c r="G14" s="3">
        <v>326.94</v>
      </c>
      <c r="H14" s="3">
        <v>123.78</v>
      </c>
      <c r="I14" s="3">
        <v>43.8</v>
      </c>
      <c r="J14" s="3">
        <v>888.29</v>
      </c>
      <c r="K14" s="3"/>
      <c r="L14" s="36"/>
      <c r="M14" s="3">
        <v>39.869999999999997</v>
      </c>
      <c r="N14" s="36"/>
      <c r="O14" s="36"/>
      <c r="P14" s="179" t="s">
        <v>289</v>
      </c>
      <c r="Q14" s="180">
        <v>2025</v>
      </c>
      <c r="R14" s="180">
        <v>5</v>
      </c>
      <c r="S14" s="3">
        <v>415.02</v>
      </c>
      <c r="T14" s="3">
        <v>518.78</v>
      </c>
      <c r="U14" s="3">
        <v>755.05</v>
      </c>
      <c r="V14" s="3">
        <v>888.29</v>
      </c>
      <c r="W14" s="3">
        <v>1065.95</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179" t="s">
        <v>297</v>
      </c>
      <c r="B15" s="180">
        <v>2025</v>
      </c>
      <c r="C15" s="180">
        <v>6</v>
      </c>
      <c r="D15" s="3">
        <v>271.05</v>
      </c>
      <c r="E15" s="3">
        <v>54.69</v>
      </c>
      <c r="F15" s="3">
        <v>61.38</v>
      </c>
      <c r="G15" s="3">
        <v>310.99</v>
      </c>
      <c r="H15" s="3">
        <v>126.86</v>
      </c>
      <c r="I15" s="3">
        <v>49.17</v>
      </c>
      <c r="J15" s="3">
        <v>874.14</v>
      </c>
      <c r="K15" s="192"/>
      <c r="L15" s="36"/>
      <c r="M15" s="3">
        <v>39.14</v>
      </c>
      <c r="N15" s="36"/>
      <c r="O15" s="36"/>
      <c r="P15" s="179" t="s">
        <v>297</v>
      </c>
      <c r="Q15" s="180">
        <v>2025</v>
      </c>
      <c r="R15" s="180">
        <v>6</v>
      </c>
      <c r="S15" s="3">
        <v>416.35</v>
      </c>
      <c r="T15" s="3">
        <v>520.44000000000005</v>
      </c>
      <c r="U15" s="3">
        <v>743.02</v>
      </c>
      <c r="V15" s="3">
        <v>874.14</v>
      </c>
      <c r="W15" s="3">
        <v>1048.97</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260.36</v>
      </c>
      <c r="E16" s="3">
        <v>53.84</v>
      </c>
      <c r="F16" s="3">
        <v>58.83</v>
      </c>
      <c r="G16" s="3">
        <v>308.58</v>
      </c>
      <c r="H16" s="3">
        <v>127.31</v>
      </c>
      <c r="I16" s="3">
        <v>52.55</v>
      </c>
      <c r="J16" s="3">
        <v>861.47</v>
      </c>
      <c r="K16" s="192"/>
      <c r="L16" s="36"/>
      <c r="M16" s="3">
        <v>39.299999999999997</v>
      </c>
      <c r="N16" s="36"/>
      <c r="O16" s="36"/>
      <c r="P16" s="47" t="s">
        <v>298</v>
      </c>
      <c r="Q16" s="30">
        <v>2025</v>
      </c>
      <c r="R16" s="30">
        <v>7</v>
      </c>
      <c r="S16" s="3">
        <v>416.8</v>
      </c>
      <c r="T16" s="3">
        <v>521</v>
      </c>
      <c r="U16" s="3">
        <v>732.25</v>
      </c>
      <c r="V16" s="3">
        <v>861.47</v>
      </c>
      <c r="W16" s="3">
        <v>1033.76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277</v>
      </c>
      <c r="E17" s="3">
        <v>56.93</v>
      </c>
      <c r="F17" s="3">
        <v>62.86</v>
      </c>
      <c r="G17" s="3">
        <v>320.89999999999998</v>
      </c>
      <c r="H17" s="3">
        <v>128.19999999999999</v>
      </c>
      <c r="I17" s="3">
        <v>49.73</v>
      </c>
      <c r="J17" s="3">
        <v>895.62</v>
      </c>
      <c r="K17" s="192"/>
      <c r="L17" s="36"/>
      <c r="M17" s="3">
        <v>39.869999999999997</v>
      </c>
      <c r="N17" s="36"/>
      <c r="O17" s="36"/>
      <c r="P17" s="47" t="s">
        <v>332</v>
      </c>
      <c r="Q17" s="30">
        <v>2025</v>
      </c>
      <c r="R17" s="30">
        <v>8</v>
      </c>
      <c r="S17" s="3">
        <v>417.93</v>
      </c>
      <c r="T17" s="3">
        <v>522.41999999999996</v>
      </c>
      <c r="U17" s="3">
        <v>761.28</v>
      </c>
      <c r="V17" s="3">
        <v>895.62</v>
      </c>
      <c r="W17" s="3">
        <v>1074.75</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298.33999999999997</v>
      </c>
      <c r="E18" s="3">
        <v>51.66</v>
      </c>
      <c r="F18" s="3">
        <v>66.72</v>
      </c>
      <c r="G18" s="3">
        <v>325.33</v>
      </c>
      <c r="H18" s="3">
        <v>127.34</v>
      </c>
      <c r="I18" s="3">
        <v>33.14</v>
      </c>
      <c r="J18" s="3">
        <v>902.53</v>
      </c>
      <c r="K18" s="192"/>
      <c r="L18" s="36"/>
      <c r="M18" s="196">
        <v>39.47</v>
      </c>
      <c r="N18" s="36"/>
      <c r="O18" s="36"/>
      <c r="P18" s="47" t="s">
        <v>334</v>
      </c>
      <c r="Q18" s="30">
        <v>2025</v>
      </c>
      <c r="R18" s="30">
        <v>9</v>
      </c>
      <c r="S18" s="3">
        <v>418.71</v>
      </c>
      <c r="T18" s="3">
        <v>523.39</v>
      </c>
      <c r="U18" s="3">
        <v>767.15</v>
      </c>
      <c r="V18" s="3">
        <v>902.53</v>
      </c>
      <c r="W18" s="3">
        <v>1083.04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7.7039711191335652E-2</v>
      </c>
      <c r="E19" s="79">
        <f t="shared" si="0"/>
        <v>-9.2569822589144618E-2</v>
      </c>
      <c r="F19" s="79">
        <f t="shared" si="0"/>
        <v>6.1406299713649373E-2</v>
      </c>
      <c r="G19" s="79">
        <f t="shared" si="0"/>
        <v>1.3804923652228131E-2</v>
      </c>
      <c r="H19" s="79">
        <f t="shared" si="0"/>
        <v>-6.7082683307331144E-3</v>
      </c>
      <c r="I19" s="79">
        <f t="shared" si="0"/>
        <v>-0.33360144781821832</v>
      </c>
      <c r="J19" s="79">
        <f t="shared" si="0"/>
        <v>7.7153256961657486E-3</v>
      </c>
      <c r="K19" s="79"/>
      <c r="P19" s="27" t="s">
        <v>95</v>
      </c>
      <c r="Q19" s="1"/>
      <c r="R19" s="1"/>
      <c r="S19" s="80">
        <f>+(S18-S17)/S17</f>
        <v>1.8663412533198686E-3</v>
      </c>
      <c r="T19" s="80">
        <f t="shared" ref="T19:W19" si="1">+(T18-T17)/T17</f>
        <v>1.856743616247516E-3</v>
      </c>
      <c r="U19" s="80">
        <f t="shared" si="1"/>
        <v>7.7106977721731881E-3</v>
      </c>
      <c r="V19" s="80">
        <f t="shared" si="1"/>
        <v>7.7153256961657486E-3</v>
      </c>
      <c r="W19" s="80">
        <f t="shared" si="1"/>
        <v>7.7134217259827529E-3</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294</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177"/>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23:AI24"/>
    <mergeCell ref="AA19:AH20"/>
    <mergeCell ref="A21:AG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zoomScaleNormal="100" zoomScaleSheetLayoutView="100" workbookViewId="0">
      <selection activeCell="W18" sqref="W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4.5" customHeight="1" x14ac:dyDescent="0.35">
      <c r="A2" s="7" t="s">
        <v>8</v>
      </c>
      <c r="C2" s="16" t="s">
        <v>145</v>
      </c>
      <c r="D2" s="16"/>
      <c r="E2" s="16"/>
      <c r="F2" s="16"/>
      <c r="G2" s="16"/>
      <c r="H2" s="16"/>
      <c r="I2" s="16"/>
      <c r="J2" s="16"/>
      <c r="K2" s="16"/>
      <c r="L2" s="49"/>
      <c r="M2" s="36"/>
      <c r="N2" s="36"/>
      <c r="O2" s="36"/>
      <c r="P2" s="219"/>
      <c r="Q2" s="219"/>
      <c r="R2" s="227"/>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16" t="s">
        <v>329</v>
      </c>
      <c r="D3" s="16"/>
      <c r="E3" s="16"/>
      <c r="F3" s="16"/>
      <c r="G3" s="16"/>
      <c r="H3" s="16"/>
      <c r="I3" s="16"/>
      <c r="J3" s="16"/>
      <c r="K3" s="16"/>
      <c r="L3" s="4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93"/>
      <c r="B4" s="93"/>
      <c r="C4" s="93"/>
      <c r="D4" s="93"/>
      <c r="E4" s="93"/>
      <c r="F4" s="93"/>
      <c r="G4" s="93"/>
      <c r="H4" s="93"/>
      <c r="I4" s="93"/>
      <c r="J4" s="93"/>
      <c r="K4" s="174"/>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259</v>
      </c>
      <c r="B7" s="30">
        <v>2024</v>
      </c>
      <c r="C7" s="30">
        <v>10</v>
      </c>
      <c r="D7" s="3">
        <v>394.11</v>
      </c>
      <c r="E7" s="3">
        <v>52.27</v>
      </c>
      <c r="F7" s="3">
        <v>64.53</v>
      </c>
      <c r="G7" s="3">
        <v>282.74</v>
      </c>
      <c r="H7" s="3">
        <v>111.18</v>
      </c>
      <c r="I7" s="3">
        <v>1.1599999999999999</v>
      </c>
      <c r="J7" s="3">
        <v>905.98</v>
      </c>
      <c r="K7" s="3"/>
      <c r="L7" s="36"/>
      <c r="M7" s="3"/>
      <c r="N7" s="36"/>
      <c r="O7" s="36"/>
      <c r="P7" s="47" t="s">
        <v>251</v>
      </c>
      <c r="Q7" s="30">
        <v>2024</v>
      </c>
      <c r="R7" s="30">
        <v>10</v>
      </c>
      <c r="S7" s="3"/>
      <c r="T7" s="3"/>
      <c r="U7" s="3"/>
      <c r="V7" s="3">
        <v>905.98</v>
      </c>
      <c r="W7" s="3">
        <v>1087.1759999999999</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278</v>
      </c>
      <c r="B8" s="30">
        <v>2024</v>
      </c>
      <c r="C8" s="30">
        <v>11</v>
      </c>
      <c r="D8" s="3">
        <v>436.8</v>
      </c>
      <c r="E8" s="3">
        <v>55.37</v>
      </c>
      <c r="F8" s="3">
        <v>69.91</v>
      </c>
      <c r="G8" s="3">
        <v>291.95999999999998</v>
      </c>
      <c r="H8" s="3">
        <v>112.07</v>
      </c>
      <c r="I8" s="3">
        <v>22.08</v>
      </c>
      <c r="J8" s="3">
        <v>988.19</v>
      </c>
      <c r="K8" s="3"/>
      <c r="L8" s="36"/>
      <c r="M8" s="3"/>
      <c r="N8" s="36"/>
      <c r="O8" s="36"/>
      <c r="P8" s="47" t="s">
        <v>252</v>
      </c>
      <c r="Q8" s="30">
        <v>2024</v>
      </c>
      <c r="R8" s="30">
        <v>11</v>
      </c>
      <c r="S8" s="3"/>
      <c r="T8" s="3"/>
      <c r="U8" s="3"/>
      <c r="V8" s="3">
        <v>988.19</v>
      </c>
      <c r="W8" s="3">
        <v>1185.828</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383.6764</v>
      </c>
      <c r="E9" s="3">
        <v>58.1922</v>
      </c>
      <c r="F9" s="3">
        <v>63.019500000000001</v>
      </c>
      <c r="G9" s="3">
        <v>299.73989999999998</v>
      </c>
      <c r="H9" s="3">
        <v>114.8991</v>
      </c>
      <c r="I9" s="3">
        <v>24.623100000000001</v>
      </c>
      <c r="J9" s="3">
        <v>944.15020000000004</v>
      </c>
      <c r="K9" s="3"/>
      <c r="L9" s="36"/>
      <c r="M9" s="3"/>
      <c r="N9" s="36"/>
      <c r="O9" s="36"/>
      <c r="P9" s="47" t="s">
        <v>260</v>
      </c>
      <c r="Q9" s="30">
        <v>2024</v>
      </c>
      <c r="R9" s="30">
        <v>12</v>
      </c>
      <c r="S9" s="3"/>
      <c r="T9" s="3"/>
      <c r="U9" s="3"/>
      <c r="V9" s="3">
        <v>944.15020000000004</v>
      </c>
      <c r="W9" s="3">
        <v>1132.9802</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280</v>
      </c>
      <c r="B10" s="30">
        <v>2025</v>
      </c>
      <c r="C10" s="30">
        <v>1</v>
      </c>
      <c r="D10" s="3">
        <v>364.53230000000002</v>
      </c>
      <c r="E10" s="3">
        <v>56.032699999999998</v>
      </c>
      <c r="F10" s="3">
        <v>60.352699999999999</v>
      </c>
      <c r="G10" s="3">
        <v>292.1103</v>
      </c>
      <c r="H10" s="3">
        <v>115.233</v>
      </c>
      <c r="I10" s="3">
        <v>5.5099</v>
      </c>
      <c r="J10" s="3">
        <v>893.77089999999998</v>
      </c>
      <c r="K10" s="3"/>
      <c r="L10" s="36"/>
      <c r="M10" s="3"/>
      <c r="N10" s="36"/>
      <c r="O10" s="36"/>
      <c r="P10" s="47" t="s">
        <v>263</v>
      </c>
      <c r="Q10" s="30">
        <v>2025</v>
      </c>
      <c r="R10" s="30">
        <v>1</v>
      </c>
      <c r="S10" s="3"/>
      <c r="T10" s="3"/>
      <c r="U10" s="3"/>
      <c r="V10" s="3">
        <v>893.77089999999998</v>
      </c>
      <c r="W10" s="3">
        <v>1072.5251000000001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281</v>
      </c>
      <c r="B11" s="30">
        <v>2025</v>
      </c>
      <c r="C11" s="30">
        <v>2</v>
      </c>
      <c r="D11" s="3">
        <v>410.5924</v>
      </c>
      <c r="E11" s="3">
        <v>49.846699999999998</v>
      </c>
      <c r="F11" s="3">
        <v>65.527799999999999</v>
      </c>
      <c r="G11" s="3">
        <v>293.50639999999999</v>
      </c>
      <c r="H11" s="3">
        <f>107.7301+41.08</f>
        <v>148.81009999999998</v>
      </c>
      <c r="I11" s="3">
        <v>12.18</v>
      </c>
      <c r="J11" s="3">
        <v>939.38340000000005</v>
      </c>
      <c r="K11" s="3"/>
      <c r="L11" s="36"/>
      <c r="M11" s="3"/>
      <c r="N11" s="36"/>
      <c r="O11" s="36"/>
      <c r="P11" s="47" t="s">
        <v>274</v>
      </c>
      <c r="Q11" s="30">
        <v>2025</v>
      </c>
      <c r="R11" s="30">
        <v>2</v>
      </c>
      <c r="S11" s="3"/>
      <c r="T11" s="3"/>
      <c r="U11" s="3"/>
      <c r="V11" s="3">
        <v>939.38340000000005</v>
      </c>
      <c r="W11" s="3">
        <v>1127.2601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282</v>
      </c>
      <c r="B12" s="30">
        <v>2025</v>
      </c>
      <c r="C12" s="30">
        <v>3</v>
      </c>
      <c r="D12" s="3">
        <v>397.37799999999999</v>
      </c>
      <c r="E12" s="3">
        <v>56.277000000000001</v>
      </c>
      <c r="F12" s="3">
        <v>66.5501</v>
      </c>
      <c r="G12" s="3">
        <v>303.55309999999997</v>
      </c>
      <c r="H12" s="3">
        <v>115.93519999999999</v>
      </c>
      <c r="I12" s="3">
        <v>23.32</v>
      </c>
      <c r="J12" s="3">
        <v>963.01340000000005</v>
      </c>
      <c r="K12" s="3"/>
      <c r="L12" s="36"/>
      <c r="M12" s="3"/>
      <c r="N12" s="36"/>
      <c r="O12" s="36"/>
      <c r="P12" s="47" t="s">
        <v>275</v>
      </c>
      <c r="Q12" s="30">
        <v>2025</v>
      </c>
      <c r="R12" s="30">
        <v>3</v>
      </c>
      <c r="S12" s="3"/>
      <c r="T12" s="3"/>
      <c r="U12" s="3"/>
      <c r="V12" s="3">
        <v>963.01340000000005</v>
      </c>
      <c r="W12" s="3">
        <v>1155.61608</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333</v>
      </c>
      <c r="B13" s="30">
        <v>2025</v>
      </c>
      <c r="C13" s="30">
        <v>4</v>
      </c>
      <c r="D13" s="3">
        <v>357.59030000000001</v>
      </c>
      <c r="E13" s="3">
        <v>62.195500000000003</v>
      </c>
      <c r="F13" s="3">
        <v>60.710700000000003</v>
      </c>
      <c r="G13" s="3">
        <v>322.13389999999998</v>
      </c>
      <c r="H13" s="3">
        <v>118.4504</v>
      </c>
      <c r="I13" s="3">
        <v>39.064999999999998</v>
      </c>
      <c r="J13" s="3">
        <v>960.14580000000001</v>
      </c>
      <c r="K13" s="3"/>
      <c r="L13" s="36"/>
      <c r="M13" s="3"/>
      <c r="N13" s="36"/>
      <c r="O13" s="36"/>
      <c r="P13" s="47" t="s">
        <v>286</v>
      </c>
      <c r="Q13" s="30">
        <v>2025</v>
      </c>
      <c r="R13" s="30">
        <v>4</v>
      </c>
      <c r="S13" s="3"/>
      <c r="T13" s="3"/>
      <c r="U13" s="3"/>
      <c r="V13" s="3">
        <v>963.17679999999996</v>
      </c>
      <c r="W13" s="3">
        <v>1155.8121599999999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356.03629999999998</v>
      </c>
      <c r="E14" s="3">
        <v>56.7575</v>
      </c>
      <c r="F14" s="3">
        <v>58.6419</v>
      </c>
      <c r="G14" s="3">
        <v>326.94529999999997</v>
      </c>
      <c r="H14" s="3">
        <v>113.4722</v>
      </c>
      <c r="I14" s="3">
        <v>42.106200000000001</v>
      </c>
      <c r="J14" s="3">
        <v>953.95939999999996</v>
      </c>
      <c r="K14" s="3"/>
      <c r="L14" s="36"/>
      <c r="M14" s="3"/>
      <c r="N14" s="36"/>
      <c r="O14" s="36"/>
      <c r="P14" s="47" t="s">
        <v>289</v>
      </c>
      <c r="Q14" s="30">
        <v>2025</v>
      </c>
      <c r="R14" s="30">
        <v>5</v>
      </c>
      <c r="S14" s="3"/>
      <c r="T14" s="3"/>
      <c r="U14" s="3"/>
      <c r="V14" s="3">
        <v>953.95939999999996</v>
      </c>
      <c r="W14" s="3">
        <v>1144.7512999999999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355.62380000000002</v>
      </c>
      <c r="E15" s="3">
        <v>54.688099999999999</v>
      </c>
      <c r="F15" s="3">
        <v>58.466200000000001</v>
      </c>
      <c r="G15" s="3">
        <v>310.99900000000002</v>
      </c>
      <c r="H15" s="3">
        <v>113.34520000000001</v>
      </c>
      <c r="I15" s="3">
        <v>42.629600000000003</v>
      </c>
      <c r="J15" s="3">
        <v>935.75189999999998</v>
      </c>
      <c r="K15" s="3"/>
      <c r="L15" s="36"/>
      <c r="M15" s="3"/>
      <c r="N15" s="36"/>
      <c r="O15" s="36"/>
      <c r="P15" s="47" t="s">
        <v>297</v>
      </c>
      <c r="Q15" s="30">
        <v>2025</v>
      </c>
      <c r="R15" s="30">
        <v>6</v>
      </c>
      <c r="S15" s="3"/>
      <c r="T15" s="3"/>
      <c r="U15" s="3"/>
      <c r="V15" s="3">
        <v>935.81790000000001</v>
      </c>
      <c r="W15" s="3">
        <v>1122.9815000000001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351.13780000000003</v>
      </c>
      <c r="E16" s="3">
        <v>53.835700000000003</v>
      </c>
      <c r="F16" s="3">
        <v>57.744199999999999</v>
      </c>
      <c r="G16" s="3">
        <v>308.58159999999998</v>
      </c>
      <c r="H16" s="3">
        <v>112.6705</v>
      </c>
      <c r="I16" s="3">
        <v>44.843899999999998</v>
      </c>
      <c r="J16" s="3">
        <v>928.81370000000004</v>
      </c>
      <c r="K16" s="3"/>
      <c r="L16" s="36"/>
      <c r="M16" s="3"/>
      <c r="N16" s="36"/>
      <c r="O16" s="36"/>
      <c r="P16" s="47" t="s">
        <v>298</v>
      </c>
      <c r="Q16" s="30">
        <v>2025</v>
      </c>
      <c r="R16" s="30">
        <v>7</v>
      </c>
      <c r="S16" s="3"/>
      <c r="T16" s="3"/>
      <c r="U16" s="3"/>
      <c r="V16" s="3">
        <v>927.86699999999996</v>
      </c>
      <c r="W16" s="3">
        <v>1113.4404</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354.41180000000003</v>
      </c>
      <c r="E17" s="3">
        <v>56.9345</v>
      </c>
      <c r="F17" s="3">
        <v>58.653300000000002</v>
      </c>
      <c r="G17" s="3">
        <v>320.904</v>
      </c>
      <c r="H17" s="3">
        <v>121.8098</v>
      </c>
      <c r="I17" s="3">
        <v>40.439599999999999</v>
      </c>
      <c r="J17" s="3">
        <v>953.15300000000002</v>
      </c>
      <c r="K17" s="3"/>
      <c r="L17" s="36"/>
      <c r="M17" s="3"/>
      <c r="N17" s="36"/>
      <c r="O17" s="36"/>
      <c r="P17" s="47" t="s">
        <v>332</v>
      </c>
      <c r="Q17" s="30">
        <v>2025</v>
      </c>
      <c r="R17" s="30">
        <v>8</v>
      </c>
      <c r="S17" s="3"/>
      <c r="T17" s="3"/>
      <c r="U17" s="3"/>
      <c r="V17" s="3">
        <v>953.15300000000002</v>
      </c>
      <c r="W17" s="3">
        <v>1143.7836</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358.00490000000002</v>
      </c>
      <c r="E18" s="3">
        <v>51.668999999999997</v>
      </c>
      <c r="F18" s="3">
        <v>59.432899999999997</v>
      </c>
      <c r="G18" s="3">
        <v>325.36189999999999</v>
      </c>
      <c r="H18" s="3">
        <v>114.0162</v>
      </c>
      <c r="I18" s="3">
        <v>28.863700000000001</v>
      </c>
      <c r="J18" s="3">
        <v>937.34860000000003</v>
      </c>
      <c r="K18" s="3"/>
      <c r="L18" s="36"/>
      <c r="M18" s="3"/>
      <c r="N18" s="36"/>
      <c r="O18" s="36"/>
      <c r="P18" s="47" t="s">
        <v>334</v>
      </c>
      <c r="Q18" s="30">
        <v>2025</v>
      </c>
      <c r="R18" s="30">
        <v>8</v>
      </c>
      <c r="S18" s="3"/>
      <c r="T18" s="3"/>
      <c r="U18" s="3"/>
      <c r="V18" s="3">
        <v>937.35</v>
      </c>
      <c r="W18" s="256">
        <v>1124.818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1.0138206459265725E-2</v>
      </c>
      <c r="E19" s="79">
        <f t="shared" si="0"/>
        <v>-9.2483467844628534E-2</v>
      </c>
      <c r="F19" s="79">
        <f t="shared" si="0"/>
        <v>1.3291664748615933E-2</v>
      </c>
      <c r="G19" s="79">
        <f t="shared" si="0"/>
        <v>1.3891693465958652E-2</v>
      </c>
      <c r="H19" s="79">
        <f t="shared" si="0"/>
        <v>-6.3981715756860263E-2</v>
      </c>
      <c r="I19" s="79">
        <f t="shared" si="0"/>
        <v>-0.28625159497126573</v>
      </c>
      <c r="J19" s="79">
        <f t="shared" si="0"/>
        <v>-1.6581178467675164E-2</v>
      </c>
      <c r="K19" s="79"/>
      <c r="P19" s="27" t="s">
        <v>95</v>
      </c>
      <c r="Q19" s="1"/>
      <c r="R19" s="1"/>
      <c r="S19" s="80" t="e">
        <f>+(S18-S17)/S17</f>
        <v>#DIV/0!</v>
      </c>
      <c r="T19" s="80" t="e">
        <f t="shared" ref="T19:W19" si="1">+(T18-T17)/T17</f>
        <v>#DIV/0!</v>
      </c>
      <c r="U19" s="80" t="e">
        <f t="shared" si="1"/>
        <v>#DIV/0!</v>
      </c>
      <c r="V19" s="80">
        <f t="shared" si="1"/>
        <v>-1.6579709658365444E-2</v>
      </c>
      <c r="W19" s="80">
        <f t="shared" si="1"/>
        <v>-1.658145824087703E-2</v>
      </c>
      <c r="X19" s="36"/>
      <c r="Y19" s="36"/>
      <c r="Z19" s="36" t="s">
        <v>103</v>
      </c>
      <c r="AA19" s="225" t="s">
        <v>105</v>
      </c>
      <c r="AB19" s="225"/>
      <c r="AC19" s="225"/>
      <c r="AD19" s="225"/>
      <c r="AE19" s="225"/>
      <c r="AF19" s="225"/>
      <c r="AG19" s="225"/>
      <c r="AH19" s="168"/>
      <c r="AI19" s="16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5"/>
      <c r="AB20" s="225"/>
      <c r="AC20" s="225"/>
      <c r="AD20" s="225"/>
      <c r="AE20" s="225"/>
      <c r="AF20" s="225"/>
      <c r="AG20" s="225"/>
      <c r="AH20" s="168"/>
      <c r="AI20" s="16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5" customHeight="1" x14ac:dyDescent="0.25">
      <c r="A21" s="27"/>
      <c r="B21" s="1"/>
      <c r="C21" s="1"/>
      <c r="D21" s="79"/>
      <c r="E21" s="79"/>
      <c r="F21" s="79"/>
      <c r="G21" s="79"/>
      <c r="H21" s="79"/>
      <c r="I21" s="79"/>
      <c r="J21" s="79"/>
      <c r="K21" s="79"/>
      <c r="P21" s="27"/>
      <c r="Q21" s="1"/>
      <c r="R21" s="1"/>
      <c r="S21" s="80"/>
      <c r="T21" s="80"/>
      <c r="U21" s="80"/>
      <c r="V21" s="186"/>
      <c r="W21" s="186"/>
      <c r="X21" s="36"/>
      <c r="Y21" s="36"/>
      <c r="Z21" s="36"/>
      <c r="AA21" s="167"/>
      <c r="AB21" s="167"/>
      <c r="AC21" s="167"/>
      <c r="AD21" s="167"/>
      <c r="AE21" s="167"/>
      <c r="AF21" s="167"/>
      <c r="AG21" s="167"/>
      <c r="AH21" s="168"/>
      <c r="AI21" s="16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5" customHeight="1" x14ac:dyDescent="0.25">
      <c r="A22" s="235" t="s">
        <v>295</v>
      </c>
      <c r="B22" s="235"/>
      <c r="C22" s="235"/>
      <c r="D22" s="235"/>
      <c r="E22" s="235"/>
      <c r="F22" s="235"/>
      <c r="G22" s="235"/>
      <c r="H22" s="235"/>
      <c r="I22" s="235"/>
      <c r="J22" s="235"/>
      <c r="K22" s="235"/>
      <c r="L22" s="235"/>
      <c r="M22" s="235"/>
      <c r="N22" s="177"/>
      <c r="O22" s="177"/>
      <c r="P22" s="177"/>
      <c r="Q22" s="177"/>
      <c r="R22" s="177"/>
      <c r="S22" s="177"/>
      <c r="T22" s="177"/>
      <c r="U22" s="177"/>
      <c r="V22" s="177"/>
      <c r="W22" s="177"/>
      <c r="X22" s="177"/>
      <c r="Y22" s="177"/>
      <c r="Z22" s="177"/>
      <c r="AA22" s="177"/>
      <c r="AB22" s="177"/>
      <c r="AC22" s="177"/>
      <c r="AD22" s="177"/>
      <c r="AE22" s="177"/>
      <c r="AF22" s="177"/>
      <c r="AG22" s="177"/>
      <c r="AH22" s="177"/>
      <c r="AI22" s="168"/>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26.25" customHeight="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178" t="s">
        <v>101</v>
      </c>
      <c r="AA24" s="224" t="s">
        <v>106</v>
      </c>
      <c r="AB24" s="224"/>
      <c r="AC24" s="224"/>
      <c r="AD24" s="224"/>
      <c r="AE24" s="224"/>
      <c r="AF24" s="224"/>
      <c r="AG24" s="224"/>
      <c r="AH24" s="224"/>
      <c r="AI24" s="177"/>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7:AI28"/>
    <mergeCell ref="P4:W4"/>
    <mergeCell ref="Z4:AG4"/>
    <mergeCell ref="A5:K5"/>
    <mergeCell ref="P5:W5"/>
    <mergeCell ref="AA19:AG20"/>
    <mergeCell ref="AA24:AH24"/>
    <mergeCell ref="A22:M22"/>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dimension ref="A1:IQ38"/>
  <sheetViews>
    <sheetView showGridLines="0" topLeftCell="HW1" zoomScale="80" zoomScaleNormal="80" zoomScaleSheetLayoutView="90" workbookViewId="0">
      <selection activeCell="IN22" sqref="IN22"/>
    </sheetView>
  </sheetViews>
  <sheetFormatPr baseColWidth="10" defaultRowHeight="15" x14ac:dyDescent="0.25"/>
  <cols>
    <col min="1" max="1" width="23.7109375" style="17" customWidth="1"/>
    <col min="2" max="6" width="13.28515625" style="17" customWidth="1"/>
    <col min="7" max="7" width="2.140625" style="17" customWidth="1"/>
    <col min="8" max="8" width="23.7109375" style="17" customWidth="1"/>
    <col min="9" max="13" width="13.28515625" style="17" customWidth="1"/>
    <col min="14" max="14" width="2.140625" style="17" customWidth="1"/>
    <col min="15" max="15" width="23.7109375" style="17" customWidth="1"/>
    <col min="16" max="20" width="13.28515625" style="17" customWidth="1"/>
    <col min="21" max="21" width="2.140625" style="17" customWidth="1"/>
    <col min="22" max="22" width="23.7109375" style="17" customWidth="1"/>
    <col min="23" max="27" width="13.28515625" style="17" customWidth="1"/>
    <col min="28" max="28" width="2.140625" style="17" customWidth="1"/>
    <col min="29" max="29" width="23.7109375" style="17" customWidth="1"/>
    <col min="30" max="34" width="13.28515625" style="17" customWidth="1"/>
    <col min="35" max="35" width="2.140625" style="17" customWidth="1"/>
    <col min="36" max="36" width="23.7109375" style="17" customWidth="1"/>
    <col min="37" max="41" width="13.28515625" style="17" customWidth="1"/>
    <col min="42" max="42" width="2.140625" style="17" customWidth="1"/>
    <col min="43" max="43" width="23.7109375" style="17" customWidth="1"/>
    <col min="44" max="48" width="13.28515625" style="17" customWidth="1"/>
    <col min="49" max="49" width="2.140625" style="17" customWidth="1"/>
    <col min="50" max="50" width="23.7109375" style="17" customWidth="1"/>
    <col min="51" max="55" width="13.28515625" style="17" customWidth="1"/>
    <col min="56" max="56" width="2.140625" style="17" customWidth="1"/>
    <col min="57" max="57" width="23.7109375" style="17" customWidth="1"/>
    <col min="58" max="62" width="13.28515625" style="17" customWidth="1"/>
    <col min="63" max="63" width="2.140625" style="17" customWidth="1"/>
    <col min="64" max="64" width="23.7109375" style="17" customWidth="1"/>
    <col min="65" max="69" width="13.28515625" style="17" customWidth="1"/>
    <col min="70" max="70" width="2.140625" style="17" customWidth="1"/>
    <col min="71" max="71" width="32.85546875" style="17" customWidth="1"/>
    <col min="72" max="76" width="14.42578125" style="17" customWidth="1"/>
    <col min="77" max="77" width="2.5703125" style="17" customWidth="1"/>
    <col min="78" max="78" width="30.5703125" style="17" customWidth="1"/>
    <col min="79" max="83" width="19.28515625" style="17" customWidth="1"/>
    <col min="84" max="84" width="2.5703125" style="17" customWidth="1"/>
    <col min="85" max="85" width="30.5703125" style="17" customWidth="1"/>
    <col min="86" max="90" width="19.28515625" style="17" customWidth="1"/>
    <col min="91" max="91" width="2.5703125" style="17" customWidth="1"/>
    <col min="92" max="92" width="30.5703125" style="17" customWidth="1"/>
    <col min="93" max="97" width="19.28515625" style="17" customWidth="1"/>
    <col min="98" max="98" width="2.5703125" style="17" customWidth="1"/>
    <col min="99" max="99" width="30.5703125" style="17" customWidth="1"/>
    <col min="100" max="104" width="19.28515625" style="17" customWidth="1"/>
    <col min="105" max="105" width="2.5703125" style="17" customWidth="1"/>
    <col min="106" max="106" width="30.5703125" style="17" customWidth="1"/>
    <col min="107" max="111" width="19.28515625" style="17" customWidth="1"/>
    <col min="112" max="112" width="2.5703125" style="17" customWidth="1"/>
    <col min="113" max="113" width="30.5703125" style="17" customWidth="1"/>
    <col min="114" max="118" width="19.28515625" style="17" customWidth="1"/>
    <col min="119" max="119" width="2.5703125" style="17" customWidth="1"/>
    <col min="120" max="120" width="30.5703125" style="17" customWidth="1"/>
    <col min="121" max="125" width="19.28515625" style="17" customWidth="1"/>
    <col min="126" max="126" width="2.5703125" style="17" customWidth="1"/>
    <col min="127" max="127" width="30.5703125" style="17" customWidth="1"/>
    <col min="128" max="132" width="19.28515625" style="17" customWidth="1"/>
    <col min="133" max="133" width="2.85546875" style="17" customWidth="1"/>
    <col min="134" max="134" width="23.7109375" style="17" bestFit="1" customWidth="1"/>
    <col min="135" max="139" width="15.28515625" style="17" customWidth="1"/>
    <col min="140" max="140" width="2.85546875" style="17" customWidth="1"/>
    <col min="141" max="141" width="23.7109375" style="17" bestFit="1" customWidth="1"/>
    <col min="142" max="146" width="15.28515625" style="17" customWidth="1"/>
    <col min="147" max="147" width="2.85546875" style="17" customWidth="1"/>
    <col min="148" max="148" width="23.7109375" style="17" bestFit="1" customWidth="1"/>
    <col min="149" max="153" width="15.28515625" style="17" customWidth="1"/>
    <col min="154" max="154" width="2.85546875" style="17" customWidth="1"/>
    <col min="155" max="155" width="23.7109375" style="17" bestFit="1" customWidth="1"/>
    <col min="156" max="160" width="15.28515625" style="17" customWidth="1"/>
    <col min="161" max="161" width="2.85546875" style="17" customWidth="1"/>
    <col min="162" max="162" width="23.7109375" style="17" bestFit="1" customWidth="1"/>
    <col min="163" max="167" width="15.28515625" style="17" customWidth="1"/>
    <col min="168" max="168" width="2.85546875" style="17" customWidth="1"/>
    <col min="169" max="169" width="23.7109375" style="17" bestFit="1" customWidth="1"/>
    <col min="170" max="174" width="15.28515625" style="17" customWidth="1"/>
    <col min="175" max="175" width="2.85546875" style="17" customWidth="1"/>
    <col min="176" max="176" width="23.7109375" style="17" bestFit="1" customWidth="1"/>
    <col min="177" max="181" width="15.28515625" style="17" customWidth="1"/>
    <col min="182" max="182" width="2.85546875" style="17" customWidth="1"/>
    <col min="183" max="183" width="23.7109375" style="17" bestFit="1" customWidth="1"/>
    <col min="184" max="188" width="15.28515625" style="17" customWidth="1"/>
    <col min="189" max="189" width="2.85546875" style="17" customWidth="1"/>
    <col min="190" max="190" width="23.7109375" style="17" bestFit="1" customWidth="1"/>
    <col min="191" max="194" width="15.28515625" style="17" customWidth="1"/>
    <col min="195" max="195" width="16.5703125" style="17" customWidth="1"/>
    <col min="196" max="196" width="2.85546875" style="17" customWidth="1"/>
    <col min="197" max="197" width="23.7109375" style="17" bestFit="1" customWidth="1"/>
    <col min="198" max="201" width="15.28515625" style="17" customWidth="1"/>
    <col min="202" max="202" width="23.42578125" style="17" customWidth="1"/>
    <col min="203" max="203" width="2.85546875" style="17" customWidth="1"/>
    <col min="204" max="204" width="23.7109375" style="17" bestFit="1" customWidth="1"/>
    <col min="205" max="209" width="18.42578125" style="17" customWidth="1"/>
    <col min="210" max="210" width="4" style="17" customWidth="1"/>
    <col min="211" max="211" width="23.7109375" style="17" bestFit="1" customWidth="1"/>
    <col min="212" max="216" width="17.42578125" style="17" customWidth="1"/>
    <col min="217" max="217" width="3.42578125" style="17" customWidth="1"/>
    <col min="218" max="218" width="23.7109375" style="17" bestFit="1" customWidth="1"/>
    <col min="219" max="223" width="19.140625" style="17" customWidth="1"/>
    <col min="224" max="224" width="3.85546875" style="17" customWidth="1"/>
    <col min="225" max="225" width="23.7109375" style="17" bestFit="1" customWidth="1"/>
    <col min="226" max="230" width="17.140625" style="17" customWidth="1"/>
    <col min="231" max="231" width="4.28515625" style="17" customWidth="1"/>
    <col min="232" max="232" width="23.7109375" style="17" bestFit="1" customWidth="1"/>
    <col min="233" max="237" width="19.42578125" style="17" customWidth="1"/>
    <col min="238" max="238" width="4.85546875" style="17" customWidth="1"/>
    <col min="239" max="239" width="23.7109375" style="17" bestFit="1" customWidth="1"/>
    <col min="240" max="244" width="14" style="17" customWidth="1"/>
    <col min="245" max="245" width="6" style="17" customWidth="1"/>
    <col min="246" max="246" width="23.7109375" style="17" bestFit="1" customWidth="1"/>
    <col min="247" max="251" width="14" style="17" customWidth="1"/>
    <col min="252" max="16384" width="11.42578125" style="17"/>
  </cols>
  <sheetData>
    <row r="1" spans="1:251" x14ac:dyDescent="0.25">
      <c r="A1" s="201" t="s">
        <v>64</v>
      </c>
      <c r="W1" s="109">
        <v>1E-4</v>
      </c>
      <c r="X1" s="109">
        <v>9.0000000000000006E-5</v>
      </c>
      <c r="Y1" s="109"/>
      <c r="Z1" s="109"/>
      <c r="AA1" s="109"/>
      <c r="AB1" s="109"/>
      <c r="AC1" s="109"/>
      <c r="AD1" s="109">
        <v>1E-4</v>
      </c>
      <c r="AE1" s="109">
        <v>9.0000000000000006E-5</v>
      </c>
      <c r="AF1" s="109"/>
      <c r="AG1" s="109"/>
      <c r="AH1" s="109"/>
      <c r="AI1" s="109"/>
      <c r="AJ1" s="109"/>
      <c r="AK1" s="109">
        <v>1E-4</v>
      </c>
      <c r="AL1" s="109">
        <v>9.0000000000000006E-5</v>
      </c>
      <c r="AM1" s="109"/>
      <c r="AN1" s="109"/>
      <c r="AO1" s="109"/>
      <c r="AP1" s="109"/>
      <c r="AQ1" s="109"/>
      <c r="AR1" s="109">
        <v>1E-4</v>
      </c>
      <c r="AS1" s="109">
        <v>9.0000000000000006E-5</v>
      </c>
      <c r="AT1" s="109"/>
      <c r="AU1" s="109"/>
      <c r="AV1" s="109"/>
      <c r="AW1" s="109"/>
      <c r="AX1" s="109"/>
      <c r="AY1" s="109">
        <v>1E-4</v>
      </c>
      <c r="AZ1" s="109">
        <v>9.0000000000000006E-5</v>
      </c>
      <c r="BA1" s="109"/>
      <c r="BB1" s="109"/>
      <c r="BC1" s="109"/>
      <c r="BD1" s="109"/>
      <c r="BE1" s="109"/>
      <c r="BF1" s="109">
        <v>1E-4</v>
      </c>
      <c r="BG1" s="109">
        <v>9.0000000000000006E-5</v>
      </c>
      <c r="BH1" s="109"/>
      <c r="BI1" s="109"/>
      <c r="BJ1" s="109"/>
      <c r="BK1" s="109"/>
      <c r="BL1" s="109"/>
      <c r="BM1" s="109">
        <v>1E-4</v>
      </c>
      <c r="BN1" s="109">
        <v>9.0000000000000006E-5</v>
      </c>
      <c r="BO1" s="109"/>
      <c r="BP1" s="109"/>
      <c r="BQ1" s="109"/>
      <c r="BR1" s="109"/>
      <c r="BY1" s="109"/>
      <c r="CF1" s="109"/>
      <c r="CM1" s="109"/>
      <c r="CT1" s="109"/>
      <c r="DA1" s="109"/>
      <c r="DH1" s="109"/>
      <c r="DO1" s="109"/>
      <c r="DV1" s="109"/>
      <c r="EC1" s="109"/>
      <c r="EJ1" s="109"/>
      <c r="EQ1" s="109"/>
      <c r="EX1" s="109"/>
      <c r="FE1" s="109"/>
      <c r="FL1" s="109"/>
      <c r="FS1" s="109"/>
      <c r="FZ1" s="109"/>
      <c r="GG1" s="109"/>
      <c r="GN1" s="109"/>
      <c r="GU1" s="109"/>
    </row>
    <row r="2" spans="1:251" x14ac:dyDescent="0.25">
      <c r="A2" s="244" t="s">
        <v>174</v>
      </c>
      <c r="B2" s="244"/>
      <c r="C2" s="244"/>
      <c r="D2" s="244"/>
      <c r="E2" s="244"/>
      <c r="F2" s="244"/>
      <c r="G2" s="110"/>
      <c r="H2" s="244" t="s">
        <v>174</v>
      </c>
      <c r="I2" s="244"/>
      <c r="J2" s="244"/>
      <c r="K2" s="244"/>
      <c r="L2" s="244"/>
      <c r="M2" s="244"/>
      <c r="N2" s="110"/>
      <c r="O2" s="244" t="s">
        <v>174</v>
      </c>
      <c r="P2" s="244"/>
      <c r="Q2" s="244"/>
      <c r="R2" s="244"/>
      <c r="S2" s="244"/>
      <c r="T2" s="244"/>
      <c r="U2" s="110"/>
      <c r="V2" s="244" t="s">
        <v>174</v>
      </c>
      <c r="W2" s="244"/>
      <c r="X2" s="244"/>
      <c r="Y2" s="244"/>
      <c r="Z2" s="244"/>
      <c r="AA2" s="244"/>
      <c r="AB2" s="110"/>
      <c r="AC2" s="244" t="s">
        <v>174</v>
      </c>
      <c r="AD2" s="244"/>
      <c r="AE2" s="244"/>
      <c r="AF2" s="244"/>
      <c r="AG2" s="244"/>
      <c r="AH2" s="244"/>
      <c r="AI2" s="110"/>
      <c r="AJ2" s="244" t="s">
        <v>174</v>
      </c>
      <c r="AK2" s="244"/>
      <c r="AL2" s="244"/>
      <c r="AM2" s="244"/>
      <c r="AN2" s="244"/>
      <c r="AO2" s="244"/>
      <c r="AP2" s="110"/>
      <c r="AQ2" s="244" t="s">
        <v>174</v>
      </c>
      <c r="AR2" s="244"/>
      <c r="AS2" s="244"/>
      <c r="AT2" s="244"/>
      <c r="AU2" s="244"/>
      <c r="AV2" s="244"/>
      <c r="AW2" s="110"/>
      <c r="AX2" s="244" t="s">
        <v>174</v>
      </c>
      <c r="AY2" s="244"/>
      <c r="AZ2" s="244"/>
      <c r="BA2" s="244"/>
      <c r="BB2" s="244"/>
      <c r="BC2" s="244"/>
      <c r="BD2" s="110"/>
      <c r="BE2" s="244" t="s">
        <v>174</v>
      </c>
      <c r="BF2" s="244"/>
      <c r="BG2" s="244"/>
      <c r="BH2" s="244"/>
      <c r="BI2" s="244"/>
      <c r="BJ2" s="244"/>
      <c r="BK2" s="110"/>
      <c r="BL2" s="244" t="s">
        <v>174</v>
      </c>
      <c r="BM2" s="244"/>
      <c r="BN2" s="244"/>
      <c r="BO2" s="244"/>
      <c r="BP2" s="244"/>
      <c r="BQ2" s="244"/>
      <c r="BR2" s="110"/>
      <c r="BS2" s="244" t="s">
        <v>174</v>
      </c>
      <c r="BT2" s="244"/>
      <c r="BU2" s="244"/>
      <c r="BV2" s="244"/>
      <c r="BW2" s="244"/>
      <c r="BX2" s="244"/>
      <c r="BY2" s="110"/>
      <c r="BZ2" s="244" t="s">
        <v>174</v>
      </c>
      <c r="CA2" s="244"/>
      <c r="CB2" s="244"/>
      <c r="CC2" s="244"/>
      <c r="CD2" s="244"/>
      <c r="CE2" s="244"/>
      <c r="CF2" s="110"/>
      <c r="CG2" s="244" t="s">
        <v>174</v>
      </c>
      <c r="CH2" s="244"/>
      <c r="CI2" s="244"/>
      <c r="CJ2" s="244"/>
      <c r="CK2" s="244"/>
      <c r="CL2" s="244"/>
      <c r="CM2" s="110"/>
      <c r="CN2" s="244" t="s">
        <v>174</v>
      </c>
      <c r="CO2" s="244"/>
      <c r="CP2" s="244"/>
      <c r="CQ2" s="244"/>
      <c r="CR2" s="244"/>
      <c r="CS2" s="244"/>
      <c r="CT2" s="110"/>
      <c r="CU2" s="244" t="s">
        <v>174</v>
      </c>
      <c r="CV2" s="244"/>
      <c r="CW2" s="244"/>
      <c r="CX2" s="244"/>
      <c r="CY2" s="244"/>
      <c r="CZ2" s="244"/>
      <c r="DA2" s="110"/>
      <c r="DB2" s="244" t="s">
        <v>174</v>
      </c>
      <c r="DC2" s="244"/>
      <c r="DD2" s="244"/>
      <c r="DE2" s="244"/>
      <c r="DF2" s="244"/>
      <c r="DG2" s="244"/>
      <c r="DH2" s="110"/>
      <c r="DI2" s="244" t="s">
        <v>174</v>
      </c>
      <c r="DJ2" s="244"/>
      <c r="DK2" s="244"/>
      <c r="DL2" s="244"/>
      <c r="DM2" s="244"/>
      <c r="DN2" s="244"/>
      <c r="DO2" s="110"/>
      <c r="DP2" s="244" t="s">
        <v>174</v>
      </c>
      <c r="DQ2" s="244"/>
      <c r="DR2" s="244"/>
      <c r="DS2" s="244"/>
      <c r="DT2" s="244"/>
      <c r="DU2" s="244"/>
      <c r="DV2" s="110"/>
      <c r="DW2" s="244" t="s">
        <v>174</v>
      </c>
      <c r="DX2" s="244"/>
      <c r="DY2" s="244"/>
      <c r="DZ2" s="244"/>
      <c r="EA2" s="244"/>
      <c r="EB2" s="244"/>
      <c r="EC2" s="110"/>
      <c r="ED2" s="244" t="s">
        <v>174</v>
      </c>
      <c r="EE2" s="244"/>
      <c r="EF2" s="244"/>
      <c r="EG2" s="244"/>
      <c r="EH2" s="244"/>
      <c r="EI2" s="244"/>
      <c r="EJ2" s="110"/>
      <c r="EK2" s="244" t="s">
        <v>174</v>
      </c>
      <c r="EL2" s="244"/>
      <c r="EM2" s="244"/>
      <c r="EN2" s="244"/>
      <c r="EO2" s="244"/>
      <c r="EP2" s="244"/>
      <c r="EQ2" s="110"/>
      <c r="ER2" s="244" t="s">
        <v>174</v>
      </c>
      <c r="ES2" s="244"/>
      <c r="ET2" s="244"/>
      <c r="EU2" s="244"/>
      <c r="EV2" s="244"/>
      <c r="EW2" s="244"/>
      <c r="EX2" s="110"/>
      <c r="EY2" s="244" t="s">
        <v>174</v>
      </c>
      <c r="EZ2" s="244"/>
      <c r="FA2" s="244"/>
      <c r="FB2" s="244"/>
      <c r="FC2" s="244"/>
      <c r="FD2" s="244"/>
      <c r="FE2" s="110"/>
      <c r="FF2" s="244" t="s">
        <v>174</v>
      </c>
      <c r="FG2" s="244"/>
      <c r="FH2" s="244"/>
      <c r="FI2" s="244"/>
      <c r="FJ2" s="244"/>
      <c r="FK2" s="244"/>
      <c r="FL2" s="110"/>
      <c r="FM2" s="244" t="s">
        <v>174</v>
      </c>
      <c r="FN2" s="244"/>
      <c r="FO2" s="244"/>
      <c r="FP2" s="244"/>
      <c r="FQ2" s="244"/>
      <c r="FR2" s="244"/>
      <c r="FS2" s="110"/>
      <c r="FT2" s="244" t="s">
        <v>174</v>
      </c>
      <c r="FU2" s="244"/>
      <c r="FV2" s="244"/>
      <c r="FW2" s="244"/>
      <c r="FX2" s="244"/>
      <c r="FY2" s="244"/>
      <c r="FZ2" s="110"/>
      <c r="GA2" s="244" t="s">
        <v>174</v>
      </c>
      <c r="GB2" s="244"/>
      <c r="GC2" s="244"/>
      <c r="GD2" s="244"/>
      <c r="GE2" s="244"/>
      <c r="GF2" s="244"/>
      <c r="GG2" s="110"/>
      <c r="GH2" s="244" t="s">
        <v>174</v>
      </c>
      <c r="GI2" s="244"/>
      <c r="GJ2" s="244"/>
      <c r="GK2" s="244"/>
      <c r="GL2" s="244"/>
      <c r="GM2" s="244"/>
      <c r="GN2" s="110"/>
      <c r="GO2" s="244" t="s">
        <v>174</v>
      </c>
      <c r="GP2" s="244"/>
      <c r="GQ2" s="244"/>
      <c r="GR2" s="244"/>
      <c r="GS2" s="244"/>
      <c r="GT2" s="244"/>
      <c r="GU2" s="110"/>
      <c r="GV2" s="244" t="s">
        <v>174</v>
      </c>
      <c r="GW2" s="244"/>
      <c r="GX2" s="244"/>
      <c r="GY2" s="244"/>
      <c r="GZ2" s="244"/>
      <c r="HA2" s="244"/>
      <c r="HB2" s="110"/>
      <c r="HC2" s="244" t="s">
        <v>174</v>
      </c>
      <c r="HD2" s="244"/>
      <c r="HE2" s="244"/>
      <c r="HF2" s="244"/>
      <c r="HG2" s="244"/>
      <c r="HH2" s="244"/>
      <c r="HI2" s="110"/>
      <c r="HJ2" s="244" t="s">
        <v>174</v>
      </c>
      <c r="HK2" s="244"/>
      <c r="HL2" s="244"/>
      <c r="HM2" s="244"/>
      <c r="HN2" s="244"/>
      <c r="HO2" s="244"/>
      <c r="HP2" s="110"/>
      <c r="HQ2" s="244" t="s">
        <v>174</v>
      </c>
      <c r="HR2" s="244"/>
      <c r="HS2" s="244"/>
      <c r="HT2" s="244"/>
      <c r="HU2" s="244"/>
      <c r="HV2" s="244"/>
      <c r="HX2" s="244" t="s">
        <v>174</v>
      </c>
      <c r="HY2" s="244"/>
      <c r="HZ2" s="244"/>
      <c r="IA2" s="244"/>
      <c r="IB2" s="244"/>
      <c r="IC2" s="244"/>
      <c r="IE2" s="244" t="s">
        <v>174</v>
      </c>
      <c r="IF2" s="244"/>
      <c r="IG2" s="244"/>
      <c r="IH2" s="244"/>
      <c r="II2" s="244"/>
      <c r="IJ2" s="244"/>
      <c r="IL2" s="244" t="s">
        <v>174</v>
      </c>
      <c r="IM2" s="244"/>
      <c r="IN2" s="244"/>
      <c r="IO2" s="244"/>
      <c r="IP2" s="244"/>
      <c r="IQ2" s="244"/>
    </row>
    <row r="3" spans="1:251" x14ac:dyDescent="0.25">
      <c r="A3" s="244" t="s">
        <v>190</v>
      </c>
      <c r="B3" s="244"/>
      <c r="C3" s="244"/>
      <c r="D3" s="244"/>
      <c r="E3" s="244"/>
      <c r="F3" s="244"/>
      <c r="G3" s="110"/>
      <c r="H3" s="244" t="s">
        <v>191</v>
      </c>
      <c r="I3" s="244"/>
      <c r="J3" s="244"/>
      <c r="K3" s="244"/>
      <c r="L3" s="244"/>
      <c r="M3" s="244"/>
      <c r="N3" s="110"/>
      <c r="O3" s="244" t="s">
        <v>192</v>
      </c>
      <c r="P3" s="244"/>
      <c r="Q3" s="244"/>
      <c r="R3" s="244"/>
      <c r="S3" s="244"/>
      <c r="T3" s="244"/>
      <c r="U3" s="110"/>
      <c r="V3" s="244" t="s">
        <v>193</v>
      </c>
      <c r="W3" s="244"/>
      <c r="X3" s="244"/>
      <c r="Y3" s="244"/>
      <c r="Z3" s="244"/>
      <c r="AA3" s="244"/>
      <c r="AB3" s="110"/>
      <c r="AC3" s="244" t="s">
        <v>196</v>
      </c>
      <c r="AD3" s="244"/>
      <c r="AE3" s="244"/>
      <c r="AF3" s="244"/>
      <c r="AG3" s="244"/>
      <c r="AH3" s="244"/>
      <c r="AI3" s="110"/>
      <c r="AJ3" s="244" t="s">
        <v>199</v>
      </c>
      <c r="AK3" s="244"/>
      <c r="AL3" s="244"/>
      <c r="AM3" s="244"/>
      <c r="AN3" s="244"/>
      <c r="AO3" s="244"/>
      <c r="AP3" s="110"/>
      <c r="AQ3" s="244" t="s">
        <v>201</v>
      </c>
      <c r="AR3" s="244"/>
      <c r="AS3" s="244"/>
      <c r="AT3" s="244"/>
      <c r="AU3" s="244"/>
      <c r="AV3" s="244"/>
      <c r="AW3" s="110"/>
      <c r="AX3" s="244" t="s">
        <v>203</v>
      </c>
      <c r="AY3" s="244"/>
      <c r="AZ3" s="244"/>
      <c r="BA3" s="244"/>
      <c r="BB3" s="244"/>
      <c r="BC3" s="244"/>
      <c r="BD3" s="110"/>
      <c r="BE3" s="244" t="s">
        <v>205</v>
      </c>
      <c r="BF3" s="244"/>
      <c r="BG3" s="244"/>
      <c r="BH3" s="244"/>
      <c r="BI3" s="244"/>
      <c r="BJ3" s="244"/>
      <c r="BK3" s="110"/>
      <c r="BL3" s="244" t="s">
        <v>208</v>
      </c>
      <c r="BM3" s="244"/>
      <c r="BN3" s="244"/>
      <c r="BO3" s="244"/>
      <c r="BP3" s="244"/>
      <c r="BQ3" s="244"/>
      <c r="BR3" s="110"/>
      <c r="BS3" s="244" t="s">
        <v>210</v>
      </c>
      <c r="BT3" s="244"/>
      <c r="BU3" s="244"/>
      <c r="BV3" s="244"/>
      <c r="BW3" s="244"/>
      <c r="BX3" s="244"/>
      <c r="BY3" s="110"/>
      <c r="BZ3" s="244" t="s">
        <v>214</v>
      </c>
      <c r="CA3" s="244"/>
      <c r="CB3" s="244"/>
      <c r="CC3" s="244"/>
      <c r="CD3" s="244"/>
      <c r="CE3" s="244"/>
      <c r="CF3" s="110"/>
      <c r="CG3" s="244" t="s">
        <v>215</v>
      </c>
      <c r="CH3" s="244"/>
      <c r="CI3" s="244"/>
      <c r="CJ3" s="244"/>
      <c r="CK3" s="244"/>
      <c r="CL3" s="244"/>
      <c r="CM3" s="110"/>
      <c r="CN3" s="244" t="s">
        <v>216</v>
      </c>
      <c r="CO3" s="244"/>
      <c r="CP3" s="244"/>
      <c r="CQ3" s="244"/>
      <c r="CR3" s="244"/>
      <c r="CS3" s="244"/>
      <c r="CT3" s="110"/>
      <c r="CU3" s="244" t="s">
        <v>218</v>
      </c>
      <c r="CV3" s="244"/>
      <c r="CW3" s="244"/>
      <c r="CX3" s="244"/>
      <c r="CY3" s="244"/>
      <c r="CZ3" s="244"/>
      <c r="DA3" s="110"/>
      <c r="DB3" s="244" t="s">
        <v>220</v>
      </c>
      <c r="DC3" s="244"/>
      <c r="DD3" s="244"/>
      <c r="DE3" s="244"/>
      <c r="DF3" s="244"/>
      <c r="DG3" s="244"/>
      <c r="DH3" s="110"/>
      <c r="DI3" s="244" t="s">
        <v>226</v>
      </c>
      <c r="DJ3" s="244"/>
      <c r="DK3" s="244"/>
      <c r="DL3" s="244"/>
      <c r="DM3" s="244"/>
      <c r="DN3" s="244"/>
      <c r="DO3" s="110"/>
      <c r="DP3" s="244" t="s">
        <v>229</v>
      </c>
      <c r="DQ3" s="244"/>
      <c r="DR3" s="244"/>
      <c r="DS3" s="244"/>
      <c r="DT3" s="244"/>
      <c r="DU3" s="244"/>
      <c r="DV3" s="110"/>
      <c r="DW3" s="244" t="s">
        <v>232</v>
      </c>
      <c r="DX3" s="244"/>
      <c r="DY3" s="244"/>
      <c r="DZ3" s="244"/>
      <c r="EA3" s="244"/>
      <c r="EB3" s="244"/>
      <c r="EC3" s="110"/>
      <c r="ED3" s="244" t="s">
        <v>238</v>
      </c>
      <c r="EE3" s="244"/>
      <c r="EF3" s="244"/>
      <c r="EG3" s="244"/>
      <c r="EH3" s="244"/>
      <c r="EI3" s="244"/>
      <c r="EJ3" s="110"/>
      <c r="EK3" s="244" t="s">
        <v>237</v>
      </c>
      <c r="EL3" s="244"/>
      <c r="EM3" s="244"/>
      <c r="EN3" s="244"/>
      <c r="EO3" s="244"/>
      <c r="EP3" s="244"/>
      <c r="EQ3" s="110"/>
      <c r="ER3" s="244" t="s">
        <v>241</v>
      </c>
      <c r="ES3" s="244"/>
      <c r="ET3" s="244"/>
      <c r="EU3" s="244"/>
      <c r="EV3" s="244"/>
      <c r="EW3" s="244"/>
      <c r="EX3" s="110"/>
      <c r="EY3" s="244" t="s">
        <v>247</v>
      </c>
      <c r="EZ3" s="244"/>
      <c r="FA3" s="244"/>
      <c r="FB3" s="244"/>
      <c r="FC3" s="244"/>
      <c r="FD3" s="244"/>
      <c r="FE3" s="110"/>
      <c r="FF3" s="244" t="s">
        <v>249</v>
      </c>
      <c r="FG3" s="244"/>
      <c r="FH3" s="244"/>
      <c r="FI3" s="244"/>
      <c r="FJ3" s="244"/>
      <c r="FK3" s="244"/>
      <c r="FL3" s="110"/>
      <c r="FM3" s="244" t="s">
        <v>250</v>
      </c>
      <c r="FN3" s="244"/>
      <c r="FO3" s="244"/>
      <c r="FP3" s="244"/>
      <c r="FQ3" s="244"/>
      <c r="FR3" s="244"/>
      <c r="FS3" s="110"/>
      <c r="FT3" s="244" t="s">
        <v>254</v>
      </c>
      <c r="FU3" s="244"/>
      <c r="FV3" s="244"/>
      <c r="FW3" s="244"/>
      <c r="FX3" s="244"/>
      <c r="FY3" s="244"/>
      <c r="FZ3" s="110"/>
      <c r="GA3" s="244" t="s">
        <v>262</v>
      </c>
      <c r="GB3" s="244"/>
      <c r="GC3" s="244"/>
      <c r="GD3" s="244"/>
      <c r="GE3" s="244"/>
      <c r="GF3" s="244"/>
      <c r="GG3" s="110"/>
      <c r="GH3" s="244" t="s">
        <v>264</v>
      </c>
      <c r="GI3" s="244"/>
      <c r="GJ3" s="244"/>
      <c r="GK3" s="244"/>
      <c r="GL3" s="244"/>
      <c r="GM3" s="244"/>
      <c r="GN3" s="110"/>
      <c r="GO3" s="244" t="s">
        <v>273</v>
      </c>
      <c r="GP3" s="244"/>
      <c r="GQ3" s="244"/>
      <c r="GR3" s="244"/>
      <c r="GS3" s="244"/>
      <c r="GT3" s="244"/>
      <c r="GU3" s="110"/>
      <c r="GV3" s="244" t="s">
        <v>276</v>
      </c>
      <c r="GW3" s="244"/>
      <c r="GX3" s="244"/>
      <c r="GY3" s="244"/>
      <c r="GZ3" s="244"/>
      <c r="HA3" s="244"/>
      <c r="HB3" s="110"/>
      <c r="HC3" s="244" t="s">
        <v>288</v>
      </c>
      <c r="HD3" s="244"/>
      <c r="HE3" s="244"/>
      <c r="HF3" s="244"/>
      <c r="HG3" s="244"/>
      <c r="HH3" s="244"/>
      <c r="HI3" s="110"/>
      <c r="HJ3" s="244" t="s">
        <v>290</v>
      </c>
      <c r="HK3" s="244"/>
      <c r="HL3" s="244"/>
      <c r="HM3" s="244"/>
      <c r="HN3" s="244"/>
      <c r="HO3" s="244"/>
      <c r="HP3" s="110"/>
      <c r="HQ3" s="244" t="s">
        <v>300</v>
      </c>
      <c r="HR3" s="244"/>
      <c r="HS3" s="244"/>
      <c r="HT3" s="244"/>
      <c r="HU3" s="244"/>
      <c r="HV3" s="244"/>
      <c r="HX3" s="244" t="s">
        <v>330</v>
      </c>
      <c r="HY3" s="244"/>
      <c r="HZ3" s="244"/>
      <c r="IA3" s="244"/>
      <c r="IB3" s="244"/>
      <c r="IC3" s="244"/>
      <c r="IE3" s="244" t="s">
        <v>331</v>
      </c>
      <c r="IF3" s="244"/>
      <c r="IG3" s="244"/>
      <c r="IH3" s="244"/>
      <c r="II3" s="244"/>
      <c r="IJ3" s="244"/>
      <c r="IL3" s="244" t="s">
        <v>335</v>
      </c>
      <c r="IM3" s="244"/>
      <c r="IN3" s="244"/>
      <c r="IO3" s="244"/>
      <c r="IP3" s="244"/>
      <c r="IQ3" s="244"/>
    </row>
    <row r="4" spans="1:251" ht="30.75" thickBot="1" x14ac:dyDescent="0.3">
      <c r="A4" s="13" t="s">
        <v>175</v>
      </c>
      <c r="B4" s="13" t="s">
        <v>9</v>
      </c>
      <c r="C4" s="13" t="s">
        <v>10</v>
      </c>
      <c r="D4" s="13" t="s">
        <v>11</v>
      </c>
      <c r="E4" s="13" t="s">
        <v>12</v>
      </c>
      <c r="F4" s="111" t="s">
        <v>13</v>
      </c>
      <c r="G4" s="110"/>
      <c r="H4" s="13" t="s">
        <v>175</v>
      </c>
      <c r="I4" s="13" t="s">
        <v>9</v>
      </c>
      <c r="J4" s="13" t="s">
        <v>10</v>
      </c>
      <c r="K4" s="13" t="s">
        <v>11</v>
      </c>
      <c r="L4" s="13" t="s">
        <v>12</v>
      </c>
      <c r="M4" s="111" t="s">
        <v>13</v>
      </c>
      <c r="N4" s="110"/>
      <c r="O4" s="13" t="s">
        <v>175</v>
      </c>
      <c r="P4" s="13" t="s">
        <v>9</v>
      </c>
      <c r="Q4" s="13" t="s">
        <v>10</v>
      </c>
      <c r="R4" s="13" t="s">
        <v>11</v>
      </c>
      <c r="S4" s="13" t="s">
        <v>12</v>
      </c>
      <c r="T4" s="111" t="s">
        <v>13</v>
      </c>
      <c r="U4" s="110"/>
      <c r="V4" s="13" t="s">
        <v>175</v>
      </c>
      <c r="W4" s="13" t="s">
        <v>9</v>
      </c>
      <c r="X4" s="13" t="s">
        <v>10</v>
      </c>
      <c r="Y4" s="13" t="s">
        <v>11</v>
      </c>
      <c r="Z4" s="13" t="s">
        <v>12</v>
      </c>
      <c r="AA4" s="111" t="s">
        <v>13</v>
      </c>
      <c r="AB4" s="110"/>
      <c r="AC4" s="13" t="s">
        <v>175</v>
      </c>
      <c r="AD4" s="13" t="s">
        <v>9</v>
      </c>
      <c r="AE4" s="13" t="s">
        <v>10</v>
      </c>
      <c r="AF4" s="13" t="s">
        <v>11</v>
      </c>
      <c r="AG4" s="13" t="s">
        <v>12</v>
      </c>
      <c r="AH4" s="111" t="s">
        <v>13</v>
      </c>
      <c r="AI4" s="110"/>
      <c r="AJ4" s="13" t="s">
        <v>175</v>
      </c>
      <c r="AK4" s="13" t="s">
        <v>9</v>
      </c>
      <c r="AL4" s="13" t="s">
        <v>10</v>
      </c>
      <c r="AM4" s="13" t="s">
        <v>11</v>
      </c>
      <c r="AN4" s="13" t="s">
        <v>12</v>
      </c>
      <c r="AO4" s="111" t="s">
        <v>13</v>
      </c>
      <c r="AP4" s="110"/>
      <c r="AQ4" s="13" t="s">
        <v>175</v>
      </c>
      <c r="AR4" s="13" t="s">
        <v>9</v>
      </c>
      <c r="AS4" s="13" t="s">
        <v>10</v>
      </c>
      <c r="AT4" s="13" t="s">
        <v>11</v>
      </c>
      <c r="AU4" s="13" t="s">
        <v>12</v>
      </c>
      <c r="AV4" s="111" t="s">
        <v>13</v>
      </c>
      <c r="AW4" s="110"/>
      <c r="AX4" s="13" t="s">
        <v>175</v>
      </c>
      <c r="AY4" s="13" t="s">
        <v>9</v>
      </c>
      <c r="AZ4" s="13" t="s">
        <v>10</v>
      </c>
      <c r="BA4" s="13" t="s">
        <v>11</v>
      </c>
      <c r="BB4" s="13" t="s">
        <v>12</v>
      </c>
      <c r="BC4" s="111" t="s">
        <v>13</v>
      </c>
      <c r="BD4" s="110"/>
      <c r="BE4" s="13" t="s">
        <v>175</v>
      </c>
      <c r="BF4" s="13" t="s">
        <v>9</v>
      </c>
      <c r="BG4" s="13" t="s">
        <v>10</v>
      </c>
      <c r="BH4" s="13" t="s">
        <v>11</v>
      </c>
      <c r="BI4" s="13" t="s">
        <v>12</v>
      </c>
      <c r="BJ4" s="111" t="s">
        <v>13</v>
      </c>
      <c r="BK4" s="110"/>
      <c r="BL4" s="13" t="s">
        <v>175</v>
      </c>
      <c r="BM4" s="13" t="s">
        <v>9</v>
      </c>
      <c r="BN4" s="13" t="s">
        <v>10</v>
      </c>
      <c r="BO4" s="13" t="s">
        <v>11</v>
      </c>
      <c r="BP4" s="13" t="s">
        <v>12</v>
      </c>
      <c r="BQ4" s="111" t="s">
        <v>13</v>
      </c>
      <c r="BR4" s="110"/>
      <c r="BS4" s="13" t="s">
        <v>175</v>
      </c>
      <c r="BT4" s="13" t="s">
        <v>9</v>
      </c>
      <c r="BU4" s="13" t="s">
        <v>10</v>
      </c>
      <c r="BV4" s="13" t="s">
        <v>11</v>
      </c>
      <c r="BW4" s="13" t="s">
        <v>12</v>
      </c>
      <c r="BX4" s="111" t="s">
        <v>13</v>
      </c>
      <c r="BY4" s="110"/>
      <c r="BZ4" s="13" t="s">
        <v>175</v>
      </c>
      <c r="CA4" s="13" t="s">
        <v>9</v>
      </c>
      <c r="CB4" s="13" t="s">
        <v>10</v>
      </c>
      <c r="CC4" s="13" t="s">
        <v>11</v>
      </c>
      <c r="CD4" s="13" t="s">
        <v>12</v>
      </c>
      <c r="CE4" s="111" t="s">
        <v>13</v>
      </c>
      <c r="CF4" s="110"/>
      <c r="CG4" s="13" t="s">
        <v>175</v>
      </c>
      <c r="CH4" s="13" t="s">
        <v>9</v>
      </c>
      <c r="CI4" s="13" t="s">
        <v>10</v>
      </c>
      <c r="CJ4" s="13" t="s">
        <v>11</v>
      </c>
      <c r="CK4" s="13" t="s">
        <v>12</v>
      </c>
      <c r="CL4" s="111" t="s">
        <v>13</v>
      </c>
      <c r="CM4" s="110"/>
      <c r="CN4" s="13" t="s">
        <v>175</v>
      </c>
      <c r="CO4" s="13" t="s">
        <v>9</v>
      </c>
      <c r="CP4" s="13" t="s">
        <v>10</v>
      </c>
      <c r="CQ4" s="13" t="s">
        <v>11</v>
      </c>
      <c r="CR4" s="13" t="s">
        <v>12</v>
      </c>
      <c r="CS4" s="111" t="s">
        <v>13</v>
      </c>
      <c r="CT4" s="110"/>
      <c r="CU4" s="13" t="s">
        <v>175</v>
      </c>
      <c r="CV4" s="13" t="s">
        <v>9</v>
      </c>
      <c r="CW4" s="13" t="s">
        <v>10</v>
      </c>
      <c r="CX4" s="13" t="s">
        <v>11</v>
      </c>
      <c r="CY4" s="13" t="s">
        <v>12</v>
      </c>
      <c r="CZ4" s="111" t="s">
        <v>13</v>
      </c>
      <c r="DA4" s="110"/>
      <c r="DB4" s="13" t="s">
        <v>175</v>
      </c>
      <c r="DC4" s="13" t="s">
        <v>9</v>
      </c>
      <c r="DD4" s="13" t="s">
        <v>10</v>
      </c>
      <c r="DE4" s="13" t="s">
        <v>11</v>
      </c>
      <c r="DF4" s="13" t="s">
        <v>12</v>
      </c>
      <c r="DG4" s="111" t="s">
        <v>13</v>
      </c>
      <c r="DH4" s="110"/>
      <c r="DI4" s="13" t="s">
        <v>175</v>
      </c>
      <c r="DJ4" s="13" t="s">
        <v>9</v>
      </c>
      <c r="DK4" s="13" t="s">
        <v>10</v>
      </c>
      <c r="DL4" s="13" t="s">
        <v>11</v>
      </c>
      <c r="DM4" s="13" t="s">
        <v>12</v>
      </c>
      <c r="DN4" s="111" t="s">
        <v>13</v>
      </c>
      <c r="DO4" s="110"/>
      <c r="DP4" s="13" t="s">
        <v>175</v>
      </c>
      <c r="DQ4" s="13" t="s">
        <v>9</v>
      </c>
      <c r="DR4" s="13" t="s">
        <v>10</v>
      </c>
      <c r="DS4" s="13" t="s">
        <v>11</v>
      </c>
      <c r="DT4" s="13" t="s">
        <v>12</v>
      </c>
      <c r="DU4" s="111" t="s">
        <v>13</v>
      </c>
      <c r="DV4" s="110"/>
      <c r="DW4" s="13" t="s">
        <v>175</v>
      </c>
      <c r="DX4" s="13" t="s">
        <v>9</v>
      </c>
      <c r="DY4" s="13" t="s">
        <v>10</v>
      </c>
      <c r="DZ4" s="13" t="s">
        <v>11</v>
      </c>
      <c r="EA4" s="13" t="s">
        <v>12</v>
      </c>
      <c r="EB4" s="111" t="s">
        <v>13</v>
      </c>
      <c r="EC4" s="110"/>
      <c r="ED4" s="13" t="s">
        <v>175</v>
      </c>
      <c r="EE4" s="13" t="s">
        <v>9</v>
      </c>
      <c r="EF4" s="13" t="s">
        <v>10</v>
      </c>
      <c r="EG4" s="13" t="s">
        <v>11</v>
      </c>
      <c r="EH4" s="13" t="s">
        <v>12</v>
      </c>
      <c r="EI4" s="111" t="s">
        <v>13</v>
      </c>
      <c r="EJ4" s="110"/>
      <c r="EK4" s="13" t="s">
        <v>175</v>
      </c>
      <c r="EL4" s="13" t="s">
        <v>9</v>
      </c>
      <c r="EM4" s="13" t="s">
        <v>10</v>
      </c>
      <c r="EN4" s="13" t="s">
        <v>11</v>
      </c>
      <c r="EO4" s="13" t="s">
        <v>12</v>
      </c>
      <c r="EP4" s="111" t="s">
        <v>13</v>
      </c>
      <c r="EQ4" s="110"/>
      <c r="ER4" s="13" t="s">
        <v>175</v>
      </c>
      <c r="ES4" s="13" t="s">
        <v>9</v>
      </c>
      <c r="ET4" s="13" t="s">
        <v>10</v>
      </c>
      <c r="EU4" s="13" t="s">
        <v>11</v>
      </c>
      <c r="EV4" s="13" t="s">
        <v>12</v>
      </c>
      <c r="EW4" s="111" t="s">
        <v>13</v>
      </c>
      <c r="EX4" s="110"/>
      <c r="EY4" s="13" t="s">
        <v>175</v>
      </c>
      <c r="EZ4" s="13" t="s">
        <v>9</v>
      </c>
      <c r="FA4" s="13" t="s">
        <v>10</v>
      </c>
      <c r="FB4" s="13" t="s">
        <v>11</v>
      </c>
      <c r="FC4" s="13" t="s">
        <v>12</v>
      </c>
      <c r="FD4" s="111" t="s">
        <v>13</v>
      </c>
      <c r="FE4" s="110"/>
      <c r="FF4" s="13" t="s">
        <v>175</v>
      </c>
      <c r="FG4" s="13" t="s">
        <v>9</v>
      </c>
      <c r="FH4" s="13" t="s">
        <v>10</v>
      </c>
      <c r="FI4" s="13" t="s">
        <v>11</v>
      </c>
      <c r="FJ4" s="13" t="s">
        <v>12</v>
      </c>
      <c r="FK4" s="111" t="s">
        <v>13</v>
      </c>
      <c r="FL4" s="110"/>
      <c r="FM4" s="13" t="s">
        <v>175</v>
      </c>
      <c r="FN4" s="13" t="s">
        <v>9</v>
      </c>
      <c r="FO4" s="13" t="s">
        <v>10</v>
      </c>
      <c r="FP4" s="13" t="s">
        <v>11</v>
      </c>
      <c r="FQ4" s="13" t="s">
        <v>12</v>
      </c>
      <c r="FR4" s="111" t="s">
        <v>13</v>
      </c>
      <c r="FS4" s="110"/>
      <c r="FT4" s="13" t="s">
        <v>175</v>
      </c>
      <c r="FU4" s="13" t="s">
        <v>9</v>
      </c>
      <c r="FV4" s="13" t="s">
        <v>10</v>
      </c>
      <c r="FW4" s="13" t="s">
        <v>11</v>
      </c>
      <c r="FX4" s="13" t="s">
        <v>12</v>
      </c>
      <c r="FY4" s="111" t="s">
        <v>13</v>
      </c>
      <c r="FZ4" s="110"/>
      <c r="GA4" s="13" t="s">
        <v>175</v>
      </c>
      <c r="GB4" s="13" t="s">
        <v>9</v>
      </c>
      <c r="GC4" s="13" t="s">
        <v>10</v>
      </c>
      <c r="GD4" s="13" t="s">
        <v>11</v>
      </c>
      <c r="GE4" s="13" t="s">
        <v>12</v>
      </c>
      <c r="GF4" s="111" t="s">
        <v>13</v>
      </c>
      <c r="GG4" s="110"/>
      <c r="GH4" s="13" t="s">
        <v>175</v>
      </c>
      <c r="GI4" s="13" t="s">
        <v>9</v>
      </c>
      <c r="GJ4" s="13" t="s">
        <v>10</v>
      </c>
      <c r="GK4" s="13" t="s">
        <v>11</v>
      </c>
      <c r="GL4" s="13" t="s">
        <v>12</v>
      </c>
      <c r="GM4" s="111" t="s">
        <v>13</v>
      </c>
      <c r="GN4" s="110"/>
      <c r="GO4" s="13" t="s">
        <v>175</v>
      </c>
      <c r="GP4" s="13" t="s">
        <v>9</v>
      </c>
      <c r="GQ4" s="13" t="s">
        <v>10</v>
      </c>
      <c r="GR4" s="13" t="s">
        <v>11</v>
      </c>
      <c r="GS4" s="13" t="s">
        <v>12</v>
      </c>
      <c r="GT4" s="111" t="s">
        <v>13</v>
      </c>
      <c r="GU4" s="110"/>
      <c r="GV4" s="13" t="s">
        <v>175</v>
      </c>
      <c r="GW4" s="13" t="s">
        <v>9</v>
      </c>
      <c r="GX4" s="13" t="s">
        <v>10</v>
      </c>
      <c r="GY4" s="13" t="s">
        <v>11</v>
      </c>
      <c r="GZ4" s="13" t="s">
        <v>12</v>
      </c>
      <c r="HA4" s="111" t="s">
        <v>13</v>
      </c>
      <c r="HB4" s="110"/>
      <c r="HC4" s="13" t="s">
        <v>175</v>
      </c>
      <c r="HD4" s="13" t="s">
        <v>9</v>
      </c>
      <c r="HE4" s="13" t="s">
        <v>10</v>
      </c>
      <c r="HF4" s="13" t="s">
        <v>11</v>
      </c>
      <c r="HG4" s="13" t="s">
        <v>12</v>
      </c>
      <c r="HH4" s="111" t="s">
        <v>13</v>
      </c>
      <c r="HI4" s="110"/>
      <c r="HJ4" s="13" t="s">
        <v>175</v>
      </c>
      <c r="HK4" s="13" t="s">
        <v>9</v>
      </c>
      <c r="HL4" s="13" t="s">
        <v>10</v>
      </c>
      <c r="HM4" s="13" t="s">
        <v>11</v>
      </c>
      <c r="HN4" s="13" t="s">
        <v>12</v>
      </c>
      <c r="HO4" s="111" t="s">
        <v>13</v>
      </c>
      <c r="HP4" s="110"/>
      <c r="HQ4" s="13" t="s">
        <v>175</v>
      </c>
      <c r="HR4" s="13" t="s">
        <v>9</v>
      </c>
      <c r="HS4" s="13" t="s">
        <v>10</v>
      </c>
      <c r="HT4" s="13" t="s">
        <v>11</v>
      </c>
      <c r="HU4" s="13" t="s">
        <v>12</v>
      </c>
      <c r="HV4" s="111" t="s">
        <v>13</v>
      </c>
      <c r="HX4" s="13" t="s">
        <v>175</v>
      </c>
      <c r="HY4" s="13" t="s">
        <v>9</v>
      </c>
      <c r="HZ4" s="13" t="s">
        <v>10</v>
      </c>
      <c r="IA4" s="13" t="s">
        <v>11</v>
      </c>
      <c r="IB4" s="13" t="s">
        <v>12</v>
      </c>
      <c r="IC4" s="111" t="s">
        <v>13</v>
      </c>
      <c r="IE4" s="13" t="s">
        <v>175</v>
      </c>
      <c r="IF4" s="13" t="s">
        <v>9</v>
      </c>
      <c r="IG4" s="13" t="s">
        <v>10</v>
      </c>
      <c r="IH4" s="13" t="s">
        <v>11</v>
      </c>
      <c r="II4" s="13" t="s">
        <v>12</v>
      </c>
      <c r="IJ4" s="111" t="s">
        <v>13</v>
      </c>
      <c r="IL4" s="13" t="s">
        <v>175</v>
      </c>
      <c r="IM4" s="13" t="s">
        <v>9</v>
      </c>
      <c r="IN4" s="13" t="s">
        <v>10</v>
      </c>
      <c r="IO4" s="13" t="s">
        <v>11</v>
      </c>
      <c r="IP4" s="13" t="s">
        <v>12</v>
      </c>
      <c r="IQ4" s="111" t="s">
        <v>13</v>
      </c>
    </row>
    <row r="5" spans="1:251" x14ac:dyDescent="0.25">
      <c r="A5" s="112" t="s">
        <v>176</v>
      </c>
      <c r="B5" s="113">
        <v>-4.0984342723707448E-2</v>
      </c>
      <c r="C5" s="114">
        <v>-4.1002059682904643E-2</v>
      </c>
      <c r="D5" s="114">
        <v>-4.1010397002056873E-2</v>
      </c>
      <c r="E5" s="114">
        <v>-4.1002059682904643E-2</v>
      </c>
      <c r="F5" s="115">
        <v>-4.0994321867297387E-2</v>
      </c>
      <c r="G5" s="110"/>
      <c r="H5" s="112" t="s">
        <v>176</v>
      </c>
      <c r="I5" s="113">
        <v>0</v>
      </c>
      <c r="J5" s="114">
        <v>0</v>
      </c>
      <c r="K5" s="114">
        <v>0</v>
      </c>
      <c r="L5" s="114">
        <v>0</v>
      </c>
      <c r="M5" s="115">
        <v>0</v>
      </c>
      <c r="N5" s="110"/>
      <c r="O5" s="112" t="s">
        <v>176</v>
      </c>
      <c r="P5" s="113">
        <v>7.6793407005058267E-3</v>
      </c>
      <c r="Q5" s="114">
        <v>7.6919234803455973E-3</v>
      </c>
      <c r="R5" s="114">
        <v>7.6978448972396599E-3</v>
      </c>
      <c r="S5" s="114">
        <v>7.6919234803455973E-3</v>
      </c>
      <c r="T5" s="115">
        <v>7.691923480345573E-3</v>
      </c>
      <c r="U5" s="110"/>
      <c r="V5" s="116" t="s">
        <v>176</v>
      </c>
      <c r="W5" s="113">
        <v>1.2608426270136286E-2</v>
      </c>
      <c r="X5" s="114">
        <v>1.2614622057001177E-2</v>
      </c>
      <c r="Y5" s="114">
        <v>1.2610248560390665E-2</v>
      </c>
      <c r="Z5" s="114">
        <v>1.2602230483271325E-2</v>
      </c>
      <c r="AA5" s="115">
        <v>1.2608426270136345E-2</v>
      </c>
      <c r="AB5" s="110"/>
      <c r="AC5" s="116" t="s">
        <v>176</v>
      </c>
      <c r="AD5" s="113">
        <v>1.777465047266498E-2</v>
      </c>
      <c r="AE5" s="114">
        <v>1.7768423113634812E-2</v>
      </c>
      <c r="AF5" s="114">
        <v>1.7765620501007818E-2</v>
      </c>
      <c r="AG5" s="114">
        <v>1.7780877907901768E-2</v>
      </c>
      <c r="AH5" s="115">
        <v>1.7774650472664924E-2</v>
      </c>
      <c r="AI5" s="110"/>
      <c r="AJ5" s="116" t="s">
        <v>176</v>
      </c>
      <c r="AK5" s="113">
        <v>1.6610556691114615E-2</v>
      </c>
      <c r="AL5" s="114">
        <v>1.6610556691114511E-2</v>
      </c>
      <c r="AM5" s="114">
        <v>1.6612456502673335E-2</v>
      </c>
      <c r="AN5" s="114">
        <v>1.6605266321990993E-2</v>
      </c>
      <c r="AO5" s="115">
        <v>1.6605266321991108E-2</v>
      </c>
      <c r="AP5" s="110"/>
      <c r="AQ5" s="116" t="s">
        <v>176</v>
      </c>
      <c r="AR5" s="113">
        <v>1.0506022956423019E-2</v>
      </c>
      <c r="AS5" s="114">
        <v>1.0506022956423054E-2</v>
      </c>
      <c r="AT5" s="114">
        <v>1.0509987553500895E-2</v>
      </c>
      <c r="AU5" s="114">
        <v>1.0509980596340254E-2</v>
      </c>
      <c r="AV5" s="115">
        <v>1.0509980596340321E-2</v>
      </c>
      <c r="AW5" s="110"/>
      <c r="AX5" s="116" t="s">
        <v>176</v>
      </c>
      <c r="AY5" s="113">
        <v>7.814859117179539E-3</v>
      </c>
      <c r="AZ5" s="114">
        <v>7.8207111908033689E-3</v>
      </c>
      <c r="BA5" s="114">
        <v>7.8247556993657642E-3</v>
      </c>
      <c r="BB5" s="114">
        <v>7.8220087174942724E-3</v>
      </c>
      <c r="BC5" s="115">
        <v>7.8161566363360337E-3</v>
      </c>
      <c r="BD5" s="110"/>
      <c r="BE5" s="116" t="s">
        <v>176</v>
      </c>
      <c r="BF5" s="113">
        <v>4.3738930987428995E-3</v>
      </c>
      <c r="BG5" s="114">
        <v>4.3680029730105412E-3</v>
      </c>
      <c r="BH5" s="114">
        <v>4.3652584981965234E-3</v>
      </c>
      <c r="BI5" s="114">
        <v>4.3680029730105412E-3</v>
      </c>
      <c r="BJ5" s="115">
        <v>4.373835031791686E-3</v>
      </c>
      <c r="BK5" s="110"/>
      <c r="BL5" s="116" t="s">
        <v>176</v>
      </c>
      <c r="BM5" s="113">
        <v>2.9999725383126792E-3</v>
      </c>
      <c r="BN5" s="114">
        <v>3.0000883399172174E-3</v>
      </c>
      <c r="BO5" s="114">
        <v>2.9999795134100287E-3</v>
      </c>
      <c r="BP5" s="114">
        <v>2.9999727117533707E-3</v>
      </c>
      <c r="BQ5" s="115">
        <v>2.9999727117532831E-3</v>
      </c>
      <c r="BR5" s="110"/>
      <c r="BS5" s="116" t="s">
        <v>176</v>
      </c>
      <c r="BT5" s="113">
        <v>5.0023877849164951E-3</v>
      </c>
      <c r="BU5" s="114">
        <v>5.0080939707584137E-3</v>
      </c>
      <c r="BV5" s="114">
        <v>5.0041342274087901E-3</v>
      </c>
      <c r="BW5" s="114">
        <v>5.0082098304231378E-3</v>
      </c>
      <c r="BX5" s="115">
        <v>5.0082098304231812E-3</v>
      </c>
      <c r="BY5" s="110"/>
      <c r="BZ5" s="116" t="s">
        <v>176</v>
      </c>
      <c r="CA5" s="113">
        <v>6.9989389464025055E-3</v>
      </c>
      <c r="CB5" s="114">
        <v>6.9932781206268561E-3</v>
      </c>
      <c r="CC5" s="114">
        <v>6.9959784618290836E-3</v>
      </c>
      <c r="CD5" s="114">
        <v>6.9919016265572054E-3</v>
      </c>
      <c r="CE5" s="115">
        <v>6.9919016265571621E-3</v>
      </c>
      <c r="CF5" s="110"/>
      <c r="CG5" s="116" t="s">
        <v>176</v>
      </c>
      <c r="CH5" s="113">
        <v>0.1059926994286782</v>
      </c>
      <c r="CI5" s="114">
        <v>0.10600966012763069</v>
      </c>
      <c r="CJ5" s="114">
        <v>0.10599911076754844</v>
      </c>
      <c r="CK5" s="114">
        <v>0.10599978083450104</v>
      </c>
      <c r="CL5" s="115">
        <v>0.10599978083450114</v>
      </c>
      <c r="CM5" s="110"/>
      <c r="CN5" s="116" t="s">
        <v>176</v>
      </c>
      <c r="CO5" s="113">
        <v>2.4976182506372029E-3</v>
      </c>
      <c r="CP5" s="114">
        <v>2.492430016272848E-3</v>
      </c>
      <c r="CQ5" s="114">
        <v>-8.2904191253983406E-2</v>
      </c>
      <c r="CR5" s="114">
        <v>-8.2910199499448986E-2</v>
      </c>
      <c r="CS5" s="115">
        <v>-8.2910199499449097E-2</v>
      </c>
      <c r="CT5" s="110"/>
      <c r="CU5" s="116" t="s">
        <v>176</v>
      </c>
      <c r="CV5" s="113">
        <v>4.7002619818154855E-3</v>
      </c>
      <c r="CW5" s="114">
        <v>4.6848031560778594E-3</v>
      </c>
      <c r="CX5" s="114">
        <v>2.2672321534741722E-2</v>
      </c>
      <c r="CY5" s="114">
        <v>2.2674438192783326E-2</v>
      </c>
      <c r="CZ5" s="115">
        <v>2.2674438192783326E-2</v>
      </c>
      <c r="DA5" s="110"/>
      <c r="DB5" s="116" t="s">
        <v>176</v>
      </c>
      <c r="DC5" s="113">
        <v>4.6015798757573726E-3</v>
      </c>
      <c r="DD5" s="114">
        <v>4.6016034031413616E-3</v>
      </c>
      <c r="DE5" s="114">
        <v>-2.7815459349120802E-2</v>
      </c>
      <c r="DF5" s="114">
        <v>-2.7816213129516199E-2</v>
      </c>
      <c r="DG5" s="115">
        <v>-2.7814382874671476E-2</v>
      </c>
      <c r="DH5" s="110"/>
      <c r="DI5" s="116" t="s">
        <v>176</v>
      </c>
      <c r="DJ5" s="113">
        <v>9.1355574216860688E-3</v>
      </c>
      <c r="DK5" s="114">
        <v>9.1406933897925716E-3</v>
      </c>
      <c r="DL5" s="114">
        <v>5.7275747508304924E-3</v>
      </c>
      <c r="DM5" s="114">
        <v>5.7382326695207689E-3</v>
      </c>
      <c r="DN5" s="115">
        <v>5.7363392478938686E-3</v>
      </c>
      <c r="DO5" s="110"/>
      <c r="DP5" s="116" t="s">
        <v>176</v>
      </c>
      <c r="DQ5" s="117">
        <v>1.0868468831954817E-2</v>
      </c>
      <c r="DR5" s="118">
        <v>1.0873512204962651E-2</v>
      </c>
      <c r="DS5" s="118">
        <v>2.8118021696330767E-2</v>
      </c>
      <c r="DT5" s="118">
        <v>2.8111908532407845E-2</v>
      </c>
      <c r="DU5" s="118">
        <v>2.8111908532407932E-2</v>
      </c>
      <c r="DV5" s="110"/>
      <c r="DW5" s="116" t="s">
        <v>176</v>
      </c>
      <c r="DX5" s="117">
        <v>7.0346995285254397E-3</v>
      </c>
      <c r="DY5" s="118">
        <v>7.0446426789599267E-3</v>
      </c>
      <c r="DZ5" s="118">
        <v>7.0428870696192187E-3</v>
      </c>
      <c r="EA5" s="118">
        <v>7.035175879397045E-3</v>
      </c>
      <c r="EB5" s="118">
        <v>7.0369965770883565E-3</v>
      </c>
      <c r="EC5" s="110"/>
      <c r="ED5" s="116" t="s">
        <v>176</v>
      </c>
      <c r="EE5" s="117">
        <v>5.9451559364858608E-3</v>
      </c>
      <c r="EF5" s="118">
        <v>5.9252506836827892E-3</v>
      </c>
      <c r="EG5" s="118">
        <v>1.5557001927077275E-2</v>
      </c>
      <c r="EH5" s="118">
        <v>1.5566692701553439E-2</v>
      </c>
      <c r="EI5" s="118">
        <v>1.5557624682474427E-2</v>
      </c>
      <c r="EJ5" s="110"/>
      <c r="EK5" s="116" t="s">
        <v>176</v>
      </c>
      <c r="EL5" s="117">
        <v>4.2108892117511797E-3</v>
      </c>
      <c r="EM5" s="118">
        <v>4.2158349914304021E-3</v>
      </c>
      <c r="EN5" s="118">
        <v>-0.11074947220267417</v>
      </c>
      <c r="EO5" s="118">
        <v>-0.11074675012550877</v>
      </c>
      <c r="EP5" s="118">
        <v>-0.11074041765323754</v>
      </c>
      <c r="EQ5" s="110"/>
      <c r="ER5" s="116" t="s">
        <v>176</v>
      </c>
      <c r="ES5" s="117">
        <v>3.2368808239332837E-3</v>
      </c>
      <c r="ET5" s="118">
        <v>3.236880823933256E-3</v>
      </c>
      <c r="EU5" s="118">
        <v>4.6634540649773959E-3</v>
      </c>
      <c r="EV5" s="118">
        <v>4.6606046774212871E-3</v>
      </c>
      <c r="EW5" s="118">
        <v>4.6606046774212411E-3</v>
      </c>
      <c r="EX5" s="110"/>
      <c r="EY5" s="116" t="s">
        <v>176</v>
      </c>
      <c r="EZ5" s="117">
        <v>2.004301916308157E-3</v>
      </c>
      <c r="FA5" s="118">
        <v>2.014078998826697E-3</v>
      </c>
      <c r="FB5" s="118">
        <v>1.415047895010769E-2</v>
      </c>
      <c r="FC5" s="118">
        <v>1.4144119370150338E-2</v>
      </c>
      <c r="FD5" s="118">
        <v>1.414411937015043E-2</v>
      </c>
      <c r="FE5" s="110"/>
      <c r="FF5" s="116" t="s">
        <v>176</v>
      </c>
      <c r="FG5" s="117">
        <v>0</v>
      </c>
      <c r="FH5" s="118">
        <v>0</v>
      </c>
      <c r="FI5" s="118">
        <v>-1.7961414166632054E-2</v>
      </c>
      <c r="FJ5" s="118">
        <v>-1.7955247459385558E-2</v>
      </c>
      <c r="FK5" s="118">
        <v>-1.7955247459385603E-2</v>
      </c>
      <c r="FL5" s="110"/>
      <c r="FM5" s="116" t="s">
        <v>176</v>
      </c>
      <c r="FN5" s="117">
        <v>2.4393813728838367E-3</v>
      </c>
      <c r="FO5" s="118">
        <v>2.439357570790157E-3</v>
      </c>
      <c r="FP5" s="118">
        <v>5.4742669905655038E-2</v>
      </c>
      <c r="FQ5" s="118">
        <v>5.4730548986182348E-2</v>
      </c>
      <c r="FR5" s="118">
        <v>5.473054898618239E-2</v>
      </c>
      <c r="FS5" s="110"/>
      <c r="FT5" s="116" t="s">
        <v>176</v>
      </c>
      <c r="FU5" s="117">
        <v>-1.3140604467806018E-3</v>
      </c>
      <c r="FV5" s="118">
        <v>-1.3237813424699231E-3</v>
      </c>
      <c r="FW5" s="118">
        <v>-2.5348152115693561E-2</v>
      </c>
      <c r="FX5" s="118">
        <v>-2.5336338182066504E-2</v>
      </c>
      <c r="FY5" s="118">
        <v>-2.5336338182066504E-2</v>
      </c>
      <c r="FZ5" s="110"/>
      <c r="GA5" s="116" t="s">
        <v>176</v>
      </c>
      <c r="GB5" s="117">
        <v>2.7046783625731328E-3</v>
      </c>
      <c r="GC5" s="118">
        <v>2.7095516569200515E-3</v>
      </c>
      <c r="GD5" s="118">
        <v>-5.0008930166100902E-3</v>
      </c>
      <c r="GE5" s="118">
        <v>-5.0037369207773007E-3</v>
      </c>
      <c r="GF5" s="118">
        <v>-5.0037369207773675E-3</v>
      </c>
      <c r="GG5" s="110"/>
      <c r="GH5" s="116" t="s">
        <v>176</v>
      </c>
      <c r="GI5" s="117">
        <v>4.5928410002186735E-3</v>
      </c>
      <c r="GJ5" s="118">
        <v>4.5685180505064694E-3</v>
      </c>
      <c r="GK5" s="118">
        <v>3.5168385733813881E-2</v>
      </c>
      <c r="GL5" s="118">
        <v>3.5168500080747803E-2</v>
      </c>
      <c r="GM5" s="118">
        <v>3.5168500080747733E-2</v>
      </c>
      <c r="GN5" s="110"/>
      <c r="GO5" s="116" t="s">
        <v>176</v>
      </c>
      <c r="GP5" s="117">
        <v>9.38558297048862E-3</v>
      </c>
      <c r="GQ5" s="118">
        <v>9.4051166931145517E-3</v>
      </c>
      <c r="GR5" s="118">
        <v>-2.3836201147125521E-2</v>
      </c>
      <c r="GS5" s="118">
        <v>-2.3832199546485241E-2</v>
      </c>
      <c r="GT5" s="118">
        <v>-2.3832199546485199E-2</v>
      </c>
      <c r="GU5" s="110"/>
      <c r="GV5" s="119" t="s">
        <v>176</v>
      </c>
      <c r="GW5" s="118">
        <v>1.1342983128834382E-2</v>
      </c>
      <c r="GX5" s="118">
        <v>1.1342599693251491E-2</v>
      </c>
      <c r="GY5" s="118">
        <v>2.1085866936310243E-2</v>
      </c>
      <c r="GZ5" s="118">
        <v>2.1081674371065506E-2</v>
      </c>
      <c r="HA5" s="118">
        <v>2.1081674371065506E-2</v>
      </c>
      <c r="HB5" s="110"/>
      <c r="HC5" s="119" t="s">
        <v>176</v>
      </c>
      <c r="HD5" s="118">
        <v>5.2737686878041798E-3</v>
      </c>
      <c r="HE5" s="118">
        <v>5.2737706872755192E-3</v>
      </c>
      <c r="HF5" s="118">
        <v>2.2795802062644126E-2</v>
      </c>
      <c r="HG5" s="118">
        <v>2.2795808906273175E-2</v>
      </c>
      <c r="HH5" s="118">
        <v>2.2795808906273307E-2</v>
      </c>
      <c r="HI5" s="110"/>
      <c r="HJ5" s="119" t="s">
        <v>176</v>
      </c>
      <c r="HK5" s="118">
        <v>6.5913348802607722E-3</v>
      </c>
      <c r="HL5" s="118">
        <v>6.5913845094353572E-3</v>
      </c>
      <c r="HM5" s="118">
        <v>-2.1262569202765001E-2</v>
      </c>
      <c r="HN5" s="118">
        <v>-2.1262575744735644E-2</v>
      </c>
      <c r="HO5" s="118">
        <v>-2.1262575744735685E-2</v>
      </c>
      <c r="HP5" s="110"/>
      <c r="HQ5" s="119" t="s">
        <v>176</v>
      </c>
      <c r="HR5" s="118">
        <v>3.207230506344774E-3</v>
      </c>
      <c r="HS5" s="118">
        <v>3.207231557809886E-3</v>
      </c>
      <c r="HT5" s="118">
        <v>1.2748781891138049E-2</v>
      </c>
      <c r="HU5" s="118">
        <v>1.2748781976352114E-2</v>
      </c>
      <c r="HV5" s="118">
        <v>1.2748781976352114E-2</v>
      </c>
      <c r="HX5" s="119" t="s">
        <v>176</v>
      </c>
      <c r="HY5" s="118">
        <v>1.0655812132780184E-3</v>
      </c>
      <c r="HZ5" s="118">
        <v>1.0657216160350636E-3</v>
      </c>
      <c r="IA5" s="118">
        <v>-9.0673813480071225E-3</v>
      </c>
      <c r="IB5" s="118">
        <v>-9.0673748079010269E-3</v>
      </c>
      <c r="IC5" s="118">
        <v>-9.0673748079009419E-3</v>
      </c>
      <c r="IE5" s="119" t="s">
        <v>176</v>
      </c>
      <c r="IF5" s="118">
        <v>2.7279222275178642E-3</v>
      </c>
      <c r="IG5" s="118">
        <v>2.727969371529883E-3</v>
      </c>
      <c r="IH5" s="118">
        <v>-5.8468000346018137E-2</v>
      </c>
      <c r="II5" s="118">
        <v>-5.8468000346018026E-2</v>
      </c>
      <c r="IJ5" s="118">
        <v>-5.8468000346018123E-2</v>
      </c>
      <c r="IL5" s="119" t="s">
        <v>176</v>
      </c>
      <c r="IM5" s="118">
        <v>1.8577726122599118E-3</v>
      </c>
      <c r="IN5" s="118">
        <v>1.8588425616903809E-3</v>
      </c>
      <c r="IO5" s="118">
        <v>5.3698939901972741E-2</v>
      </c>
      <c r="IP5" s="118">
        <v>5.3699081380800512E-2</v>
      </c>
      <c r="IQ5" s="118">
        <v>5.370188737755234E-2</v>
      </c>
    </row>
    <row r="6" spans="1:251" x14ac:dyDescent="0.25">
      <c r="A6" s="120" t="s">
        <v>156</v>
      </c>
      <c r="B6" s="117">
        <v>-7.3700477662264948E-3</v>
      </c>
      <c r="C6" s="118">
        <v>-7.376308099602857E-3</v>
      </c>
      <c r="D6" s="118">
        <v>-7.3981676821622848E-3</v>
      </c>
      <c r="E6" s="118">
        <v>-7.3893960674157495E-3</v>
      </c>
      <c r="F6" s="121">
        <v>-7.3915542411669916E-3</v>
      </c>
      <c r="G6" s="110"/>
      <c r="H6" s="120" t="s">
        <v>156</v>
      </c>
      <c r="I6" s="117">
        <v>0</v>
      </c>
      <c r="J6" s="118">
        <v>0</v>
      </c>
      <c r="K6" s="118">
        <v>0</v>
      </c>
      <c r="L6" s="118">
        <v>0</v>
      </c>
      <c r="M6" s="121">
        <v>8.4223221885017922E-8</v>
      </c>
      <c r="N6" s="110"/>
      <c r="O6" s="120" t="s">
        <v>156</v>
      </c>
      <c r="P6" s="117">
        <v>7.6917923706704599E-3</v>
      </c>
      <c r="Q6" s="118">
        <v>7.6917928545081563E-3</v>
      </c>
      <c r="R6" s="118">
        <v>0</v>
      </c>
      <c r="S6" s="118">
        <v>0</v>
      </c>
      <c r="T6" s="121">
        <v>0</v>
      </c>
      <c r="U6" s="110"/>
      <c r="V6" s="122" t="s">
        <v>156</v>
      </c>
      <c r="W6" s="117">
        <v>1.2614433001274418E-2</v>
      </c>
      <c r="X6" s="118">
        <v>1.2614683480584947E-2</v>
      </c>
      <c r="Y6" s="118">
        <v>0</v>
      </c>
      <c r="Z6" s="118">
        <v>0</v>
      </c>
      <c r="AA6" s="121">
        <v>-8.4223214791467408E-8</v>
      </c>
      <c r="AB6" s="110"/>
      <c r="AC6" s="122" t="s">
        <v>156</v>
      </c>
      <c r="AD6" s="117">
        <v>1.7773277667586726E-2</v>
      </c>
      <c r="AE6" s="118">
        <v>1.7773336026001497E-2</v>
      </c>
      <c r="AF6" s="118">
        <v>0</v>
      </c>
      <c r="AG6" s="118">
        <v>0</v>
      </c>
      <c r="AH6" s="121">
        <v>8.4223221885017922E-8</v>
      </c>
      <c r="AI6" s="110"/>
      <c r="AJ6" s="122" t="s">
        <v>156</v>
      </c>
      <c r="AK6" s="117">
        <v>1.6605855553011618E-2</v>
      </c>
      <c r="AL6" s="118">
        <v>1.6605548685704945E-2</v>
      </c>
      <c r="AM6" s="118">
        <v>1.6599949495797819E-2</v>
      </c>
      <c r="AN6" s="118">
        <v>1.6600016625662527E-2</v>
      </c>
      <c r="AO6" s="121">
        <v>1.6599995569858868E-2</v>
      </c>
      <c r="AP6" s="110"/>
      <c r="AQ6" s="122" t="s">
        <v>156</v>
      </c>
      <c r="AR6" s="117">
        <v>1.0506243779530878E-2</v>
      </c>
      <c r="AS6" s="118">
        <v>1.0506244405487421E-2</v>
      </c>
      <c r="AT6" s="118">
        <v>1.0499953215279819E-2</v>
      </c>
      <c r="AU6" s="118">
        <v>1.0499981918437637E-2</v>
      </c>
      <c r="AV6" s="121">
        <v>1.049994071194342E-2</v>
      </c>
      <c r="AW6" s="110"/>
      <c r="AX6" s="122" t="s">
        <v>156</v>
      </c>
      <c r="AY6" s="117">
        <v>7.8166248984045082E-3</v>
      </c>
      <c r="AZ6" s="118">
        <v>7.8166843192982016E-3</v>
      </c>
      <c r="BA6" s="118">
        <v>7.8000097805766017E-3</v>
      </c>
      <c r="BB6" s="118">
        <v>7.7951101186848823E-3</v>
      </c>
      <c r="BC6" s="121">
        <v>7.7951720883184536E-3</v>
      </c>
      <c r="BD6" s="110"/>
      <c r="BE6" s="122" t="s">
        <v>156</v>
      </c>
      <c r="BF6" s="117">
        <v>4.3675211575116531E-3</v>
      </c>
      <c r="BG6" s="118">
        <v>4.3673456493276844E-3</v>
      </c>
      <c r="BH6" s="118">
        <v>4.4000712648169385E-3</v>
      </c>
      <c r="BI6" s="118">
        <v>4.4047883562279358E-3</v>
      </c>
      <c r="BJ6" s="121">
        <v>4.4048086944579396E-3</v>
      </c>
      <c r="BK6" s="110"/>
      <c r="BL6" s="122" t="s">
        <v>156</v>
      </c>
      <c r="BM6" s="117">
        <v>3.00706989071149E-3</v>
      </c>
      <c r="BN6" s="118">
        <v>2.989770659986333E-3</v>
      </c>
      <c r="BO6" s="118">
        <v>2.9990489147136636E-3</v>
      </c>
      <c r="BP6" s="118">
        <v>2.9955615730294428E-3</v>
      </c>
      <c r="BQ6" s="121">
        <v>2.9955412633354051E-3</v>
      </c>
      <c r="BR6" s="110"/>
      <c r="BS6" s="122" t="s">
        <v>156</v>
      </c>
      <c r="BT6" s="117">
        <v>4.9943378146869166E-3</v>
      </c>
      <c r="BU6" s="118">
        <v>5.0176547110201827E-3</v>
      </c>
      <c r="BV6" s="118">
        <v>5.0019950977597772E-3</v>
      </c>
      <c r="BW6" s="118">
        <v>5.0027254557567626E-3</v>
      </c>
      <c r="BX6" s="121">
        <v>5.0027254557566707E-3</v>
      </c>
      <c r="BY6" s="110"/>
      <c r="BZ6" s="122" t="s">
        <v>156</v>
      </c>
      <c r="CA6" s="117">
        <v>6.9919967640344367E-3</v>
      </c>
      <c r="CB6" s="118">
        <v>6.9803994082841131E-3</v>
      </c>
      <c r="CC6" s="118">
        <v>7.0048069424158655E-3</v>
      </c>
      <c r="CD6" s="118">
        <v>7.0026998360814526E-3</v>
      </c>
      <c r="CE6" s="121">
        <v>7.0047086426897123E-3</v>
      </c>
      <c r="CF6" s="110"/>
      <c r="CG6" s="122" t="s">
        <v>156</v>
      </c>
      <c r="CH6" s="117">
        <v>7.3939115714572748E-2</v>
      </c>
      <c r="CI6" s="118">
        <v>7.3933801588394563E-2</v>
      </c>
      <c r="CJ6" s="118">
        <v>0.11999943675457994</v>
      </c>
      <c r="CK6" s="118">
        <v>0.12000143628289985</v>
      </c>
      <c r="CL6" s="121">
        <v>0.11999920206664721</v>
      </c>
      <c r="CM6" s="110"/>
      <c r="CN6" s="122" t="s">
        <v>156</v>
      </c>
      <c r="CO6" s="117">
        <v>5.9845044082287181E-3</v>
      </c>
      <c r="CP6" s="118">
        <v>6.0059418214461332E-3</v>
      </c>
      <c r="CQ6" s="118">
        <v>5.9970580469957905E-3</v>
      </c>
      <c r="CR6" s="118">
        <v>5.9951910232434024E-3</v>
      </c>
      <c r="CS6" s="121">
        <v>5.9951910232435646E-3</v>
      </c>
      <c r="CT6" s="110"/>
      <c r="CU6" s="122" t="s">
        <v>156</v>
      </c>
      <c r="CV6" s="117">
        <v>4.7006958092101281E-3</v>
      </c>
      <c r="CW6" s="118">
        <v>4.6953344097900472E-3</v>
      </c>
      <c r="CX6" s="118">
        <v>4.6865626874625079E-3</v>
      </c>
      <c r="CY6" s="118">
        <v>4.6847114812611206E-3</v>
      </c>
      <c r="CZ6" s="121">
        <v>4.6900229455256242E-3</v>
      </c>
      <c r="DA6" s="110"/>
      <c r="DB6" s="122" t="s">
        <v>156</v>
      </c>
      <c r="DC6" s="117">
        <v>4.5994026063281672E-3</v>
      </c>
      <c r="DD6" s="118">
        <v>4.5888050075070649E-3</v>
      </c>
      <c r="DE6" s="118">
        <v>-2.7129902601037363E-2</v>
      </c>
      <c r="DF6" s="118">
        <v>-2.7120758746841174E-2</v>
      </c>
      <c r="DG6" s="121">
        <v>-2.712942648445275E-2</v>
      </c>
      <c r="DH6" s="110"/>
      <c r="DI6" s="122" t="s">
        <v>156</v>
      </c>
      <c r="DJ6" s="117">
        <v>9.1566899092223684E-3</v>
      </c>
      <c r="DK6" s="118">
        <v>9.1567380962405236E-3</v>
      </c>
      <c r="DL6" s="118">
        <v>-9.1292673571154413E-3</v>
      </c>
      <c r="DM6" s="118">
        <v>-9.1401121592835366E-3</v>
      </c>
      <c r="DN6" s="121">
        <v>-9.1383339069322223E-3</v>
      </c>
      <c r="DO6" s="110"/>
      <c r="DP6" s="122" t="s">
        <v>156</v>
      </c>
      <c r="DQ6" s="117">
        <v>1.0846609130967657E-2</v>
      </c>
      <c r="DR6" s="118">
        <v>1.0867524665734922E-2</v>
      </c>
      <c r="DS6" s="118">
        <v>2.7640136265097499E-2</v>
      </c>
      <c r="DT6" s="118">
        <v>2.7651336499544727E-2</v>
      </c>
      <c r="DU6" s="118">
        <v>2.7649558978108862E-2</v>
      </c>
      <c r="DV6" s="110"/>
      <c r="DW6" s="122" t="s">
        <v>156</v>
      </c>
      <c r="DX6" s="117">
        <v>7.0675023859269239E-3</v>
      </c>
      <c r="DY6" s="118">
        <v>7.0364409227847962E-3</v>
      </c>
      <c r="DZ6" s="118">
        <v>1.9890002260227569E-2</v>
      </c>
      <c r="EA6" s="118">
        <v>1.9884301754685561E-2</v>
      </c>
      <c r="EB6" s="118">
        <v>1.9887930267722051E-2</v>
      </c>
      <c r="EC6" s="110"/>
      <c r="ED6" s="122" t="s">
        <v>156</v>
      </c>
      <c r="EE6" s="117">
        <v>5.9165535435289351E-3</v>
      </c>
      <c r="EF6" s="118">
        <v>5.9422576480954743E-3</v>
      </c>
      <c r="EG6" s="118">
        <v>2.2949447194109952E-2</v>
      </c>
      <c r="EH6" s="118">
        <v>2.2950133431008386E-2</v>
      </c>
      <c r="EI6" s="118">
        <v>2.2944900842446912E-2</v>
      </c>
      <c r="EJ6" s="110"/>
      <c r="EK6" s="122" t="s">
        <v>156</v>
      </c>
      <c r="EL6" s="117">
        <v>4.2267148749808225E-3</v>
      </c>
      <c r="EM6" s="118">
        <v>4.2164870755504718E-3</v>
      </c>
      <c r="EN6" s="118">
        <v>-1.0952507040897411E-2</v>
      </c>
      <c r="EO6" s="118">
        <v>-1.0946515529729554E-2</v>
      </c>
      <c r="EP6" s="118">
        <v>-1.0941456303230313E-2</v>
      </c>
      <c r="EQ6" s="110"/>
      <c r="ER6" s="122" t="s">
        <v>156</v>
      </c>
      <c r="ES6" s="117">
        <v>3.2200811359027353E-3</v>
      </c>
      <c r="ET6" s="118">
        <v>3.2251521298173936E-3</v>
      </c>
      <c r="EU6" s="118">
        <v>2.0091024143302171E-2</v>
      </c>
      <c r="EV6" s="118">
        <v>2.0087300109642395E-2</v>
      </c>
      <c r="EW6" s="118">
        <v>2.0087300109642395E-2</v>
      </c>
      <c r="EX6" s="110"/>
      <c r="EY6" s="122" t="s">
        <v>156</v>
      </c>
      <c r="EZ6" s="117">
        <v>6.9249627214598248E-3</v>
      </c>
      <c r="FA6" s="118">
        <v>6.9148183343780024E-3</v>
      </c>
      <c r="FB6" s="118">
        <v>9.960991088790035E-3</v>
      </c>
      <c r="FC6" s="118">
        <v>9.9675522206448246E-3</v>
      </c>
      <c r="FD6" s="118">
        <v>9.9675522206447483E-3</v>
      </c>
      <c r="FE6" s="110"/>
      <c r="FF6" s="122" t="s">
        <v>156</v>
      </c>
      <c r="FG6" s="117">
        <v>0</v>
      </c>
      <c r="FH6" s="118">
        <v>0</v>
      </c>
      <c r="FI6" s="118">
        <v>-5.1026434527887417E-2</v>
      </c>
      <c r="FJ6" s="118">
        <v>-5.1032599419696123E-2</v>
      </c>
      <c r="FK6" s="118">
        <v>-5.1032599419696088E-2</v>
      </c>
      <c r="FL6" s="110"/>
      <c r="FM6" s="122" t="s">
        <v>156</v>
      </c>
      <c r="FN6" s="117">
        <v>2.4346778444315413E-3</v>
      </c>
      <c r="FO6" s="118">
        <v>2.4497500050200344E-3</v>
      </c>
      <c r="FP6" s="118">
        <v>-1.8670184959296168E-4</v>
      </c>
      <c r="FQ6" s="118">
        <v>-1.7985611510799065E-4</v>
      </c>
      <c r="FR6" s="118">
        <v>-1.8514600084641378E-4</v>
      </c>
      <c r="FS6" s="110"/>
      <c r="FT6" s="122" t="s">
        <v>156</v>
      </c>
      <c r="FU6" s="117">
        <v>-1.3270569382542259E-3</v>
      </c>
      <c r="FV6" s="118">
        <v>-1.3220359353404744E-3</v>
      </c>
      <c r="FW6" s="118">
        <v>1.3507288956390782E-2</v>
      </c>
      <c r="FX6" s="118">
        <v>1.3502216860840388E-2</v>
      </c>
      <c r="FY6" s="118">
        <v>1.3507579164572351E-2</v>
      </c>
      <c r="FZ6" s="110"/>
      <c r="GA6" s="122" t="s">
        <v>156</v>
      </c>
      <c r="GB6" s="117">
        <v>2.7328569637707781E-3</v>
      </c>
      <c r="GC6" s="118">
        <v>2.7077441482640809E-3</v>
      </c>
      <c r="GD6" s="118">
        <v>1.9677688792806933E-2</v>
      </c>
      <c r="GE6" s="118">
        <v>1.9680723331836857E-2</v>
      </c>
      <c r="GF6" s="118">
        <v>1.9680723331836739E-2</v>
      </c>
      <c r="GG6" s="110"/>
      <c r="GH6" s="122" t="s">
        <v>156</v>
      </c>
      <c r="GI6" s="117">
        <v>4.5756863529529028E-3</v>
      </c>
      <c r="GJ6" s="118">
        <v>4.5807329172666894E-3</v>
      </c>
      <c r="GK6" s="118">
        <v>8.2154817259739929E-3</v>
      </c>
      <c r="GL6" s="118">
        <v>8.2015891218872785E-3</v>
      </c>
      <c r="GM6" s="118">
        <v>8.2015891218873566E-3</v>
      </c>
      <c r="GN6" s="110"/>
      <c r="GO6" s="122" t="s">
        <v>156</v>
      </c>
      <c r="GP6" s="117">
        <v>9.3834781093661522E-3</v>
      </c>
      <c r="GQ6" s="118">
        <v>9.3785468230422261E-3</v>
      </c>
      <c r="GR6" s="118">
        <v>-8.4113936149876663E-3</v>
      </c>
      <c r="GS6" s="118">
        <v>-8.409079368303431E-3</v>
      </c>
      <c r="GT6" s="118">
        <v>-8.4090793683033929E-3</v>
      </c>
      <c r="GU6" s="110"/>
      <c r="GV6" s="119" t="s">
        <v>156</v>
      </c>
      <c r="GW6" s="118">
        <v>1.134290082359315E-2</v>
      </c>
      <c r="GX6" s="118">
        <v>1.1362739682790054E-2</v>
      </c>
      <c r="GY6" s="118">
        <v>3.4412955465587119E-2</v>
      </c>
      <c r="GZ6" s="118">
        <v>3.4413183526736814E-2</v>
      </c>
      <c r="HA6" s="118">
        <v>3.4409769520434563E-2</v>
      </c>
      <c r="HB6" s="110"/>
      <c r="HC6" s="119" t="s">
        <v>156</v>
      </c>
      <c r="HD6" s="118">
        <v>5.2664943677769175E-3</v>
      </c>
      <c r="HE6" s="118">
        <v>5.2664430053835642E-3</v>
      </c>
      <c r="HF6" s="118">
        <v>-8.2343211257105642E-2</v>
      </c>
      <c r="HG6" s="118">
        <v>-8.2329178094398825E-2</v>
      </c>
      <c r="HH6" s="118">
        <v>-8.2329449816825606E-2</v>
      </c>
      <c r="HI6" s="110"/>
      <c r="HJ6" s="119" t="s">
        <v>156</v>
      </c>
      <c r="HK6" s="118">
        <v>6.5971380063060163E-3</v>
      </c>
      <c r="HL6" s="118">
        <v>6.5970740036477502E-3</v>
      </c>
      <c r="HM6" s="118">
        <v>-4.1559298797903009E-2</v>
      </c>
      <c r="HN6" s="118">
        <v>-4.1572257827841526E-2</v>
      </c>
      <c r="HO6" s="118">
        <v>-4.1567012533942363E-2</v>
      </c>
      <c r="HP6" s="110"/>
      <c r="HQ6" s="119" t="s">
        <v>156</v>
      </c>
      <c r="HR6" s="118">
        <v>3.2046648354297166E-3</v>
      </c>
      <c r="HS6" s="118">
        <v>3.1998149504608542E-3</v>
      </c>
      <c r="HT6" s="118">
        <v>-1.5932719687437882E-2</v>
      </c>
      <c r="HU6" s="118">
        <v>-1.5929482488826821E-2</v>
      </c>
      <c r="HV6" s="118">
        <v>-1.5929452600966291E-2</v>
      </c>
      <c r="HX6" s="119" t="s">
        <v>156</v>
      </c>
      <c r="HY6" s="118">
        <v>1.0808214242824274E-3</v>
      </c>
      <c r="HZ6" s="118">
        <v>1.076012604718979E-3</v>
      </c>
      <c r="IA6" s="118">
        <v>-1.4494899195176419E-2</v>
      </c>
      <c r="IB6" s="118">
        <v>-1.4494245772988261E-2</v>
      </c>
      <c r="IC6" s="118">
        <v>-1.4499938034452878E-2</v>
      </c>
      <c r="IE6" s="119" t="s">
        <v>156</v>
      </c>
      <c r="IF6" s="118">
        <v>2.7111324376199505E-3</v>
      </c>
      <c r="IG6" s="118">
        <v>2.7255278310939711E-3</v>
      </c>
      <c r="IH6" s="118">
        <v>3.9644930010242364E-2</v>
      </c>
      <c r="II6" s="118">
        <v>3.9641542944037489E-2</v>
      </c>
      <c r="IJ6" s="118">
        <v>3.965136975700357E-2</v>
      </c>
      <c r="IL6" s="119" t="s">
        <v>156</v>
      </c>
      <c r="IM6" s="118">
        <v>1.8663412533198686E-3</v>
      </c>
      <c r="IN6" s="118">
        <v>1.856743616247516E-3</v>
      </c>
      <c r="IO6" s="118">
        <v>7.7106977721731881E-3</v>
      </c>
      <c r="IP6" s="118">
        <v>7.7153256961657486E-3</v>
      </c>
      <c r="IQ6" s="118">
        <v>7.7134217259827529E-3</v>
      </c>
    </row>
    <row r="7" spans="1:251" x14ac:dyDescent="0.25">
      <c r="A7" s="120" t="s">
        <v>152</v>
      </c>
      <c r="B7" s="117">
        <v>-1.1406121285089737E-2</v>
      </c>
      <c r="C7" s="118">
        <v>-1.1406265842035893E-2</v>
      </c>
      <c r="D7" s="118">
        <v>-1.1393921245695484E-2</v>
      </c>
      <c r="E7" s="118">
        <v>-1.1390246385664892E-2</v>
      </c>
      <c r="F7" s="121">
        <v>-1.1400755101175074E-2</v>
      </c>
      <c r="G7" s="110"/>
      <c r="H7" s="120" t="s">
        <v>152</v>
      </c>
      <c r="I7" s="117">
        <v>-1.0191654381129437E-2</v>
      </c>
      <c r="J7" s="118">
        <v>-1.0178965181272681E-2</v>
      </c>
      <c r="K7" s="118">
        <v>-1.0192491178118733E-2</v>
      </c>
      <c r="L7" s="118">
        <v>-1.0182670151002136E-2</v>
      </c>
      <c r="M7" s="121">
        <v>-1.0180546466846187E-2</v>
      </c>
      <c r="N7" s="110"/>
      <c r="O7" s="120" t="s">
        <v>152</v>
      </c>
      <c r="P7" s="117">
        <v>7.7062556663646305E-3</v>
      </c>
      <c r="Q7" s="118">
        <v>7.7192073565599305E-3</v>
      </c>
      <c r="R7" s="118">
        <v>7.7116102576658269E-3</v>
      </c>
      <c r="S7" s="118">
        <v>7.699310703602644E-3</v>
      </c>
      <c r="T7" s="121">
        <v>7.6949755061343295E-3</v>
      </c>
      <c r="U7" s="110"/>
      <c r="V7" s="122" t="s">
        <v>152</v>
      </c>
      <c r="W7" s="117">
        <v>1.2595591542959831E-2</v>
      </c>
      <c r="X7" s="118">
        <v>1.259542965838119E-2</v>
      </c>
      <c r="Y7" s="118">
        <v>1.2602490130579949E-2</v>
      </c>
      <c r="Z7" s="118">
        <v>1.2609380243153225E-2</v>
      </c>
      <c r="AA7" s="121">
        <v>1.261588762933169E-2</v>
      </c>
      <c r="AB7" s="110"/>
      <c r="AC7" s="122" t="s">
        <v>152</v>
      </c>
      <c r="AD7" s="117">
        <v>1.7769880053309713E-2</v>
      </c>
      <c r="AE7" s="118">
        <v>1.7769654507145939E-2</v>
      </c>
      <c r="AF7" s="118">
        <v>1.7783775678512543E-2</v>
      </c>
      <c r="AG7" s="118">
        <v>1.7779986999579309E-2</v>
      </c>
      <c r="AH7" s="121">
        <v>1.7779949230491456E-2</v>
      </c>
      <c r="AI7" s="110"/>
      <c r="AJ7" s="122" t="s">
        <v>152</v>
      </c>
      <c r="AK7" s="117">
        <v>1.661220926607215E-2</v>
      </c>
      <c r="AL7" s="118">
        <v>1.6599655800264412E-2</v>
      </c>
      <c r="AM7" s="118">
        <v>1.6602922977193735E-2</v>
      </c>
      <c r="AN7" s="118">
        <v>1.6605304681042894E-2</v>
      </c>
      <c r="AO7" s="121">
        <v>1.6603182885468269E-2</v>
      </c>
      <c r="AP7" s="110"/>
      <c r="AQ7" s="122" t="s">
        <v>152</v>
      </c>
      <c r="AR7" s="117">
        <v>1.0494123621990795E-2</v>
      </c>
      <c r="AS7" s="118">
        <v>1.0512400717101394E-2</v>
      </c>
      <c r="AT7" s="118">
        <v>1.0507668223991561E-2</v>
      </c>
      <c r="AU7" s="118">
        <v>1.0507514166050858E-2</v>
      </c>
      <c r="AV7" s="121">
        <v>1.0501355013550154E-2</v>
      </c>
      <c r="AW7" s="110"/>
      <c r="AX7" s="122" t="s">
        <v>152</v>
      </c>
      <c r="AY7" s="117">
        <v>7.8287656681538011E-3</v>
      </c>
      <c r="AZ7" s="118">
        <v>7.8000339913079589E-3</v>
      </c>
      <c r="BA7" s="118">
        <v>7.8152248737954379E-3</v>
      </c>
      <c r="BB7" s="118">
        <v>7.8144161495983088E-3</v>
      </c>
      <c r="BC7" s="121">
        <v>7.8205792419670742E-3</v>
      </c>
      <c r="BD7" s="110"/>
      <c r="BE7" s="122" t="s">
        <v>152</v>
      </c>
      <c r="BF7" s="117">
        <v>4.367459221638754E-3</v>
      </c>
      <c r="BG7" s="118">
        <v>4.3776828997408763E-3</v>
      </c>
      <c r="BH7" s="118">
        <v>4.3673994570313053E-3</v>
      </c>
      <c r="BI7" s="118">
        <v>4.367513671764349E-3</v>
      </c>
      <c r="BJ7" s="121">
        <v>4.3674531052421183E-3</v>
      </c>
      <c r="BK7" s="110"/>
      <c r="BL7" s="122" t="s">
        <v>152</v>
      </c>
      <c r="BM7" s="117">
        <v>2.9989224028078893E-3</v>
      </c>
      <c r="BN7" s="118">
        <v>2.9990426954012717E-3</v>
      </c>
      <c r="BO7" s="118">
        <v>2.999014591275041E-3</v>
      </c>
      <c r="BP7" s="118">
        <v>2.9989720012448622E-3</v>
      </c>
      <c r="BQ7" s="121">
        <v>2.9990323371217186E-3</v>
      </c>
      <c r="BR7" s="110"/>
      <c r="BS7" s="122" t="s">
        <v>152</v>
      </c>
      <c r="BT7" s="117">
        <v>5.0083702020806671E-3</v>
      </c>
      <c r="BU7" s="118">
        <v>5.0082506277651581E-3</v>
      </c>
      <c r="BV7" s="118">
        <v>5.0082269740782124E-3</v>
      </c>
      <c r="BW7" s="118">
        <v>5.0081564148947632E-3</v>
      </c>
      <c r="BX7" s="121">
        <v>5.0081563146724961E-3</v>
      </c>
      <c r="BY7" s="110"/>
      <c r="BZ7" s="122" t="s">
        <v>152</v>
      </c>
      <c r="CA7" s="117">
        <v>6.9911723955770342E-3</v>
      </c>
      <c r="CB7" s="118">
        <v>6.9914111842591048E-3</v>
      </c>
      <c r="CC7" s="118">
        <v>6.991392074276525E-3</v>
      </c>
      <c r="CD7" s="118">
        <v>6.9915332198185942E-3</v>
      </c>
      <c r="CE7" s="121">
        <v>6.9914335201518548E-3</v>
      </c>
      <c r="CF7" s="110"/>
      <c r="CG7" s="122" t="s">
        <v>152</v>
      </c>
      <c r="CH7" s="117">
        <v>9.8000034264197081E-2</v>
      </c>
      <c r="CI7" s="118">
        <v>9.8000081761453653E-2</v>
      </c>
      <c r="CJ7" s="118">
        <v>9.7999999162519627E-2</v>
      </c>
      <c r="CK7" s="118">
        <v>9.7999986711978765E-2</v>
      </c>
      <c r="CL7" s="121">
        <v>9.8000053784851895E-2</v>
      </c>
      <c r="CM7" s="110"/>
      <c r="CN7" s="122" t="s">
        <v>152</v>
      </c>
      <c r="CO7" s="117">
        <v>1.4000198534770391E-2</v>
      </c>
      <c r="CP7" s="118">
        <v>1.3999873454280561E-2</v>
      </c>
      <c r="CQ7" s="118">
        <v>1.3999956524242926E-2</v>
      </c>
      <c r="CR7" s="118">
        <v>1.399998768186937E-2</v>
      </c>
      <c r="CS7" s="121">
        <v>1.3999987933994675E-2</v>
      </c>
      <c r="CT7" s="110"/>
      <c r="CU7" s="122" t="s">
        <v>152</v>
      </c>
      <c r="CV7" s="117">
        <v>1.2969337604711688E-2</v>
      </c>
      <c r="CW7" s="118">
        <v>1.2969498851025564E-2</v>
      </c>
      <c r="CX7" s="118">
        <v>1.717602637620632E-2</v>
      </c>
      <c r="CY7" s="118">
        <v>1.7175968669092843E-2</v>
      </c>
      <c r="CZ7" s="121">
        <v>1.7176004494781415E-2</v>
      </c>
      <c r="DA7" s="110"/>
      <c r="DB7" s="122" t="s">
        <v>152</v>
      </c>
      <c r="DC7" s="117">
        <v>4.5954072118508365E-3</v>
      </c>
      <c r="DD7" s="118">
        <v>4.595511974354185E-3</v>
      </c>
      <c r="DE7" s="118">
        <v>-2.1577997110772972E-2</v>
      </c>
      <c r="DF7" s="118">
        <v>-2.1578039849355649E-2</v>
      </c>
      <c r="DG7" s="121">
        <v>-2.1578022012175322E-2</v>
      </c>
      <c r="DH7" s="110"/>
      <c r="DI7" s="122" t="s">
        <v>152</v>
      </c>
      <c r="DJ7" s="117">
        <v>9.1490327986555701E-3</v>
      </c>
      <c r="DK7" s="118">
        <v>9.1489797029303127E-3</v>
      </c>
      <c r="DL7" s="118">
        <v>-1.1181689671391966E-2</v>
      </c>
      <c r="DM7" s="118">
        <v>-1.1181626969017784E-2</v>
      </c>
      <c r="DN7" s="121">
        <v>-1.1181626569934419E-2</v>
      </c>
      <c r="DO7" s="110"/>
      <c r="DP7" s="122" t="s">
        <v>152</v>
      </c>
      <c r="DQ7" s="117">
        <v>1.0864940287522044E-2</v>
      </c>
      <c r="DR7" s="118">
        <v>1.0864733050477081E-2</v>
      </c>
      <c r="DS7" s="118">
        <v>3.1672991285834999E-2</v>
      </c>
      <c r="DT7" s="118">
        <v>3.1672990075363304E-2</v>
      </c>
      <c r="DU7" s="118">
        <v>3.167289869570445E-2</v>
      </c>
      <c r="DV7" s="110"/>
      <c r="DW7" s="122" t="s">
        <v>152</v>
      </c>
      <c r="DX7" s="117">
        <v>7.0467727528875628E-3</v>
      </c>
      <c r="DY7" s="118">
        <v>7.0469271741876501E-3</v>
      </c>
      <c r="DZ7" s="118">
        <v>1.7400285217783893E-2</v>
      </c>
      <c r="EA7" s="118">
        <v>1.740026605096107E-2</v>
      </c>
      <c r="EB7" s="118">
        <v>1.7400336937025397E-2</v>
      </c>
      <c r="EC7" s="110"/>
      <c r="ED7" s="122" t="s">
        <v>152</v>
      </c>
      <c r="EE7" s="117">
        <v>5.9371723071706597E-3</v>
      </c>
      <c r="EF7" s="118">
        <v>5.9372230630784098E-3</v>
      </c>
      <c r="EG7" s="118">
        <v>1.7346646621242749E-2</v>
      </c>
      <c r="EH7" s="118">
        <v>1.7346658442411532E-2</v>
      </c>
      <c r="EI7" s="118">
        <v>1.7346640950108478E-2</v>
      </c>
      <c r="EJ7" s="110"/>
      <c r="EK7" s="122" t="s">
        <v>152</v>
      </c>
      <c r="EL7" s="117">
        <v>4.2158794678774101E-3</v>
      </c>
      <c r="EM7" s="118">
        <v>4.2157278861479977E-3</v>
      </c>
      <c r="EN7" s="118">
        <v>-1.1572245079490388E-2</v>
      </c>
      <c r="EO7" s="118">
        <v>-1.1572262629386787E-2</v>
      </c>
      <c r="EP7" s="118">
        <v>-1.1572262629386864E-2</v>
      </c>
      <c r="EQ7" s="110"/>
      <c r="ER7" s="122" t="s">
        <v>152</v>
      </c>
      <c r="ES7" s="117">
        <v>5.1696581413448192E-3</v>
      </c>
      <c r="ET7" s="118">
        <v>5.1697591498787686E-3</v>
      </c>
      <c r="EU7" s="118">
        <v>2.6209715867189932E-2</v>
      </c>
      <c r="EV7" s="118">
        <v>2.6209703481146523E-2</v>
      </c>
      <c r="EW7" s="118">
        <v>2.6209703481146485E-2</v>
      </c>
      <c r="EX7" s="110"/>
      <c r="EY7" s="122" t="s">
        <v>152</v>
      </c>
      <c r="EZ7" s="117">
        <v>1.8607327163049081E-3</v>
      </c>
      <c r="FA7" s="118">
        <v>1.860682730200944E-3</v>
      </c>
      <c r="FB7" s="118">
        <v>-5.103816433149231E-2</v>
      </c>
      <c r="FC7" s="118">
        <v>-5.1033812600097171E-2</v>
      </c>
      <c r="FD7" s="118">
        <v>-5.1033812600097102E-2</v>
      </c>
      <c r="FE7" s="110"/>
      <c r="FF7" s="122" t="s">
        <v>152</v>
      </c>
      <c r="FG7" s="117">
        <v>0</v>
      </c>
      <c r="FH7" s="118">
        <v>0</v>
      </c>
      <c r="FI7" s="118">
        <v>-2.5518633268628427E-2</v>
      </c>
      <c r="FJ7" s="118">
        <v>-2.552595261422418E-2</v>
      </c>
      <c r="FK7" s="118">
        <v>-2.552595261422418E-2</v>
      </c>
      <c r="FL7" s="110"/>
      <c r="FM7" s="122" t="s">
        <v>152</v>
      </c>
      <c r="FN7" s="117">
        <v>2.4305504449605459E-3</v>
      </c>
      <c r="FO7" s="118">
        <v>2.435589786329166E-3</v>
      </c>
      <c r="FP7" s="118">
        <v>3.2416693725411068E-2</v>
      </c>
      <c r="FQ7" s="118">
        <v>3.2421621621621634E-2</v>
      </c>
      <c r="FR7" s="118">
        <v>3.2421621621621675E-2</v>
      </c>
      <c r="FS7" s="110"/>
      <c r="FT7" s="122" t="s">
        <v>152</v>
      </c>
      <c r="FU7" s="117">
        <v>-1.3189657317770518E-3</v>
      </c>
      <c r="FV7" s="118">
        <v>-1.3139819626112902E-3</v>
      </c>
      <c r="FW7" s="118">
        <v>1.1977603666198575E-2</v>
      </c>
      <c r="FX7" s="118">
        <v>1.197572749452871E-2</v>
      </c>
      <c r="FY7" s="118">
        <v>1.1973947371176644E-2</v>
      </c>
      <c r="FZ7" s="110"/>
      <c r="GA7" s="122" t="s">
        <v>152</v>
      </c>
      <c r="GB7" s="117">
        <v>2.7166708198354886E-3</v>
      </c>
      <c r="GC7" s="118">
        <v>2.7067759105316616E-3</v>
      </c>
      <c r="GD7" s="118">
        <v>1.7869831460393743E-2</v>
      </c>
      <c r="GE7" s="118">
        <v>1.7869849829273143E-2</v>
      </c>
      <c r="GF7" s="118">
        <v>1.7871623078183262E-2</v>
      </c>
      <c r="GG7" s="110"/>
      <c r="GH7" s="122" t="s">
        <v>152</v>
      </c>
      <c r="GI7" s="117">
        <v>1.8173901849499142E-3</v>
      </c>
      <c r="GJ7" s="118">
        <v>1.817340301295616E-3</v>
      </c>
      <c r="GK7" s="118">
        <v>-1.7584331658459316E-3</v>
      </c>
      <c r="GL7" s="118">
        <v>-1.7584690238839442E-3</v>
      </c>
      <c r="GM7" s="118">
        <v>-1.7584521107838183E-3</v>
      </c>
      <c r="GN7" s="110"/>
      <c r="GO7" s="122" t="s">
        <v>152</v>
      </c>
      <c r="GP7" s="117">
        <v>4.7401341779091395E-2</v>
      </c>
      <c r="GQ7" s="118">
        <v>4.7405457292381589E-2</v>
      </c>
      <c r="GR7" s="118">
        <v>7.4964195507743331E-2</v>
      </c>
      <c r="GS7" s="118">
        <v>7.4964245227027909E-2</v>
      </c>
      <c r="GT7" s="118">
        <v>7.4964245227027951E-2</v>
      </c>
      <c r="GU7" s="110"/>
      <c r="GV7" s="119" t="s">
        <v>152</v>
      </c>
      <c r="GW7" s="118">
        <v>1.135518556237115E-2</v>
      </c>
      <c r="GX7" s="118">
        <v>1.1351114156095724E-2</v>
      </c>
      <c r="GY7" s="118">
        <v>-4.1517659165199845E-2</v>
      </c>
      <c r="GZ7" s="118">
        <v>-4.15176805302718E-2</v>
      </c>
      <c r="HA7" s="118">
        <v>-4.1517680530271731E-2</v>
      </c>
      <c r="HB7" s="110"/>
      <c r="HC7" s="119" t="s">
        <v>152</v>
      </c>
      <c r="HD7" s="118">
        <v>5.2739362729772752E-3</v>
      </c>
      <c r="HE7" s="118">
        <v>5.2738896842633763E-3</v>
      </c>
      <c r="HF7" s="118">
        <v>-2.5299570030333996E-2</v>
      </c>
      <c r="HG7" s="118">
        <v>-2.5299628170484111E-2</v>
      </c>
      <c r="HH7" s="118">
        <v>-2.5299628170484145E-2</v>
      </c>
      <c r="HI7" s="110"/>
      <c r="HJ7" s="119" t="s">
        <v>152</v>
      </c>
      <c r="HK7" s="118">
        <v>6.5913213065889285E-3</v>
      </c>
      <c r="HL7" s="118">
        <v>6.5913685107802013E-3</v>
      </c>
      <c r="HM7" s="118">
        <v>-3.932734733221712E-2</v>
      </c>
      <c r="HN7" s="118">
        <v>-3.9327307923586241E-2</v>
      </c>
      <c r="HO7" s="118">
        <v>-3.9327324824208254E-2</v>
      </c>
      <c r="HP7" s="110"/>
      <c r="HQ7" s="119" t="s">
        <v>152</v>
      </c>
      <c r="HR7" s="118">
        <v>3.2073141295621429E-3</v>
      </c>
      <c r="HS7" s="118">
        <v>3.2073605629432183E-3</v>
      </c>
      <c r="HT7" s="118">
        <v>-7.7626703159693458E-2</v>
      </c>
      <c r="HU7" s="118">
        <v>-7.7626673560106871E-2</v>
      </c>
      <c r="HV7" s="118">
        <v>-7.7626674925753147E-2</v>
      </c>
      <c r="HX7" s="119" t="s">
        <v>152</v>
      </c>
      <c r="HY7" s="118">
        <v>-3.4335581740839553E-2</v>
      </c>
      <c r="HZ7" s="118">
        <v>-3.4335674014745472E-2</v>
      </c>
      <c r="IA7" s="118">
        <v>4.8240361560708211E-2</v>
      </c>
      <c r="IB7" s="118">
        <v>4.8240360911231739E-2</v>
      </c>
      <c r="IC7" s="118">
        <v>4.8240361831323422E-2</v>
      </c>
      <c r="IE7" s="119" t="s">
        <v>152</v>
      </c>
      <c r="IF7" s="118">
        <v>2.7278517027155753E-3</v>
      </c>
      <c r="IG7" s="118">
        <v>2.7278997407979904E-3</v>
      </c>
      <c r="IH7" s="118">
        <v>-4.8685660180485604E-2</v>
      </c>
      <c r="II7" s="118">
        <v>-4.8685646711425612E-2</v>
      </c>
      <c r="IJ7" s="118">
        <v>-4.8685665792593938E-2</v>
      </c>
      <c r="IL7" s="119" t="s">
        <v>152</v>
      </c>
      <c r="IM7" s="118">
        <v>1.8577738113927562E-3</v>
      </c>
      <c r="IN7" s="118">
        <v>1.8578691948019292E-3</v>
      </c>
      <c r="IO7" s="118">
        <v>4.3868999200062174E-2</v>
      </c>
      <c r="IP7" s="118">
        <v>4.3868930510200209E-2</v>
      </c>
      <c r="IQ7" s="118">
        <v>4.3868932188318763E-2</v>
      </c>
    </row>
    <row r="8" spans="1:251" x14ac:dyDescent="0.25">
      <c r="A8" s="120" t="s">
        <v>22</v>
      </c>
      <c r="B8" s="117"/>
      <c r="C8" s="118"/>
      <c r="D8" s="118"/>
      <c r="E8" s="118">
        <v>0</v>
      </c>
      <c r="F8" s="121">
        <v>0</v>
      </c>
      <c r="G8" s="110"/>
      <c r="H8" s="120" t="s">
        <v>22</v>
      </c>
      <c r="I8" s="117"/>
      <c r="J8" s="118"/>
      <c r="K8" s="118"/>
      <c r="L8" s="118">
        <v>1.6794997674729134E-6</v>
      </c>
      <c r="M8" s="121">
        <v>1.029240773421821E-5</v>
      </c>
      <c r="N8" s="110"/>
      <c r="O8" s="120" t="s">
        <v>22</v>
      </c>
      <c r="P8" s="117"/>
      <c r="Q8" s="118"/>
      <c r="R8" s="118"/>
      <c r="S8" s="118">
        <v>1.0178655841748988E-2</v>
      </c>
      <c r="T8" s="121">
        <v>1.0174349439321554E-2</v>
      </c>
      <c r="U8" s="110"/>
      <c r="V8" s="122" t="s">
        <v>22</v>
      </c>
      <c r="W8" s="117"/>
      <c r="X8" s="118"/>
      <c r="Y8" s="118"/>
      <c r="Z8" s="118">
        <v>1.0691630857376731E-2</v>
      </c>
      <c r="AA8" s="121">
        <v>1.0695939464989817E-2</v>
      </c>
      <c r="AB8" s="110"/>
      <c r="AC8" s="122" t="s">
        <v>22</v>
      </c>
      <c r="AD8" s="117"/>
      <c r="AE8" s="118"/>
      <c r="AF8" s="118"/>
      <c r="AG8" s="118">
        <v>1.5614718833831089E-2</v>
      </c>
      <c r="AH8" s="121">
        <v>1.5614718833831162E-2</v>
      </c>
      <c r="AI8" s="110"/>
      <c r="AJ8" s="122" t="s">
        <v>22</v>
      </c>
      <c r="AK8" s="117"/>
      <c r="AL8" s="118"/>
      <c r="AM8" s="118"/>
      <c r="AN8" s="118">
        <v>2.0769479953153373E-2</v>
      </c>
      <c r="AO8" s="121">
        <v>2.0770788168747376E-2</v>
      </c>
      <c r="AP8" s="110"/>
      <c r="AQ8" s="122" t="s">
        <v>22</v>
      </c>
      <c r="AR8" s="117"/>
      <c r="AS8" s="118"/>
      <c r="AT8" s="118"/>
      <c r="AU8" s="118">
        <v>1.9602338610260176E-2</v>
      </c>
      <c r="AV8" s="121">
        <v>1.9601031892146195E-2</v>
      </c>
      <c r="AW8" s="110"/>
      <c r="AX8" s="122" t="s">
        <v>22</v>
      </c>
      <c r="AY8" s="117"/>
      <c r="AZ8" s="118"/>
      <c r="BA8" s="118"/>
      <c r="BB8" s="118">
        <v>1.0821811216855166E-2</v>
      </c>
      <c r="BC8" s="121">
        <v>1.0823806388539758E-2</v>
      </c>
      <c r="BD8" s="110"/>
      <c r="BE8" s="122" t="s">
        <v>22</v>
      </c>
      <c r="BF8" s="117"/>
      <c r="BG8" s="118"/>
      <c r="BH8" s="118"/>
      <c r="BI8" s="118">
        <v>7.3668565473300439E-3</v>
      </c>
      <c r="BJ8" s="121">
        <v>7.364848460923547E-3</v>
      </c>
      <c r="BK8" s="110"/>
      <c r="BL8" s="122" t="s">
        <v>22</v>
      </c>
      <c r="BM8" s="117"/>
      <c r="BN8" s="118"/>
      <c r="BO8" s="118"/>
      <c r="BP8" s="118">
        <v>5.998985434579049E-3</v>
      </c>
      <c r="BQ8" s="121">
        <v>5.998946364580658E-3</v>
      </c>
      <c r="BR8" s="110"/>
      <c r="BS8" s="122" t="s">
        <v>22</v>
      </c>
      <c r="BT8" s="117"/>
      <c r="BU8" s="118"/>
      <c r="BV8" s="118"/>
      <c r="BW8" s="118">
        <v>8.0128472935971033E-3</v>
      </c>
      <c r="BX8" s="121">
        <v>8.0090108066768733E-3</v>
      </c>
      <c r="BY8" s="110"/>
      <c r="BZ8" s="122" t="s">
        <v>22</v>
      </c>
      <c r="CA8" s="117"/>
      <c r="CB8" s="118"/>
      <c r="CC8" s="118"/>
      <c r="CD8" s="118">
        <v>1.0730491438375908E-2</v>
      </c>
      <c r="CE8" s="121">
        <v>1.0734426324535426E-2</v>
      </c>
      <c r="CF8" s="110"/>
      <c r="CG8" s="122" t="s">
        <v>22</v>
      </c>
      <c r="CH8" s="117"/>
      <c r="CI8" s="118"/>
      <c r="CJ8" s="118"/>
      <c r="CK8" s="118">
        <v>1.9997343506007775E-2</v>
      </c>
      <c r="CL8" s="121">
        <v>1.9997314257122208E-2</v>
      </c>
      <c r="CM8" s="110"/>
      <c r="CN8" s="122" t="s">
        <v>22</v>
      </c>
      <c r="CO8" s="117"/>
      <c r="CP8" s="118"/>
      <c r="CQ8" s="118"/>
      <c r="CR8" s="118">
        <v>1.9997343506007775E-2</v>
      </c>
      <c r="CS8" s="121">
        <v>1.9997314257122208E-2</v>
      </c>
      <c r="CT8" s="110"/>
      <c r="CU8" s="122" t="s">
        <v>22</v>
      </c>
      <c r="CV8" s="117"/>
      <c r="CW8" s="118"/>
      <c r="CX8" s="118"/>
      <c r="CY8" s="118">
        <v>5.99393180709085E-3</v>
      </c>
      <c r="CZ8" s="121">
        <v>5.99393180709085E-3</v>
      </c>
      <c r="DA8" s="110"/>
      <c r="DB8" s="122" t="s">
        <v>22</v>
      </c>
      <c r="DC8" s="117"/>
      <c r="DD8" s="118"/>
      <c r="DE8" s="118"/>
      <c r="DF8" s="118">
        <v>6.0004007297500238E-3</v>
      </c>
      <c r="DG8" s="121">
        <v>6.0004007297499431E-3</v>
      </c>
      <c r="DH8" s="110"/>
      <c r="DI8" s="122" t="s">
        <v>22</v>
      </c>
      <c r="DJ8" s="117"/>
      <c r="DK8" s="118"/>
      <c r="DL8" s="118"/>
      <c r="DM8" s="118">
        <v>-0.10351587068640195</v>
      </c>
      <c r="DN8" s="121">
        <v>-0.10351587068640195</v>
      </c>
      <c r="DO8" s="110"/>
      <c r="DP8" s="122" t="s">
        <v>22</v>
      </c>
      <c r="DQ8" s="117"/>
      <c r="DR8" s="118"/>
      <c r="DS8" s="118"/>
      <c r="DT8" s="118">
        <v>2.6917365325475593E-2</v>
      </c>
      <c r="DU8" s="118">
        <v>2.6921263003628893E-2</v>
      </c>
      <c r="DV8" s="110"/>
      <c r="DW8" s="122" t="s">
        <v>22</v>
      </c>
      <c r="DX8" s="117"/>
      <c r="DY8" s="118"/>
      <c r="DZ8" s="118"/>
      <c r="EA8" s="118">
        <v>7.1837673502385513E-2</v>
      </c>
      <c r="EB8" s="118">
        <v>7.1839298591869855E-2</v>
      </c>
      <c r="EC8" s="110"/>
      <c r="ED8" s="122" t="s">
        <v>22</v>
      </c>
      <c r="EE8" s="117"/>
      <c r="EF8" s="118"/>
      <c r="EG8" s="118"/>
      <c r="EH8" s="118">
        <v>1.31623677389198E-2</v>
      </c>
      <c r="EI8" s="118">
        <v>1.3155215609203453E-2</v>
      </c>
      <c r="EJ8" s="110"/>
      <c r="EK8" s="122" t="s">
        <v>22</v>
      </c>
      <c r="EL8" s="117"/>
      <c r="EM8" s="118"/>
      <c r="EN8" s="118"/>
      <c r="EO8" s="118">
        <v>-2.002705224858712E-2</v>
      </c>
      <c r="EP8" s="118">
        <v>-2.0025339682817177E-2</v>
      </c>
      <c r="EQ8" s="110"/>
      <c r="ER8" s="122" t="s">
        <v>22</v>
      </c>
      <c r="ES8" s="117"/>
      <c r="ET8" s="118"/>
      <c r="EU8" s="118"/>
      <c r="EV8" s="118">
        <v>-4.2103123227870472E-2</v>
      </c>
      <c r="EW8" s="118">
        <v>-4.2104906502890671E-2</v>
      </c>
      <c r="EX8" s="110"/>
      <c r="EY8" s="122" t="s">
        <v>22</v>
      </c>
      <c r="EZ8" s="117"/>
      <c r="FA8" s="118"/>
      <c r="FB8" s="118"/>
      <c r="FC8" s="118">
        <v>1.7983602528874446E-3</v>
      </c>
      <c r="FD8" s="118">
        <v>1.7965019407806535E-3</v>
      </c>
      <c r="FE8" s="110"/>
      <c r="FF8" s="122" t="s">
        <v>22</v>
      </c>
      <c r="FG8" s="117"/>
      <c r="FH8" s="118"/>
      <c r="FI8" s="118"/>
      <c r="FJ8" s="118">
        <v>6.0766889292763115E-3</v>
      </c>
      <c r="FK8" s="118">
        <v>6.0804281572884268E-3</v>
      </c>
      <c r="FL8" s="110"/>
      <c r="FM8" s="122" t="s">
        <v>22</v>
      </c>
      <c r="FN8" s="117"/>
      <c r="FO8" s="118"/>
      <c r="FP8" s="118"/>
      <c r="FQ8" s="118">
        <v>4.0562106569731003E-3</v>
      </c>
      <c r="FR8" s="118">
        <v>4.0562106569729745E-3</v>
      </c>
      <c r="FS8" s="110"/>
      <c r="FT8" s="122" t="s">
        <v>22</v>
      </c>
      <c r="FU8" s="117"/>
      <c r="FV8" s="118"/>
      <c r="FW8" s="118"/>
      <c r="FX8" s="118">
        <v>9.0741517472791938E-2</v>
      </c>
      <c r="FY8" s="118">
        <v>9.0741517472791938E-2</v>
      </c>
      <c r="FZ8" s="110"/>
      <c r="GA8" s="122" t="s">
        <v>22</v>
      </c>
      <c r="GB8" s="117"/>
      <c r="GC8" s="118"/>
      <c r="GD8" s="118"/>
      <c r="GE8" s="118">
        <v>-4.4566125947439271E-2</v>
      </c>
      <c r="GF8" s="118">
        <v>-4.4566159679144034E-2</v>
      </c>
      <c r="GG8" s="110"/>
      <c r="GH8" s="122" t="s">
        <v>22</v>
      </c>
      <c r="GI8" s="117"/>
      <c r="GJ8" s="118"/>
      <c r="GK8" s="118"/>
      <c r="GL8" s="118">
        <v>-5.3359412517203358E-2</v>
      </c>
      <c r="GM8" s="118">
        <v>-5.3359361443386127E-2</v>
      </c>
      <c r="GN8" s="110"/>
      <c r="GO8" s="122" t="s">
        <v>22</v>
      </c>
      <c r="GP8" s="117"/>
      <c r="GQ8" s="118"/>
      <c r="GR8" s="118"/>
      <c r="GS8" s="118">
        <v>5.1033771629843919E-2</v>
      </c>
      <c r="GT8" s="118">
        <v>5.1033770678187297E-2</v>
      </c>
      <c r="GU8" s="110"/>
      <c r="GV8" s="119" t="s">
        <v>22</v>
      </c>
      <c r="GW8" s="118"/>
      <c r="GX8" s="118"/>
      <c r="GY8" s="118"/>
      <c r="GZ8" s="118">
        <v>2.4146796717932174E-2</v>
      </c>
      <c r="HA8" s="118">
        <v>2.4146778547382369E-2</v>
      </c>
      <c r="HB8" s="110"/>
      <c r="HC8" s="119" t="s">
        <v>22</v>
      </c>
      <c r="HD8" s="118"/>
      <c r="HE8" s="118"/>
      <c r="HF8" s="118"/>
      <c r="HG8" s="118">
        <v>1.6967572829195367E-4</v>
      </c>
      <c r="HH8" s="118">
        <v>1.6967572829199303E-4</v>
      </c>
      <c r="HI8" s="110"/>
      <c r="HJ8" s="119" t="s">
        <v>22</v>
      </c>
      <c r="HK8" s="118"/>
      <c r="HL8" s="118"/>
      <c r="HM8" s="118"/>
      <c r="HN8" s="118">
        <v>-9.5697903022581091E-3</v>
      </c>
      <c r="HO8" s="118">
        <v>-9.5697729984083654E-3</v>
      </c>
      <c r="HP8" s="110"/>
      <c r="HQ8" s="119" t="s">
        <v>22</v>
      </c>
      <c r="HR8" s="118"/>
      <c r="HS8" s="118"/>
      <c r="HT8" s="118"/>
      <c r="HU8" s="118">
        <v>-1.9017056700735852E-2</v>
      </c>
      <c r="HV8" s="118">
        <v>-1.9017056368487904E-2</v>
      </c>
      <c r="HX8" s="119" t="s">
        <v>22</v>
      </c>
      <c r="HY8" s="118"/>
      <c r="HZ8" s="118"/>
      <c r="IA8" s="118"/>
      <c r="IB8" s="118">
        <v>-8.4962042294767469E-3</v>
      </c>
      <c r="IC8" s="118">
        <v>-8.4962218878940933E-3</v>
      </c>
      <c r="IE8" s="119" t="s">
        <v>22</v>
      </c>
      <c r="IF8" s="118"/>
      <c r="IG8" s="118"/>
      <c r="IH8" s="118"/>
      <c r="II8" s="118">
        <v>2.725175052027937E-2</v>
      </c>
      <c r="IJ8" s="118">
        <v>2.7251750520279332E-2</v>
      </c>
      <c r="IL8" s="119" t="s">
        <v>22</v>
      </c>
      <c r="IM8" s="118"/>
      <c r="IN8" s="118"/>
      <c r="IO8" s="118"/>
      <c r="IP8" s="118">
        <v>-1.6579709658365444E-2</v>
      </c>
      <c r="IQ8" s="118">
        <v>-1.658145824087703E-2</v>
      </c>
    </row>
    <row r="9" spans="1:251" x14ac:dyDescent="0.25">
      <c r="A9" s="120" t="s">
        <v>155</v>
      </c>
      <c r="B9" s="117">
        <v>-2.1804023361453505E-2</v>
      </c>
      <c r="C9" s="118">
        <v>-2.1804023361453543E-2</v>
      </c>
      <c r="D9" s="118">
        <v>-2.1803796497899222E-2</v>
      </c>
      <c r="E9" s="118">
        <v>-2.1804579874099103E-2</v>
      </c>
      <c r="F9" s="121">
        <v>-2.1798157963333096E-2</v>
      </c>
      <c r="G9" s="110"/>
      <c r="H9" s="120" t="s">
        <v>155</v>
      </c>
      <c r="I9" s="117">
        <v>0</v>
      </c>
      <c r="J9" s="118">
        <v>0</v>
      </c>
      <c r="K9" s="118">
        <v>0</v>
      </c>
      <c r="L9" s="118">
        <v>0</v>
      </c>
      <c r="M9" s="121">
        <v>0</v>
      </c>
      <c r="N9" s="110"/>
      <c r="O9" s="120" t="s">
        <v>155</v>
      </c>
      <c r="P9" s="117">
        <v>7.6953695104152618E-3</v>
      </c>
      <c r="Q9" s="118">
        <v>7.6953695104152236E-3</v>
      </c>
      <c r="R9" s="118">
        <v>7.6964072982631639E-3</v>
      </c>
      <c r="S9" s="118">
        <v>7.7011218589283538E-3</v>
      </c>
      <c r="T9" s="121">
        <v>7.7055459945595452E-3</v>
      </c>
      <c r="U9" s="110"/>
      <c r="V9" s="122" t="s">
        <v>155</v>
      </c>
      <c r="W9" s="117">
        <v>1.2606978275180987E-2</v>
      </c>
      <c r="X9" s="118">
        <v>1.2613561553653773E-2</v>
      </c>
      <c r="Y9" s="118">
        <v>1.2599748005039935E-2</v>
      </c>
      <c r="Z9" s="118">
        <v>1.2600486566532648E-2</v>
      </c>
      <c r="AA9" s="121">
        <v>1.2593792351171728E-2</v>
      </c>
      <c r="AB9" s="110"/>
      <c r="AC9" s="122" t="s">
        <v>155</v>
      </c>
      <c r="AD9" s="117">
        <v>1.7781100672886348E-2</v>
      </c>
      <c r="AE9" s="118">
        <v>1.776148125032502E-2</v>
      </c>
      <c r="AF9" s="118">
        <v>1.7804199886323362E-2</v>
      </c>
      <c r="AG9" s="118">
        <v>1.7797218776522811E-2</v>
      </c>
      <c r="AH9" s="121">
        <v>1.7801571238928438E-2</v>
      </c>
      <c r="AI9" s="110"/>
      <c r="AJ9" s="122" t="s">
        <v>155</v>
      </c>
      <c r="AK9" s="117">
        <v>1.6608112424145602E-2</v>
      </c>
      <c r="AL9" s="118">
        <v>1.6608324603316554E-2</v>
      </c>
      <c r="AM9" s="118">
        <v>1.6602269983095871E-2</v>
      </c>
      <c r="AN9" s="118">
        <v>1.6600810796941475E-2</v>
      </c>
      <c r="AO9" s="121">
        <v>1.6602877974726819E-2</v>
      </c>
      <c r="AP9" s="110"/>
      <c r="AQ9" s="122" t="s">
        <v>155</v>
      </c>
      <c r="AR9" s="117">
        <v>1.0493245366006832E-2</v>
      </c>
      <c r="AS9" s="118">
        <v>1.0505944152612679E-2</v>
      </c>
      <c r="AT9" s="118">
        <v>1.0496466536017653E-2</v>
      </c>
      <c r="AU9" s="118">
        <v>1.0499482597612441E-2</v>
      </c>
      <c r="AV9" s="121">
        <v>1.049520985161584E-2</v>
      </c>
      <c r="AW9" s="110"/>
      <c r="AX9" s="122" t="s">
        <v>155</v>
      </c>
      <c r="AY9" s="117">
        <v>7.8037557517721401E-3</v>
      </c>
      <c r="AZ9" s="118">
        <v>7.8099738838452587E-3</v>
      </c>
      <c r="BA9" s="118">
        <v>7.8015955805651512E-3</v>
      </c>
      <c r="BB9" s="118">
        <v>7.8052801158927992E-3</v>
      </c>
      <c r="BC9" s="121">
        <v>7.8031824662551739E-3</v>
      </c>
      <c r="BD9" s="110"/>
      <c r="BE9" s="122" t="s">
        <v>155</v>
      </c>
      <c r="BF9" s="117">
        <v>4.3806879531081786E-3</v>
      </c>
      <c r="BG9" s="118">
        <v>4.3683210345763267E-3</v>
      </c>
      <c r="BH9" s="118">
        <v>-5.9917777065049615E-3</v>
      </c>
      <c r="BI9" s="118">
        <v>-5.9975960049071632E-3</v>
      </c>
      <c r="BJ9" s="121">
        <v>-5.9975960049069993E-3</v>
      </c>
      <c r="BK9" s="110"/>
      <c r="BL9" s="122" t="s">
        <v>155</v>
      </c>
      <c r="BM9" s="117">
        <v>3.0101053536874351E-3</v>
      </c>
      <c r="BN9" s="118">
        <v>2.997837625319509E-3</v>
      </c>
      <c r="BO9" s="118">
        <v>-6.0132291040288968E-3</v>
      </c>
      <c r="BP9" s="118">
        <v>-6.008851212366685E-3</v>
      </c>
      <c r="BQ9" s="121">
        <v>-6.004695713603115E-3</v>
      </c>
      <c r="BR9" s="110"/>
      <c r="BS9" s="122" t="s">
        <v>155</v>
      </c>
      <c r="BT9" s="117">
        <v>4.991578625019125E-3</v>
      </c>
      <c r="BU9" s="118">
        <v>5.022294085942504E-3</v>
      </c>
      <c r="BV9" s="118">
        <v>-5.9905862216517777E-3</v>
      </c>
      <c r="BW9" s="118">
        <v>-5.9950083403359786E-3</v>
      </c>
      <c r="BX9" s="121">
        <v>-5.9991638795986717E-3</v>
      </c>
      <c r="BY9" s="110"/>
      <c r="BZ9" s="122" t="s">
        <v>155</v>
      </c>
      <c r="CA9" s="117">
        <v>7.0083490767262214E-3</v>
      </c>
      <c r="CB9" s="118">
        <v>6.9960753723521058E-3</v>
      </c>
      <c r="CC9" s="118">
        <v>6.9915537280865062E-3</v>
      </c>
      <c r="CD9" s="118">
        <v>7.0027127626018154E-3</v>
      </c>
      <c r="CE9" s="121">
        <v>7.0027127626018154E-3</v>
      </c>
      <c r="CF9" s="110"/>
      <c r="CG9" s="122" t="s">
        <v>155</v>
      </c>
      <c r="CH9" s="117">
        <v>2.0091987412248807E-2</v>
      </c>
      <c r="CI9" s="118">
        <v>2.0091987412248737E-2</v>
      </c>
      <c r="CJ9" s="118">
        <v>5.6001061352044593E-2</v>
      </c>
      <c r="CK9" s="118">
        <v>5.5995489287056686E-2</v>
      </c>
      <c r="CL9" s="121">
        <v>5.5997577580086035E-2</v>
      </c>
      <c r="CM9" s="110"/>
      <c r="CN9" s="122" t="s">
        <v>155</v>
      </c>
      <c r="CO9" s="117">
        <v>4.9982202183198925E-2</v>
      </c>
      <c r="CP9" s="118">
        <v>5.0000000000000121E-2</v>
      </c>
      <c r="CQ9" s="118">
        <v>5.0002093890028965E-2</v>
      </c>
      <c r="CR9" s="118">
        <v>5.0000593267599272E-2</v>
      </c>
      <c r="CS9" s="121">
        <v>5.0002471943441984E-2</v>
      </c>
      <c r="CT9" s="110"/>
      <c r="CU9" s="122" t="s">
        <v>155</v>
      </c>
      <c r="CV9" s="117">
        <v>4.6896629657879711E-3</v>
      </c>
      <c r="CW9" s="118">
        <v>4.6782832734422516E-3</v>
      </c>
      <c r="CX9" s="118">
        <v>4.0016485196559259E-3</v>
      </c>
      <c r="CY9" s="118">
        <v>4.0003164092075952E-3</v>
      </c>
      <c r="CZ9" s="121">
        <v>4.002184722012957E-3</v>
      </c>
      <c r="DA9" s="110"/>
      <c r="DB9" s="122" t="s">
        <v>155</v>
      </c>
      <c r="DC9" s="117">
        <v>1.0994573011275835E-2</v>
      </c>
      <c r="DD9" s="118">
        <v>1.1000134970981209E-2</v>
      </c>
      <c r="DE9" s="118">
        <v>1.1679025423728728E-2</v>
      </c>
      <c r="DF9" s="118">
        <v>1.1683005616396722E-2</v>
      </c>
      <c r="DG9" s="121">
        <v>1.1677312248515544E-2</v>
      </c>
      <c r="DH9" s="110"/>
      <c r="DI9" s="122" t="s">
        <v>155</v>
      </c>
      <c r="DJ9" s="117">
        <v>9.1505812983255358E-3</v>
      </c>
      <c r="DK9" s="118">
        <v>9.1449168947333598E-3</v>
      </c>
      <c r="DL9" s="118">
        <v>-3.1596031517499526E-2</v>
      </c>
      <c r="DM9" s="118">
        <v>-3.1595928130388806E-2</v>
      </c>
      <c r="DN9" s="121">
        <v>-3.1605199236060817E-2</v>
      </c>
      <c r="DO9" s="110"/>
      <c r="DP9" s="122" t="s">
        <v>155</v>
      </c>
      <c r="DQ9" s="117">
        <v>1.0859080009921996E-2</v>
      </c>
      <c r="DR9" s="118">
        <v>1.0870044538519219E-2</v>
      </c>
      <c r="DS9" s="118">
        <v>1.5799859436665478E-2</v>
      </c>
      <c r="DT9" s="118">
        <v>1.580791544603365E-2</v>
      </c>
      <c r="DU9" s="118">
        <v>1.5815725733104826E-2</v>
      </c>
      <c r="DV9" s="110"/>
      <c r="DW9" s="122" t="s">
        <v>155</v>
      </c>
      <c r="DX9" s="117">
        <v>7.0616462633258771E-3</v>
      </c>
      <c r="DY9" s="118">
        <v>7.0451719850807273E-3</v>
      </c>
      <c r="DZ9" s="118">
        <v>1.7310430166185439E-2</v>
      </c>
      <c r="EA9" s="118">
        <v>1.7292272197781029E-2</v>
      </c>
      <c r="EB9" s="118">
        <v>1.730361434428173E-2</v>
      </c>
      <c r="EC9" s="110"/>
      <c r="ED9" s="122" t="s">
        <v>155</v>
      </c>
      <c r="EE9" s="117">
        <v>2.2038119991336327E-2</v>
      </c>
      <c r="EF9" s="118">
        <v>2.2027290448343114E-2</v>
      </c>
      <c r="EG9" s="118">
        <v>4.9177326113683209E-2</v>
      </c>
      <c r="EH9" s="118">
        <v>4.9182879377431918E-2</v>
      </c>
      <c r="EI9" s="118">
        <v>4.9175012275224354E-2</v>
      </c>
      <c r="EJ9" s="110"/>
      <c r="EK9" s="122" t="s">
        <v>155</v>
      </c>
      <c r="EL9" s="117">
        <v>4.2119205298012585E-3</v>
      </c>
      <c r="EM9" s="118">
        <v>4.2172632292792698E-3</v>
      </c>
      <c r="EN9" s="118">
        <v>-0.10689620783365331</v>
      </c>
      <c r="EO9" s="118">
        <v>-0.10689384788183186</v>
      </c>
      <c r="EP9" s="118">
        <v>-0.10688836104513059</v>
      </c>
      <c r="EQ9" s="110"/>
      <c r="ER9" s="122" t="s">
        <v>155</v>
      </c>
      <c r="ES9" s="117">
        <v>3.2182331372498018E-3</v>
      </c>
      <c r="ET9" s="118">
        <v>3.2288017557927924E-3</v>
      </c>
      <c r="EU9" s="118">
        <v>6.7417612327792548E-3</v>
      </c>
      <c r="EV9" s="118">
        <v>6.7389602069144938E-3</v>
      </c>
      <c r="EW9" s="118">
        <v>6.723087874713235E-3</v>
      </c>
      <c r="EX9" s="110"/>
      <c r="EY9" s="122" t="s">
        <v>155</v>
      </c>
      <c r="EZ9" s="117">
        <v>2.0246640898214136E-3</v>
      </c>
      <c r="FA9" s="118">
        <v>2.0193946023265874E-3</v>
      </c>
      <c r="FB9" s="118">
        <v>7.3066577933061337E-3</v>
      </c>
      <c r="FC9" s="118">
        <v>7.3066679237278687E-3</v>
      </c>
      <c r="FD9" s="118">
        <v>7.3145820238842175E-3</v>
      </c>
      <c r="FE9" s="110"/>
      <c r="FF9" s="122" t="s">
        <v>155</v>
      </c>
      <c r="FG9" s="117">
        <v>0</v>
      </c>
      <c r="FH9" s="118">
        <v>0</v>
      </c>
      <c r="FI9" s="118">
        <v>-1.4576135878766078E-2</v>
      </c>
      <c r="FJ9" s="118">
        <v>-1.4579240470786424E-2</v>
      </c>
      <c r="FK9" s="118">
        <v>-1.4579240470786337E-2</v>
      </c>
      <c r="FL9" s="110"/>
      <c r="FM9" s="122" t="s">
        <v>155</v>
      </c>
      <c r="FN9" s="117">
        <v>2.4404324551275504E-3</v>
      </c>
      <c r="FO9" s="118">
        <v>2.4351842132884815E-3</v>
      </c>
      <c r="FP9" s="118">
        <v>4.0198899349107427E-2</v>
      </c>
      <c r="FQ9" s="118">
        <v>4.0202211491699606E-2</v>
      </c>
      <c r="FR9" s="118">
        <v>4.0202211491699606E-2</v>
      </c>
      <c r="FS9" s="110"/>
      <c r="FT9" s="122" t="s">
        <v>155</v>
      </c>
      <c r="FU9" s="117">
        <v>-1.3350435852464357E-3</v>
      </c>
      <c r="FV9" s="118">
        <v>-1.3193440975058019E-3</v>
      </c>
      <c r="FW9" s="118">
        <v>3.4254484907079157E-2</v>
      </c>
      <c r="FX9" s="118">
        <v>3.4263930422078641E-2</v>
      </c>
      <c r="FY9" s="118">
        <v>3.4263930422078558E-2</v>
      </c>
      <c r="FZ9" s="110"/>
      <c r="GA9" s="122" t="s">
        <v>155</v>
      </c>
      <c r="GB9" s="117">
        <v>2.7260812581914036E-3</v>
      </c>
      <c r="GC9" s="118">
        <v>2.7050830397584726E-3</v>
      </c>
      <c r="GD9" s="118">
        <v>-1.663139581683401E-2</v>
      </c>
      <c r="GE9" s="118">
        <v>-1.6630617109561156E-2</v>
      </c>
      <c r="GF9" s="118">
        <v>-1.6637974162031607E-2</v>
      </c>
      <c r="GG9" s="110"/>
      <c r="GH9" s="122" t="s">
        <v>155</v>
      </c>
      <c r="GI9" s="117">
        <v>4.57468500026141E-3</v>
      </c>
      <c r="GJ9" s="118">
        <v>4.5799611017002268E-3</v>
      </c>
      <c r="GK9" s="118">
        <v>2.5190779224208551E-2</v>
      </c>
      <c r="GL9" s="118">
        <v>2.5182641484025114E-2</v>
      </c>
      <c r="GM9" s="118">
        <v>2.5184700271205521E-2</v>
      </c>
      <c r="GN9" s="110"/>
      <c r="GO9" s="122" t="s">
        <v>155</v>
      </c>
      <c r="GP9" s="117">
        <v>9.3679252647739103E-3</v>
      </c>
      <c r="GQ9" s="118">
        <v>9.388791739528668E-3</v>
      </c>
      <c r="GR9" s="118">
        <v>6.9027688345138618E-3</v>
      </c>
      <c r="GS9" s="118">
        <v>6.9072717918405076E-3</v>
      </c>
      <c r="GT9" s="118">
        <v>6.9054851627851233E-3</v>
      </c>
      <c r="GU9" s="110"/>
      <c r="GV9" s="119" t="s">
        <v>155</v>
      </c>
      <c r="GW9" s="118">
        <v>1.1362112970172042E-2</v>
      </c>
      <c r="GX9" s="118">
        <v>1.1346464000659936E-2</v>
      </c>
      <c r="GY9" s="118">
        <v>3.653403422607622E-3</v>
      </c>
      <c r="GZ9" s="118">
        <v>3.6482757870933739E-3</v>
      </c>
      <c r="HA9" s="118">
        <v>3.6555444826962377E-3</v>
      </c>
      <c r="HB9" s="110"/>
      <c r="HC9" s="119" t="s">
        <v>155</v>
      </c>
      <c r="HD9" s="118">
        <v>5.2738325338756763E-3</v>
      </c>
      <c r="HE9" s="118">
        <v>5.273837658937644E-3</v>
      </c>
      <c r="HF9" s="118">
        <v>-3.5153270968131305E-2</v>
      </c>
      <c r="HG9" s="118">
        <v>-3.5153278367819292E-2</v>
      </c>
      <c r="HH9" s="118">
        <v>-3.5153267726270442E-2</v>
      </c>
      <c r="HI9" s="110"/>
      <c r="HJ9" s="119" t="s">
        <v>155</v>
      </c>
      <c r="HK9" s="118">
        <v>6.5913363357545766E-3</v>
      </c>
      <c r="HL9" s="118">
        <v>6.5913363357546053E-3</v>
      </c>
      <c r="HM9" s="118">
        <v>-6.0890300239945107E-2</v>
      </c>
      <c r="HN9" s="118">
        <v>-6.0890304242482096E-2</v>
      </c>
      <c r="HO9" s="118">
        <v>-6.0890307642883258E-2</v>
      </c>
      <c r="HP9" s="110"/>
      <c r="HQ9" s="119" t="s">
        <v>155</v>
      </c>
      <c r="HR9" s="118">
        <v>3.2072555614144293E-3</v>
      </c>
      <c r="HS9" s="118">
        <v>3.207270676075809E-3</v>
      </c>
      <c r="HT9" s="118">
        <v>1.1865940913028006E-2</v>
      </c>
      <c r="HU9" s="118">
        <v>1.1865943784261566E-2</v>
      </c>
      <c r="HV9" s="118">
        <v>1.186593977578545E-2</v>
      </c>
      <c r="HX9" s="119" t="s">
        <v>155</v>
      </c>
      <c r="HY9" s="118">
        <v>1.0656924302667606E-3</v>
      </c>
      <c r="HZ9" s="118">
        <v>1.0656723257578562E-3</v>
      </c>
      <c r="IA9" s="118">
        <v>5.0130722612552518E-2</v>
      </c>
      <c r="IB9" s="118">
        <v>5.0130736616262918E-2</v>
      </c>
      <c r="IC9" s="118">
        <v>5.0130736714972972E-2</v>
      </c>
      <c r="IE9" s="119" t="s">
        <v>155</v>
      </c>
      <c r="IF9" s="118">
        <v>2.7278670089204817E-3</v>
      </c>
      <c r="IG9" s="118">
        <v>2.7278770561394629E-3</v>
      </c>
      <c r="IH9" s="118">
        <v>1.4071274531753037E-2</v>
      </c>
      <c r="II9" s="118">
        <v>1.4071257167063375E-2</v>
      </c>
      <c r="IJ9" s="118">
        <v>1.4071262818611516E-2</v>
      </c>
      <c r="IL9" s="119" t="s">
        <v>155</v>
      </c>
      <c r="IM9" s="118">
        <v>1.857082751814535E-3</v>
      </c>
      <c r="IN9" s="118">
        <v>1.6584539133386554E-3</v>
      </c>
      <c r="IO9" s="118">
        <v>-1.2518023698998357E-2</v>
      </c>
      <c r="IP9" s="118">
        <v>-1.2518083159217977E-2</v>
      </c>
      <c r="IQ9" s="118">
        <v>-1.2522154690896179E-2</v>
      </c>
    </row>
    <row r="10" spans="1:251" x14ac:dyDescent="0.25">
      <c r="A10" s="120" t="s">
        <v>154</v>
      </c>
      <c r="B10" s="117">
        <v>-2.7169252050192605E-2</v>
      </c>
      <c r="C10" s="118">
        <v>-2.7175791747905364E-2</v>
      </c>
      <c r="D10" s="118">
        <v>-2.7178791729952547E-2</v>
      </c>
      <c r="E10" s="118">
        <v>-2.7175791747905364E-2</v>
      </c>
      <c r="F10" s="121">
        <v>-2.7180041716983162E-2</v>
      </c>
      <c r="G10" s="110"/>
      <c r="H10" s="120" t="s">
        <v>154</v>
      </c>
      <c r="I10" s="117">
        <v>0</v>
      </c>
      <c r="J10" s="118">
        <v>0</v>
      </c>
      <c r="K10" s="118">
        <v>0</v>
      </c>
      <c r="L10" s="118">
        <v>0</v>
      </c>
      <c r="M10" s="121">
        <v>0</v>
      </c>
      <c r="N10" s="110"/>
      <c r="O10" s="120" t="s">
        <v>154</v>
      </c>
      <c r="P10" s="117">
        <v>7.6914326804128621E-3</v>
      </c>
      <c r="Q10" s="118">
        <v>7.6898764089281431E-3</v>
      </c>
      <c r="R10" s="118">
        <v>7.6916128298377025E-3</v>
      </c>
      <c r="S10" s="118">
        <v>7.6916368497642155E-3</v>
      </c>
      <c r="T10" s="121">
        <v>7.6916592459196336E-3</v>
      </c>
      <c r="U10" s="110"/>
      <c r="V10" s="122" t="s">
        <v>154</v>
      </c>
      <c r="W10" s="117">
        <v>1.2614710106584175E-2</v>
      </c>
      <c r="X10" s="118">
        <v>1.2616343918401333E-2</v>
      </c>
      <c r="Y10" s="118">
        <v>1.2614630308756317E-2</v>
      </c>
      <c r="Z10" s="118">
        <v>1.261457487408468E-2</v>
      </c>
      <c r="AA10" s="121">
        <v>1.2614484719095369E-2</v>
      </c>
      <c r="AB10" s="110"/>
      <c r="AC10" s="122" t="s">
        <v>154</v>
      </c>
      <c r="AD10" s="117">
        <v>1.7773623930143704E-2</v>
      </c>
      <c r="AE10" s="118">
        <v>1.7773426043325848E-2</v>
      </c>
      <c r="AF10" s="118">
        <v>1.77734095978004E-2</v>
      </c>
      <c r="AG10" s="118">
        <v>1.7773558754121652E-2</v>
      </c>
      <c r="AH10" s="121">
        <v>1.7773625895770209E-2</v>
      </c>
      <c r="AI10" s="110"/>
      <c r="AJ10" s="122" t="s">
        <v>154</v>
      </c>
      <c r="AK10" s="117">
        <v>1.660557743988544E-2</v>
      </c>
      <c r="AL10" s="118">
        <v>1.6605581770396262E-2</v>
      </c>
      <c r="AM10" s="118">
        <v>1.6605657962840043E-2</v>
      </c>
      <c r="AN10" s="118">
        <v>1.6605579605140589E-2</v>
      </c>
      <c r="AO10" s="121">
        <v>1.6605579244264722E-2</v>
      </c>
      <c r="AP10" s="110"/>
      <c r="AQ10" s="122" t="s">
        <v>154</v>
      </c>
      <c r="AR10" s="117">
        <v>1.0506050181749046E-2</v>
      </c>
      <c r="AS10" s="118">
        <v>1.0506309403577857E-2</v>
      </c>
      <c r="AT10" s="118">
        <v>1.0506127216126784E-2</v>
      </c>
      <c r="AU10" s="118">
        <v>1.05061797926469E-2</v>
      </c>
      <c r="AV10" s="121">
        <v>1.0506158190828282E-2</v>
      </c>
      <c r="AW10" s="110"/>
      <c r="AX10" s="122" t="s">
        <v>154</v>
      </c>
      <c r="AY10" s="117">
        <v>7.8166549679692752E-3</v>
      </c>
      <c r="AZ10" s="118">
        <v>7.8165915030646762E-3</v>
      </c>
      <c r="BA10" s="118">
        <v>7.8166368854469225E-3</v>
      </c>
      <c r="BB10" s="118">
        <v>7.8165915030646762E-3</v>
      </c>
      <c r="BC10" s="121">
        <v>7.8165491931283977E-3</v>
      </c>
      <c r="BD10" s="110"/>
      <c r="BE10" s="122" t="s">
        <v>154</v>
      </c>
      <c r="BF10" s="117">
        <v>4.3674064800766311E-3</v>
      </c>
      <c r="BG10" s="118">
        <v>4.3674823223112669E-3</v>
      </c>
      <c r="BH10" s="118">
        <v>4.36750319567811E-3</v>
      </c>
      <c r="BI10" s="118">
        <v>4.3674697277767223E-3</v>
      </c>
      <c r="BJ10" s="121">
        <v>4.3675223883604354E-3</v>
      </c>
      <c r="BK10" s="110"/>
      <c r="BL10" s="122" t="s">
        <v>154</v>
      </c>
      <c r="BM10" s="117">
        <v>3.0167232220631563E-3</v>
      </c>
      <c r="BN10" s="118">
        <v>3.0167169143505896E-3</v>
      </c>
      <c r="BO10" s="118">
        <v>3.016713990519687E-3</v>
      </c>
      <c r="BP10" s="118">
        <v>3.0167169521793757E-3</v>
      </c>
      <c r="BQ10" s="121">
        <v>3.0167022909266591E-3</v>
      </c>
      <c r="BR10" s="110"/>
      <c r="BS10" s="122" t="s">
        <v>154</v>
      </c>
      <c r="BT10" s="117">
        <v>5.0081033614674149E-3</v>
      </c>
      <c r="BU10" s="118">
        <v>5.0082220996575917E-3</v>
      </c>
      <c r="BV10" s="118">
        <v>5.0082192169282301E-3</v>
      </c>
      <c r="BW10" s="118">
        <v>5.0082346643231255E-3</v>
      </c>
      <c r="BX10" s="121">
        <v>5.0082180157909164E-3</v>
      </c>
      <c r="BY10" s="110"/>
      <c r="BZ10" s="122" t="s">
        <v>154</v>
      </c>
      <c r="CA10" s="117">
        <v>6.9915453220620984E-3</v>
      </c>
      <c r="CB10" s="118">
        <v>6.9914387144462175E-3</v>
      </c>
      <c r="CC10" s="118">
        <v>6.9914475977668859E-3</v>
      </c>
      <c r="CD10" s="118">
        <v>6.9914387144462175E-3</v>
      </c>
      <c r="CE10" s="121">
        <v>6.991451299150693E-3</v>
      </c>
      <c r="CF10" s="110"/>
      <c r="CG10" s="122" t="s">
        <v>154</v>
      </c>
      <c r="CH10" s="117">
        <v>0.10999999289680452</v>
      </c>
      <c r="CI10" s="118">
        <v>0.10999991056150538</v>
      </c>
      <c r="CJ10" s="118">
        <v>0.11000003328146811</v>
      </c>
      <c r="CK10" s="118">
        <v>0.11000003409533787</v>
      </c>
      <c r="CL10" s="121">
        <v>0.10999998146992496</v>
      </c>
      <c r="CM10" s="110"/>
      <c r="CN10" s="122" t="s">
        <v>154</v>
      </c>
      <c r="CO10" s="117">
        <v>3.8999965777788789E-2</v>
      </c>
      <c r="CP10" s="118">
        <v>3.900019053147593E-2</v>
      </c>
      <c r="CQ10" s="118">
        <v>3.9000029328646213E-2</v>
      </c>
      <c r="CR10" s="118">
        <v>3.8999963607601808E-2</v>
      </c>
      <c r="CS10" s="121">
        <v>3.9000058520908591E-2</v>
      </c>
      <c r="CT10" s="110"/>
      <c r="CU10" s="122" t="s">
        <v>154</v>
      </c>
      <c r="CV10" s="117">
        <v>6.0000069624287847E-3</v>
      </c>
      <c r="CW10" s="118">
        <v>5.9998988841263633E-3</v>
      </c>
      <c r="CX10" s="118">
        <v>5.9999117882414115E-3</v>
      </c>
      <c r="CY10" s="118">
        <v>6.0000066410856191E-3</v>
      </c>
      <c r="CZ10" s="121">
        <v>6.0000064268568619E-3</v>
      </c>
      <c r="DA10" s="110"/>
      <c r="DB10" s="122" t="s">
        <v>154</v>
      </c>
      <c r="DC10" s="117">
        <v>2.5145239150485683E-2</v>
      </c>
      <c r="DD10" s="118">
        <v>2.5145237811810623E-2</v>
      </c>
      <c r="DE10" s="118">
        <v>2.5145238756757816E-2</v>
      </c>
      <c r="DF10" s="118">
        <v>2.5145131336379536E-2</v>
      </c>
      <c r="DG10" s="121">
        <v>2.5145148189837804E-2</v>
      </c>
      <c r="DH10" s="110"/>
      <c r="DI10" s="122" t="s">
        <v>154</v>
      </c>
      <c r="DJ10" s="117">
        <v>1.5495434019379433E-2</v>
      </c>
      <c r="DK10" s="118">
        <v>1.5495433214672441E-2</v>
      </c>
      <c r="DL10" s="118">
        <v>-2.1814810189596568E-2</v>
      </c>
      <c r="DM10" s="118">
        <v>-2.1814817765315134E-2</v>
      </c>
      <c r="DN10" s="121">
        <v>-2.1814851253683119E-2</v>
      </c>
      <c r="DO10" s="110"/>
      <c r="DP10" s="122" t="s">
        <v>154</v>
      </c>
      <c r="DQ10" s="117">
        <v>1.0864832038865979E-2</v>
      </c>
      <c r="DR10" s="118">
        <v>1.0864882622692725E-2</v>
      </c>
      <c r="DS10" s="118">
        <v>4.3511087071391633E-2</v>
      </c>
      <c r="DT10" s="118">
        <v>4.3511102824347204E-2</v>
      </c>
      <c r="DU10" s="118">
        <v>4.3511172841051791E-2</v>
      </c>
      <c r="DV10" s="110"/>
      <c r="DW10" s="122" t="s">
        <v>154</v>
      </c>
      <c r="DX10" s="117">
        <v>7.0469063577721534E-3</v>
      </c>
      <c r="DY10" s="118">
        <v>7.0467538753807577E-3</v>
      </c>
      <c r="DZ10" s="118">
        <v>1.0150129501239518E-2</v>
      </c>
      <c r="EA10" s="118">
        <v>1.0150237846913115E-2</v>
      </c>
      <c r="EB10" s="118">
        <v>1.0150169151113971E-2</v>
      </c>
      <c r="EC10" s="110"/>
      <c r="ED10" s="122" t="s">
        <v>154</v>
      </c>
      <c r="EE10" s="117">
        <v>3.4873573557318065E-2</v>
      </c>
      <c r="EF10" s="118">
        <v>3.4873570028824026E-2</v>
      </c>
      <c r="EG10" s="118">
        <v>4.0735070965913132E-2</v>
      </c>
      <c r="EH10" s="118">
        <v>4.0735163185876729E-2</v>
      </c>
      <c r="EI10" s="118">
        <v>4.073507493788206E-2</v>
      </c>
      <c r="EJ10" s="110"/>
      <c r="EK10" s="122" t="s">
        <v>154</v>
      </c>
      <c r="EL10" s="117">
        <v>4.220242596732475E-3</v>
      </c>
      <c r="EM10" s="118">
        <v>4.2152559139607693E-3</v>
      </c>
      <c r="EN10" s="118">
        <v>-2.3622616021951995E-2</v>
      </c>
      <c r="EO10" s="118">
        <v>-2.3619768509941016E-2</v>
      </c>
      <c r="EP10" s="118">
        <v>-2.3619768509940981E-2</v>
      </c>
      <c r="EQ10" s="110"/>
      <c r="ER10" s="122" t="s">
        <v>154</v>
      </c>
      <c r="ES10" s="117">
        <v>3.2128514056224732E-3</v>
      </c>
      <c r="ET10" s="118">
        <v>3.2128670457202491E-3</v>
      </c>
      <c r="EU10" s="118">
        <v>-6.6925840843494205E-2</v>
      </c>
      <c r="EV10" s="118">
        <v>-6.6930355980573814E-2</v>
      </c>
      <c r="EW10" s="118">
        <v>-6.6930355980573855E-2</v>
      </c>
      <c r="EX10" s="110"/>
      <c r="EY10" s="122" t="s">
        <v>154</v>
      </c>
      <c r="EZ10" s="117">
        <v>2.013732197879477E-3</v>
      </c>
      <c r="FA10" s="118">
        <v>2.0380039207312638E-3</v>
      </c>
      <c r="FB10" s="118">
        <v>-1.7890510580273671E-2</v>
      </c>
      <c r="FC10" s="118">
        <v>-1.7889913179725436E-2</v>
      </c>
      <c r="FD10" s="118">
        <v>-1.7889913179725398E-2</v>
      </c>
      <c r="FE10" s="110"/>
      <c r="FF10" s="122" t="s">
        <v>154</v>
      </c>
      <c r="FG10" s="117">
        <v>0</v>
      </c>
      <c r="FH10" s="118">
        <v>0</v>
      </c>
      <c r="FI10" s="118">
        <v>1.4346870299664428E-2</v>
      </c>
      <c r="FJ10" s="118">
        <v>1.4358458815044679E-2</v>
      </c>
      <c r="FK10" s="118">
        <v>1.435299517013806E-2</v>
      </c>
      <c r="FL10" s="110"/>
      <c r="FM10" s="122" t="s">
        <v>154</v>
      </c>
      <c r="FN10" s="117">
        <v>2.4455205811137796E-3</v>
      </c>
      <c r="FO10" s="118">
        <v>2.4212606051214505E-3</v>
      </c>
      <c r="FP10" s="118">
        <v>5.2380771326819058E-2</v>
      </c>
      <c r="FQ10" s="118">
        <v>5.2376438143663558E-2</v>
      </c>
      <c r="FR10" s="118">
        <v>5.2382106595566962E-2</v>
      </c>
      <c r="FS10" s="110"/>
      <c r="FT10" s="122" t="s">
        <v>154</v>
      </c>
      <c r="FU10" s="117">
        <v>-1.328470326803728E-3</v>
      </c>
      <c r="FV10" s="118">
        <v>-1.3139842708352494E-3</v>
      </c>
      <c r="FW10" s="118">
        <v>2.2965942482778477E-2</v>
      </c>
      <c r="FX10" s="118">
        <v>2.3574572627699839E-2</v>
      </c>
      <c r="FY10" s="118">
        <v>2.3574572627699839E-2</v>
      </c>
      <c r="FZ10" s="110"/>
      <c r="GA10" s="122" t="s">
        <v>154</v>
      </c>
      <c r="GB10" s="117">
        <v>2.733033425240641E-3</v>
      </c>
      <c r="GC10" s="118">
        <v>2.7088210823674654E-3</v>
      </c>
      <c r="GD10" s="118">
        <v>9.4298529602205063E-3</v>
      </c>
      <c r="GE10" s="118">
        <v>9.4263156314730451E-3</v>
      </c>
      <c r="GF10" s="118">
        <v>9.4263156314731613E-3</v>
      </c>
      <c r="GG10" s="110"/>
      <c r="GH10" s="122" t="s">
        <v>154</v>
      </c>
      <c r="GI10" s="117">
        <v>4.5587206637884257E-3</v>
      </c>
      <c r="GJ10" s="118">
        <v>4.573258977674014E-3</v>
      </c>
      <c r="GK10" s="118">
        <v>1.2572308266467592E-2</v>
      </c>
      <c r="GL10" s="118">
        <v>1.257001239157368E-2</v>
      </c>
      <c r="GM10" s="118">
        <v>1.2573316811235049E-2</v>
      </c>
      <c r="GN10" s="110"/>
      <c r="GO10" s="122" t="s">
        <v>154</v>
      </c>
      <c r="GP10" s="117">
        <v>9.3882059162504038E-3</v>
      </c>
      <c r="GQ10" s="118">
        <v>9.3930080676142644E-3</v>
      </c>
      <c r="GR10" s="118">
        <v>-1.0389071894220338E-2</v>
      </c>
      <c r="GS10" s="118">
        <v>-1.0377607863485417E-2</v>
      </c>
      <c r="GT10" s="118">
        <v>-1.0385732467447719E-2</v>
      </c>
      <c r="GU10" s="110"/>
      <c r="GV10" s="119" t="s">
        <v>154</v>
      </c>
      <c r="GW10" s="118">
        <v>1.1356359570874741E-2</v>
      </c>
      <c r="GX10" s="118">
        <v>1.1351500504291246E-2</v>
      </c>
      <c r="GY10" s="118">
        <v>-5.3359287709497251E-2</v>
      </c>
      <c r="GZ10" s="118">
        <v>-5.336535322457784E-2</v>
      </c>
      <c r="HA10" s="118">
        <v>-5.3360621274701286E-2</v>
      </c>
      <c r="HB10" s="110"/>
      <c r="HC10" s="119" t="s">
        <v>154</v>
      </c>
      <c r="HD10" s="118">
        <v>5.2737284262710992E-3</v>
      </c>
      <c r="HE10" s="118">
        <v>5.2738227556757547E-3</v>
      </c>
      <c r="HF10" s="118">
        <v>1.8380767015453103E-2</v>
      </c>
      <c r="HG10" s="118">
        <v>1.8380755509737452E-2</v>
      </c>
      <c r="HH10" s="118">
        <v>1.8380772610005421E-2</v>
      </c>
      <c r="HI10" s="110"/>
      <c r="HJ10" s="119" t="s">
        <v>154</v>
      </c>
      <c r="HK10" s="118">
        <v>6.5913862289816829E-3</v>
      </c>
      <c r="HL10" s="118">
        <v>6.5913859205452277E-3</v>
      </c>
      <c r="HM10" s="118">
        <v>-6.1817227245899338E-3</v>
      </c>
      <c r="HN10" s="118">
        <v>-6.1816807984857143E-3</v>
      </c>
      <c r="HO10" s="118">
        <v>-6.1816976930444681E-3</v>
      </c>
      <c r="HP10" s="110"/>
      <c r="HQ10" s="119" t="s">
        <v>154</v>
      </c>
      <c r="HR10" s="118">
        <v>3.2071702266379888E-3</v>
      </c>
      <c r="HS10" s="118">
        <v>3.2072630524708815E-3</v>
      </c>
      <c r="HT10" s="118">
        <v>-4.5151332055238108E-2</v>
      </c>
      <c r="HU10" s="118">
        <v>-4.5151284003968124E-2</v>
      </c>
      <c r="HV10" s="118">
        <v>-4.5151266014354874E-2</v>
      </c>
      <c r="HX10" s="119" t="s">
        <v>154</v>
      </c>
      <c r="HY10" s="118">
        <v>1.0657935191877273E-3</v>
      </c>
      <c r="HZ10" s="118">
        <v>1.0656080156559867E-3</v>
      </c>
      <c r="IA10" s="118">
        <v>5.5983946781085391E-2</v>
      </c>
      <c r="IB10" s="118">
        <v>5.5983970092966184E-2</v>
      </c>
      <c r="IC10" s="118">
        <v>5.5983932021867376E-2</v>
      </c>
      <c r="IE10" s="119" t="s">
        <v>154</v>
      </c>
      <c r="IF10" s="118">
        <v>2.7278410362554751E-3</v>
      </c>
      <c r="IG10" s="118">
        <v>2.7279337415574765E-3</v>
      </c>
      <c r="IH10" s="118">
        <v>-6.2327701615769913E-2</v>
      </c>
      <c r="II10" s="118">
        <v>-6.2327709910450571E-2</v>
      </c>
      <c r="IJ10" s="118">
        <v>-6.2327692839772318E-2</v>
      </c>
      <c r="IL10" s="119" t="s">
        <v>154</v>
      </c>
      <c r="IM10" s="118">
        <v>1.8583151814264469E-3</v>
      </c>
      <c r="IN10" s="118">
        <v>1.8587305679006036E-3</v>
      </c>
      <c r="IO10" s="118">
        <v>4.1602974613263115E-2</v>
      </c>
      <c r="IP10" s="118">
        <v>4.1602856817032866E-2</v>
      </c>
      <c r="IQ10" s="118">
        <v>4.1602473746707745E-2</v>
      </c>
    </row>
    <row r="11" spans="1:251" ht="15.75" thickBot="1" x14ac:dyDescent="0.3">
      <c r="A11" s="123" t="s">
        <v>153</v>
      </c>
      <c r="B11" s="117">
        <v>1.637174306818279E-5</v>
      </c>
      <c r="C11" s="118">
        <v>1.6441410059904995E-5</v>
      </c>
      <c r="D11" s="118">
        <v>1.4156145577852666E-5</v>
      </c>
      <c r="E11" s="118">
        <v>1.0913364674242662E-5</v>
      </c>
      <c r="F11" s="121">
        <v>3.9642286661023763E-6</v>
      </c>
      <c r="G11" s="110"/>
      <c r="H11" s="123" t="s">
        <v>153</v>
      </c>
      <c r="I11" s="117">
        <v>-1.076999227057384E-2</v>
      </c>
      <c r="J11" s="118">
        <v>-1.0770061186119648E-2</v>
      </c>
      <c r="K11" s="118">
        <v>-1.07698760169648E-2</v>
      </c>
      <c r="L11" s="118">
        <v>-1.0769974247538665E-2</v>
      </c>
      <c r="M11" s="121">
        <v>-1.0770067020849696E-2</v>
      </c>
      <c r="N11" s="110"/>
      <c r="O11" s="123" t="s">
        <v>153</v>
      </c>
      <c r="P11" s="117">
        <v>7.6920964193458929E-3</v>
      </c>
      <c r="Q11" s="118">
        <v>7.6920259950253337E-3</v>
      </c>
      <c r="R11" s="118">
        <v>7.691825143678911E-3</v>
      </c>
      <c r="S11" s="118">
        <v>7.6918920860806249E-3</v>
      </c>
      <c r="T11" s="121">
        <v>7.6920338854000068E-3</v>
      </c>
      <c r="U11" s="110"/>
      <c r="V11" s="124" t="s">
        <v>153</v>
      </c>
      <c r="W11" s="117">
        <v>1.2613858611427275E-2</v>
      </c>
      <c r="X11" s="118">
        <v>1.2613999266468622E-2</v>
      </c>
      <c r="Y11" s="118">
        <v>1.2614137126871037E-2</v>
      </c>
      <c r="Z11" s="118">
        <v>1.2614169943770036E-2</v>
      </c>
      <c r="AA11" s="121">
        <v>1.2614121977761777E-2</v>
      </c>
      <c r="AB11" s="110"/>
      <c r="AC11" s="124" t="s">
        <v>153</v>
      </c>
      <c r="AD11" s="117">
        <v>1.7774083111359931E-2</v>
      </c>
      <c r="AE11" s="118">
        <v>1.7773874836120997E-2</v>
      </c>
      <c r="AF11" s="118">
        <v>1.7774193159125696E-2</v>
      </c>
      <c r="AG11" s="118">
        <v>1.7774061834418747E-2</v>
      </c>
      <c r="AH11" s="121">
        <v>1.7774014810331522E-2</v>
      </c>
      <c r="AI11" s="110"/>
      <c r="AJ11" s="124" t="s">
        <v>153</v>
      </c>
      <c r="AK11" s="117">
        <v>1.6605874187710232E-2</v>
      </c>
      <c r="AL11" s="118">
        <v>1.6606079872580632E-2</v>
      </c>
      <c r="AM11" s="118">
        <v>1.6605803980278628E-2</v>
      </c>
      <c r="AN11" s="118">
        <v>1.6602680997277644E-2</v>
      </c>
      <c r="AO11" s="121">
        <v>1.6605972207657582E-2</v>
      </c>
      <c r="AP11" s="110"/>
      <c r="AQ11" s="124" t="s">
        <v>153</v>
      </c>
      <c r="AR11" s="117">
        <v>1.050609417497245E-2</v>
      </c>
      <c r="AS11" s="118">
        <v>1.0506026770944367E-2</v>
      </c>
      <c r="AT11" s="118">
        <v>1.0506042932916675E-2</v>
      </c>
      <c r="AU11" s="118">
        <v>1.0509196618752211E-2</v>
      </c>
      <c r="AV11" s="121">
        <v>1.0505969800848952E-2</v>
      </c>
      <c r="AW11" s="110"/>
      <c r="AX11" s="124" t="s">
        <v>153</v>
      </c>
      <c r="AY11" s="117">
        <v>7.8168731451263972E-3</v>
      </c>
      <c r="AZ11" s="118">
        <v>7.8168731451262827E-3</v>
      </c>
      <c r="BA11" s="118">
        <v>7.8169888809104787E-3</v>
      </c>
      <c r="BB11" s="118">
        <v>7.8170281161128747E-3</v>
      </c>
      <c r="BC11" s="121">
        <v>7.81702777067661E-3</v>
      </c>
      <c r="BD11" s="110"/>
      <c r="BE11" s="124" t="s">
        <v>153</v>
      </c>
      <c r="BF11" s="117">
        <v>4.3670624914034697E-3</v>
      </c>
      <c r="BG11" s="118">
        <v>4.3671279891535682E-3</v>
      </c>
      <c r="BH11" s="118">
        <v>4.3668973765187561E-3</v>
      </c>
      <c r="BI11" s="118">
        <v>4.3669437694493444E-3</v>
      </c>
      <c r="BJ11" s="121">
        <v>4.3668778067853051E-3</v>
      </c>
      <c r="BK11" s="110"/>
      <c r="BL11" s="124" t="s">
        <v>153</v>
      </c>
      <c r="BM11" s="117">
        <v>2.9991440798859074E-3</v>
      </c>
      <c r="BN11" s="118">
        <v>2.9990134583891661E-3</v>
      </c>
      <c r="BO11" s="118">
        <v>2.9990690312841229E-3</v>
      </c>
      <c r="BP11" s="118">
        <v>2.9989610115423115E-3</v>
      </c>
      <c r="BQ11" s="121">
        <v>2.9990047338173025E-3</v>
      </c>
      <c r="BR11" s="110"/>
      <c r="BS11" s="124" t="s">
        <v>153</v>
      </c>
      <c r="BT11" s="117">
        <v>5.0080085875725596E-3</v>
      </c>
      <c r="BU11" s="118">
        <v>5.0079438952160852E-3</v>
      </c>
      <c r="BV11" s="118">
        <v>5.0079284391160335E-3</v>
      </c>
      <c r="BW11" s="118">
        <v>5.007959432812536E-3</v>
      </c>
      <c r="BX11" s="121">
        <v>5.0079375606851386E-3</v>
      </c>
      <c r="BY11" s="110"/>
      <c r="BZ11" s="124" t="s">
        <v>153</v>
      </c>
      <c r="CA11" s="117">
        <v>6.9911543928178783E-3</v>
      </c>
      <c r="CB11" s="118">
        <v>6.9910906034059174E-3</v>
      </c>
      <c r="CC11" s="118">
        <v>6.9910519243352558E-3</v>
      </c>
      <c r="CD11" s="118">
        <v>6.9910444417967104E-3</v>
      </c>
      <c r="CE11" s="121">
        <v>6.9910877511831469E-3</v>
      </c>
      <c r="CF11" s="110"/>
      <c r="CG11" s="124" t="s">
        <v>153</v>
      </c>
      <c r="CH11" s="117">
        <v>0.19401456623015523</v>
      </c>
      <c r="CI11" s="118">
        <v>0.19401505333735242</v>
      </c>
      <c r="CJ11" s="118">
        <v>0.19899988053698547</v>
      </c>
      <c r="CK11" s="118">
        <v>0.19899997006593753</v>
      </c>
      <c r="CL11" s="121">
        <v>0.19899991849849713</v>
      </c>
      <c r="CM11" s="110"/>
      <c r="CN11" s="124" t="s">
        <v>153</v>
      </c>
      <c r="CO11" s="117">
        <v>6.0001463515946393E-3</v>
      </c>
      <c r="CP11" s="118">
        <v>5.9999836430605991E-3</v>
      </c>
      <c r="CQ11" s="118">
        <v>6.0000351952775423E-3</v>
      </c>
      <c r="CR11" s="118">
        <v>5.9999842887275695E-3</v>
      </c>
      <c r="CS11" s="121">
        <v>5.9999842887274064E-3</v>
      </c>
      <c r="CT11" s="110"/>
      <c r="CU11" s="124" t="s">
        <v>153</v>
      </c>
      <c r="CV11" s="117">
        <v>4.9900264188251608E-2</v>
      </c>
      <c r="CW11" s="118">
        <v>4.9900261519345249E-2</v>
      </c>
      <c r="CX11" s="118">
        <v>4.9900203619852451E-2</v>
      </c>
      <c r="CY11" s="118">
        <v>4.9900266857158204E-2</v>
      </c>
      <c r="CZ11" s="121">
        <v>4.9900266857158287E-2</v>
      </c>
      <c r="DA11" s="110"/>
      <c r="DB11" s="124" t="s">
        <v>153</v>
      </c>
      <c r="DC11" s="117">
        <v>4.5960557568501753E-3</v>
      </c>
      <c r="DD11" s="118">
        <v>4.5960555227145409E-3</v>
      </c>
      <c r="DE11" s="118">
        <v>-2.3470710187689842E-2</v>
      </c>
      <c r="DF11" s="118">
        <v>-2.3470756867822951E-2</v>
      </c>
      <c r="DG11" s="121">
        <v>-2.347072290598164E-2</v>
      </c>
      <c r="DH11" s="110"/>
      <c r="DI11" s="124" t="s">
        <v>153</v>
      </c>
      <c r="DJ11" s="117">
        <v>9.1490431460902206E-3</v>
      </c>
      <c r="DK11" s="118">
        <v>9.1490426821451143E-3</v>
      </c>
      <c r="DL11" s="118">
        <v>1.0119202586214449E-3</v>
      </c>
      <c r="DM11" s="118">
        <v>1.0119386643514935E-3</v>
      </c>
      <c r="DN11" s="121">
        <v>1.0119038510494787E-3</v>
      </c>
      <c r="DO11" s="110"/>
      <c r="DP11" s="124" t="s">
        <v>153</v>
      </c>
      <c r="DQ11" s="117">
        <v>1.0865045452341373E-2</v>
      </c>
      <c r="DR11" s="118">
        <v>1.0865044906373317E-2</v>
      </c>
      <c r="DS11" s="118">
        <v>-1.9814396605033098E-2</v>
      </c>
      <c r="DT11" s="118">
        <v>-1.9814426774642183E-2</v>
      </c>
      <c r="DU11" s="118">
        <v>-1.9814461517594278E-2</v>
      </c>
      <c r="DV11" s="110"/>
      <c r="DW11" s="124" t="s">
        <v>153</v>
      </c>
      <c r="DX11" s="117">
        <v>7.0471177355570323E-3</v>
      </c>
      <c r="DY11" s="118">
        <v>7.0470676753921855E-3</v>
      </c>
      <c r="DZ11" s="118">
        <v>5.8074880947645034E-2</v>
      </c>
      <c r="EA11" s="118">
        <v>5.8074893821005086E-2</v>
      </c>
      <c r="EB11" s="118">
        <v>5.8074931324767376E-2</v>
      </c>
      <c r="EC11" s="110"/>
      <c r="ED11" s="124" t="s">
        <v>153</v>
      </c>
      <c r="EE11" s="117">
        <v>5.9370140928498181E-3</v>
      </c>
      <c r="EF11" s="118">
        <v>5.937063454846174E-3</v>
      </c>
      <c r="EG11" s="118">
        <v>2.1322770102648755E-2</v>
      </c>
      <c r="EH11" s="118">
        <v>2.1324655817359726E-2</v>
      </c>
      <c r="EI11" s="118">
        <v>2.1324655817359726E-2</v>
      </c>
      <c r="EJ11" s="110"/>
      <c r="EK11" s="124" t="s">
        <v>153</v>
      </c>
      <c r="EL11" s="117">
        <v>4.2159060100521234E-3</v>
      </c>
      <c r="EM11" s="118">
        <v>4.2159548738353921E-3</v>
      </c>
      <c r="EN11" s="118">
        <v>-1.6865381068935311E-2</v>
      </c>
      <c r="EO11" s="118">
        <v>-1.686720787207872E-2</v>
      </c>
      <c r="EP11" s="118">
        <v>-1.6867207872078835E-2</v>
      </c>
      <c r="EQ11" s="110"/>
      <c r="ER11" s="124" t="s">
        <v>153</v>
      </c>
      <c r="ES11" s="117">
        <v>3.218959094909457E-3</v>
      </c>
      <c r="ET11" s="118">
        <v>3.2190076449720518E-3</v>
      </c>
      <c r="EU11" s="118">
        <v>1.9208532216479141E-2</v>
      </c>
      <c r="EV11" s="118">
        <v>1.9208420465160553E-2</v>
      </c>
      <c r="EW11" s="118">
        <v>1.9208420465160556E-2</v>
      </c>
      <c r="EX11" s="110"/>
      <c r="EY11" s="124" t="s">
        <v>153</v>
      </c>
      <c r="EZ11" s="117">
        <v>2.0230811962553851E-3</v>
      </c>
      <c r="FA11" s="118">
        <v>2.0229347770603315E-3</v>
      </c>
      <c r="FB11" s="118">
        <v>-8.6341701412192065E-2</v>
      </c>
      <c r="FC11" s="118">
        <v>-8.6341647844446617E-2</v>
      </c>
      <c r="FD11" s="118">
        <v>-8.6341615110150802E-2</v>
      </c>
      <c r="FE11" s="110"/>
      <c r="FF11" s="124" t="s">
        <v>153</v>
      </c>
      <c r="FG11" s="117">
        <v>-4.8609524550472472E-6</v>
      </c>
      <c r="FH11" s="118">
        <v>0</v>
      </c>
      <c r="FI11" s="118">
        <v>2.2936778661584403E-2</v>
      </c>
      <c r="FJ11" s="118">
        <v>2.2936798934369017E-2</v>
      </c>
      <c r="FK11" s="118">
        <v>2.2936762284877052E-2</v>
      </c>
      <c r="FL11" s="110"/>
      <c r="FM11" s="124" t="s">
        <v>153</v>
      </c>
      <c r="FN11" s="117">
        <v>2.4409391405794301E-3</v>
      </c>
      <c r="FO11" s="118">
        <v>2.4359204942616054E-3</v>
      </c>
      <c r="FP11" s="118">
        <v>-1.5437218504488205E-2</v>
      </c>
      <c r="FQ11" s="118">
        <v>-1.5433349913871618E-2</v>
      </c>
      <c r="FR11" s="118">
        <v>-1.5433349913871698E-2</v>
      </c>
      <c r="FS11" s="110"/>
      <c r="FT11" s="124" t="s">
        <v>153</v>
      </c>
      <c r="FU11" s="117">
        <v>-1.3189659791636901E-3</v>
      </c>
      <c r="FV11" s="118">
        <v>-1.3189661710391689E-3</v>
      </c>
      <c r="FW11" s="118">
        <v>4.624416363956875E-2</v>
      </c>
      <c r="FX11" s="118">
        <v>4.6240141724384481E-2</v>
      </c>
      <c r="FY11" s="118">
        <v>4.624014172438444E-2</v>
      </c>
      <c r="FZ11" s="110"/>
      <c r="GA11" s="124" t="s">
        <v>153</v>
      </c>
      <c r="GB11" s="117">
        <v>2.7120640601621159E-3</v>
      </c>
      <c r="GC11" s="118">
        <v>2.7119187888795531E-3</v>
      </c>
      <c r="GD11" s="118">
        <v>-2.9261208926483814E-2</v>
      </c>
      <c r="GE11" s="118">
        <v>-2.9261237522930299E-2</v>
      </c>
      <c r="GF11" s="118">
        <v>-2.9261237522930222E-2</v>
      </c>
      <c r="GG11" s="110"/>
      <c r="GH11" s="124" t="s">
        <v>153</v>
      </c>
      <c r="GI11" s="117">
        <v>4.5760783928231264E-3</v>
      </c>
      <c r="GJ11" s="118">
        <v>4.5760797223785973E-3</v>
      </c>
      <c r="GK11" s="118">
        <v>2.6882473457547379E-2</v>
      </c>
      <c r="GL11" s="118">
        <v>2.6882479140132112E-2</v>
      </c>
      <c r="GM11" s="118">
        <v>2.6882444114055149E-2</v>
      </c>
      <c r="GN11" s="110"/>
      <c r="GO11" s="124" t="s">
        <v>153</v>
      </c>
      <c r="GP11" s="117">
        <v>9.386913802935307E-3</v>
      </c>
      <c r="GQ11" s="118">
        <v>9.3869647213711271E-3</v>
      </c>
      <c r="GR11" s="118">
        <v>-3.7390559320468961E-2</v>
      </c>
      <c r="GS11" s="118">
        <v>-3.7390540362435463E-2</v>
      </c>
      <c r="GT11" s="118">
        <v>-3.7390507528654839E-2</v>
      </c>
      <c r="GU11" s="110"/>
      <c r="GV11" s="119" t="s">
        <v>153</v>
      </c>
      <c r="GW11" s="118">
        <v>1.1350945947978801E-2</v>
      </c>
      <c r="GX11" s="118">
        <v>1.135104416884338E-2</v>
      </c>
      <c r="GY11" s="118">
        <v>-5.2073028802370833E-3</v>
      </c>
      <c r="GZ11" s="118">
        <v>-5.2073151584363722E-3</v>
      </c>
      <c r="HA11" s="118">
        <v>-5.2073151584362118E-3</v>
      </c>
      <c r="HB11" s="110"/>
      <c r="HC11" s="119" t="s">
        <v>153</v>
      </c>
      <c r="HD11" s="118">
        <v>5.2739201602432497E-3</v>
      </c>
      <c r="HE11" s="118">
        <v>5.27401534588699E-3</v>
      </c>
      <c r="HF11" s="118">
        <v>3.5983174176937707E-2</v>
      </c>
      <c r="HG11" s="118">
        <v>3.5983122759643549E-2</v>
      </c>
      <c r="HH11" s="118">
        <v>3.5983104949884069E-2</v>
      </c>
      <c r="HI11" s="110"/>
      <c r="HJ11" s="119" t="s">
        <v>153</v>
      </c>
      <c r="HK11" s="118">
        <v>6.5910471765756587E-3</v>
      </c>
      <c r="HL11" s="118">
        <v>6.5910474861672064E-3</v>
      </c>
      <c r="HM11" s="118">
        <v>-1.1597363611144766E-3</v>
      </c>
      <c r="HN11" s="118">
        <v>-1.1596817749866125E-3</v>
      </c>
      <c r="HO11" s="118">
        <v>-1.1596302214195828E-3</v>
      </c>
      <c r="HP11" s="110"/>
      <c r="HQ11" s="119" t="s">
        <v>153</v>
      </c>
      <c r="HR11" s="118">
        <v>3.2069820513999357E-3</v>
      </c>
      <c r="HS11" s="118">
        <v>3.2069355370680005E-3</v>
      </c>
      <c r="HT11" s="118">
        <v>1.2294819568055089E-3</v>
      </c>
      <c r="HU11" s="118">
        <v>1.22939079426383E-3</v>
      </c>
      <c r="HV11" s="118">
        <v>1.2293907519454685E-3</v>
      </c>
      <c r="HX11" s="119" t="s">
        <v>153</v>
      </c>
      <c r="HY11" s="118">
        <v>1.065886830401912E-3</v>
      </c>
      <c r="HZ11" s="118">
        <v>1.0659334443735016E-3</v>
      </c>
      <c r="IA11" s="118">
        <v>-6.7431932785753143E-2</v>
      </c>
      <c r="IB11" s="118">
        <v>-6.7431875797207469E-2</v>
      </c>
      <c r="IC11" s="118">
        <v>-6.7431873478900464E-2</v>
      </c>
      <c r="IE11" s="119" t="s">
        <v>153</v>
      </c>
      <c r="IF11" s="118">
        <v>2.727976676287268E-3</v>
      </c>
      <c r="IG11" s="118">
        <v>2.7280697336108319E-3</v>
      </c>
      <c r="IH11" s="118">
        <v>4.450923016529678E-2</v>
      </c>
      <c r="II11" s="118">
        <v>4.450919084122118E-2</v>
      </c>
      <c r="IJ11" s="118">
        <v>4.4509152334424186E-2</v>
      </c>
      <c r="IL11" s="119" t="s">
        <v>153</v>
      </c>
      <c r="IM11" s="118">
        <v>1.8579569979918801E-3</v>
      </c>
      <c r="IN11" s="118">
        <v>1.8574471843483013E-3</v>
      </c>
      <c r="IO11" s="118">
        <v>-4.2631761016982952E-3</v>
      </c>
      <c r="IP11" s="118">
        <v>-4.2636682879413539E-3</v>
      </c>
      <c r="IQ11" s="118">
        <v>-4.2669860156014927E-3</v>
      </c>
    </row>
    <row r="12" spans="1:251" x14ac:dyDescent="0.25">
      <c r="A12" s="125" t="s">
        <v>159</v>
      </c>
      <c r="B12" s="117">
        <v>-1.0359861019192514E-2</v>
      </c>
      <c r="C12" s="118">
        <v>-1.0360026472534818E-2</v>
      </c>
      <c r="D12" s="118">
        <v>-1.0373314944766728E-2</v>
      </c>
      <c r="E12" s="118">
        <v>-1.0377998184137606E-2</v>
      </c>
      <c r="F12" s="121">
        <v>-1.0376102592589103E-2</v>
      </c>
      <c r="G12" s="110"/>
      <c r="H12" s="125" t="s">
        <v>159</v>
      </c>
      <c r="I12" s="117">
        <v>7.1758742610057982E-3</v>
      </c>
      <c r="J12" s="118">
        <v>7.1760426460943955E-3</v>
      </c>
      <c r="K12" s="118">
        <v>8.2022849554184239E-3</v>
      </c>
      <c r="L12" s="118">
        <v>8.2022576299529935E-3</v>
      </c>
      <c r="M12" s="121">
        <v>8.2022963410291298E-3</v>
      </c>
      <c r="N12" s="110"/>
      <c r="O12" s="125" t="s">
        <v>159</v>
      </c>
      <c r="P12" s="117">
        <v>7.6916181779149032E-3</v>
      </c>
      <c r="Q12" s="118">
        <v>7.6917288407186094E-3</v>
      </c>
      <c r="R12" s="118">
        <v>-1.0139426773637336E-2</v>
      </c>
      <c r="S12" s="118">
        <v>-1.0139345738972806E-2</v>
      </c>
      <c r="T12" s="121">
        <v>-1.0139383745800735E-2</v>
      </c>
      <c r="U12" s="110"/>
      <c r="V12" s="126" t="s">
        <v>159</v>
      </c>
      <c r="W12" s="117">
        <v>1.2614533440442581E-2</v>
      </c>
      <c r="X12" s="118">
        <v>1.2614586964194702E-2</v>
      </c>
      <c r="Y12" s="118">
        <v>8.7515827803898837E-3</v>
      </c>
      <c r="Z12" s="118">
        <v>8.7514796232086491E-3</v>
      </c>
      <c r="AA12" s="121">
        <v>8.7514796232086491E-3</v>
      </c>
      <c r="AB12" s="110"/>
      <c r="AC12" s="126" t="s">
        <v>159</v>
      </c>
      <c r="AD12" s="117">
        <v>1.7773612089797736E-2</v>
      </c>
      <c r="AE12" s="118">
        <v>1.777344652338389E-2</v>
      </c>
      <c r="AF12" s="118">
        <v>3.1942161019651895E-2</v>
      </c>
      <c r="AG12" s="118">
        <v>3.1942264324068548E-2</v>
      </c>
      <c r="AH12" s="121">
        <v>3.1942264324068589E-2</v>
      </c>
      <c r="AI12" s="110"/>
      <c r="AJ12" s="126" t="s">
        <v>159</v>
      </c>
      <c r="AK12" s="117">
        <v>3.8961205022632589E-2</v>
      </c>
      <c r="AL12" s="118">
        <v>3.8961205022632499E-2</v>
      </c>
      <c r="AM12" s="118">
        <v>8.9973168248313473E-2</v>
      </c>
      <c r="AN12" s="118">
        <v>8.9973130636350956E-2</v>
      </c>
      <c r="AO12" s="121">
        <v>8.9973149267684391E-2</v>
      </c>
      <c r="AP12" s="110"/>
      <c r="AQ12" s="126" t="s">
        <v>159</v>
      </c>
      <c r="AR12" s="117">
        <v>1.0506022341739094E-2</v>
      </c>
      <c r="AS12" s="118">
        <v>1.0506073621897118E-2</v>
      </c>
      <c r="AT12" s="118">
        <v>-5.0068986903046023E-2</v>
      </c>
      <c r="AU12" s="118">
        <v>-5.0069028227575967E-2</v>
      </c>
      <c r="AV12" s="121">
        <v>-5.0069010278339411E-2</v>
      </c>
      <c r="AW12" s="110"/>
      <c r="AX12" s="126" t="s">
        <v>159</v>
      </c>
      <c r="AY12" s="117">
        <v>7.8165617429973664E-3</v>
      </c>
      <c r="AZ12" s="118">
        <v>7.8166628403423932E-3</v>
      </c>
      <c r="BA12" s="118">
        <v>-6.7332093374655122E-2</v>
      </c>
      <c r="BB12" s="118">
        <v>-6.7332076032306912E-2</v>
      </c>
      <c r="BC12" s="121">
        <v>-6.7332145586499623E-2</v>
      </c>
      <c r="BD12" s="110"/>
      <c r="BE12" s="126" t="s">
        <v>159</v>
      </c>
      <c r="BF12" s="117">
        <v>4.3676554819136997E-3</v>
      </c>
      <c r="BG12" s="118">
        <v>4.3674534084928874E-3</v>
      </c>
      <c r="BH12" s="118">
        <v>0.11508865618158218</v>
      </c>
      <c r="BI12" s="118">
        <v>0.11508871825022937</v>
      </c>
      <c r="BJ12" s="121">
        <v>0.11508878057137824</v>
      </c>
      <c r="BK12" s="110"/>
      <c r="BL12" s="126" t="s">
        <v>159</v>
      </c>
      <c r="BM12" s="117">
        <v>2.9987920104741087E-3</v>
      </c>
      <c r="BN12" s="118">
        <v>2.9988422952673698E-3</v>
      </c>
      <c r="BO12" s="118">
        <v>1.2915655764083465E-2</v>
      </c>
      <c r="BP12" s="118">
        <v>1.2915557426954301E-2</v>
      </c>
      <c r="BQ12" s="121">
        <v>1.2915522599223175E-2</v>
      </c>
      <c r="BR12" s="110"/>
      <c r="BS12" s="126" t="s">
        <v>159</v>
      </c>
      <c r="BT12" s="117">
        <v>5.0082024654381479E-3</v>
      </c>
      <c r="BU12" s="118">
        <v>5.0082524499929938E-3</v>
      </c>
      <c r="BV12" s="118">
        <v>-1.2158219998490346E-2</v>
      </c>
      <c r="BW12" s="118">
        <v>-1.2158178383492944E-2</v>
      </c>
      <c r="BX12" s="121">
        <v>-1.2158161509657593E-2</v>
      </c>
      <c r="BY12" s="110"/>
      <c r="BZ12" s="126" t="s">
        <v>159</v>
      </c>
      <c r="CA12" s="117">
        <v>6.9915636209909133E-3</v>
      </c>
      <c r="CB12" s="118">
        <v>6.9914140668611621E-3</v>
      </c>
      <c r="CC12" s="118">
        <v>3.9547252314341078E-5</v>
      </c>
      <c r="CD12" s="118">
        <v>3.952894364239795E-5</v>
      </c>
      <c r="CE12" s="121">
        <v>3.9563527145335128E-5</v>
      </c>
      <c r="CF12" s="110"/>
      <c r="CG12" s="126" t="s">
        <v>159</v>
      </c>
      <c r="CH12" s="117">
        <v>5.3178379953523281E-3</v>
      </c>
      <c r="CI12" s="118">
        <v>5.3181348616097111E-3</v>
      </c>
      <c r="CJ12" s="118">
        <v>1.1757641075276437E-2</v>
      </c>
      <c r="CK12" s="118">
        <v>1.1757684081400323E-2</v>
      </c>
      <c r="CL12" s="121">
        <v>1.175764909265992E-2</v>
      </c>
      <c r="CM12" s="110"/>
      <c r="CN12" s="126" t="s">
        <v>159</v>
      </c>
      <c r="CO12" s="117">
        <v>2.4982043388675295E-3</v>
      </c>
      <c r="CP12" s="118">
        <v>2.497909074616258E-3</v>
      </c>
      <c r="CQ12" s="118">
        <v>3.9966771965988277E-4</v>
      </c>
      <c r="CR12" s="118">
        <v>3.9970390328604861E-4</v>
      </c>
      <c r="CS12" s="121">
        <v>3.9970390328600974E-4</v>
      </c>
      <c r="CT12" s="110"/>
      <c r="CU12" s="126" t="s">
        <v>159</v>
      </c>
      <c r="CV12" s="117">
        <v>4.6901639609379714E-3</v>
      </c>
      <c r="CW12" s="118">
        <v>4.6903114400512463E-3</v>
      </c>
      <c r="CX12" s="118">
        <v>1.5292005654612558E-2</v>
      </c>
      <c r="CY12" s="118">
        <v>1.5291944530800504E-2</v>
      </c>
      <c r="CZ12" s="121">
        <v>1.5291944530800388E-2</v>
      </c>
      <c r="DA12" s="110"/>
      <c r="DB12" s="126" t="s">
        <v>159</v>
      </c>
      <c r="DC12" s="117">
        <v>4.5955902527537963E-3</v>
      </c>
      <c r="DD12" s="118">
        <v>4.5956388062812232E-3</v>
      </c>
      <c r="DE12" s="118">
        <v>-1.4805372901110343E-2</v>
      </c>
      <c r="DF12" s="118">
        <v>-1.4805396743382136E-2</v>
      </c>
      <c r="DG12" s="121">
        <v>-1.4805396743382137E-2</v>
      </c>
      <c r="DH12" s="110"/>
      <c r="DI12" s="126" t="s">
        <v>159</v>
      </c>
      <c r="DJ12" s="117">
        <v>9.1491348306586857E-3</v>
      </c>
      <c r="DK12" s="118">
        <v>9.1488426148917182E-3</v>
      </c>
      <c r="DL12" s="118">
        <v>1.6569905906756461E-2</v>
      </c>
      <c r="DM12" s="118">
        <v>1.6569906406159414E-2</v>
      </c>
      <c r="DN12" s="121">
        <v>1.6569906406159456E-2</v>
      </c>
      <c r="DO12" s="110"/>
      <c r="DP12" s="126" t="s">
        <v>159</v>
      </c>
      <c r="DQ12" s="117">
        <v>1.0864701484135318E-2</v>
      </c>
      <c r="DR12" s="118">
        <v>1.0864992261286368E-2</v>
      </c>
      <c r="DS12" s="118">
        <v>1.0714156110632637E-2</v>
      </c>
      <c r="DT12" s="118">
        <v>1.0714233512812843E-2</v>
      </c>
      <c r="DU12" s="118">
        <v>1.0714233512812997E-2</v>
      </c>
      <c r="DV12" s="110"/>
      <c r="DW12" s="126" t="s">
        <v>159</v>
      </c>
      <c r="DX12" s="117">
        <v>7.0467685532776062E-3</v>
      </c>
      <c r="DY12" s="118">
        <v>7.0466726880317968E-3</v>
      </c>
      <c r="DZ12" s="118">
        <v>-9.4564517338333771E-3</v>
      </c>
      <c r="EA12" s="118">
        <v>-9.456504090501314E-3</v>
      </c>
      <c r="EB12" s="118">
        <v>-9.4565040905015031E-3</v>
      </c>
      <c r="EC12" s="110"/>
      <c r="ED12" s="126" t="s">
        <v>159</v>
      </c>
      <c r="EE12" s="117">
        <v>5.9373239409992347E-3</v>
      </c>
      <c r="EF12" s="118">
        <v>5.937323940999154E-3</v>
      </c>
      <c r="EG12" s="118">
        <v>3.2175348816218044E-2</v>
      </c>
      <c r="EH12" s="118">
        <v>3.2176657930107065E-2</v>
      </c>
      <c r="EI12" s="118">
        <v>3.2175315444647683E-2</v>
      </c>
      <c r="EJ12" s="110"/>
      <c r="EK12" s="126" t="s">
        <v>159</v>
      </c>
      <c r="EL12" s="117">
        <v>4.2157466182406577E-3</v>
      </c>
      <c r="EM12" s="118">
        <v>4.2158875738254912E-3</v>
      </c>
      <c r="EN12" s="118">
        <v>-1.7820371854414187E-2</v>
      </c>
      <c r="EO12" s="118">
        <v>-1.7821663382562435E-2</v>
      </c>
      <c r="EP12" s="118">
        <v>-1.7820385925026199E-2</v>
      </c>
      <c r="EQ12" s="110"/>
      <c r="ER12" s="126" t="s">
        <v>159</v>
      </c>
      <c r="ES12" s="117">
        <v>3.2185429998794501E-3</v>
      </c>
      <c r="ET12" s="118">
        <v>3.218448972227967E-3</v>
      </c>
      <c r="EU12" s="118">
        <v>2.5367247468509966E-2</v>
      </c>
      <c r="EV12" s="118">
        <v>2.5367318908900198E-2</v>
      </c>
      <c r="EW12" s="118">
        <v>2.536731890890024E-2</v>
      </c>
      <c r="EX12" s="110"/>
      <c r="EY12" s="126" t="s">
        <v>159</v>
      </c>
      <c r="EZ12" s="117">
        <v>2.0226832476635767E-3</v>
      </c>
      <c r="FA12" s="118">
        <v>2.0225898776484413E-3</v>
      </c>
      <c r="FB12" s="118">
        <v>1.3454958298107328E-2</v>
      </c>
      <c r="FC12" s="118">
        <v>1.3454901091318153E-2</v>
      </c>
      <c r="FD12" s="118">
        <v>1.3454901091318154E-2</v>
      </c>
      <c r="FE12" s="110"/>
      <c r="FF12" s="126" t="s">
        <v>159</v>
      </c>
      <c r="FG12" s="117">
        <v>0</v>
      </c>
      <c r="FH12" s="118">
        <v>0</v>
      </c>
      <c r="FI12" s="118">
        <v>-4.7942475326288835E-2</v>
      </c>
      <c r="FJ12" s="118">
        <v>-4.7942426614702077E-2</v>
      </c>
      <c r="FK12" s="118">
        <v>-4.7942426614702008E-2</v>
      </c>
      <c r="FL12" s="110"/>
      <c r="FM12" s="126" t="s">
        <v>159</v>
      </c>
      <c r="FN12" s="117">
        <v>2.4349336531195188E-3</v>
      </c>
      <c r="FO12" s="118">
        <v>2.4396346803454371E-3</v>
      </c>
      <c r="FP12" s="118">
        <v>-1.2612795618856157E-2</v>
      </c>
      <c r="FQ12" s="118">
        <v>-1.2609264194231124E-2</v>
      </c>
      <c r="FR12" s="118">
        <v>-1.2609264194231124E-2</v>
      </c>
      <c r="FS12" s="110"/>
      <c r="FT12" s="126" t="s">
        <v>159</v>
      </c>
      <c r="FU12" s="117">
        <v>-1.317933836331984E-3</v>
      </c>
      <c r="FV12" s="118">
        <v>-1.3227100512592908E-3</v>
      </c>
      <c r="FW12" s="118">
        <v>3.3127362327161472E-2</v>
      </c>
      <c r="FX12" s="118">
        <v>3.3123691006323813E-2</v>
      </c>
      <c r="FY12" s="118">
        <v>3.3123691006323772E-2</v>
      </c>
      <c r="FZ12" s="110"/>
      <c r="GA12" s="126" t="s">
        <v>159</v>
      </c>
      <c r="GB12" s="117">
        <v>2.7114086283884999E-3</v>
      </c>
      <c r="GC12" s="118">
        <v>2.7115949742601087E-3</v>
      </c>
      <c r="GD12" s="118">
        <v>7.5556669064775692E-3</v>
      </c>
      <c r="GE12" s="118">
        <v>7.5556029671710679E-3</v>
      </c>
      <c r="GF12" s="118">
        <v>7.5556029671711425E-3</v>
      </c>
      <c r="GG12" s="110"/>
      <c r="GH12" s="126" t="s">
        <v>159</v>
      </c>
      <c r="GI12" s="117">
        <v>4.5763439185048885E-3</v>
      </c>
      <c r="GJ12" s="118">
        <v>4.5763437063174065E-3</v>
      </c>
      <c r="GK12" s="118">
        <v>-1.1854592278485355E-2</v>
      </c>
      <c r="GL12" s="118">
        <v>-1.1854615600620223E-2</v>
      </c>
      <c r="GM12" s="118">
        <v>-1.1854615600620259E-2</v>
      </c>
      <c r="GN12" s="110"/>
      <c r="GO12" s="126" t="s">
        <v>159</v>
      </c>
      <c r="GP12" s="117">
        <v>9.3869995732972847E-3</v>
      </c>
      <c r="GQ12" s="118">
        <v>9.3869991400403544E-3</v>
      </c>
      <c r="GR12" s="118">
        <v>-1.1937619753256312E-2</v>
      </c>
      <c r="GS12" s="118">
        <v>-1.1937527348761237E-2</v>
      </c>
      <c r="GT12" s="118">
        <v>-1.1937527348761237E-2</v>
      </c>
      <c r="GU12" s="110"/>
      <c r="GV12" s="127" t="s">
        <v>159</v>
      </c>
      <c r="GW12" s="118">
        <v>1.1351189086726431E-2</v>
      </c>
      <c r="GX12" s="118">
        <v>1.1351325744932044E-2</v>
      </c>
      <c r="GY12" s="118">
        <v>3.0659674540850404E-2</v>
      </c>
      <c r="GZ12" s="118">
        <v>3.0659655624204647E-2</v>
      </c>
      <c r="HA12" s="118">
        <v>3.0659622278303291E-2</v>
      </c>
      <c r="HB12" s="110"/>
      <c r="HC12" s="127" t="s">
        <v>159</v>
      </c>
      <c r="HD12" s="118">
        <v>5.2740422176566926E-3</v>
      </c>
      <c r="HE12" s="118">
        <v>5.2737699886840541E-3</v>
      </c>
      <c r="HF12" s="118">
        <v>1.7424995475206102E-2</v>
      </c>
      <c r="HG12" s="118">
        <v>1.7425023624847616E-2</v>
      </c>
      <c r="HH12" s="118">
        <v>1.7425024188615815E-2</v>
      </c>
      <c r="HI12" s="110"/>
      <c r="HJ12" s="127" t="s">
        <v>159</v>
      </c>
      <c r="HK12" s="118">
        <v>6.5911350919587771E-3</v>
      </c>
      <c r="HL12" s="118">
        <v>6.5914055368598299E-3</v>
      </c>
      <c r="HM12" s="118">
        <v>-5.5949555443994284E-2</v>
      </c>
      <c r="HN12" s="118">
        <v>-5.5949603123837004E-2</v>
      </c>
      <c r="HO12" s="118">
        <v>-5.5949573103195954E-2</v>
      </c>
      <c r="HP12" s="110"/>
      <c r="HQ12" s="127" t="s">
        <v>159</v>
      </c>
      <c r="HR12" s="118">
        <v>3.2074138017314656E-3</v>
      </c>
      <c r="HS12" s="118">
        <v>3.2071898243524648E-3</v>
      </c>
      <c r="HT12" s="118">
        <v>-5.3468889111866758E-2</v>
      </c>
      <c r="HU12" s="118">
        <v>-5.3468859390284368E-2</v>
      </c>
      <c r="HV12" s="118">
        <v>-5.3468859390284298E-2</v>
      </c>
      <c r="HX12" s="127" t="s">
        <v>159</v>
      </c>
      <c r="HY12" s="118">
        <v>1.0655712697935082E-3</v>
      </c>
      <c r="HZ12" s="118">
        <v>1.0657049312102252E-3</v>
      </c>
      <c r="IA12" s="118">
        <v>-2.388801916387167E-2</v>
      </c>
      <c r="IB12" s="118">
        <v>-2.3888062374521481E-2</v>
      </c>
      <c r="IC12" s="118">
        <v>-2.3888044580885937E-2</v>
      </c>
      <c r="IE12" s="127" t="s">
        <v>159</v>
      </c>
      <c r="IF12" s="118">
        <v>2.7279396814564559E-3</v>
      </c>
      <c r="IG12" s="118">
        <v>2.727805967004485E-3</v>
      </c>
      <c r="IH12" s="118">
        <v>1.0514626595260174E-2</v>
      </c>
      <c r="II12" s="118">
        <v>1.0514613862962817E-2</v>
      </c>
      <c r="IJ12" s="118">
        <v>1.0514631900383663E-2</v>
      </c>
      <c r="IL12" s="127" t="s">
        <v>159</v>
      </c>
      <c r="IM12" s="118">
        <v>2.6850226406664526E-3</v>
      </c>
      <c r="IN12" s="118">
        <v>1.8571314985403285E-3</v>
      </c>
      <c r="IO12" s="118">
        <v>1.0093498501370283E-2</v>
      </c>
      <c r="IP12" s="118">
        <v>1.0094351916673579E-2</v>
      </c>
      <c r="IQ12" s="118">
        <v>1.008998601404152E-2</v>
      </c>
    </row>
    <row r="13" spans="1:251" x14ac:dyDescent="0.25">
      <c r="A13" s="128" t="s">
        <v>161</v>
      </c>
      <c r="B13" s="117">
        <v>-3.6569655783719929E-2</v>
      </c>
      <c r="C13" s="118">
        <v>-3.6586853239416593E-2</v>
      </c>
      <c r="D13" s="118">
        <v>-3.6585569486758888E-2</v>
      </c>
      <c r="E13" s="118">
        <v>-3.6585532868526012E-2</v>
      </c>
      <c r="F13" s="121">
        <v>-3.6585532868525915E-2</v>
      </c>
      <c r="G13" s="110"/>
      <c r="H13" s="128" t="s">
        <v>161</v>
      </c>
      <c r="I13" s="117">
        <v>6.320977204491051E-3</v>
      </c>
      <c r="J13" s="118">
        <v>6.3210393158634878E-3</v>
      </c>
      <c r="K13" s="118">
        <v>6.3213206752856738E-3</v>
      </c>
      <c r="L13" s="118">
        <v>6.3212824262146349E-3</v>
      </c>
      <c r="M13" s="121">
        <v>6.3212824262144883E-3</v>
      </c>
      <c r="N13" s="110"/>
      <c r="O13" s="128" t="s">
        <v>161</v>
      </c>
      <c r="P13" s="117">
        <v>7.6999007418004726E-3</v>
      </c>
      <c r="Q13" s="118">
        <v>7.7000231125032717E-3</v>
      </c>
      <c r="R13" s="118">
        <v>1.7794528207504552E-2</v>
      </c>
      <c r="S13" s="118">
        <v>1.7794649071665072E-2</v>
      </c>
      <c r="T13" s="121">
        <v>1.7794584862579736E-2</v>
      </c>
      <c r="U13" s="110"/>
      <c r="V13" s="129" t="s">
        <v>161</v>
      </c>
      <c r="W13" s="117">
        <v>1.2600227362973443E-2</v>
      </c>
      <c r="X13" s="118">
        <v>1.2599984661014457E-2</v>
      </c>
      <c r="Y13" s="118">
        <v>5.7094016535784633E-3</v>
      </c>
      <c r="Z13" s="118">
        <v>5.7093267561888813E-3</v>
      </c>
      <c r="AA13" s="121">
        <v>5.7093902028577817E-3</v>
      </c>
      <c r="AB13" s="110"/>
      <c r="AC13" s="129" t="s">
        <v>161</v>
      </c>
      <c r="AD13" s="117">
        <v>1.7799933159532204E-2</v>
      </c>
      <c r="AE13" s="118">
        <v>1.7799996081559039E-2</v>
      </c>
      <c r="AF13" s="118">
        <v>-1.6404570402314408E-2</v>
      </c>
      <c r="AG13" s="118">
        <v>-1.6404591815355907E-2</v>
      </c>
      <c r="AH13" s="121">
        <v>-1.6404591815355907E-2</v>
      </c>
      <c r="AI13" s="110"/>
      <c r="AJ13" s="129" t="s">
        <v>161</v>
      </c>
      <c r="AK13" s="117">
        <v>1.6600105050955626E-2</v>
      </c>
      <c r="AL13" s="118">
        <v>1.6600165687090804E-2</v>
      </c>
      <c r="AM13" s="118">
        <v>9.4412284567715804E-2</v>
      </c>
      <c r="AN13" s="118">
        <v>9.4412342465720223E-2</v>
      </c>
      <c r="AO13" s="121">
        <v>9.4412278691178075E-2</v>
      </c>
      <c r="AP13" s="110"/>
      <c r="AQ13" s="129" t="s">
        <v>161</v>
      </c>
      <c r="AR13" s="117">
        <v>1.0499818008157797E-2</v>
      </c>
      <c r="AS13" s="118">
        <v>0.83273444880339709</v>
      </c>
      <c r="AT13" s="118">
        <v>-7.500568331863032E-2</v>
      </c>
      <c r="AU13" s="118">
        <v>-7.5005684517937155E-2</v>
      </c>
      <c r="AV13" s="121">
        <v>-7.5005630615865557E-2</v>
      </c>
      <c r="AW13" s="110"/>
      <c r="AX13" s="129" t="s">
        <v>161</v>
      </c>
      <c r="AY13" s="117">
        <v>7.8001792153089208E-3</v>
      </c>
      <c r="AZ13" s="118">
        <v>7.8000064899125107E-3</v>
      </c>
      <c r="BA13" s="118">
        <v>-4.4434104523751593E-2</v>
      </c>
      <c r="BB13" s="118">
        <v>-4.4434056761268673E-2</v>
      </c>
      <c r="BC13" s="121">
        <v>-4.4434119759347288E-2</v>
      </c>
      <c r="BD13" s="110"/>
      <c r="BE13" s="129" t="s">
        <v>161</v>
      </c>
      <c r="BF13" s="117">
        <v>4.3997886695592396E-3</v>
      </c>
      <c r="BG13" s="118">
        <v>4.3998453569092499E-3</v>
      </c>
      <c r="BH13" s="118">
        <v>0.10144398317591921</v>
      </c>
      <c r="BI13" s="118">
        <v>0.10144397058683907</v>
      </c>
      <c r="BJ13" s="121">
        <v>0.10144397727478743</v>
      </c>
      <c r="BK13" s="110"/>
      <c r="BL13" s="129" t="s">
        <v>161</v>
      </c>
      <c r="BM13" s="117">
        <v>3.0000166495138003E-3</v>
      </c>
      <c r="BN13" s="118">
        <v>3.0000729192229585E-3</v>
      </c>
      <c r="BO13" s="118">
        <v>-6.3807684886689947E-2</v>
      </c>
      <c r="BP13" s="118">
        <v>-6.3807663613875312E-2</v>
      </c>
      <c r="BQ13" s="121">
        <v>-6.3807687384958872E-2</v>
      </c>
      <c r="BR13" s="110"/>
      <c r="BS13" s="129" t="s">
        <v>161</v>
      </c>
      <c r="BT13" s="117">
        <v>5.00017162416669E-3</v>
      </c>
      <c r="BU13" s="118">
        <v>4.9999459805961403E-3</v>
      </c>
      <c r="BV13" s="118">
        <v>-1.5151560738024513E-2</v>
      </c>
      <c r="BW13" s="118">
        <v>-1.5151588773717669E-2</v>
      </c>
      <c r="BX13" s="121">
        <v>-1.5151547441957661E-2</v>
      </c>
      <c r="BY13" s="110"/>
      <c r="BZ13" s="129" t="s">
        <v>161</v>
      </c>
      <c r="CA13" s="117">
        <v>6.999902017049071E-3</v>
      </c>
      <c r="CB13" s="118">
        <v>7.0001267619576616E-3</v>
      </c>
      <c r="CC13" s="118">
        <v>2.2202958765170082E-2</v>
      </c>
      <c r="CD13" s="118">
        <v>2.220297166610705E-2</v>
      </c>
      <c r="CE13" s="121">
        <v>2.2202950987467482E-2</v>
      </c>
      <c r="CF13" s="110"/>
      <c r="CG13" s="129" t="s">
        <v>161</v>
      </c>
      <c r="CH13" s="117">
        <v>5.2998926343613946E-3</v>
      </c>
      <c r="CI13" s="118">
        <v>5.2998920450021136E-3</v>
      </c>
      <c r="CJ13" s="118">
        <v>8.1844529404864447E-2</v>
      </c>
      <c r="CK13" s="118">
        <v>8.1844437433093678E-2</v>
      </c>
      <c r="CL13" s="121">
        <v>8.1844506139536685E-2</v>
      </c>
      <c r="CM13" s="110"/>
      <c r="CN13" s="129" t="s">
        <v>161</v>
      </c>
      <c r="CO13" s="117">
        <v>2.5001949604519852E-3</v>
      </c>
      <c r="CP13" s="118">
        <v>2.4999181442731423E-3</v>
      </c>
      <c r="CQ13" s="118">
        <v>7.1983556245147776E-3</v>
      </c>
      <c r="CR13" s="118">
        <v>7.198403720425588E-3</v>
      </c>
      <c r="CS13" s="121">
        <v>7.1983841524206789E-3</v>
      </c>
      <c r="CT13" s="110"/>
      <c r="CU13" s="129" t="s">
        <v>161</v>
      </c>
      <c r="CV13" s="117">
        <v>4.6999317823025171E-3</v>
      </c>
      <c r="CW13" s="118">
        <v>4.700042900194476E-3</v>
      </c>
      <c r="CX13" s="118">
        <v>8.4087340024572178E-3</v>
      </c>
      <c r="CY13" s="118">
        <v>8.4086990255771658E-3</v>
      </c>
      <c r="CZ13" s="121">
        <v>8.4086991889424853E-3</v>
      </c>
      <c r="DA13" s="110"/>
      <c r="DB13" s="129" t="s">
        <v>161</v>
      </c>
      <c r="DC13" s="117">
        <v>4.5999708417749632E-3</v>
      </c>
      <c r="DD13" s="118">
        <v>4.6000809181974472E-3</v>
      </c>
      <c r="DE13" s="118">
        <v>-1.8218208334999351E-2</v>
      </c>
      <c r="DF13" s="118">
        <v>-1.821818706838281E-2</v>
      </c>
      <c r="DG13" s="121">
        <v>-1.8218168153226678E-2</v>
      </c>
      <c r="DH13" s="110"/>
      <c r="DI13" s="129" t="s">
        <v>161</v>
      </c>
      <c r="DJ13" s="117">
        <v>9.0998758933912224E-3</v>
      </c>
      <c r="DK13" s="118">
        <v>9.0998753959877412E-3</v>
      </c>
      <c r="DL13" s="118">
        <v>1.810801979228379E-2</v>
      </c>
      <c r="DM13" s="118">
        <v>1.8108004686129314E-2</v>
      </c>
      <c r="DN13" s="121">
        <v>1.8107926191499413E-2</v>
      </c>
      <c r="DO13" s="110"/>
      <c r="DP13" s="129" t="s">
        <v>161</v>
      </c>
      <c r="DQ13" s="117">
        <v>1.0900137504343618E-2</v>
      </c>
      <c r="DR13" s="118">
        <v>1.0900028578801603E-2</v>
      </c>
      <c r="DS13" s="118">
        <v>1.5036935186346731E-2</v>
      </c>
      <c r="DT13" s="118">
        <v>1.5036988790490698E-2</v>
      </c>
      <c r="DU13" s="118">
        <v>1.5037009224454355E-2</v>
      </c>
      <c r="DV13" s="110"/>
      <c r="DW13" s="129" t="s">
        <v>161</v>
      </c>
      <c r="DX13" s="117">
        <v>6.9998791692309085E-3</v>
      </c>
      <c r="DY13" s="118">
        <v>6.9999331278013189E-3</v>
      </c>
      <c r="DZ13" s="118">
        <v>-2.0645078790449144E-2</v>
      </c>
      <c r="EA13" s="118">
        <v>-2.0645056470526144E-2</v>
      </c>
      <c r="EB13" s="118">
        <v>-2.0645000679335068E-2</v>
      </c>
      <c r="EC13" s="110"/>
      <c r="ED13" s="129" t="s">
        <v>161</v>
      </c>
      <c r="EE13" s="117">
        <v>5.899771724728684E-3</v>
      </c>
      <c r="EF13" s="118">
        <v>5.8998249357477299E-3</v>
      </c>
      <c r="EG13" s="118">
        <v>2.3140941757782103E-2</v>
      </c>
      <c r="EH13" s="118">
        <v>2.3143135452601344E-2</v>
      </c>
      <c r="EI13" s="118">
        <v>2.3140905672912482E-2</v>
      </c>
      <c r="EJ13" s="110"/>
      <c r="EK13" s="129" t="s">
        <v>161</v>
      </c>
      <c r="EL13" s="117">
        <v>4.1999103363181307E-3</v>
      </c>
      <c r="EM13" s="118">
        <v>4.1999630130719204E-3</v>
      </c>
      <c r="EN13" s="118">
        <v>1.5573586063659568E-3</v>
      </c>
      <c r="EO13" s="118">
        <v>1.5551411645650373E-3</v>
      </c>
      <c r="EP13" s="118">
        <v>1.557285999672085E-3</v>
      </c>
      <c r="EQ13" s="110"/>
      <c r="ER13" s="129" t="s">
        <v>161</v>
      </c>
      <c r="ES13" s="117">
        <v>3.1999060230085601E-3</v>
      </c>
      <c r="ET13" s="118">
        <v>3.1998530082010556E-3</v>
      </c>
      <c r="EU13" s="118">
        <v>-7.4626157988652561E-2</v>
      </c>
      <c r="EV13" s="118">
        <v>-7.4626120112706404E-2</v>
      </c>
      <c r="EW13" s="118">
        <v>-7.4626085093999678E-2</v>
      </c>
      <c r="EX13" s="110"/>
      <c r="EY13" s="129" t="s">
        <v>161</v>
      </c>
      <c r="EZ13" s="117">
        <v>1.9998303937988691E-3</v>
      </c>
      <c r="FA13" s="118">
        <v>1.9999878177595744E-3</v>
      </c>
      <c r="FB13" s="118">
        <v>-2.7087842260497833E-2</v>
      </c>
      <c r="FC13" s="118">
        <v>-2.7087825090338101E-2</v>
      </c>
      <c r="FD13" s="118">
        <v>-2.7087886432188613E-2</v>
      </c>
      <c r="FE13" s="110"/>
      <c r="FF13" s="129" t="s">
        <v>161</v>
      </c>
      <c r="FG13" s="117">
        <v>-1.0480971795754942E-5</v>
      </c>
      <c r="FH13" s="118">
        <v>0</v>
      </c>
      <c r="FI13" s="118">
        <v>-5.7918231165559279E-3</v>
      </c>
      <c r="FJ13" s="118">
        <v>-5.7918743524793285E-3</v>
      </c>
      <c r="FK13" s="118">
        <v>-5.7918116679208376E-3</v>
      </c>
      <c r="FL13" s="110"/>
      <c r="FM13" s="129" t="s">
        <v>161</v>
      </c>
      <c r="FN13" s="117">
        <v>2.4103867519129048E-3</v>
      </c>
      <c r="FO13" s="118">
        <v>2.3999324187080422E-3</v>
      </c>
      <c r="FP13" s="118">
        <v>9.6964950074376846E-2</v>
      </c>
      <c r="FQ13" s="118">
        <v>9.6962488951167256E-2</v>
      </c>
      <c r="FR13" s="118">
        <v>9.6962488951167283E-2</v>
      </c>
      <c r="FS13" s="110"/>
      <c r="FT13" s="129" t="s">
        <v>161</v>
      </c>
      <c r="FU13" s="117">
        <v>-1.3001885456369769E-3</v>
      </c>
      <c r="FV13" s="118">
        <v>-1.3000836470095686E-3</v>
      </c>
      <c r="FW13" s="118">
        <v>1.6117399778222023E-2</v>
      </c>
      <c r="FX13" s="118">
        <v>1.6119692905374149E-2</v>
      </c>
      <c r="FY13" s="118">
        <v>1.6119692905374149E-2</v>
      </c>
      <c r="FZ13" s="110"/>
      <c r="GA13" s="129" t="s">
        <v>161</v>
      </c>
      <c r="GB13" s="117">
        <v>2.6998200556191568E-3</v>
      </c>
      <c r="GC13" s="118">
        <v>2.6998714137556092E-3</v>
      </c>
      <c r="GD13" s="118">
        <v>6.3266542909133786E-3</v>
      </c>
      <c r="GE13" s="118">
        <v>6.3266537827473277E-3</v>
      </c>
      <c r="GF13" s="118">
        <v>6.3266348179578163E-3</v>
      </c>
      <c r="GG13" s="110"/>
      <c r="GH13" s="129" t="s">
        <v>161</v>
      </c>
      <c r="GI13" s="117">
        <v>4.5999154254569557E-3</v>
      </c>
      <c r="GJ13" s="118">
        <v>4.599809091321033E-3</v>
      </c>
      <c r="GK13" s="118">
        <v>-5.6561960282512855E-3</v>
      </c>
      <c r="GL13" s="118">
        <v>-5.6561556685485268E-3</v>
      </c>
      <c r="GM13" s="118">
        <v>-5.6562123118235486E-3</v>
      </c>
      <c r="GN13" s="110"/>
      <c r="GO13" s="129" t="s">
        <v>161</v>
      </c>
      <c r="GP13" s="117">
        <v>9.3998745505463645E-3</v>
      </c>
      <c r="GQ13" s="118">
        <v>9.3998716196215595E-3</v>
      </c>
      <c r="GR13" s="118">
        <v>-7.5273682345996518E-3</v>
      </c>
      <c r="GS13" s="118">
        <v>-7.5274676664020285E-3</v>
      </c>
      <c r="GT13" s="118">
        <v>-7.5273924260217664E-3</v>
      </c>
      <c r="GU13" s="110"/>
      <c r="GV13" s="127" t="s">
        <v>161</v>
      </c>
      <c r="GW13" s="118">
        <v>1.1399996602087495E-2</v>
      </c>
      <c r="GX13" s="118">
        <v>1.1399890113601489E-2</v>
      </c>
      <c r="GY13" s="118">
        <v>-9.3040143843637346E-3</v>
      </c>
      <c r="GZ13" s="118">
        <v>-9.3040741155367389E-3</v>
      </c>
      <c r="HA13" s="118">
        <v>-9.3040365070211715E-3</v>
      </c>
      <c r="HB13" s="110"/>
      <c r="HC13" s="127" t="s">
        <v>161</v>
      </c>
      <c r="HD13" s="118">
        <v>5.2997894642536547E-3</v>
      </c>
      <c r="HE13" s="118">
        <v>5.2998392883648413E-3</v>
      </c>
      <c r="HF13" s="118">
        <v>-0.10283548578091684</v>
      </c>
      <c r="HG13" s="118">
        <v>-0.10283547225683635</v>
      </c>
      <c r="HH13" s="118">
        <v>-0.10283549141595046</v>
      </c>
      <c r="HI13" s="110"/>
      <c r="HJ13" s="127" t="s">
        <v>161</v>
      </c>
      <c r="HK13" s="118">
        <v>6.5997493067453533E-3</v>
      </c>
      <c r="HL13" s="118">
        <v>6.5999501752978876E-3</v>
      </c>
      <c r="HM13" s="118">
        <v>-4.8038915679177792E-2</v>
      </c>
      <c r="HN13" s="118">
        <v>-4.8038786823919398E-2</v>
      </c>
      <c r="HO13" s="118">
        <v>-4.8038809204981742E-2</v>
      </c>
      <c r="HP13" s="110"/>
      <c r="HQ13" s="127" t="s">
        <v>161</v>
      </c>
      <c r="HR13" s="118">
        <v>3.1997665946077772E-3</v>
      </c>
      <c r="HS13" s="118">
        <v>3.1998657517179705E-3</v>
      </c>
      <c r="HT13" s="118">
        <v>4.1624677679762856E-2</v>
      </c>
      <c r="HU13" s="118">
        <v>4.1624655583143405E-2</v>
      </c>
      <c r="HV13" s="118">
        <v>4.1624679883492846E-2</v>
      </c>
      <c r="HX13" s="127" t="s">
        <v>161</v>
      </c>
      <c r="HY13" s="118">
        <v>1.0998744683960535E-3</v>
      </c>
      <c r="HZ13" s="118">
        <v>1.0999240041566359E-3</v>
      </c>
      <c r="IA13" s="118">
        <v>-7.8099408119228594E-2</v>
      </c>
      <c r="IB13" s="118">
        <v>-7.8099420830586866E-2</v>
      </c>
      <c r="IC13" s="118">
        <v>-7.8099444048952568E-2</v>
      </c>
      <c r="IE13" s="127" t="s">
        <v>161</v>
      </c>
      <c r="IF13" s="118">
        <v>2.6999587280216856E-3</v>
      </c>
      <c r="IG13" s="118">
        <v>2.6999070178949976E-3</v>
      </c>
      <c r="IH13" s="118">
        <v>9.324412233943874E-2</v>
      </c>
      <c r="II13" s="118">
        <v>9.3244152801298247E-2</v>
      </c>
      <c r="IJ13" s="118">
        <v>9.3244157157824734E-2</v>
      </c>
      <c r="IL13" s="127" t="s">
        <v>161</v>
      </c>
      <c r="IM13" s="118">
        <v>1.8994431546991823E-3</v>
      </c>
      <c r="IN13" s="118">
        <v>1.9003912076485535E-3</v>
      </c>
      <c r="IO13" s="118">
        <v>-1.0243700613584254E-2</v>
      </c>
      <c r="IP13" s="118">
        <v>-1.0243616186136662E-2</v>
      </c>
      <c r="IQ13" s="118">
        <v>-1.0243360203358599E-2</v>
      </c>
    </row>
    <row r="14" spans="1:251" x14ac:dyDescent="0.25">
      <c r="A14" s="128" t="s">
        <v>157</v>
      </c>
      <c r="B14" s="117">
        <v>-1.8357606168155675E-2</v>
      </c>
      <c r="C14" s="118">
        <v>-1.8357606168155672E-2</v>
      </c>
      <c r="D14" s="118">
        <v>-1.8348225904398448E-2</v>
      </c>
      <c r="E14" s="118">
        <v>-1.8348962109946233E-2</v>
      </c>
      <c r="F14" s="121">
        <v>-1.8352945996046702E-2</v>
      </c>
      <c r="G14" s="110"/>
      <c r="H14" s="128" t="s">
        <v>157</v>
      </c>
      <c r="I14" s="117">
        <v>0</v>
      </c>
      <c r="J14" s="118">
        <v>0</v>
      </c>
      <c r="K14" s="118">
        <v>0</v>
      </c>
      <c r="L14" s="118">
        <v>0</v>
      </c>
      <c r="M14" s="121">
        <v>0</v>
      </c>
      <c r="N14" s="110"/>
      <c r="O14" s="128" t="s">
        <v>157</v>
      </c>
      <c r="P14" s="117">
        <v>7.6985413290114307E-3</v>
      </c>
      <c r="Q14" s="118">
        <v>7.679840418900347E-3</v>
      </c>
      <c r="R14" s="118">
        <v>1.0693296805267266E-2</v>
      </c>
      <c r="S14" s="118">
        <v>1.0704359366001396E-2</v>
      </c>
      <c r="T14" s="121">
        <v>1.0704337030120284E-2</v>
      </c>
      <c r="U14" s="110"/>
      <c r="V14" s="129" t="s">
        <v>157</v>
      </c>
      <c r="W14" s="117">
        <v>1.2619467384244175E-2</v>
      </c>
      <c r="X14" s="118">
        <v>1.261970158117443E-2</v>
      </c>
      <c r="Y14" s="118">
        <v>1.2605838033197769E-2</v>
      </c>
      <c r="Z14" s="118">
        <v>1.2597703427516845E-2</v>
      </c>
      <c r="AA14" s="121">
        <v>1.2593548387096821E-2</v>
      </c>
      <c r="AB14" s="110"/>
      <c r="AC14" s="129" t="s">
        <v>157</v>
      </c>
      <c r="AD14" s="117">
        <v>1.7746418644430197E-2</v>
      </c>
      <c r="AE14" s="118">
        <v>1.7765070986975495E-2</v>
      </c>
      <c r="AF14" s="118">
        <v>1.3298025444706707E-2</v>
      </c>
      <c r="AG14" s="118">
        <v>1.3297286717392906E-2</v>
      </c>
      <c r="AH14" s="121">
        <v>1.3303430348131865E-2</v>
      </c>
      <c r="AI14" s="110"/>
      <c r="AJ14" s="129" t="s">
        <v>157</v>
      </c>
      <c r="AK14" s="117">
        <v>1.6626650660264166E-2</v>
      </c>
      <c r="AL14" s="118">
        <v>1.6614645858343376E-2</v>
      </c>
      <c r="AM14" s="118">
        <v>1.660322690603332E-2</v>
      </c>
      <c r="AN14" s="118">
        <v>1.6599664384967343E-2</v>
      </c>
      <c r="AO14" s="121">
        <v>1.659959758551308E-2</v>
      </c>
      <c r="AP14" s="110"/>
      <c r="AQ14" s="129" t="s">
        <v>157</v>
      </c>
      <c r="AR14" s="117">
        <v>1.0509535336836517E-2</v>
      </c>
      <c r="AS14" s="118">
        <v>1.0509659439799699E-2</v>
      </c>
      <c r="AT14" s="118">
        <v>1.3495955404669054E-2</v>
      </c>
      <c r="AU14" s="118">
        <v>1.3502280068402057E-2</v>
      </c>
      <c r="AV14" s="121">
        <v>1.3498268184067392E-2</v>
      </c>
      <c r="AW14" s="110"/>
      <c r="AX14" s="129" t="s">
        <v>157</v>
      </c>
      <c r="AY14" s="117">
        <v>1.5045281916447493E-2</v>
      </c>
      <c r="AZ14" s="118">
        <v>1.5051300628695627E-2</v>
      </c>
      <c r="BA14" s="118">
        <v>1.0807383207201291E-2</v>
      </c>
      <c r="BB14" s="118">
        <v>1.0803210498564548E-2</v>
      </c>
      <c r="BC14" s="121">
        <v>1.0799304782549207E-2</v>
      </c>
      <c r="BD14" s="110"/>
      <c r="BE14" s="129" t="s">
        <v>157</v>
      </c>
      <c r="BF14" s="117">
        <v>4.3586127500360432E-3</v>
      </c>
      <c r="BG14" s="118">
        <v>4.3644171214109774E-3</v>
      </c>
      <c r="BH14" s="118">
        <v>7.3965115169037018E-3</v>
      </c>
      <c r="BI14" s="118">
        <v>7.39720866611798E-3</v>
      </c>
      <c r="BJ14" s="121">
        <v>7.401101236475905E-3</v>
      </c>
      <c r="BK14" s="110"/>
      <c r="BL14" s="129" t="s">
        <v>157</v>
      </c>
      <c r="BM14" s="117">
        <v>2.9962941778587699E-3</v>
      </c>
      <c r="BN14" s="118">
        <v>2.990539940680683E-3</v>
      </c>
      <c r="BO14" s="118">
        <v>6.0056832220730045E-3</v>
      </c>
      <c r="BP14" s="118">
        <v>6.0049961374549678E-3</v>
      </c>
      <c r="BQ14" s="121">
        <v>6.0011605374833809E-3</v>
      </c>
      <c r="BR14" s="110"/>
      <c r="BS14" s="129" t="s">
        <v>157</v>
      </c>
      <c r="BT14" s="117">
        <v>7.1140824547870326E-3</v>
      </c>
      <c r="BU14" s="118">
        <v>7.1312655710726721E-3</v>
      </c>
      <c r="BV14" s="118">
        <v>7.9932178757418683E-3</v>
      </c>
      <c r="BW14" s="118">
        <v>7.9952417445411702E-3</v>
      </c>
      <c r="BX14" s="121">
        <v>7.9971785877688932E-3</v>
      </c>
      <c r="BY14" s="110"/>
      <c r="BZ14" s="129" t="s">
        <v>157</v>
      </c>
      <c r="CA14" s="117">
        <v>1.0011205673758891E-2</v>
      </c>
      <c r="CB14" s="118">
        <v>9.9997503574427091E-3</v>
      </c>
      <c r="CC14" s="118">
        <v>1.000109469074976E-2</v>
      </c>
      <c r="CD14" s="118">
        <v>9.9997503574427091E-3</v>
      </c>
      <c r="CE14" s="121">
        <v>1.0001654830687106E-2</v>
      </c>
      <c r="CF14" s="110"/>
      <c r="CG14" s="129" t="s">
        <v>157</v>
      </c>
      <c r="CH14" s="117">
        <v>3.0000509790004352E-2</v>
      </c>
      <c r="CI14" s="118">
        <v>3.0006121524633785E-2</v>
      </c>
      <c r="CJ14" s="118">
        <v>3.0002160300196101E-2</v>
      </c>
      <c r="CK14" s="118">
        <v>2.999488648327682E-2</v>
      </c>
      <c r="CL14" s="121">
        <v>3.0000509790004622E-2</v>
      </c>
      <c r="CM14" s="110"/>
      <c r="CN14" s="129" t="s">
        <v>157</v>
      </c>
      <c r="CO14" s="117">
        <v>1.0007908156308844E-2</v>
      </c>
      <c r="CP14" s="118">
        <v>9.991491960994003E-3</v>
      </c>
      <c r="CQ14" s="118">
        <v>9.9966635012703892E-3</v>
      </c>
      <c r="CR14" s="118">
        <v>1.0002508808098077E-2</v>
      </c>
      <c r="CS14" s="121">
        <v>9.9988183214710976E-3</v>
      </c>
      <c r="CT14" s="110"/>
      <c r="CU14" s="129" t="s">
        <v>157</v>
      </c>
      <c r="CV14" s="117">
        <v>5.9938441600519126E-3</v>
      </c>
      <c r="CW14" s="118">
        <v>6.0047087284272683E-3</v>
      </c>
      <c r="CX14" s="118">
        <v>5.9970776951909378E-3</v>
      </c>
      <c r="CY14" s="118">
        <v>6.0047087284272683E-3</v>
      </c>
      <c r="CZ14" s="121">
        <v>6.0028979507346977E-3</v>
      </c>
      <c r="DA14" s="110"/>
      <c r="DB14" s="129" t="s">
        <v>157</v>
      </c>
      <c r="DC14" s="117">
        <v>4.269994632313464E-2</v>
      </c>
      <c r="DD14" s="118">
        <v>4.2705314009661807E-2</v>
      </c>
      <c r="DE14" s="118">
        <v>4.2701794713111203E-2</v>
      </c>
      <c r="DF14" s="118">
        <v>4.2694578636607604E-2</v>
      </c>
      <c r="DG14" s="121">
        <v>4.2699946323134744E-2</v>
      </c>
      <c r="DH14" s="110"/>
      <c r="DI14" s="129" t="s">
        <v>157</v>
      </c>
      <c r="DJ14" s="117">
        <v>2.79272090808474E-2</v>
      </c>
      <c r="DK14" s="118">
        <v>2.7921917469730669E-2</v>
      </c>
      <c r="DL14" s="118">
        <v>2.7919765498195151E-2</v>
      </c>
      <c r="DM14" s="118">
        <v>2.792220494816066E-2</v>
      </c>
      <c r="DN14" s="121">
        <v>2.7918629293111258E-2</v>
      </c>
      <c r="DO14" s="110"/>
      <c r="DP14" s="129" t="s">
        <v>157</v>
      </c>
      <c r="DQ14" s="117">
        <v>1.0867387820512758E-2</v>
      </c>
      <c r="DR14" s="118">
        <v>1.0857371794871827E-2</v>
      </c>
      <c r="DS14" s="118">
        <v>1.0086845857440886E-2</v>
      </c>
      <c r="DT14" s="118">
        <v>1.0086238844539758E-2</v>
      </c>
      <c r="DU14" s="121">
        <v>1.0082883303980699E-2</v>
      </c>
      <c r="DV14" s="110"/>
      <c r="DW14" s="129" t="s">
        <v>157</v>
      </c>
      <c r="DX14" s="117">
        <v>7.0349269259351796E-3</v>
      </c>
      <c r="DY14" s="118">
        <v>7.0548135230470502E-3</v>
      </c>
      <c r="DZ14" s="118">
        <v>-3.8322892240926776E-2</v>
      </c>
      <c r="EA14" s="118">
        <v>-3.8325764036253387E-2</v>
      </c>
      <c r="EB14" s="121">
        <v>-3.8325827376771565E-2</v>
      </c>
      <c r="EC14" s="110"/>
      <c r="ED14" s="129" t="s">
        <v>157</v>
      </c>
      <c r="EE14" s="117">
        <v>5.9280759580852263E-3</v>
      </c>
      <c r="EF14" s="118">
        <v>5.9230981148411799E-3</v>
      </c>
      <c r="EG14" s="118">
        <v>3.2049882330106458E-2</v>
      </c>
      <c r="EH14" s="118">
        <v>3.2057825759684924E-2</v>
      </c>
      <c r="EI14" s="121">
        <v>3.2059599405380744E-2</v>
      </c>
      <c r="EJ14" s="110"/>
      <c r="EK14" s="129" t="s">
        <v>157</v>
      </c>
      <c r="EL14" s="117">
        <v>4.2303460080694907E-3</v>
      </c>
      <c r="EM14" s="118">
        <v>4.2254347698507892E-3</v>
      </c>
      <c r="EN14" s="118">
        <v>-8.4771263341012745E-2</v>
      </c>
      <c r="EO14" s="118">
        <v>-8.4783694674792701E-2</v>
      </c>
      <c r="EP14" s="121">
        <v>-8.4783694674792784E-2</v>
      </c>
      <c r="EQ14" s="110"/>
      <c r="ER14" s="129" t="s">
        <v>157</v>
      </c>
      <c r="ES14" s="117">
        <v>3.2141813577481085E-3</v>
      </c>
      <c r="ET14" s="118">
        <v>3.2141813577480807E-3</v>
      </c>
      <c r="EU14" s="118">
        <v>8.3350457207438736E-3</v>
      </c>
      <c r="EV14" s="118">
        <v>8.3402471507794274E-3</v>
      </c>
      <c r="EW14" s="121">
        <v>8.3438860020670982E-3</v>
      </c>
      <c r="EX14" s="110"/>
      <c r="EY14" s="129" t="s">
        <v>157</v>
      </c>
      <c r="EZ14" s="117">
        <v>2.0145631067960781E-3</v>
      </c>
      <c r="FA14" s="118">
        <v>2.0194174757280849E-3</v>
      </c>
      <c r="FB14" s="118">
        <v>2.1652465196846963E-3</v>
      </c>
      <c r="FC14" s="118">
        <v>2.1652520353369134E-3</v>
      </c>
      <c r="FD14" s="121">
        <v>2.1652442215043606E-3</v>
      </c>
      <c r="FE14" s="110"/>
      <c r="FF14" s="129" t="s">
        <v>157</v>
      </c>
      <c r="FG14" s="117">
        <v>0</v>
      </c>
      <c r="FH14" s="118">
        <v>0</v>
      </c>
      <c r="FI14" s="118">
        <v>-4.5448190841731996E-2</v>
      </c>
      <c r="FJ14" s="118">
        <v>-4.5447670901391346E-2</v>
      </c>
      <c r="FK14" s="121">
        <v>-4.544390630345152E-2</v>
      </c>
      <c r="FL14" s="110"/>
      <c r="FM14" s="129" t="s">
        <v>157</v>
      </c>
      <c r="FN14" s="117">
        <v>2.4465276263837196E-3</v>
      </c>
      <c r="FO14" s="118">
        <v>2.4416711882799609E-3</v>
      </c>
      <c r="FP14" s="118">
        <v>-5.8050514599172027E-3</v>
      </c>
      <c r="FQ14" s="118">
        <v>-5.8057287717431846E-3</v>
      </c>
      <c r="FR14" s="121">
        <v>-5.8188882811172323E-3</v>
      </c>
      <c r="FS14" s="110"/>
      <c r="FT14" s="129" t="s">
        <v>157</v>
      </c>
      <c r="FU14" s="117">
        <v>-1.3290160448481407E-3</v>
      </c>
      <c r="FV14" s="118">
        <v>-1.3145176879952639E-3</v>
      </c>
      <c r="FW14" s="118">
        <v>2.3570060666121932E-2</v>
      </c>
      <c r="FX14" s="118">
        <v>2.3574811037246193E-2</v>
      </c>
      <c r="FY14" s="121">
        <v>2.3573047990361997E-2</v>
      </c>
      <c r="FZ14" s="110"/>
      <c r="GA14" s="129" t="s">
        <v>157</v>
      </c>
      <c r="GB14" s="117">
        <v>2.7099615282247442E-3</v>
      </c>
      <c r="GC14" s="118">
        <v>2.7099221865200286E-3</v>
      </c>
      <c r="GD14" s="118">
        <v>6.1885883999947908E-3</v>
      </c>
      <c r="GE14" s="118">
        <v>6.1833427862853733E-3</v>
      </c>
      <c r="GF14" s="121">
        <v>6.1908027654724324E-3</v>
      </c>
      <c r="GG14" s="110"/>
      <c r="GH14" s="129" t="s">
        <v>157</v>
      </c>
      <c r="GI14" s="117">
        <v>4.5848314471175341E-3</v>
      </c>
      <c r="GJ14" s="118">
        <v>4.5751129300027112E-3</v>
      </c>
      <c r="GK14" s="118">
        <v>-1.518776656610833E-2</v>
      </c>
      <c r="GL14" s="118">
        <v>-1.5186515612047537E-2</v>
      </c>
      <c r="GM14" s="121">
        <v>-1.5188357741549238E-2</v>
      </c>
      <c r="GN14" s="110"/>
      <c r="GO14" s="129" t="s">
        <v>157</v>
      </c>
      <c r="GP14" s="117">
        <v>9.3920395858855775E-3</v>
      </c>
      <c r="GQ14" s="118">
        <v>9.3775821979669004E-3</v>
      </c>
      <c r="GR14" s="118">
        <v>9.1871765078694462E-2</v>
      </c>
      <c r="GS14" s="118">
        <v>9.187326741562947E-2</v>
      </c>
      <c r="GT14" s="121">
        <v>9.1880921427970191E-2</v>
      </c>
      <c r="GU14" s="110"/>
      <c r="GV14" s="127" t="s">
        <v>157</v>
      </c>
      <c r="GW14" s="118">
        <v>1.1348555518537905E-2</v>
      </c>
      <c r="GX14" s="118">
        <v>1.1358196736916341E-2</v>
      </c>
      <c r="GY14" s="118">
        <v>3.458039277335706E-2</v>
      </c>
      <c r="GZ14" s="118">
        <v>3.4581012879418629E-2</v>
      </c>
      <c r="HA14" s="118">
        <v>3.4575699173412057E-2</v>
      </c>
      <c r="HB14" s="110"/>
      <c r="HC14" s="127" t="s">
        <v>157</v>
      </c>
      <c r="HD14" s="118">
        <v>5.2733378512553391E-3</v>
      </c>
      <c r="HE14" s="118">
        <v>5.2780296640972668E-3</v>
      </c>
      <c r="HF14" s="118">
        <v>-6.0506998473038927E-2</v>
      </c>
      <c r="HG14" s="118">
        <v>-6.0369652714710065E-2</v>
      </c>
      <c r="HH14" s="118">
        <v>-6.0377935237454217E-2</v>
      </c>
      <c r="HI14" s="110"/>
      <c r="HJ14" s="127" t="s">
        <v>157</v>
      </c>
      <c r="HK14" s="118">
        <v>6.5918357793225231E-3</v>
      </c>
      <c r="HL14" s="118">
        <v>6.5871283049958639E-3</v>
      </c>
      <c r="HM14" s="118">
        <v>-2.485432399815871E-2</v>
      </c>
      <c r="HN14" s="118">
        <v>-2.4996859635210096E-2</v>
      </c>
      <c r="HO14" s="118">
        <v>-2.4988263179691508E-2</v>
      </c>
      <c r="HP14" s="110"/>
      <c r="HQ14" s="127" t="s">
        <v>157</v>
      </c>
      <c r="HR14" s="118">
        <v>3.2072830867509159E-3</v>
      </c>
      <c r="HS14" s="118">
        <v>3.2072644691839491E-3</v>
      </c>
      <c r="HT14" s="118">
        <v>3.2302055731971251E-2</v>
      </c>
      <c r="HU14" s="118">
        <v>3.2302062872769002E-2</v>
      </c>
      <c r="HV14" s="118">
        <v>3.2302057275264799E-2</v>
      </c>
      <c r="HX14" s="127" t="s">
        <v>157</v>
      </c>
      <c r="HY14" s="118">
        <v>1.0656532572680792E-3</v>
      </c>
      <c r="HZ14" s="118">
        <v>1.065676451061191E-3</v>
      </c>
      <c r="IA14" s="118">
        <v>1.6390607290747931E-2</v>
      </c>
      <c r="IB14" s="118">
        <v>1.6390606004179516E-2</v>
      </c>
      <c r="IC14" s="118">
        <v>1.6390599000607763E-2</v>
      </c>
      <c r="IE14" s="127" t="s">
        <v>157</v>
      </c>
      <c r="IF14" s="118">
        <v>2.7278773070421761E-3</v>
      </c>
      <c r="IG14" s="118">
        <v>2.7278726509178028E-3</v>
      </c>
      <c r="IH14" s="118">
        <v>3.0187283192909453E-3</v>
      </c>
      <c r="II14" s="118">
        <v>3.0187264897944691E-3</v>
      </c>
      <c r="IJ14" s="118">
        <v>3.0187334012256361E-3</v>
      </c>
      <c r="IL14" s="127" t="s">
        <v>157</v>
      </c>
      <c r="IM14" s="118">
        <v>1.8579497103183168E-3</v>
      </c>
      <c r="IN14" s="118">
        <v>1.8579450834763872E-3</v>
      </c>
      <c r="IO14" s="118">
        <v>-2.9544939579099559E-2</v>
      </c>
      <c r="IP14" s="118">
        <v>-2.9545000195791968E-2</v>
      </c>
      <c r="IQ14" s="118">
        <v>-2.9541908744479307E-2</v>
      </c>
    </row>
    <row r="15" spans="1:251" x14ac:dyDescent="0.25">
      <c r="A15" s="128" t="s">
        <v>158</v>
      </c>
      <c r="B15" s="117">
        <v>-2.3880316735000455E-2</v>
      </c>
      <c r="C15" s="118">
        <v>-2.3887024888577347E-2</v>
      </c>
      <c r="D15" s="118">
        <v>-2.3875101259297496E-2</v>
      </c>
      <c r="E15" s="118">
        <v>-2.3874505483499345E-2</v>
      </c>
      <c r="F15" s="121">
        <v>-2.3870382155637391E-2</v>
      </c>
      <c r="G15" s="110"/>
      <c r="H15" s="128" t="s">
        <v>158</v>
      </c>
      <c r="I15" s="117">
        <v>-1.6673079389508203E-3</v>
      </c>
      <c r="J15" s="118">
        <v>-1.6416991586291462E-3</v>
      </c>
      <c r="K15" s="118">
        <v>-1.6597760811178179E-3</v>
      </c>
      <c r="L15" s="118">
        <v>-1.6545037130142456E-3</v>
      </c>
      <c r="M15" s="121">
        <v>-1.6566377734787839E-3</v>
      </c>
      <c r="N15" s="110"/>
      <c r="O15" s="128" t="s">
        <v>158</v>
      </c>
      <c r="P15" s="117">
        <v>1.0695015416238386E-2</v>
      </c>
      <c r="Q15" s="118">
        <v>1.0688591983556078E-2</v>
      </c>
      <c r="R15" s="118">
        <v>1.0685569191705536E-2</v>
      </c>
      <c r="S15" s="118">
        <v>1.0688591983556078E-2</v>
      </c>
      <c r="T15" s="121">
        <v>1.068859198355593E-2</v>
      </c>
      <c r="U15" s="110"/>
      <c r="V15" s="129" t="s">
        <v>158</v>
      </c>
      <c r="W15" s="117">
        <v>1.5602656582668737E-2</v>
      </c>
      <c r="X15" s="118">
        <v>1.5609111246695104E-2</v>
      </c>
      <c r="Y15" s="118">
        <v>1.5612148764038134E-2</v>
      </c>
      <c r="Z15" s="118">
        <v>1.5609111246695104E-2</v>
      </c>
      <c r="AA15" s="121">
        <v>1.560911124669513E-2</v>
      </c>
      <c r="AB15" s="110"/>
      <c r="AC15" s="129" t="s">
        <v>158</v>
      </c>
      <c r="AD15" s="117">
        <v>2.0775969962453022E-2</v>
      </c>
      <c r="AE15" s="118">
        <v>2.0775969962453095E-2</v>
      </c>
      <c r="AF15" s="118">
        <v>2.0775969962453088E-2</v>
      </c>
      <c r="AG15" s="118">
        <v>2.0775969962453095E-2</v>
      </c>
      <c r="AH15" s="121">
        <v>2.0775969962453143E-2</v>
      </c>
      <c r="AI15" s="110"/>
      <c r="AJ15" s="129" t="s">
        <v>158</v>
      </c>
      <c r="AK15" s="117">
        <v>1.9617459538989631E-2</v>
      </c>
      <c r="AL15" s="118">
        <v>1.9592937714565984E-2</v>
      </c>
      <c r="AM15" s="118">
        <v>1.9603034936387549E-2</v>
      </c>
      <c r="AN15" s="118">
        <v>1.9605198626777842E-2</v>
      </c>
      <c r="AO15" s="121">
        <v>1.9605198626777818E-2</v>
      </c>
      <c r="AP15" s="110"/>
      <c r="AQ15" s="129" t="s">
        <v>158</v>
      </c>
      <c r="AR15" s="117">
        <v>1.3498075998076026E-2</v>
      </c>
      <c r="AS15" s="118">
        <v>1.3516438586786609E-2</v>
      </c>
      <c r="AT15" s="118">
        <v>1.3510645823017548E-2</v>
      </c>
      <c r="AU15" s="118">
        <v>1.3504250892867902E-2</v>
      </c>
      <c r="AV15" s="121">
        <v>1.3504250892867879E-2</v>
      </c>
      <c r="AW15" s="110"/>
      <c r="AX15" s="129" t="s">
        <v>158</v>
      </c>
      <c r="AY15" s="117">
        <v>1.0826684068460171E-2</v>
      </c>
      <c r="AZ15" s="118">
        <v>1.0820815832562117E-2</v>
      </c>
      <c r="BA15" s="118">
        <v>1.0817978782802903E-2</v>
      </c>
      <c r="BB15" s="118">
        <v>1.0820815832562117E-2</v>
      </c>
      <c r="BC15" s="121">
        <v>1.0820815832562072E-2</v>
      </c>
      <c r="BD15" s="110"/>
      <c r="BE15" s="129" t="s">
        <v>158</v>
      </c>
      <c r="BF15" s="117">
        <v>7.3654557192324903E-3</v>
      </c>
      <c r="BG15" s="118">
        <v>7.3714111322393267E-3</v>
      </c>
      <c r="BH15" s="118">
        <v>7.3741628115722322E-3</v>
      </c>
      <c r="BI15" s="118">
        <v>7.3714111322393267E-3</v>
      </c>
      <c r="BJ15" s="121">
        <v>7.3674984936340643E-3</v>
      </c>
      <c r="BK15" s="110"/>
      <c r="BL15" s="129" t="s">
        <v>158</v>
      </c>
      <c r="BM15" s="117">
        <v>6.0007573771446946E-3</v>
      </c>
      <c r="BN15" s="118">
        <v>5.9891403136724686E-3</v>
      </c>
      <c r="BO15" s="118">
        <v>5.9904865042701124E-3</v>
      </c>
      <c r="BP15" s="118">
        <v>6.0007923376290198E-3</v>
      </c>
      <c r="BQ15" s="121">
        <v>6.0046996679159982E-3</v>
      </c>
      <c r="BR15" s="110"/>
      <c r="BS15" s="129" t="s">
        <v>158</v>
      </c>
      <c r="BT15" s="117">
        <v>7.9918922831909382E-3</v>
      </c>
      <c r="BU15" s="118">
        <v>8.0151964418086995E-3</v>
      </c>
      <c r="BV15" s="118">
        <v>8.0124274384759976E-3</v>
      </c>
      <c r="BW15" s="118">
        <v>8.0035210859770063E-3</v>
      </c>
      <c r="BX15" s="121">
        <v>8.0035210859771833E-3</v>
      </c>
      <c r="BY15" s="110"/>
      <c r="BZ15" s="129" t="s">
        <v>158</v>
      </c>
      <c r="CA15" s="117">
        <v>9.9968400792851721E-3</v>
      </c>
      <c r="CB15" s="118">
        <v>9.9967826446661374E-3</v>
      </c>
      <c r="CC15" s="118">
        <v>9.9899964852515569E-3</v>
      </c>
      <c r="CD15" s="118">
        <v>9.9967826446661374E-3</v>
      </c>
      <c r="CE15" s="121">
        <v>1.0000612829587373E-2</v>
      </c>
      <c r="CF15" s="110"/>
      <c r="CG15" s="129" t="s">
        <v>158</v>
      </c>
      <c r="CH15" s="117">
        <v>2.2014277994254698E-2</v>
      </c>
      <c r="CI15" s="118">
        <v>2.2002775944845197E-2</v>
      </c>
      <c r="CJ15" s="118">
        <v>2.2004202749186963E-2</v>
      </c>
      <c r="CK15" s="118">
        <v>2.2002775944845197E-2</v>
      </c>
      <c r="CL15" s="121">
        <v>2.1998900244600723E-2</v>
      </c>
      <c r="CM15" s="110"/>
      <c r="CN15" s="129" t="s">
        <v>158</v>
      </c>
      <c r="CO15" s="117">
        <v>2.2987226226588348E-2</v>
      </c>
      <c r="CP15" s="118">
        <v>2.2998486062872883E-2</v>
      </c>
      <c r="CQ15" s="118">
        <v>2.2997236664614829E-2</v>
      </c>
      <c r="CR15" s="118">
        <v>2.2998486062872883E-2</v>
      </c>
      <c r="CS15" s="121">
        <v>2.2998486062873053E-2</v>
      </c>
      <c r="CT15" s="110"/>
      <c r="CU15" s="129" t="s">
        <v>158</v>
      </c>
      <c r="CV15" s="117">
        <v>4.6791262003863746E-3</v>
      </c>
      <c r="CW15" s="118">
        <v>4.700864001392779E-3</v>
      </c>
      <c r="CX15" s="118">
        <v>2.9060463687222123E-3</v>
      </c>
      <c r="CY15" s="118">
        <v>2.9053951119719242E-3</v>
      </c>
      <c r="CZ15" s="121">
        <v>2.9053951119719242E-3</v>
      </c>
      <c r="DA15" s="110"/>
      <c r="DB15" s="129" t="s">
        <v>158</v>
      </c>
      <c r="DC15" s="117">
        <v>4.6031789011940875E-3</v>
      </c>
      <c r="DD15" s="118">
        <v>4.592223545976399E-3</v>
      </c>
      <c r="DE15" s="118">
        <v>-1.8943068675006423E-2</v>
      </c>
      <c r="DF15" s="118">
        <v>-1.8944284706775807E-2</v>
      </c>
      <c r="DG15" s="121">
        <v>-1.894428470677589E-2</v>
      </c>
      <c r="DH15" s="110"/>
      <c r="DI15" s="129" t="s">
        <v>158</v>
      </c>
      <c r="DJ15" s="117">
        <v>9.1641734724132347E-3</v>
      </c>
      <c r="DK15" s="118">
        <v>9.1424628587446558E-3</v>
      </c>
      <c r="DL15" s="118">
        <v>2.5268033725408652E-2</v>
      </c>
      <c r="DM15" s="118">
        <v>2.5260177617536045E-2</v>
      </c>
      <c r="DN15" s="121">
        <v>2.5260177617536045E-2</v>
      </c>
      <c r="DO15" s="110"/>
      <c r="DP15" s="129" t="s">
        <v>158</v>
      </c>
      <c r="DQ15" s="117">
        <v>1.0843727464544222E-2</v>
      </c>
      <c r="DR15" s="118">
        <v>1.0854468921604205E-2</v>
      </c>
      <c r="DS15" s="118">
        <v>-2.7919490342397937E-4</v>
      </c>
      <c r="DT15" s="118">
        <v>-2.6967843543358901E-4</v>
      </c>
      <c r="DU15" s="118">
        <v>-2.6967843543354813E-4</v>
      </c>
      <c r="DV15" s="110"/>
      <c r="DW15" s="129" t="s">
        <v>158</v>
      </c>
      <c r="DX15" s="117">
        <v>7.0282981478055539E-3</v>
      </c>
      <c r="DY15" s="118">
        <v>7.0388298209643858E-3</v>
      </c>
      <c r="DZ15" s="118">
        <v>6.1186148065401269E-3</v>
      </c>
      <c r="EA15" s="118">
        <v>6.1179567966508476E-3</v>
      </c>
      <c r="EB15" s="118">
        <v>6.1179567966508476E-3</v>
      </c>
      <c r="EC15" s="110"/>
      <c r="ED15" s="129" t="s">
        <v>158</v>
      </c>
      <c r="EE15" s="117">
        <v>1.650355521737995E-2</v>
      </c>
      <c r="EF15" s="118">
        <v>1.6477058058015963E-2</v>
      </c>
      <c r="EG15" s="118">
        <v>3.8709026218173494E-2</v>
      </c>
      <c r="EH15" s="118">
        <v>3.8704488176309629E-2</v>
      </c>
      <c r="EI15" s="118">
        <v>3.8704488176309511E-2</v>
      </c>
      <c r="EJ15" s="110"/>
      <c r="EK15" s="129" t="s">
        <v>158</v>
      </c>
      <c r="EL15" s="117">
        <v>4.2073202209488292E-3</v>
      </c>
      <c r="EM15" s="118">
        <v>4.212526070167511E-3</v>
      </c>
      <c r="EN15" s="118">
        <v>-0.10549522629545954</v>
      </c>
      <c r="EO15" s="118">
        <v>-0.10549899849257641</v>
      </c>
      <c r="EP15" s="118">
        <v>-0.10549899849257627</v>
      </c>
      <c r="EQ15" s="110"/>
      <c r="ER15" s="129" t="s">
        <v>158</v>
      </c>
      <c r="ES15" s="117">
        <v>3.2129546330805807E-3</v>
      </c>
      <c r="ET15" s="118">
        <v>3.2283934116098642E-3</v>
      </c>
      <c r="EU15" s="118">
        <v>6.3144172403959446E-3</v>
      </c>
      <c r="EV15" s="118">
        <v>6.3137725656771167E-3</v>
      </c>
      <c r="EW15" s="118">
        <v>6.3137725656769415E-3</v>
      </c>
      <c r="EX15" s="110"/>
      <c r="EY15" s="129" t="s">
        <v>158</v>
      </c>
      <c r="EZ15" s="117">
        <v>2.024084037919456E-3</v>
      </c>
      <c r="FA15" s="118">
        <v>2.0291875051242293E-3</v>
      </c>
      <c r="FB15" s="118">
        <v>1.7002671848433359E-2</v>
      </c>
      <c r="FC15" s="118">
        <v>1.701019694206431E-2</v>
      </c>
      <c r="FD15" s="118">
        <v>1.7010196942064442E-2</v>
      </c>
      <c r="FE15" s="110"/>
      <c r="FF15" s="129" t="s">
        <v>158</v>
      </c>
      <c r="FG15" s="117">
        <v>0</v>
      </c>
      <c r="FH15" s="118">
        <v>0</v>
      </c>
      <c r="FI15" s="118">
        <v>2.6762731205052775E-2</v>
      </c>
      <c r="FJ15" s="118">
        <v>2.6763359123000947E-2</v>
      </c>
      <c r="FK15" s="118">
        <v>2.6763359123000818E-2</v>
      </c>
      <c r="FL15" s="110"/>
      <c r="FM15" s="129" t="s">
        <v>158</v>
      </c>
      <c r="FN15" s="117">
        <v>2.4291083893734065E-3</v>
      </c>
      <c r="FO15" s="118">
        <v>2.4341849571460671E-3</v>
      </c>
      <c r="FP15" s="118">
        <v>4.6250468449142525E-2</v>
      </c>
      <c r="FQ15" s="118">
        <v>4.6254901745405828E-2</v>
      </c>
      <c r="FR15" s="118">
        <v>4.625490174540596E-2</v>
      </c>
      <c r="FS15" s="110"/>
      <c r="FT15" s="129" t="s">
        <v>158</v>
      </c>
      <c r="FU15" s="117">
        <v>-1.3263952657893037E-3</v>
      </c>
      <c r="FV15" s="118">
        <v>-1.3263681998122215E-3</v>
      </c>
      <c r="FW15" s="118">
        <v>8.0161063214841642E-3</v>
      </c>
      <c r="FX15" s="118">
        <v>8.0104986876640364E-3</v>
      </c>
      <c r="FY15" s="118">
        <v>8.0104986876639982E-3</v>
      </c>
      <c r="FZ15" s="110"/>
      <c r="GA15" s="129" t="s">
        <v>158</v>
      </c>
      <c r="GB15" s="117">
        <v>2.7073968124233815E-3</v>
      </c>
      <c r="GC15" s="118">
        <v>2.7175578758096156E-3</v>
      </c>
      <c r="GD15" s="118">
        <v>1.8183823259119519E-2</v>
      </c>
      <c r="GE15" s="118">
        <v>1.818503744284632E-2</v>
      </c>
      <c r="GF15" s="118">
        <v>1.8185037442846282E-2</v>
      </c>
      <c r="GG15" s="110"/>
      <c r="GH15" s="129" t="s">
        <v>158</v>
      </c>
      <c r="GI15" s="117">
        <v>4.5850527281064025E-3</v>
      </c>
      <c r="GJ15" s="118">
        <v>4.5849125810001222E-3</v>
      </c>
      <c r="GK15" s="118">
        <v>-1.4561646308442582E-3</v>
      </c>
      <c r="GL15" s="118">
        <v>-1.4627809204268288E-3</v>
      </c>
      <c r="GM15" s="118">
        <v>-1.4627809204268676E-3</v>
      </c>
      <c r="GN15" s="110"/>
      <c r="GO15" s="129" t="s">
        <v>158</v>
      </c>
      <c r="GP15" s="117">
        <v>9.3818144936355513E-3</v>
      </c>
      <c r="GQ15" s="118">
        <v>9.3916712306537573E-3</v>
      </c>
      <c r="GR15" s="118">
        <v>9.7741461180610965E-3</v>
      </c>
      <c r="GS15" s="118">
        <v>9.7729880347484817E-3</v>
      </c>
      <c r="GT15" s="118">
        <v>9.7729880347484834E-3</v>
      </c>
      <c r="GU15" s="110"/>
      <c r="GV15" s="127" t="s">
        <v>158</v>
      </c>
      <c r="GW15" s="118">
        <v>4.1876004823151167E-2</v>
      </c>
      <c r="GX15" s="118">
        <v>4.1839154374824265E-2</v>
      </c>
      <c r="GY15" s="118">
        <v>5.1918601181595747E-2</v>
      </c>
      <c r="GZ15" s="118">
        <v>5.1922491630313546E-2</v>
      </c>
      <c r="HA15" s="118">
        <v>5.1925873321835646E-2</v>
      </c>
      <c r="HB15" s="110"/>
      <c r="HC15" s="127" t="s">
        <v>158</v>
      </c>
      <c r="HD15" s="118">
        <v>5.2802893309222372E-3</v>
      </c>
      <c r="HE15" s="118">
        <v>5.2657973921763452E-3</v>
      </c>
      <c r="HF15" s="118">
        <v>-0.11402961366086117</v>
      </c>
      <c r="HG15" s="118">
        <v>-0.11402476660751497</v>
      </c>
      <c r="HH15" s="118">
        <v>-0.11402761480719455</v>
      </c>
      <c r="HI15" s="110"/>
      <c r="HJ15" s="127" t="s">
        <v>158</v>
      </c>
      <c r="HK15" s="118">
        <v>6.5956732383556389E-3</v>
      </c>
      <c r="HL15" s="118">
        <v>6.6005334152005194E-3</v>
      </c>
      <c r="HM15" s="118">
        <v>-2.7239546647883691E-2</v>
      </c>
      <c r="HN15" s="118">
        <v>-2.7246503020736921E-2</v>
      </c>
      <c r="HO15" s="118">
        <v>-2.725013153359113E-2</v>
      </c>
      <c r="HP15" s="110"/>
      <c r="HQ15" s="127" t="s">
        <v>158</v>
      </c>
      <c r="HR15" s="118">
        <v>3.216659915652083E-3</v>
      </c>
      <c r="HS15" s="118">
        <v>3.2023789100473683E-3</v>
      </c>
      <c r="HT15" s="118">
        <v>1.0676953053002992E-2</v>
      </c>
      <c r="HU15" s="118">
        <v>1.0418298605671254E-2</v>
      </c>
      <c r="HV15" s="118">
        <v>1.0422067627804763E-2</v>
      </c>
      <c r="HX15" s="127" t="s">
        <v>158</v>
      </c>
      <c r="HY15" s="118">
        <v>1.0687820634618767E-3</v>
      </c>
      <c r="HZ15" s="118">
        <v>1.0640521385549015E-3</v>
      </c>
      <c r="IA15" s="118">
        <v>-1.8275606038896018E-2</v>
      </c>
      <c r="IB15" s="118">
        <v>-1.8019115546055599E-2</v>
      </c>
      <c r="IC15" s="118">
        <v>-1.8020961388664374E-2</v>
      </c>
      <c r="IE15" s="127" t="s">
        <v>158</v>
      </c>
      <c r="IF15" s="118">
        <v>2.72841585802742E-3</v>
      </c>
      <c r="IG15" s="118">
        <v>2.7332257758374127E-3</v>
      </c>
      <c r="IH15" s="118">
        <v>-0.1417880741979142</v>
      </c>
      <c r="II15" s="118">
        <v>-0.14179053977849448</v>
      </c>
      <c r="IJ15" s="118">
        <v>-0.14178704687074128</v>
      </c>
      <c r="IL15" s="127" t="s">
        <v>158</v>
      </c>
      <c r="IM15" s="118">
        <v>1.8692031042968496E-3</v>
      </c>
      <c r="IN15" s="118">
        <v>1.8550417384391494E-3</v>
      </c>
      <c r="IO15" s="118">
        <v>8.0797773654916499E-2</v>
      </c>
      <c r="IP15" s="118">
        <v>8.0794806423633792E-2</v>
      </c>
      <c r="IQ15" s="118">
        <v>8.0788058655394068E-2</v>
      </c>
    </row>
    <row r="16" spans="1:251" x14ac:dyDescent="0.25">
      <c r="A16" s="128" t="s">
        <v>160</v>
      </c>
      <c r="B16" s="117">
        <v>-3.495963721738013E-2</v>
      </c>
      <c r="C16" s="118">
        <v>-3.4966294447589231E-2</v>
      </c>
      <c r="D16" s="118">
        <v>-3.4962388945225624E-2</v>
      </c>
      <c r="E16" s="118">
        <v>-3.492814964428604E-2</v>
      </c>
      <c r="F16" s="121">
        <v>-3.4960386804892968E-2</v>
      </c>
      <c r="G16" s="110"/>
      <c r="H16" s="128" t="s">
        <v>160</v>
      </c>
      <c r="I16" s="117">
        <v>-6.5653535959475677E-3</v>
      </c>
      <c r="J16" s="118">
        <v>-6.5854373850213841E-3</v>
      </c>
      <c r="K16" s="118">
        <v>-6.5714151283700921E-3</v>
      </c>
      <c r="L16" s="118">
        <v>-6.6119227898047391E-3</v>
      </c>
      <c r="M16" s="121">
        <v>-6.5766086029149925E-3</v>
      </c>
      <c r="N16" s="110"/>
      <c r="O16" s="128" t="s">
        <v>160</v>
      </c>
      <c r="P16" s="117">
        <v>1.0667919084840173E-2</v>
      </c>
      <c r="Q16" s="118">
        <v>1.0708534621577972E-2</v>
      </c>
      <c r="R16" s="118">
        <v>1.0688011114268725E-2</v>
      </c>
      <c r="S16" s="118">
        <v>1.0695115405260216E-2</v>
      </c>
      <c r="T16" s="121">
        <v>1.0695115405260292E-2</v>
      </c>
      <c r="U16" s="110"/>
      <c r="V16" s="129" t="s">
        <v>160</v>
      </c>
      <c r="W16" s="117">
        <v>1.560062402496115E-2</v>
      </c>
      <c r="X16" s="118">
        <v>1.5613797498606051E-2</v>
      </c>
      <c r="Y16" s="118">
        <v>1.5620362704822005E-2</v>
      </c>
      <c r="Z16" s="118">
        <v>1.5614004806351809E-2</v>
      </c>
      <c r="AA16" s="121">
        <v>1.5614004806351783E-2</v>
      </c>
      <c r="AB16" s="110"/>
      <c r="AC16" s="129" t="s">
        <v>160</v>
      </c>
      <c r="AD16" s="117">
        <v>2.0786351603098201E-2</v>
      </c>
      <c r="AE16" s="118">
        <v>2.0759798154103584E-2</v>
      </c>
      <c r="AF16" s="118">
        <v>2.0778541657054075E-2</v>
      </c>
      <c r="AG16" s="118">
        <v>2.0773142640503183E-2</v>
      </c>
      <c r="AH16" s="121">
        <v>2.0773142640503159E-2</v>
      </c>
      <c r="AI16" s="110"/>
      <c r="AJ16" s="129" t="s">
        <v>160</v>
      </c>
      <c r="AK16" s="117">
        <v>1.9594659494765167E-2</v>
      </c>
      <c r="AL16" s="118">
        <v>1.9620399067646749E-2</v>
      </c>
      <c r="AM16" s="118">
        <v>1.9602229923158038E-2</v>
      </c>
      <c r="AN16" s="118">
        <v>1.9594784969647235E-2</v>
      </c>
      <c r="AO16" s="121">
        <v>1.9594784969647186E-2</v>
      </c>
      <c r="AP16" s="110"/>
      <c r="AQ16" s="129" t="s">
        <v>160</v>
      </c>
      <c r="AR16" s="117">
        <v>1.3502904694614576E-2</v>
      </c>
      <c r="AS16" s="118">
        <v>1.3490089682719131E-2</v>
      </c>
      <c r="AT16" s="118">
        <v>1.3506524212735124E-2</v>
      </c>
      <c r="AU16" s="118">
        <v>1.3515550419534733E-2</v>
      </c>
      <c r="AV16" s="121">
        <v>1.3515550419534781E-2</v>
      </c>
      <c r="AW16" s="110"/>
      <c r="AX16" s="129" t="s">
        <v>160</v>
      </c>
      <c r="AY16" s="117">
        <v>1.0813323005422181E-2</v>
      </c>
      <c r="AZ16" s="118">
        <v>1.080705929010513E-2</v>
      </c>
      <c r="BA16" s="118">
        <v>1.0818692133848449E-2</v>
      </c>
      <c r="BB16" s="118">
        <v>1.0819452706722212E-2</v>
      </c>
      <c r="BC16" s="121">
        <v>1.0819452706722188E-2</v>
      </c>
      <c r="BD16" s="110"/>
      <c r="BE16" s="129" t="s">
        <v>160</v>
      </c>
      <c r="BF16" s="117">
        <v>7.3871996076507115E-3</v>
      </c>
      <c r="BG16" s="118">
        <v>7.3810691515448527E-3</v>
      </c>
      <c r="BH16" s="118">
        <v>7.3708656079161279E-3</v>
      </c>
      <c r="BI16" s="118">
        <v>7.3687178921298052E-3</v>
      </c>
      <c r="BJ16" s="121">
        <v>7.3646309715019878E-3</v>
      </c>
      <c r="BK16" s="110"/>
      <c r="BL16" s="129" t="s">
        <v>160</v>
      </c>
      <c r="BM16" s="117">
        <v>5.9942187737715728E-3</v>
      </c>
      <c r="BN16" s="118">
        <v>6.0125118667996649E-3</v>
      </c>
      <c r="BO16" s="118">
        <v>5.9995990721384554E-3</v>
      </c>
      <c r="BP16" s="118">
        <v>6.0003407901462356E-3</v>
      </c>
      <c r="BQ16" s="121">
        <v>6.0044221757914731E-3</v>
      </c>
      <c r="BR16" s="110"/>
      <c r="BS16" s="129" t="s">
        <v>160</v>
      </c>
      <c r="BT16" s="117">
        <v>8.0152440868670287E-3</v>
      </c>
      <c r="BU16" s="118">
        <v>8.0090979481223443E-3</v>
      </c>
      <c r="BV16" s="118">
        <v>7.9992029263987983E-3</v>
      </c>
      <c r="BW16" s="118">
        <v>8.0091948460468271E-3</v>
      </c>
      <c r="BX16" s="121">
        <v>8.009194846046782E-3</v>
      </c>
      <c r="BY16" s="110"/>
      <c r="BZ16" s="129" t="s">
        <v>160</v>
      </c>
      <c r="CA16" s="117">
        <v>9.9918984607076586E-3</v>
      </c>
      <c r="CB16" s="118">
        <v>9.9618329772679006E-3</v>
      </c>
      <c r="CC16" s="118">
        <v>9.9973171041668578E-3</v>
      </c>
      <c r="CD16" s="118">
        <v>9.9859572476205943E-3</v>
      </c>
      <c r="CE16" s="121">
        <v>9.9879576396974864E-3</v>
      </c>
      <c r="CF16" s="110"/>
      <c r="CG16" s="129" t="s">
        <v>160</v>
      </c>
      <c r="CH16" s="117">
        <v>2.1984551396316034E-2</v>
      </c>
      <c r="CI16" s="118">
        <v>2.2008841564861888E-2</v>
      </c>
      <c r="CJ16" s="118">
        <v>2.1991695443678638E-2</v>
      </c>
      <c r="CK16" s="118">
        <v>2.1996696336260668E-2</v>
      </c>
      <c r="CL16" s="121">
        <v>2.1994672159557964E-2</v>
      </c>
      <c r="CM16" s="110"/>
      <c r="CN16" s="129" t="s">
        <v>160</v>
      </c>
      <c r="CO16" s="117">
        <v>2.2994186046511701E-2</v>
      </c>
      <c r="CP16" s="118">
        <v>2.2999999999999968E-2</v>
      </c>
      <c r="CQ16" s="118">
        <v>2.2995896032831663E-2</v>
      </c>
      <c r="CR16" s="118">
        <v>2.2999999999999968E-2</v>
      </c>
      <c r="CS16" s="121">
        <v>2.2999999999999882E-2</v>
      </c>
      <c r="CT16" s="110"/>
      <c r="CU16" s="129" t="s">
        <v>160</v>
      </c>
      <c r="CV16" s="117">
        <v>9.6615611946235594E-3</v>
      </c>
      <c r="CW16" s="118">
        <v>9.6615062856623257E-3</v>
      </c>
      <c r="CX16" s="118">
        <v>9.6548588545219069E-3</v>
      </c>
      <c r="CY16" s="118">
        <v>9.6501398076792033E-3</v>
      </c>
      <c r="CZ16" s="121">
        <v>9.6501398076792901E-3</v>
      </c>
      <c r="DA16" s="110"/>
      <c r="DB16" s="129" t="s">
        <v>160</v>
      </c>
      <c r="DC16" s="117">
        <v>5.7696096366553467E-3</v>
      </c>
      <c r="DD16" s="118">
        <v>5.7639483045886482E-3</v>
      </c>
      <c r="DE16" s="118">
        <v>5.774604982583492E-3</v>
      </c>
      <c r="DF16" s="118">
        <v>5.7752710324563425E-3</v>
      </c>
      <c r="DG16" s="121">
        <v>5.7752710324563E-3</v>
      </c>
      <c r="DH16" s="110"/>
      <c r="DI16" s="129" t="s">
        <v>160</v>
      </c>
      <c r="DJ16" s="117">
        <v>9.1504365345869195E-3</v>
      </c>
      <c r="DK16" s="118">
        <v>9.1560331318559039E-3</v>
      </c>
      <c r="DL16" s="118">
        <v>-9.0994087359590834E-3</v>
      </c>
      <c r="DM16" s="118">
        <v>-9.1000671591672209E-3</v>
      </c>
      <c r="DN16" s="121">
        <v>-9.1000671591673059E-3</v>
      </c>
      <c r="DO16" s="110"/>
      <c r="DP16" s="129" t="s">
        <v>160</v>
      </c>
      <c r="DQ16" s="117">
        <v>1.0869866622299908E-2</v>
      </c>
      <c r="DR16" s="118">
        <v>1.0847623061736032E-2</v>
      </c>
      <c r="DS16" s="118">
        <v>1.4179778864554484E-2</v>
      </c>
      <c r="DT16" s="118">
        <v>1.4176465936945867E-2</v>
      </c>
      <c r="DU16" s="118">
        <v>1.4176465936945956E-2</v>
      </c>
      <c r="DV16" s="110"/>
      <c r="DW16" s="129" t="s">
        <v>160</v>
      </c>
      <c r="DX16" s="117">
        <v>7.0497874091345301E-3</v>
      </c>
      <c r="DY16" s="118">
        <v>7.0444171348314159E-3</v>
      </c>
      <c r="DZ16" s="118">
        <v>-2.4031972744545677E-2</v>
      </c>
      <c r="EA16" s="118">
        <v>-2.4024860216970048E-2</v>
      </c>
      <c r="EB16" s="118">
        <v>-2.4024860216970007E-2</v>
      </c>
      <c r="EC16" s="110"/>
      <c r="ED16" s="129" t="s">
        <v>160</v>
      </c>
      <c r="EE16" s="117">
        <v>5.9381128786228123E-3</v>
      </c>
      <c r="EF16" s="118">
        <v>5.9273464228900771E-3</v>
      </c>
      <c r="EG16" s="118">
        <v>2.9430324512291824E-2</v>
      </c>
      <c r="EH16" s="118">
        <v>2.942082738944362E-2</v>
      </c>
      <c r="EI16" s="118">
        <v>2.9420827389443578E-2</v>
      </c>
      <c r="EJ16" s="110"/>
      <c r="EK16" s="129" t="s">
        <v>160</v>
      </c>
      <c r="EL16" s="117">
        <v>4.2242079610073169E-3</v>
      </c>
      <c r="EM16" s="118">
        <v>4.2243452264898694E-3</v>
      </c>
      <c r="EN16" s="118">
        <v>-6.7194449154200281E-2</v>
      </c>
      <c r="EO16" s="118">
        <v>-6.7192887154529243E-2</v>
      </c>
      <c r="EP16" s="118">
        <v>-6.7192887154529202E-2</v>
      </c>
      <c r="EQ16" s="110"/>
      <c r="ER16" s="129" t="s">
        <v>160</v>
      </c>
      <c r="ES16" s="117">
        <v>3.2087580218950486E-3</v>
      </c>
      <c r="ET16" s="118">
        <v>3.2142548968849965E-3</v>
      </c>
      <c r="EU16" s="118">
        <v>1.2052404188979467E-2</v>
      </c>
      <c r="EV16" s="118">
        <v>1.2062941218416594E-2</v>
      </c>
      <c r="EW16" s="118">
        <v>1.2062941218416549E-2</v>
      </c>
      <c r="EX16" s="110"/>
      <c r="EY16" s="129" t="s">
        <v>160</v>
      </c>
      <c r="EZ16" s="117">
        <v>2.0158580835909152E-3</v>
      </c>
      <c r="FA16" s="118">
        <v>2.021288033544775E-3</v>
      </c>
      <c r="FB16" s="118">
        <v>1.4022629622977739E-2</v>
      </c>
      <c r="FC16" s="118">
        <v>1.4021160914546003E-2</v>
      </c>
      <c r="FD16" s="118">
        <v>1.4021160914546048E-2</v>
      </c>
      <c r="FE16" s="110"/>
      <c r="FF16" s="129" t="s">
        <v>160</v>
      </c>
      <c r="FG16" s="117">
        <v>0</v>
      </c>
      <c r="FH16" s="118">
        <v>0</v>
      </c>
      <c r="FI16" s="118">
        <v>-3.9687729910896745E-2</v>
      </c>
      <c r="FJ16" s="118">
        <v>-3.9698440087549622E-2</v>
      </c>
      <c r="FK16" s="118">
        <v>-3.9698440087549622E-2</v>
      </c>
      <c r="FL16" s="110"/>
      <c r="FM16" s="129" t="s">
        <v>160</v>
      </c>
      <c r="FN16" s="117">
        <v>2.4409871244634338E-3</v>
      </c>
      <c r="FO16" s="118">
        <v>2.446404429279569E-3</v>
      </c>
      <c r="FP16" s="118">
        <v>6.6425480598708855E-2</v>
      </c>
      <c r="FQ16" s="118">
        <v>6.6435126563197222E-2</v>
      </c>
      <c r="FR16" s="118">
        <v>6.6435126563197125E-2</v>
      </c>
      <c r="FS16" s="110"/>
      <c r="FT16" s="129" t="s">
        <v>160</v>
      </c>
      <c r="FU16" s="117">
        <v>-1.3111771159453915E-3</v>
      </c>
      <c r="FV16" s="118">
        <v>-1.3272536552993912E-3</v>
      </c>
      <c r="FW16" s="118">
        <v>3.1436667686617792E-2</v>
      </c>
      <c r="FX16" s="118">
        <v>3.1436584041975704E-2</v>
      </c>
      <c r="FY16" s="118">
        <v>3.1436584041975663E-2</v>
      </c>
      <c r="FZ16" s="110"/>
      <c r="GA16" s="129" t="s">
        <v>160</v>
      </c>
      <c r="GB16" s="117">
        <v>2.7061786613793229E-3</v>
      </c>
      <c r="GC16" s="118">
        <v>2.7009067329746218E-3</v>
      </c>
      <c r="GD16" s="118">
        <v>6.4233200051593171E-3</v>
      </c>
      <c r="GE16" s="118">
        <v>6.424593255273444E-3</v>
      </c>
      <c r="GF16" s="118">
        <v>6.4245932552735689E-3</v>
      </c>
      <c r="GG16" s="110"/>
      <c r="GH16" s="129" t="s">
        <v>160</v>
      </c>
      <c r="GI16" s="117">
        <v>0</v>
      </c>
      <c r="GJ16" s="118">
        <v>0</v>
      </c>
      <c r="GK16" s="118">
        <v>0</v>
      </c>
      <c r="GL16" s="118">
        <v>1.3867404518616983E-2</v>
      </c>
      <c r="GM16" s="118">
        <v>1.3867404518617024E-2</v>
      </c>
      <c r="GN16" s="110"/>
      <c r="GO16" s="129" t="s">
        <v>160</v>
      </c>
      <c r="GP16" s="117">
        <v>1.4002084279721052E-2</v>
      </c>
      <c r="GQ16" s="118">
        <v>1.4002608119374932E-2</v>
      </c>
      <c r="GR16" s="118">
        <v>1.5417542420669469E-2</v>
      </c>
      <c r="GS16" s="118">
        <v>1.5257169257877953E-3</v>
      </c>
      <c r="GT16" s="118">
        <v>1.5257169257877953E-3</v>
      </c>
      <c r="GU16" s="110"/>
      <c r="GV16" s="127" t="s">
        <v>160</v>
      </c>
      <c r="GW16" s="118">
        <v>1.1357946609745026E-2</v>
      </c>
      <c r="GX16" s="118">
        <v>1.1342553550345748E-2</v>
      </c>
      <c r="GY16" s="118">
        <v>-7.3582309954436115E-3</v>
      </c>
      <c r="GZ16" s="118">
        <v>-7.3594884833660685E-3</v>
      </c>
      <c r="HA16" s="118">
        <v>-7.36306452247371E-3</v>
      </c>
      <c r="HB16" s="110"/>
      <c r="HC16" s="127" t="s">
        <v>160</v>
      </c>
      <c r="HD16" s="118">
        <v>5.2634321746835135E-3</v>
      </c>
      <c r="HE16" s="118">
        <v>5.2741296643736288E-3</v>
      </c>
      <c r="HF16" s="118">
        <v>-5.199115044247786E-2</v>
      </c>
      <c r="HG16" s="118">
        <v>-5.1984826050774396E-2</v>
      </c>
      <c r="HH16" s="118">
        <v>-5.1985013329490626E-2</v>
      </c>
      <c r="HI16" s="110"/>
      <c r="HJ16" s="127" t="s">
        <v>160</v>
      </c>
      <c r="HK16" s="118">
        <v>6.5837221358215747E-3</v>
      </c>
      <c r="HL16" s="118">
        <v>6.5943636853783606E-3</v>
      </c>
      <c r="HM16" s="118">
        <v>-0.13735431000952275</v>
      </c>
      <c r="HN16" s="118">
        <v>-0.13736219888961093</v>
      </c>
      <c r="HO16" s="118">
        <v>-0.13735512065361954</v>
      </c>
      <c r="HP16" s="110"/>
      <c r="HQ16" s="127" t="s">
        <v>160</v>
      </c>
      <c r="HR16" s="118">
        <v>3.2188288613071024E-3</v>
      </c>
      <c r="HS16" s="118">
        <v>3.2137780433036034E-3</v>
      </c>
      <c r="HT16" s="118">
        <v>1.3682017475667883E-2</v>
      </c>
      <c r="HU16" s="118">
        <v>2.2598720727388097E-2</v>
      </c>
      <c r="HV16" s="118">
        <v>2.2598621175745008E-2</v>
      </c>
      <c r="HX16" s="127" t="s">
        <v>160</v>
      </c>
      <c r="HY16" s="118">
        <v>1.0780564182859313E-3</v>
      </c>
      <c r="HZ16" s="118">
        <v>1.0678275869149677E-3</v>
      </c>
      <c r="IA16" s="118">
        <v>7.5615816436086225E-3</v>
      </c>
      <c r="IB16" s="118">
        <v>-1.2148155806559241E-3</v>
      </c>
      <c r="IC16" s="118">
        <v>-1.2169642664828608E-3</v>
      </c>
      <c r="IE16" s="127" t="s">
        <v>160</v>
      </c>
      <c r="IF16" s="118">
        <v>2.7178790287428587E-3</v>
      </c>
      <c r="IG16" s="118">
        <v>2.7282610925351987E-3</v>
      </c>
      <c r="IH16" s="118">
        <v>-7.9478162914249931E-2</v>
      </c>
      <c r="II16" s="118">
        <v>-7.9486051446612568E-2</v>
      </c>
      <c r="IJ16" s="118">
        <v>-7.9490193118469624E-2</v>
      </c>
      <c r="IL16" s="127" t="s">
        <v>160</v>
      </c>
      <c r="IM16" s="118">
        <v>1.8666734855652906E-3</v>
      </c>
      <c r="IN16" s="118">
        <v>1.8616259563848144E-3</v>
      </c>
      <c r="IO16" s="118">
        <v>6.5255498594344166E-2</v>
      </c>
      <c r="IP16" s="118">
        <v>6.5250699315444083E-2</v>
      </c>
      <c r="IQ16" s="118">
        <v>6.5257880495261655E-2</v>
      </c>
    </row>
    <row r="17" spans="1:251" ht="15.75" thickBot="1" x14ac:dyDescent="0.3">
      <c r="A17" s="130" t="s">
        <v>177</v>
      </c>
      <c r="B17" s="117">
        <v>-3.9024546151879252E-2</v>
      </c>
      <c r="C17" s="118">
        <v>-3.9018153924827527E-2</v>
      </c>
      <c r="D17" s="118">
        <v>-3.9000691874981293E-2</v>
      </c>
      <c r="E17" s="118">
        <v>-3.899308352190644E-2</v>
      </c>
      <c r="F17" s="121">
        <v>-3.9003654262062808E-2</v>
      </c>
      <c r="G17" s="110"/>
      <c r="H17" s="130" t="s">
        <v>177</v>
      </c>
      <c r="I17" s="117">
        <v>0</v>
      </c>
      <c r="J17" s="118">
        <v>0</v>
      </c>
      <c r="K17" s="118">
        <v>0</v>
      </c>
      <c r="L17" s="118">
        <v>0</v>
      </c>
      <c r="M17" s="121">
        <v>8.8689829494226288E-6</v>
      </c>
      <c r="N17" s="110"/>
      <c r="O17" s="130" t="s">
        <v>177</v>
      </c>
      <c r="P17" s="117">
        <v>7.7161007084178435E-3</v>
      </c>
      <c r="Q17" s="118">
        <v>7.6894423158792129E-3</v>
      </c>
      <c r="R17" s="118">
        <v>7.7003740628865027E-3</v>
      </c>
      <c r="S17" s="118">
        <v>7.6893400204871322E-3</v>
      </c>
      <c r="T17" s="121">
        <v>7.6849055683415775E-3</v>
      </c>
      <c r="U17" s="110"/>
      <c r="V17" s="131" t="s">
        <v>177</v>
      </c>
      <c r="W17" s="117">
        <v>1.2607676821017173E-2</v>
      </c>
      <c r="X17" s="118">
        <v>1.2621128508436016E-2</v>
      </c>
      <c r="Y17" s="118">
        <v>1.2611633144365929E-2</v>
      </c>
      <c r="Z17" s="118">
        <v>1.2607760043301984E-2</v>
      </c>
      <c r="AA17" s="121">
        <v>1.2607815525435577E-2</v>
      </c>
      <c r="AB17" s="110"/>
      <c r="AC17" s="131" t="s">
        <v>177</v>
      </c>
      <c r="AD17" s="117">
        <v>1.7828623578110134E-2</v>
      </c>
      <c r="AE17" s="118">
        <v>1.7783108654272361E-2</v>
      </c>
      <c r="AF17" s="118">
        <v>1.7761553445710579E-2</v>
      </c>
      <c r="AG17" s="118">
        <v>1.7770071184584492E-2</v>
      </c>
      <c r="AH17" s="121">
        <v>1.7774494252623819E-2</v>
      </c>
      <c r="AI17" s="110"/>
      <c r="AJ17" s="131" t="s">
        <v>177</v>
      </c>
      <c r="AK17" s="117">
        <v>1.6547649545279937E-2</v>
      </c>
      <c r="AL17" s="118">
        <v>1.659980016908769E-2</v>
      </c>
      <c r="AM17" s="118">
        <v>1.6611408333961325E-2</v>
      </c>
      <c r="AN17" s="118">
        <v>1.6607570614231723E-2</v>
      </c>
      <c r="AO17" s="121">
        <v>1.6607570614231723E-2</v>
      </c>
      <c r="AP17" s="110"/>
      <c r="AQ17" s="131" t="s">
        <v>177</v>
      </c>
      <c r="AR17" s="117">
        <v>1.0504729128438554E-2</v>
      </c>
      <c r="AS17" s="118">
        <v>1.0506051519948892E-2</v>
      </c>
      <c r="AT17" s="118">
        <v>1.0510004484321486E-2</v>
      </c>
      <c r="AU17" s="118">
        <v>1.051001197432461E-2</v>
      </c>
      <c r="AV17" s="121">
        <v>1.051001197432461E-2</v>
      </c>
      <c r="AW17" s="110"/>
      <c r="AX17" s="131" t="s">
        <v>177</v>
      </c>
      <c r="AY17" s="117">
        <v>7.8177654495792843E-3</v>
      </c>
      <c r="AZ17" s="118">
        <v>7.8101483297226401E-3</v>
      </c>
      <c r="BA17" s="118">
        <v>7.8158060268732829E-3</v>
      </c>
      <c r="BB17" s="118">
        <v>7.8238745386901894E-3</v>
      </c>
      <c r="BC17" s="121">
        <v>7.8176397795588683E-3</v>
      </c>
      <c r="BD17" s="110"/>
      <c r="BE17" s="131" t="s">
        <v>177</v>
      </c>
      <c r="BF17" s="117">
        <v>4.3725447740418011E-3</v>
      </c>
      <c r="BG17" s="118">
        <v>4.3787582588898904E-3</v>
      </c>
      <c r="BH17" s="118">
        <v>4.3742558115839325E-3</v>
      </c>
      <c r="BI17" s="118">
        <v>4.3662076389146915E-3</v>
      </c>
      <c r="BJ17" s="121">
        <v>4.3724210461195808E-3</v>
      </c>
      <c r="BK17" s="110"/>
      <c r="BL17" s="131" t="s">
        <v>177</v>
      </c>
      <c r="BM17" s="117">
        <v>2.9999667388967088E-3</v>
      </c>
      <c r="BN17" s="118">
        <v>2.9999051442608075E-3</v>
      </c>
      <c r="BO17" s="118">
        <v>3.0000214349356672E-3</v>
      </c>
      <c r="BP17" s="118">
        <v>3.00002870310382E-3</v>
      </c>
      <c r="BQ17" s="121">
        <v>3.0000287031038669E-3</v>
      </c>
      <c r="BR17" s="110"/>
      <c r="BS17" s="131" t="s">
        <v>177</v>
      </c>
      <c r="BT17" s="117">
        <v>5.012010340284233E-3</v>
      </c>
      <c r="BU17" s="118">
        <v>5.0182130995282811E-3</v>
      </c>
      <c r="BV17" s="118">
        <v>5.0066534928572271E-3</v>
      </c>
      <c r="BW17" s="118">
        <v>5.0059310174402592E-3</v>
      </c>
      <c r="BX17" s="121">
        <v>5.0120720584842472E-3</v>
      </c>
      <c r="BY17" s="110"/>
      <c r="BZ17" s="131" t="s">
        <v>177</v>
      </c>
      <c r="CA17" s="117">
        <v>6.9893984296232094E-3</v>
      </c>
      <c r="CB17" s="118">
        <v>6.9834286552281234E-3</v>
      </c>
      <c r="CC17" s="118">
        <v>6.9933000733254074E-3</v>
      </c>
      <c r="CD17" s="118">
        <v>6.9940239774158534E-3</v>
      </c>
      <c r="CE17" s="121">
        <v>6.987870825822683E-3</v>
      </c>
      <c r="CF17" s="110"/>
      <c r="CG17" s="131" t="s">
        <v>177</v>
      </c>
      <c r="CH17" s="117">
        <v>0.15000802493464016</v>
      </c>
      <c r="CI17" s="118">
        <v>0.15000781558709619</v>
      </c>
      <c r="CJ17" s="118">
        <v>0.14999549182349572</v>
      </c>
      <c r="CK17" s="118">
        <v>0.14999763347504164</v>
      </c>
      <c r="CL17" s="121">
        <v>0.14999763347504158</v>
      </c>
      <c r="CM17" s="110"/>
      <c r="CN17" s="131" t="s">
        <v>177</v>
      </c>
      <c r="CO17" s="117">
        <v>3.4983115238497231E-2</v>
      </c>
      <c r="CP17" s="118">
        <v>3.4993668214436439E-2</v>
      </c>
      <c r="CQ17" s="118">
        <v>3.4999068843503553E-2</v>
      </c>
      <c r="CR17" s="118">
        <v>3.5004590592977933E-2</v>
      </c>
      <c r="CS17" s="121">
        <v>3.5004590592978051E-2</v>
      </c>
      <c r="CT17" s="110"/>
      <c r="CU17" s="131" t="s">
        <v>177</v>
      </c>
      <c r="CV17" s="117">
        <v>6.0158042314555531E-3</v>
      </c>
      <c r="CW17" s="118">
        <v>5.9953505444757084E-3</v>
      </c>
      <c r="CX17" s="118">
        <v>6.0097883978695735E-3</v>
      </c>
      <c r="CY17" s="118">
        <v>5.9953505444757084E-3</v>
      </c>
      <c r="CZ17" s="121">
        <v>5.9953505444755532E-3</v>
      </c>
      <c r="DA17" s="110"/>
      <c r="DB17" s="131" t="s">
        <v>177</v>
      </c>
      <c r="DC17" s="117">
        <v>4.586226118684443E-3</v>
      </c>
      <c r="DD17" s="118">
        <v>4.601475715559843E-3</v>
      </c>
      <c r="DE17" s="118">
        <v>-1.8959041316401739E-3</v>
      </c>
      <c r="DF17" s="118">
        <v>-1.8851860861104493E-3</v>
      </c>
      <c r="DG17" s="121">
        <v>-1.881807616421929E-3</v>
      </c>
      <c r="DH17" s="110"/>
      <c r="DI17" s="131" t="s">
        <v>177</v>
      </c>
      <c r="DJ17" s="117">
        <v>1.1501500744066247E-2</v>
      </c>
      <c r="DK17" s="118">
        <v>1.1501442724833119E-2</v>
      </c>
      <c r="DL17" s="118">
        <v>1.8075167849377714E-2</v>
      </c>
      <c r="DM17" s="118">
        <v>1.8075103068705769E-2</v>
      </c>
      <c r="DN17" s="121">
        <v>1.8071657048081637E-2</v>
      </c>
      <c r="DO17" s="110"/>
      <c r="DP17" s="131" t="s">
        <v>177</v>
      </c>
      <c r="DQ17" s="117">
        <v>1.0872004588185458E-2</v>
      </c>
      <c r="DR17" s="118">
        <v>1.0871950368050406E-2</v>
      </c>
      <c r="DS17" s="118">
        <v>1.0701838791818597E-2</v>
      </c>
      <c r="DT17" s="118">
        <v>1.069241357298162E-2</v>
      </c>
      <c r="DU17" s="118">
        <v>1.0692413572981735E-2</v>
      </c>
      <c r="DV17" s="110"/>
      <c r="DW17" s="131" t="s">
        <v>177</v>
      </c>
      <c r="DX17" s="117">
        <v>7.0549347541873598E-3</v>
      </c>
      <c r="DY17" s="118">
        <v>7.0450329557563904E-3</v>
      </c>
      <c r="DZ17" s="118">
        <v>-3.0279458034853803E-2</v>
      </c>
      <c r="EA17" s="118">
        <v>-3.027731175367606E-2</v>
      </c>
      <c r="EB17" s="118">
        <v>-3.0272377380834849E-2</v>
      </c>
      <c r="EC17" s="110"/>
      <c r="ED17" s="131" t="s">
        <v>177</v>
      </c>
      <c r="EE17" s="117">
        <v>5.9277403551745642E-3</v>
      </c>
      <c r="EF17" s="118">
        <v>5.9375673610159111E-3</v>
      </c>
      <c r="EG17" s="118">
        <v>1.3181997773068485E-2</v>
      </c>
      <c r="EH17" s="118">
        <v>1.318922879648291E-2</v>
      </c>
      <c r="EI17" s="118">
        <v>1.3178984861976816E-2</v>
      </c>
      <c r="EJ17" s="110"/>
      <c r="EK17" s="131" t="s">
        <v>177</v>
      </c>
      <c r="EL17" s="117">
        <v>4.2126281442519814E-3</v>
      </c>
      <c r="EM17" s="118">
        <v>4.2077375618497842E-3</v>
      </c>
      <c r="EN17" s="118">
        <v>-9.3105974664397767E-2</v>
      </c>
      <c r="EO17" s="118">
        <v>-9.3111553064545327E-2</v>
      </c>
      <c r="EP17" s="118">
        <v>-9.3106998468221999E-2</v>
      </c>
      <c r="EQ17" s="110"/>
      <c r="ER17" s="131" t="s">
        <v>177</v>
      </c>
      <c r="ES17" s="117">
        <v>3.2250242483027182E-3</v>
      </c>
      <c r="ET17" s="118">
        <v>3.2201745877787936E-3</v>
      </c>
      <c r="EU17" s="118">
        <v>-0.10934914326666241</v>
      </c>
      <c r="EV17" s="118">
        <v>-0.10935007974481661</v>
      </c>
      <c r="EW17" s="118">
        <v>-0.1093500797448166</v>
      </c>
      <c r="EX17" s="110"/>
      <c r="EY17" s="131" t="s">
        <v>177</v>
      </c>
      <c r="EZ17" s="117">
        <v>2.0303096222173277E-3</v>
      </c>
      <c r="FA17" s="118">
        <v>2.0303194369248748E-3</v>
      </c>
      <c r="FB17" s="118">
        <v>1.328398168332047E-2</v>
      </c>
      <c r="FC17" s="118">
        <v>1.3281104271591201E-2</v>
      </c>
      <c r="FD17" s="118">
        <v>1.3281104271591272E-2</v>
      </c>
      <c r="FE17" s="110"/>
      <c r="FF17" s="131" t="s">
        <v>177</v>
      </c>
      <c r="FG17" s="117">
        <v>0</v>
      </c>
      <c r="FH17" s="118">
        <v>0</v>
      </c>
      <c r="FI17" s="118">
        <v>-2.0473282222318569E-2</v>
      </c>
      <c r="FJ17" s="118">
        <v>-2.0470527594713083E-2</v>
      </c>
      <c r="FK17" s="118">
        <v>-2.0470527594713083E-2</v>
      </c>
      <c r="FL17" s="110"/>
      <c r="FM17" s="131" t="s">
        <v>177</v>
      </c>
      <c r="FN17" s="117">
        <v>2.4121378778010952E-3</v>
      </c>
      <c r="FO17" s="118">
        <v>2.431446710792904E-3</v>
      </c>
      <c r="FP17" s="118">
        <v>7.2874135872529305E-2</v>
      </c>
      <c r="FQ17" s="118">
        <v>7.2881037398985243E-2</v>
      </c>
      <c r="FR17" s="118">
        <v>7.2881037398985243E-2</v>
      </c>
      <c r="FS17" s="110"/>
      <c r="FT17" s="131" t="s">
        <v>177</v>
      </c>
      <c r="FU17" s="117">
        <v>-1.2440744038308867E-2</v>
      </c>
      <c r="FV17" s="118">
        <v>-1.2455002213794881E-2</v>
      </c>
      <c r="FW17" s="118">
        <v>0</v>
      </c>
      <c r="FX17" s="118">
        <v>0</v>
      </c>
      <c r="FY17" s="118">
        <v>0</v>
      </c>
      <c r="FZ17" s="110"/>
      <c r="GA17" s="131" t="s">
        <v>177</v>
      </c>
      <c r="GB17" s="117">
        <v>2.698600101197515E-3</v>
      </c>
      <c r="GC17" s="118">
        <v>2.7179151085240023E-3</v>
      </c>
      <c r="GD17" s="118">
        <v>-1.9521277346009044E-2</v>
      </c>
      <c r="GE17" s="118">
        <v>-1.9518511413773362E-2</v>
      </c>
      <c r="GF17" s="118">
        <v>-1.9518511413773316E-2</v>
      </c>
      <c r="GG17" s="110"/>
      <c r="GH17" s="131" t="s">
        <v>177</v>
      </c>
      <c r="GI17" s="117">
        <v>4.5896912171092758E-3</v>
      </c>
      <c r="GJ17" s="118">
        <v>4.5752513504680892E-3</v>
      </c>
      <c r="GK17" s="118">
        <v>4.0711809301857138E-2</v>
      </c>
      <c r="GL17" s="118">
        <v>4.0706774272438344E-2</v>
      </c>
      <c r="GM17" s="118">
        <v>4.0706774272438351E-2</v>
      </c>
      <c r="GN17" s="110"/>
      <c r="GO17" s="131" t="s">
        <v>177</v>
      </c>
      <c r="GP17" s="117">
        <v>9.3766445007893977E-3</v>
      </c>
      <c r="GQ17" s="118">
        <v>9.395870409705815E-3</v>
      </c>
      <c r="GR17" s="118">
        <v>-1.2233388164715189E-2</v>
      </c>
      <c r="GS17" s="118">
        <v>-1.2231373885253125E-2</v>
      </c>
      <c r="GT17" s="118">
        <v>-1.2231373885253102E-2</v>
      </c>
      <c r="GU17" s="110"/>
      <c r="GV17" s="127" t="s">
        <v>177</v>
      </c>
      <c r="GW17" s="118">
        <v>1.1353144698800867E-2</v>
      </c>
      <c r="GX17" s="118">
        <v>1.1343558049594174E-2</v>
      </c>
      <c r="GY17" s="118">
        <v>1.653841417336048E-2</v>
      </c>
      <c r="GZ17" s="118">
        <v>1.6541252319550944E-2</v>
      </c>
      <c r="HA17" s="118">
        <v>1.6541252319550878E-2</v>
      </c>
      <c r="HB17" s="110"/>
      <c r="HC17" s="127" t="s">
        <v>177</v>
      </c>
      <c r="HD17" s="118">
        <v>5.2737909903863966E-3</v>
      </c>
      <c r="HE17" s="118">
        <v>5.2738378539487736E-3</v>
      </c>
      <c r="HF17" s="118">
        <v>-2.544834855139062E-2</v>
      </c>
      <c r="HG17" s="118">
        <v>-2.5448348726558656E-2</v>
      </c>
      <c r="HH17" s="118">
        <v>-2.544834872655866E-2</v>
      </c>
      <c r="HI17" s="110"/>
      <c r="HJ17" s="127" t="s">
        <v>177</v>
      </c>
      <c r="HK17" s="118">
        <v>6.5912780594912486E-3</v>
      </c>
      <c r="HL17" s="118">
        <v>6.5913709876372047E-3</v>
      </c>
      <c r="HM17" s="118">
        <v>-3.4012612775431134E-2</v>
      </c>
      <c r="HN17" s="118">
        <v>-3.4012613015662947E-2</v>
      </c>
      <c r="HO17" s="118">
        <v>-3.4012613015662926E-2</v>
      </c>
      <c r="HP17" s="110"/>
      <c r="HQ17" s="127" t="s">
        <v>177</v>
      </c>
      <c r="HR17" s="118">
        <v>3.2073688668708407E-3</v>
      </c>
      <c r="HS17" s="118">
        <v>3.2072294839108396E-3</v>
      </c>
      <c r="HT17" s="118">
        <v>4.0490677831318433E-2</v>
      </c>
      <c r="HU17" s="118">
        <v>4.0490678127374495E-2</v>
      </c>
      <c r="HV17" s="118">
        <v>4.0490678127374495E-2</v>
      </c>
      <c r="HX17" s="127" t="s">
        <v>177</v>
      </c>
      <c r="HY17" s="118">
        <v>1.065704847075873E-3</v>
      </c>
      <c r="HZ17" s="118">
        <v>1.0656586826899674E-3</v>
      </c>
      <c r="IA17" s="118">
        <v>9.1985736069155133E-4</v>
      </c>
      <c r="IB17" s="118">
        <v>9.1985736715555102E-4</v>
      </c>
      <c r="IC17" s="118">
        <v>9.1985736715555113E-4</v>
      </c>
      <c r="IE17" s="127" t="s">
        <v>177</v>
      </c>
      <c r="IF17" s="118">
        <v>2.7279470578592349E-3</v>
      </c>
      <c r="IG17" s="118">
        <v>2.7278088379308909E-3</v>
      </c>
      <c r="IH17" s="118">
        <v>-8.1810097269802762E-2</v>
      </c>
      <c r="II17" s="118">
        <v>-8.1810090823450324E-2</v>
      </c>
      <c r="IJ17" s="118">
        <v>-8.1810090823450227E-2</v>
      </c>
      <c r="IL17" s="127" t="s">
        <v>177</v>
      </c>
      <c r="IM17" s="118">
        <v>1.8575273317279512E-3</v>
      </c>
      <c r="IN17" s="118">
        <v>1.8581715305164884E-3</v>
      </c>
      <c r="IO17" s="118">
        <v>4.2376303251379033E-2</v>
      </c>
      <c r="IP17" s="118">
        <v>4.2376609101752387E-2</v>
      </c>
      <c r="IQ17" s="118">
        <v>4.2377259033795349E-2</v>
      </c>
    </row>
    <row r="18" spans="1:251" x14ac:dyDescent="0.25">
      <c r="A18" s="132" t="s">
        <v>163</v>
      </c>
      <c r="B18" s="117">
        <v>-1.3937469937469991E-2</v>
      </c>
      <c r="C18" s="118">
        <v>-1.3930889407660194E-2</v>
      </c>
      <c r="D18" s="118">
        <v>-1.3935534496287727E-2</v>
      </c>
      <c r="E18" s="118">
        <v>-1.3931017675277718E-2</v>
      </c>
      <c r="F18" s="121">
        <v>-1.393736304847412E-2</v>
      </c>
      <c r="G18" s="110"/>
      <c r="H18" s="132" t="s">
        <v>163</v>
      </c>
      <c r="I18" s="117">
        <v>-1.3013831382787073E-2</v>
      </c>
      <c r="J18" s="118">
        <v>-1.3013958076859415E-2</v>
      </c>
      <c r="K18" s="118">
        <v>-1.3013792128245728E-2</v>
      </c>
      <c r="L18" s="118">
        <v>-1.3013829689950997E-2</v>
      </c>
      <c r="M18" s="121">
        <v>-1.3013829972090312E-2</v>
      </c>
      <c r="N18" s="110"/>
      <c r="O18" s="132" t="s">
        <v>163</v>
      </c>
      <c r="P18" s="117">
        <v>1.0700101284407546E-2</v>
      </c>
      <c r="Q18" s="118">
        <v>1.0700165771647336E-2</v>
      </c>
      <c r="R18" s="118">
        <v>1.0700041895279134E-2</v>
      </c>
      <c r="S18" s="118">
        <v>1.0700033976729749E-2</v>
      </c>
      <c r="T18" s="121">
        <v>1.07000561775848E-2</v>
      </c>
      <c r="U18" s="110"/>
      <c r="V18" s="133" t="s">
        <v>163</v>
      </c>
      <c r="W18" s="117">
        <v>1.5600035599103263E-2</v>
      </c>
      <c r="X18" s="118">
        <v>1.5599967347935173E-2</v>
      </c>
      <c r="Y18" s="118">
        <v>1.5599938819557957E-2</v>
      </c>
      <c r="Z18" s="118">
        <v>1.5599969382165254E-2</v>
      </c>
      <c r="AA18" s="121">
        <v>1.5599969382165279E-2</v>
      </c>
      <c r="AB18" s="110"/>
      <c r="AC18" s="133" t="s">
        <v>163</v>
      </c>
      <c r="AD18" s="117">
        <v>2.0799936828846576E-2</v>
      </c>
      <c r="AE18" s="118">
        <v>2.0799998356523026E-2</v>
      </c>
      <c r="AF18" s="118">
        <v>2.0800107551083E-2</v>
      </c>
      <c r="AG18" s="118">
        <v>2.0800001027173203E-2</v>
      </c>
      <c r="AH18" s="121">
        <v>2.0800043826057622E-2</v>
      </c>
      <c r="AI18" s="110"/>
      <c r="AJ18" s="133" t="s">
        <v>163</v>
      </c>
      <c r="AK18" s="117">
        <v>1.9600049683269092E-2</v>
      </c>
      <c r="AL18" s="118">
        <v>1.9599857314709201E-2</v>
      </c>
      <c r="AM18" s="118">
        <v>1.9599991654099789E-2</v>
      </c>
      <c r="AN18" s="118">
        <v>1.9599985560407804E-2</v>
      </c>
      <c r="AO18" s="121">
        <v>1.9599942811837971E-2</v>
      </c>
      <c r="AP18" s="110"/>
      <c r="AQ18" s="133" t="s">
        <v>163</v>
      </c>
      <c r="AR18" s="117">
        <v>1.3500177025211668E-2</v>
      </c>
      <c r="AS18" s="118">
        <v>1.35000536626948E-2</v>
      </c>
      <c r="AT18" s="118">
        <v>1.3499922063921454E-2</v>
      </c>
      <c r="AU18" s="118">
        <v>1.35000536626948E-2</v>
      </c>
      <c r="AV18" s="121">
        <v>1.3500074223114309E-2</v>
      </c>
      <c r="AW18" s="110"/>
      <c r="AX18" s="133" t="s">
        <v>163</v>
      </c>
      <c r="AY18" s="117">
        <v>1.0799847850893907E-2</v>
      </c>
      <c r="AZ18" s="118">
        <v>1.0800153463692999E-2</v>
      </c>
      <c r="BA18" s="118">
        <v>1.0800082482730221E-2</v>
      </c>
      <c r="BB18" s="118">
        <v>1.0800031744393314E-2</v>
      </c>
      <c r="BC18" s="121">
        <v>1.0800051811847448E-2</v>
      </c>
      <c r="BD18" s="110"/>
      <c r="BE18" s="133" t="s">
        <v>163</v>
      </c>
      <c r="BF18" s="117">
        <v>7.2999670955681576E-3</v>
      </c>
      <c r="BG18" s="118">
        <v>7.2997851488508462E-3</v>
      </c>
      <c r="BH18" s="118">
        <v>7.2999135818209897E-3</v>
      </c>
      <c r="BI18" s="118">
        <v>7.2999064466551297E-3</v>
      </c>
      <c r="BJ18" s="121">
        <v>7.2998860838452834E-3</v>
      </c>
      <c r="BK18" s="110"/>
      <c r="BL18" s="133" t="s">
        <v>163</v>
      </c>
      <c r="BM18" s="117">
        <v>6.0000186491913337E-3</v>
      </c>
      <c r="BN18" s="118">
        <v>6.0000186491912652E-3</v>
      </c>
      <c r="BO18" s="118">
        <v>6.0000186491913129E-3</v>
      </c>
      <c r="BP18" s="118">
        <v>6.0000186491912652E-3</v>
      </c>
      <c r="BQ18" s="121">
        <v>6.0000185296447527E-3</v>
      </c>
      <c r="BR18" s="110"/>
      <c r="BS18" s="133" t="s">
        <v>163</v>
      </c>
      <c r="BT18" s="117">
        <v>7.9999629240737006E-3</v>
      </c>
      <c r="BU18" s="118">
        <v>8.000081757170787E-3</v>
      </c>
      <c r="BV18" s="118">
        <v>7.9999279731628528E-3</v>
      </c>
      <c r="BW18" s="118">
        <v>7.9999629240738029E-3</v>
      </c>
      <c r="BX18" s="121">
        <v>7.9999429601145255E-3</v>
      </c>
      <c r="BY18" s="110"/>
      <c r="BZ18" s="133" t="s">
        <v>163</v>
      </c>
      <c r="CA18" s="117">
        <v>1.0000017683497316E-2</v>
      </c>
      <c r="CB18" s="118">
        <v>9.9998986146278158E-3</v>
      </c>
      <c r="CC18" s="118">
        <v>1.0000052703758274E-2</v>
      </c>
      <c r="CD18" s="118">
        <v>1.0000017683497181E-2</v>
      </c>
      <c r="CE18" s="121">
        <v>1.0000017683497205E-2</v>
      </c>
      <c r="CF18" s="110"/>
      <c r="CG18" s="133" t="s">
        <v>163</v>
      </c>
      <c r="CH18" s="117">
        <v>2.0000151739577397E-2</v>
      </c>
      <c r="CI18" s="118">
        <v>2.0000210100953555E-2</v>
      </c>
      <c r="CJ18" s="118">
        <v>2.000003158380342E-2</v>
      </c>
      <c r="CK18" s="118">
        <v>2.0000093378201505E-2</v>
      </c>
      <c r="CL18" s="121">
        <v>2.0000054470617576E-2</v>
      </c>
      <c r="CM18" s="110"/>
      <c r="CN18" s="133" t="s">
        <v>163</v>
      </c>
      <c r="CO18" s="117">
        <v>1.9999925617865247E-2</v>
      </c>
      <c r="CP18" s="118">
        <v>1.9999867256505433E-2</v>
      </c>
      <c r="CQ18" s="118">
        <v>2.0000113087783915E-2</v>
      </c>
      <c r="CR18" s="118">
        <v>1.9999983979231608E-2</v>
      </c>
      <c r="CS18" s="121">
        <v>2.0000022886812893E-2</v>
      </c>
      <c r="CT18" s="110"/>
      <c r="CU18" s="133" t="s">
        <v>163</v>
      </c>
      <c r="CV18" s="117">
        <v>5.9999349296511462E-3</v>
      </c>
      <c r="CW18" s="118">
        <v>5.9999349296511783E-3</v>
      </c>
      <c r="CX18" s="118">
        <v>5.9999345336897887E-3</v>
      </c>
      <c r="CY18" s="118">
        <v>5.9999349296511783E-3</v>
      </c>
      <c r="CZ18" s="121">
        <v>5.9999349296510933E-3</v>
      </c>
      <c r="DA18" s="110"/>
      <c r="DB18" s="133" t="s">
        <v>163</v>
      </c>
      <c r="DC18" s="117">
        <v>2.3310984497446785E-2</v>
      </c>
      <c r="DD18" s="118">
        <v>2.3311040258015253E-2</v>
      </c>
      <c r="DE18" s="118">
        <v>2.3310933767732158E-2</v>
      </c>
      <c r="DF18" s="118">
        <v>2.3311040258015253E-2</v>
      </c>
      <c r="DG18" s="121">
        <v>2.3311077431727674E-2</v>
      </c>
      <c r="DH18" s="110"/>
      <c r="DI18" s="133" t="s">
        <v>163</v>
      </c>
      <c r="DJ18" s="117">
        <v>-5.6792562067909903E-3</v>
      </c>
      <c r="DK18" s="118">
        <v>-5.6792014069841825E-3</v>
      </c>
      <c r="DL18" s="118">
        <v>-5.6791759829128048E-3</v>
      </c>
      <c r="DM18" s="118">
        <v>-5.6792014069841825E-3</v>
      </c>
      <c r="DN18" s="121">
        <v>-5.6792375275697094E-3</v>
      </c>
      <c r="DO18" s="110"/>
      <c r="DP18" s="133" t="s">
        <v>163</v>
      </c>
      <c r="DQ18" s="117">
        <v>2.661054985162482E-2</v>
      </c>
      <c r="DR18" s="118">
        <v>2.6610546935024841E-2</v>
      </c>
      <c r="DS18" s="118">
        <v>2.6610482805716588E-2</v>
      </c>
      <c r="DT18" s="118">
        <v>2.6610437331882501E-2</v>
      </c>
      <c r="DU18" s="118">
        <v>2.6610437331882376E-2</v>
      </c>
      <c r="DV18" s="110"/>
      <c r="DW18" s="133" t="s">
        <v>163</v>
      </c>
      <c r="DX18" s="117">
        <v>9.2253177908987755E-3</v>
      </c>
      <c r="DY18" s="118">
        <v>9.2253168059841066E-3</v>
      </c>
      <c r="DZ18" s="118">
        <v>9.2253803024836181E-3</v>
      </c>
      <c r="EA18" s="118">
        <v>9.2254245530535173E-3</v>
      </c>
      <c r="EB18" s="118">
        <v>9.2254245530535989E-3</v>
      </c>
      <c r="EC18" s="110"/>
      <c r="ED18" s="133" t="s">
        <v>163</v>
      </c>
      <c r="EE18" s="117">
        <v>2.4676227979932363E-2</v>
      </c>
      <c r="EF18" s="118">
        <v>2.4676119583295377E-2</v>
      </c>
      <c r="EG18" s="118">
        <v>2.467607010864372E-2</v>
      </c>
      <c r="EH18" s="118">
        <v>2.4677177445613725E-2</v>
      </c>
      <c r="EI18" s="118">
        <v>2.4677177445613725E-2</v>
      </c>
      <c r="EJ18" s="110"/>
      <c r="EK18" s="133" t="s">
        <v>163</v>
      </c>
      <c r="EL18" s="117">
        <v>4.2998919090797326E-3</v>
      </c>
      <c r="EM18" s="118">
        <v>4.2998919090797031E-3</v>
      </c>
      <c r="EN18" s="118">
        <v>4.299952898857891E-3</v>
      </c>
      <c r="EO18" s="118">
        <v>-7.891795628877904E-2</v>
      </c>
      <c r="EP18" s="118">
        <v>-7.8917990701643945E-2</v>
      </c>
      <c r="EQ18" s="110"/>
      <c r="ER18" s="133" t="s">
        <v>163</v>
      </c>
      <c r="ES18" s="117">
        <v>3.2000608556385299E-3</v>
      </c>
      <c r="ET18" s="118">
        <v>3.2000608556385589E-3</v>
      </c>
      <c r="EU18" s="118">
        <v>3.2000003869992401E-3</v>
      </c>
      <c r="EV18" s="118">
        <v>-2.4210152191069111E-2</v>
      </c>
      <c r="EW18" s="118">
        <v>-2.4210153095592973E-2</v>
      </c>
      <c r="EX18" s="110"/>
      <c r="EY18" s="133" t="s">
        <v>163</v>
      </c>
      <c r="EZ18" s="117">
        <v>1.9999344199806549E-3</v>
      </c>
      <c r="FA18" s="118">
        <v>1.9999856543706875E-3</v>
      </c>
      <c r="FB18" s="118">
        <v>-0.10236728212634545</v>
      </c>
      <c r="FC18" s="118">
        <v>6.2237267997238312E-3</v>
      </c>
      <c r="FD18" s="118">
        <v>6.2237653263329451E-3</v>
      </c>
      <c r="FE18" s="110"/>
      <c r="FF18" s="133" t="s">
        <v>163</v>
      </c>
      <c r="FG18" s="117">
        <v>0</v>
      </c>
      <c r="FH18" s="118">
        <v>0</v>
      </c>
      <c r="FI18" s="118">
        <v>1.1509590788459581E-2</v>
      </c>
      <c r="FJ18" s="118">
        <v>1.1509624363303427E-2</v>
      </c>
      <c r="FK18" s="118">
        <v>1.1509624363303602E-2</v>
      </c>
      <c r="FL18" s="110"/>
      <c r="FM18" s="133" t="s">
        <v>163</v>
      </c>
      <c r="FN18" s="117">
        <v>2.3942619524547045E-3</v>
      </c>
      <c r="FO18" s="118">
        <v>2.3999374960884234E-3</v>
      </c>
      <c r="FP18" s="118">
        <v>1.6713641128916622E-2</v>
      </c>
      <c r="FQ18" s="118">
        <v>1.6715598949766333E-2</v>
      </c>
      <c r="FR18" s="118">
        <v>1.6715598949766246E-2</v>
      </c>
      <c r="FS18" s="110"/>
      <c r="FT18" s="133" t="s">
        <v>163</v>
      </c>
      <c r="FU18" s="117">
        <v>-1.2943786982248348E-3</v>
      </c>
      <c r="FV18" s="118">
        <v>-1.3115615744289208E-3</v>
      </c>
      <c r="FW18" s="118">
        <v>3.0057844229974401E-2</v>
      </c>
      <c r="FX18" s="118">
        <v>3.0055833055833096E-2</v>
      </c>
      <c r="FY18" s="118">
        <v>3.0055833055833141E-2</v>
      </c>
      <c r="FZ18" s="110"/>
      <c r="GA18" s="133" t="s">
        <v>163</v>
      </c>
      <c r="GB18" s="117">
        <v>2.7310395903696765E-3</v>
      </c>
      <c r="GC18" s="118">
        <v>2.742614309647362E-3</v>
      </c>
      <c r="GD18" s="118">
        <v>8.6209005874489101E-5</v>
      </c>
      <c r="GE18" s="118">
        <v>8.6209005328083922E-5</v>
      </c>
      <c r="GF18" s="118">
        <v>8.6209005328043075E-5</v>
      </c>
      <c r="GG18" s="110"/>
      <c r="GH18" s="133" t="s">
        <v>163</v>
      </c>
      <c r="GI18" s="117">
        <v>4.5998656791339841E-3</v>
      </c>
      <c r="GJ18" s="118">
        <v>4.5998145078345685E-3</v>
      </c>
      <c r="GK18" s="118">
        <v>1.2951152736893647E-2</v>
      </c>
      <c r="GL18" s="118">
        <v>1.2951139978102542E-2</v>
      </c>
      <c r="GM18" s="118">
        <v>1.2951139978102624E-2</v>
      </c>
      <c r="GN18" s="110"/>
      <c r="GO18" s="133" t="s">
        <v>163</v>
      </c>
      <c r="GP18" s="117">
        <v>9.5946740761773709E-3</v>
      </c>
      <c r="GQ18" s="118">
        <v>9.496207358130903E-3</v>
      </c>
      <c r="GR18" s="118">
        <v>3.4726828298867259E-2</v>
      </c>
      <c r="GS18" s="118">
        <v>3.4726847288099043E-2</v>
      </c>
      <c r="GT18" s="118">
        <v>3.4726847288098925E-2</v>
      </c>
      <c r="GU18" s="110"/>
      <c r="GV18" s="134" t="s">
        <v>163</v>
      </c>
      <c r="GW18" s="118">
        <v>1.147608206862023E-2</v>
      </c>
      <c r="GX18" s="118">
        <v>1.1426658217848478E-2</v>
      </c>
      <c r="GY18" s="118">
        <v>1.0242192260365145E-2</v>
      </c>
      <c r="GZ18" s="118">
        <v>1.0242180041874119E-2</v>
      </c>
      <c r="HA18" s="118">
        <v>1.0242197175913003E-2</v>
      </c>
      <c r="HB18" s="110"/>
      <c r="HC18" s="134" t="s">
        <v>163</v>
      </c>
      <c r="HD18" s="118">
        <v>5.3397351433177231E-3</v>
      </c>
      <c r="HE18" s="118">
        <v>5.2108166118833817E-3</v>
      </c>
      <c r="HF18" s="118">
        <v>-5.7005114879743961E-2</v>
      </c>
      <c r="HG18" s="118">
        <v>-5.7005120865741984E-2</v>
      </c>
      <c r="HH18" s="118">
        <v>-5.6998997220626332E-2</v>
      </c>
      <c r="HI18" s="110"/>
      <c r="HJ18" s="134" t="s">
        <v>163</v>
      </c>
      <c r="HK18" s="118">
        <v>6.7521314354993941E-3</v>
      </c>
      <c r="HL18" s="118">
        <v>6.7281291341396198E-3</v>
      </c>
      <c r="HM18" s="118">
        <v>-6.2138806057446393E-2</v>
      </c>
      <c r="HN18" s="118">
        <v>-6.2138806451894867E-2</v>
      </c>
      <c r="HO18" s="118">
        <v>-6.2144876655563709E-2</v>
      </c>
      <c r="HP18" s="110"/>
      <c r="HQ18" s="134" t="s">
        <v>163</v>
      </c>
      <c r="HR18" s="118">
        <v>3.126754482368654E-3</v>
      </c>
      <c r="HS18" s="118">
        <v>3.2928733253273922E-3</v>
      </c>
      <c r="HT18" s="118">
        <v>4.2229794784512366E-2</v>
      </c>
      <c r="HU18" s="118">
        <v>4.2229801838783908E-2</v>
      </c>
      <c r="HV18" s="118">
        <v>4.2229742687331089E-2</v>
      </c>
      <c r="HX18" s="134" t="s">
        <v>163</v>
      </c>
      <c r="HY18" s="118">
        <v>1.1356538304904485E-3</v>
      </c>
      <c r="HZ18" s="118">
        <v>1.095932744863069E-3</v>
      </c>
      <c r="IA18" s="118">
        <v>-2.4994070477137774E-2</v>
      </c>
      <c r="IB18" s="118">
        <v>-2.4994076971330829E-2</v>
      </c>
      <c r="IC18" s="118">
        <v>-2.4994022230586041E-2</v>
      </c>
      <c r="IE18" s="134" t="s">
        <v>163</v>
      </c>
      <c r="IF18" s="118">
        <v>2.9472646765996368E-3</v>
      </c>
      <c r="IG18" s="118">
        <v>2.8675840546198753E-3</v>
      </c>
      <c r="IH18" s="118">
        <v>-2.3590175570071155E-2</v>
      </c>
      <c r="II18" s="118">
        <v>-2.3590175727197415E-2</v>
      </c>
      <c r="IJ18" s="118">
        <v>-2.3590250324408049E-2</v>
      </c>
      <c r="IL18" s="134" t="s">
        <v>163</v>
      </c>
      <c r="IM18" s="118">
        <v>1.9804020994083856E-3</v>
      </c>
      <c r="IN18" s="118">
        <v>2.007393831759637E-3</v>
      </c>
      <c r="IO18" s="118">
        <v>6.9586181035658376E-2</v>
      </c>
      <c r="IP18" s="118">
        <v>6.9586392979724104E-2</v>
      </c>
      <c r="IQ18" s="118">
        <v>6.9583728426740321E-2</v>
      </c>
    </row>
    <row r="19" spans="1:251" x14ac:dyDescent="0.25">
      <c r="A19" s="135" t="s">
        <v>164</v>
      </c>
      <c r="B19" s="117">
        <v>0</v>
      </c>
      <c r="C19" s="118">
        <v>0</v>
      </c>
      <c r="D19" s="118">
        <v>0</v>
      </c>
      <c r="E19" s="118">
        <v>0</v>
      </c>
      <c r="F19" s="121">
        <v>0</v>
      </c>
      <c r="G19" s="110"/>
      <c r="H19" s="135" t="s">
        <v>164</v>
      </c>
      <c r="I19" s="117">
        <v>0</v>
      </c>
      <c r="J19" s="118">
        <v>0</v>
      </c>
      <c r="K19" s="118">
        <v>0</v>
      </c>
      <c r="L19" s="118">
        <v>0</v>
      </c>
      <c r="M19" s="121">
        <v>0</v>
      </c>
      <c r="N19" s="110"/>
      <c r="O19" s="135" t="s">
        <v>164</v>
      </c>
      <c r="P19" s="117">
        <v>7.6917729953504587E-3</v>
      </c>
      <c r="Q19" s="118">
        <v>7.6918373524520241E-3</v>
      </c>
      <c r="R19" s="118">
        <v>7.6916439109002985E-3</v>
      </c>
      <c r="S19" s="118">
        <v>7.6917105736770235E-3</v>
      </c>
      <c r="T19" s="121">
        <v>7.6917738017754471E-3</v>
      </c>
      <c r="U19" s="110"/>
      <c r="V19" s="136" t="s">
        <v>164</v>
      </c>
      <c r="W19" s="117">
        <v>1.2599935202473451E-2</v>
      </c>
      <c r="X19" s="118">
        <v>1.2599936775584769E-2</v>
      </c>
      <c r="Y19" s="118">
        <v>1.2600084399105852E-2</v>
      </c>
      <c r="Z19" s="118">
        <v>1.2599936775584769E-2</v>
      </c>
      <c r="AA19" s="121">
        <v>1.2599936513399582E-2</v>
      </c>
      <c r="AB19" s="110"/>
      <c r="AC19" s="136" t="s">
        <v>164</v>
      </c>
      <c r="AD19" s="117">
        <v>1.7799798655690816E-2</v>
      </c>
      <c r="AE19" s="118">
        <v>1.7799924147560119E-2</v>
      </c>
      <c r="AF19" s="118">
        <v>1.7799908092821511E-2</v>
      </c>
      <c r="AG19" s="118">
        <v>1.7800047444764051E-2</v>
      </c>
      <c r="AH19" s="121">
        <v>1.7800005979914223E-2</v>
      </c>
      <c r="AI19" s="110"/>
      <c r="AJ19" s="136" t="s">
        <v>164</v>
      </c>
      <c r="AK19" s="117">
        <v>1.6600241070400965E-2</v>
      </c>
      <c r="AL19" s="118">
        <v>1.6600180499948561E-2</v>
      </c>
      <c r="AM19" s="118">
        <v>1.6600008294588454E-2</v>
      </c>
      <c r="AN19" s="118">
        <v>1.6599936207207101E-2</v>
      </c>
      <c r="AO19" s="121">
        <v>1.6600037493106363E-2</v>
      </c>
      <c r="AP19" s="110"/>
      <c r="AQ19" s="136" t="s">
        <v>164</v>
      </c>
      <c r="AR19" s="117">
        <v>1.0499729947362792E-2</v>
      </c>
      <c r="AS19" s="118">
        <v>1.0499909317123303E-2</v>
      </c>
      <c r="AT19" s="118">
        <v>1.0499924366674407E-2</v>
      </c>
      <c r="AU19" s="118">
        <v>1.0500029731117522E-2</v>
      </c>
      <c r="AV19" s="121">
        <v>1.0499929594653911E-2</v>
      </c>
      <c r="AW19" s="110"/>
      <c r="AX19" s="136" t="s">
        <v>164</v>
      </c>
      <c r="AY19" s="117">
        <v>7.8001225236571737E-3</v>
      </c>
      <c r="AZ19" s="118">
        <v>7.8000036792470733E-3</v>
      </c>
      <c r="BA19" s="118">
        <v>7.8000875694159586E-3</v>
      </c>
      <c r="BB19" s="118">
        <v>7.8000036792470733E-3</v>
      </c>
      <c r="BC19" s="121">
        <v>7.8000234866468093E-3</v>
      </c>
      <c r="BD19" s="110"/>
      <c r="BE19" s="136" t="s">
        <v>164</v>
      </c>
      <c r="BF19" s="117">
        <v>4.4000273807825287E-3</v>
      </c>
      <c r="BG19" s="118">
        <v>4.4000215301878724E-3</v>
      </c>
      <c r="BH19" s="118">
        <v>4.4000187769668193E-3</v>
      </c>
      <c r="BI19" s="118">
        <v>4.4000215301878724E-3</v>
      </c>
      <c r="BJ19" s="121">
        <v>4.4000273807823067E-3</v>
      </c>
      <c r="BK19" s="110"/>
      <c r="BL19" s="136" t="s">
        <v>164</v>
      </c>
      <c r="BM19" s="117">
        <v>3.0000023591105198E-3</v>
      </c>
      <c r="BN19" s="118">
        <v>2.9999965516209408E-3</v>
      </c>
      <c r="BO19" s="118">
        <v>3.000007524483787E-3</v>
      </c>
      <c r="BP19" s="118">
        <v>3.0000082015500472E-3</v>
      </c>
      <c r="BQ19" s="121">
        <v>2.999992650836432E-3</v>
      </c>
      <c r="BR19" s="110"/>
      <c r="BS19" s="136" t="s">
        <v>164</v>
      </c>
      <c r="BT19" s="117">
        <v>5.0000612695670216E-3</v>
      </c>
      <c r="BU19" s="118">
        <v>5.0000148673074087E-3</v>
      </c>
      <c r="BV19" s="118">
        <v>5.0000476218436006E-3</v>
      </c>
      <c r="BW19" s="118">
        <v>5.0000031941480573E-3</v>
      </c>
      <c r="BX19" s="121">
        <v>4.9999742048345902E-3</v>
      </c>
      <c r="BY19" s="110"/>
      <c r="BZ19" s="136" t="s">
        <v>164</v>
      </c>
      <c r="CA19" s="117">
        <v>6.9999367238010929E-3</v>
      </c>
      <c r="CB19" s="118">
        <v>7.0000006934378403E-3</v>
      </c>
      <c r="CC19" s="118">
        <v>6.9999555383994071E-3</v>
      </c>
      <c r="CD19" s="118">
        <v>6.999989136140603E-3</v>
      </c>
      <c r="CE19" s="121">
        <v>7.0000337087848244E-3</v>
      </c>
      <c r="CF19" s="110"/>
      <c r="CG19" s="136" t="s">
        <v>164</v>
      </c>
      <c r="CH19" s="117">
        <v>2.9999937737499552E-2</v>
      </c>
      <c r="CI19" s="118">
        <v>3.0000103981244416E-2</v>
      </c>
      <c r="CJ19" s="118">
        <v>3.0000054144239993E-2</v>
      </c>
      <c r="CK19" s="118">
        <v>3.000000103292625E-2</v>
      </c>
      <c r="CL19" s="121">
        <v>3.0000033378821366E-2</v>
      </c>
      <c r="CM19" s="110"/>
      <c r="CN19" s="136" t="s">
        <v>164</v>
      </c>
      <c r="CO19" s="117">
        <v>8.9999974928972382E-2</v>
      </c>
      <c r="CP19" s="118">
        <v>8.9999848459591872E-2</v>
      </c>
      <c r="CQ19" s="118">
        <v>8.9999931833030775E-2</v>
      </c>
      <c r="CR19" s="118">
        <v>8.9999969914768635E-2</v>
      </c>
      <c r="CS19" s="121">
        <v>8.9999966571966336E-2</v>
      </c>
      <c r="CT19" s="110"/>
      <c r="CU19" s="136" t="s">
        <v>164</v>
      </c>
      <c r="CV19" s="117">
        <v>3.2160430046080974E-3</v>
      </c>
      <c r="CW19" s="118">
        <v>3.2158383874069068E-3</v>
      </c>
      <c r="CX19" s="118">
        <v>3.2159224965083405E-3</v>
      </c>
      <c r="CY19" s="118">
        <v>3.2159406138164135E-3</v>
      </c>
      <c r="CZ19" s="121">
        <v>3.2158723532945362E-3</v>
      </c>
      <c r="DA19" s="110"/>
      <c r="DB19" s="136" t="s">
        <v>164</v>
      </c>
      <c r="DC19" s="117">
        <v>-1.2141994825074319E-2</v>
      </c>
      <c r="DD19" s="118">
        <v>-1.2141640035436276E-2</v>
      </c>
      <c r="DE19" s="118">
        <v>-1.2141770594358375E-2</v>
      </c>
      <c r="DF19" s="118">
        <v>-1.2141842595637329E-2</v>
      </c>
      <c r="DG19" s="121">
        <v>-1.2141826024931263E-2</v>
      </c>
      <c r="DH19" s="110"/>
      <c r="DI19" s="136" t="s">
        <v>164</v>
      </c>
      <c r="DJ19" s="117">
        <v>-1.3015098236012288E-3</v>
      </c>
      <c r="DK19" s="118">
        <v>-1.3015611306685616E-3</v>
      </c>
      <c r="DL19" s="118">
        <v>-1.3016461102612524E-3</v>
      </c>
      <c r="DM19" s="118">
        <v>-1.3015612649260946E-3</v>
      </c>
      <c r="DN19" s="121">
        <v>-1.3015097117244083E-3</v>
      </c>
      <c r="DO19" s="110"/>
      <c r="DP19" s="136" t="s">
        <v>164</v>
      </c>
      <c r="DQ19" s="117">
        <v>1.5809150948536153E-2</v>
      </c>
      <c r="DR19" s="118">
        <v>1.5808890285309921E-2</v>
      </c>
      <c r="DS19" s="118">
        <v>1.5809013526644995E-2</v>
      </c>
      <c r="DT19" s="118">
        <v>1.580909848931401E-2</v>
      </c>
      <c r="DU19" s="118">
        <v>1.580906351650236E-2</v>
      </c>
      <c r="DV19" s="110"/>
      <c r="DW19" s="136" t="s">
        <v>164</v>
      </c>
      <c r="DX19" s="117">
        <v>1.6883656305494162E-2</v>
      </c>
      <c r="DY19" s="118">
        <v>1.6883861378507687E-2</v>
      </c>
      <c r="DZ19" s="118">
        <v>1.6883717630908616E-2</v>
      </c>
      <c r="EA19" s="118">
        <v>1.6883656305494044E-2</v>
      </c>
      <c r="EB19" s="118">
        <v>1.6883656305493967E-2</v>
      </c>
      <c r="EC19" s="110"/>
      <c r="ED19" s="136" t="s">
        <v>164</v>
      </c>
      <c r="EE19" s="117">
        <v>7.0467917974242587E-3</v>
      </c>
      <c r="EF19" s="118">
        <v>7.0466911028750894E-3</v>
      </c>
      <c r="EG19" s="118">
        <v>-3.8153813722716151E-3</v>
      </c>
      <c r="EH19" s="118">
        <v>-3.8154165506366286E-3</v>
      </c>
      <c r="EI19" s="118">
        <v>-3.8153665556611362E-3</v>
      </c>
      <c r="EJ19" s="110"/>
      <c r="EK19" s="136" t="s">
        <v>164</v>
      </c>
      <c r="EL19" s="117">
        <v>5.9373101073526956E-3</v>
      </c>
      <c r="EM19" s="118">
        <v>5.9371611719429562E-3</v>
      </c>
      <c r="EN19" s="118">
        <v>-6.517980922060955E-3</v>
      </c>
      <c r="EO19" s="118">
        <v>-6.5180163862800242E-3</v>
      </c>
      <c r="EP19" s="118">
        <v>-6.5180495168006211E-3</v>
      </c>
      <c r="EQ19" s="110"/>
      <c r="ER19" s="136" t="s">
        <v>164</v>
      </c>
      <c r="ES19" s="117">
        <v>1.150693977141584E-2</v>
      </c>
      <c r="ET19" s="118">
        <v>1.1507138883591839E-2</v>
      </c>
      <c r="EU19" s="118">
        <v>3.5355772692581625E-2</v>
      </c>
      <c r="EV19" s="118">
        <v>3.5355750391319968E-2</v>
      </c>
      <c r="EW19" s="118">
        <v>3.5355783473125735E-2</v>
      </c>
      <c r="EX19" s="110"/>
      <c r="EY19" s="136" t="s">
        <v>164</v>
      </c>
      <c r="EZ19" s="117">
        <v>3.9252107086773513E-3</v>
      </c>
      <c r="FA19" s="118">
        <v>3.925112935795786E-3</v>
      </c>
      <c r="FB19" s="118">
        <v>3.9251819519465214E-3</v>
      </c>
      <c r="FC19" s="118">
        <v>3.9252109001911683E-3</v>
      </c>
      <c r="FD19" s="118">
        <v>3.925129390867004E-3</v>
      </c>
      <c r="FE19" s="110"/>
      <c r="FF19" s="136" t="s">
        <v>164</v>
      </c>
      <c r="FG19" s="117">
        <v>0</v>
      </c>
      <c r="FH19" s="118">
        <v>0</v>
      </c>
      <c r="FI19" s="118">
        <v>-3.4994345256132972E-2</v>
      </c>
      <c r="FJ19" s="118">
        <v>-3.499019545139706E-2</v>
      </c>
      <c r="FK19" s="118">
        <v>-3.4990164185127598E-2</v>
      </c>
      <c r="FL19" s="110"/>
      <c r="FM19" s="136" t="s">
        <v>164</v>
      </c>
      <c r="FN19" s="117">
        <v>2.4360710560009549E-3</v>
      </c>
      <c r="FO19" s="118">
        <v>2.4362169741648492E-3</v>
      </c>
      <c r="FP19" s="118">
        <v>-1.0305907831743408E-2</v>
      </c>
      <c r="FQ19" s="118">
        <v>-1.0310129833502876E-2</v>
      </c>
      <c r="FR19" s="118">
        <v>-1.0310213770341949E-2</v>
      </c>
      <c r="FS19" s="110"/>
      <c r="FT19" s="136" t="s">
        <v>164</v>
      </c>
      <c r="FU19" s="117">
        <v>-1.3191902179208897E-3</v>
      </c>
      <c r="FV19" s="118">
        <v>-1.3192870536303635E-3</v>
      </c>
      <c r="FW19" s="118">
        <v>-5.0407818408294598E-5</v>
      </c>
      <c r="FX19" s="118">
        <v>-5.4957692753903141E-5</v>
      </c>
      <c r="FY19" s="118">
        <v>-5.8265336611261975E-5</v>
      </c>
      <c r="FZ19" s="110"/>
      <c r="GA19" s="136" t="s">
        <v>164</v>
      </c>
      <c r="GB19" s="117">
        <v>2.7115288643958699E-3</v>
      </c>
      <c r="GC19" s="118">
        <v>2.7113832268237156E-3</v>
      </c>
      <c r="GD19" s="118">
        <v>2.7580573356173307E-2</v>
      </c>
      <c r="GE19" s="118">
        <v>2.7585290884663966E-2</v>
      </c>
      <c r="GF19" s="118">
        <v>2.7588777119981041E-2</v>
      </c>
      <c r="GG19" s="110"/>
      <c r="GH19" s="136" t="s">
        <v>164</v>
      </c>
      <c r="GI19" s="117">
        <v>4.5763881609890674E-3</v>
      </c>
      <c r="GJ19" s="118">
        <v>4.5763404110941283E-3</v>
      </c>
      <c r="GK19" s="118">
        <v>1.7705384746969016E-2</v>
      </c>
      <c r="GL19" s="118">
        <v>1.7705319935726559E-2</v>
      </c>
      <c r="GM19" s="118">
        <v>1.7705319935726486E-2</v>
      </c>
      <c r="GN19" s="110"/>
      <c r="GO19" s="136" t="s">
        <v>164</v>
      </c>
      <c r="GP19" s="117">
        <v>9.3869912759176072E-3</v>
      </c>
      <c r="GQ19" s="118">
        <v>9.3872340556784076E-3</v>
      </c>
      <c r="GR19" s="118">
        <v>-5.6834185583724779E-2</v>
      </c>
      <c r="GS19" s="118">
        <v>-5.6834129635966527E-2</v>
      </c>
      <c r="GT19" s="118">
        <v>-5.6834129635966422E-2</v>
      </c>
      <c r="GU19" s="110"/>
      <c r="GV19" s="134" t="s">
        <v>164</v>
      </c>
      <c r="GW19" s="118">
        <v>1.1351190434981276E-2</v>
      </c>
      <c r="GX19" s="118">
        <v>1.1351132598009371E-2</v>
      </c>
      <c r="GY19" s="118">
        <v>3.491776799983981E-2</v>
      </c>
      <c r="GZ19" s="118">
        <v>3.491773516466485E-2</v>
      </c>
      <c r="HA19" s="118">
        <v>3.4917736884470252E-2</v>
      </c>
      <c r="HB19" s="110"/>
      <c r="HC19" s="134" t="s">
        <v>164</v>
      </c>
      <c r="HD19" s="118">
        <v>5.2738231185880027E-3</v>
      </c>
      <c r="HE19" s="118">
        <v>5.2738420523620435E-3</v>
      </c>
      <c r="HF19" s="118">
        <v>1.7401217600656972E-2</v>
      </c>
      <c r="HG19" s="118">
        <v>1.740120930786088E-2</v>
      </c>
      <c r="HH19" s="118">
        <v>1.7401212602503977E-2</v>
      </c>
      <c r="HI19" s="110"/>
      <c r="HJ19" s="134" t="s">
        <v>164</v>
      </c>
      <c r="HK19" s="118">
        <v>6.591343246474847E-3</v>
      </c>
      <c r="HL19" s="118">
        <v>6.5913431845660859E-3</v>
      </c>
      <c r="HM19" s="118">
        <v>7.9043591588648411E-3</v>
      </c>
      <c r="HN19" s="118">
        <v>7.9043661039547349E-3</v>
      </c>
      <c r="HO19" s="118">
        <v>7.9043562650774005E-3</v>
      </c>
      <c r="HP19" s="110"/>
      <c r="HQ19" s="134" t="s">
        <v>164</v>
      </c>
      <c r="HR19" s="118">
        <v>3.2072813521258664E-3</v>
      </c>
      <c r="HS19" s="118">
        <v>3.2072719912472447E-3</v>
      </c>
      <c r="HT19" s="118">
        <v>4.0237017638927161E-2</v>
      </c>
      <c r="HU19" s="118">
        <v>4.0237011781262051E-2</v>
      </c>
      <c r="HV19" s="118">
        <v>4.0237020079620878E-2</v>
      </c>
      <c r="HX19" s="134" t="s">
        <v>164</v>
      </c>
      <c r="HY19" s="118">
        <v>1.0656758617232399E-3</v>
      </c>
      <c r="HZ19" s="118">
        <v>1.0656665606028283E-3</v>
      </c>
      <c r="IA19" s="118">
        <v>-6.5392518367055827E-2</v>
      </c>
      <c r="IB19" s="118">
        <v>-6.539251246269677E-2</v>
      </c>
      <c r="IC19" s="118">
        <v>-6.5392516932544456E-2</v>
      </c>
      <c r="IE19" s="134" t="s">
        <v>164</v>
      </c>
      <c r="IF19" s="118">
        <v>2.7278554133962586E-3</v>
      </c>
      <c r="IG19" s="118">
        <v>2.7278833123983329E-3</v>
      </c>
      <c r="IH19" s="118">
        <v>7.4480384691384571E-2</v>
      </c>
      <c r="II19" s="118">
        <v>7.4480384972969466E-2</v>
      </c>
      <c r="IJ19" s="118">
        <v>7.4480380096523607E-2</v>
      </c>
      <c r="IL19" s="134" t="s">
        <v>164</v>
      </c>
      <c r="IM19" s="118">
        <v>-9.0722845459827277E-3</v>
      </c>
      <c r="IN19" s="118">
        <v>1.8578029549500062E-3</v>
      </c>
      <c r="IO19" s="118">
        <v>-4.5814073490647918E-3</v>
      </c>
      <c r="IP19" s="118">
        <v>-4.5819592345396022E-3</v>
      </c>
      <c r="IQ19" s="118">
        <v>-4.5788504140742174E-3</v>
      </c>
    </row>
    <row r="20" spans="1:251" x14ac:dyDescent="0.25">
      <c r="A20" s="135" t="s">
        <v>166</v>
      </c>
      <c r="B20" s="117">
        <v>2.6558661442457796E-6</v>
      </c>
      <c r="C20" s="118">
        <v>1.6200998618940687E-5</v>
      </c>
      <c r="D20" s="118">
        <v>6.7178053085406633E-6</v>
      </c>
      <c r="E20" s="118">
        <v>2.788659451618473E-6</v>
      </c>
      <c r="F20" s="121">
        <v>2.7665272337544761E-6</v>
      </c>
      <c r="G20" s="110"/>
      <c r="H20" s="135" t="s">
        <v>166</v>
      </c>
      <c r="I20" s="117">
        <v>0</v>
      </c>
      <c r="J20" s="118">
        <v>0</v>
      </c>
      <c r="K20" s="118">
        <v>0</v>
      </c>
      <c r="L20" s="118">
        <v>0</v>
      </c>
      <c r="M20" s="121">
        <v>0</v>
      </c>
      <c r="N20" s="110"/>
      <c r="O20" s="135" t="s">
        <v>166</v>
      </c>
      <c r="P20" s="117">
        <v>1.1000236371458997E-2</v>
      </c>
      <c r="Q20" s="118">
        <v>1.0999768674734673E-2</v>
      </c>
      <c r="R20" s="118">
        <v>1.0999941727336197E-2</v>
      </c>
      <c r="S20" s="118">
        <v>1.1000035721299999E-2</v>
      </c>
      <c r="T20" s="121">
        <v>1.1000013832597877E-2</v>
      </c>
      <c r="U20" s="110"/>
      <c r="V20" s="136" t="s">
        <v>166</v>
      </c>
      <c r="W20" s="117">
        <v>1.5614333098110878E-2</v>
      </c>
      <c r="X20" s="118">
        <v>1.5614664544781609E-2</v>
      </c>
      <c r="Y20" s="118">
        <v>1.5614509052434599E-2</v>
      </c>
      <c r="Z20" s="118">
        <v>1.5614531145721998E-2</v>
      </c>
      <c r="AA20" s="121">
        <v>1.5614553720719742E-2</v>
      </c>
      <c r="AB20" s="110"/>
      <c r="AC20" s="136" t="s">
        <v>166</v>
      </c>
      <c r="AD20" s="117">
        <v>2.1000073070722693E-2</v>
      </c>
      <c r="AE20" s="118">
        <v>2.0999876361766413E-2</v>
      </c>
      <c r="AF20" s="118">
        <v>2.100009129085265E-2</v>
      </c>
      <c r="AG20" s="118">
        <v>2.1000005690462651E-2</v>
      </c>
      <c r="AH20" s="121">
        <v>2.0999963033546978E-2</v>
      </c>
      <c r="AI20" s="110"/>
      <c r="AJ20" s="136" t="s">
        <v>166</v>
      </c>
      <c r="AK20" s="117">
        <v>-1.3605480952991694E-2</v>
      </c>
      <c r="AL20" s="118">
        <v>-1.3605481814685745E-2</v>
      </c>
      <c r="AM20" s="118">
        <v>-1.3605703725593365E-2</v>
      </c>
      <c r="AN20" s="118">
        <v>-1.3605606759951467E-2</v>
      </c>
      <c r="AO20" s="121">
        <v>-1.3605586510209808E-2</v>
      </c>
      <c r="AP20" s="110"/>
      <c r="AQ20" s="136" t="s">
        <v>166</v>
      </c>
      <c r="AR20" s="117">
        <v>1.9599785673995413E-2</v>
      </c>
      <c r="AS20" s="118">
        <v>1.959985114037105E-2</v>
      </c>
      <c r="AT20" s="118">
        <v>1.9600034506092191E-2</v>
      </c>
      <c r="AU20" s="118">
        <v>1.9599979556200107E-2</v>
      </c>
      <c r="AV20" s="121">
        <v>1.9600001797821728E-2</v>
      </c>
      <c r="AW20" s="110"/>
      <c r="AX20" s="136" t="s">
        <v>166</v>
      </c>
      <c r="AY20" s="117">
        <v>1.9787577315886953E-2</v>
      </c>
      <c r="AZ20" s="118">
        <v>1.9787829210449189E-2</v>
      </c>
      <c r="BA20" s="118">
        <v>1.9787649936522659E-2</v>
      </c>
      <c r="BB20" s="118">
        <v>1.9787574823695885E-2</v>
      </c>
      <c r="BC20" s="121">
        <v>1.9787575239060929E-2</v>
      </c>
      <c r="BD20" s="110"/>
      <c r="BE20" s="136" t="s">
        <v>166</v>
      </c>
      <c r="BF20" s="117">
        <v>7.3675981296638946E-3</v>
      </c>
      <c r="BG20" s="118">
        <v>7.3673493029837141E-3</v>
      </c>
      <c r="BH20" s="118">
        <v>7.3674590259211175E-3</v>
      </c>
      <c r="BI20" s="118">
        <v>7.3674737163083332E-3</v>
      </c>
      <c r="BJ20" s="121">
        <v>7.3674944518655186E-3</v>
      </c>
      <c r="BK20" s="110"/>
      <c r="BL20" s="136" t="s">
        <v>166</v>
      </c>
      <c r="BM20" s="117">
        <v>5.9988267162952198E-3</v>
      </c>
      <c r="BN20" s="118">
        <v>5.9989493164733622E-3</v>
      </c>
      <c r="BO20" s="118">
        <v>5.9989276378849292E-3</v>
      </c>
      <c r="BP20" s="118">
        <v>5.9989493164733622E-3</v>
      </c>
      <c r="BQ20" s="121">
        <v>5.9989288831103675E-3</v>
      </c>
      <c r="BR20" s="110"/>
      <c r="BS20" s="136" t="s">
        <v>166</v>
      </c>
      <c r="BT20" s="117">
        <v>8.0083236599729265E-3</v>
      </c>
      <c r="BU20" s="118">
        <v>8.0082617494600297E-3</v>
      </c>
      <c r="BV20" s="118">
        <v>8.0082331891980756E-3</v>
      </c>
      <c r="BW20" s="118">
        <v>8.0082617494600297E-3</v>
      </c>
      <c r="BX20" s="121">
        <v>8.0082212890886274E-3</v>
      </c>
      <c r="BY20" s="110"/>
      <c r="BZ20" s="136" t="s">
        <v>166</v>
      </c>
      <c r="CA20" s="117">
        <v>9.9915520501013353E-3</v>
      </c>
      <c r="CB20" s="118">
        <v>9.9914909956648253E-3</v>
      </c>
      <c r="CC20" s="118">
        <v>9.9913918565711322E-3</v>
      </c>
      <c r="CD20" s="118">
        <v>9.9913700947790226E-3</v>
      </c>
      <c r="CE20" s="121">
        <v>9.9914512993571902E-3</v>
      </c>
      <c r="CF20" s="110"/>
      <c r="CG20" s="136" t="s">
        <v>166</v>
      </c>
      <c r="CH20" s="117">
        <v>0.10800011491666163</v>
      </c>
      <c r="CI20" s="118">
        <v>0.10800011491666145</v>
      </c>
      <c r="CJ20" s="118">
        <v>0.10800013012623799</v>
      </c>
      <c r="CK20" s="118">
        <v>0.10800012784480131</v>
      </c>
      <c r="CL20" s="121">
        <v>0.10800010573929979</v>
      </c>
      <c r="CM20" s="110"/>
      <c r="CN20" s="136" t="s">
        <v>166</v>
      </c>
      <c r="CO20" s="117">
        <v>5.9998271410204081E-3</v>
      </c>
      <c r="CP20" s="118">
        <v>5.999935177882651E-3</v>
      </c>
      <c r="CQ20" s="118">
        <v>6.0001138835773845E-3</v>
      </c>
      <c r="CR20" s="118">
        <v>6.0000438629707123E-3</v>
      </c>
      <c r="CS20" s="121">
        <v>6.0000258568251984E-3</v>
      </c>
      <c r="CT20" s="110"/>
      <c r="CU20" s="136" t="s">
        <v>166</v>
      </c>
      <c r="CV20" s="117">
        <v>6.0000204045798809E-3</v>
      </c>
      <c r="CW20" s="118">
        <v>6.0000197602225747E-3</v>
      </c>
      <c r="CX20" s="118">
        <v>5.9999562849318436E-3</v>
      </c>
      <c r="CY20" s="118">
        <v>6.0000197602225747E-3</v>
      </c>
      <c r="CZ20" s="121">
        <v>6.0000198676153213E-3</v>
      </c>
      <c r="DA20" s="110"/>
      <c r="DB20" s="136" t="s">
        <v>166</v>
      </c>
      <c r="DC20" s="117">
        <v>5.9999967974396521E-3</v>
      </c>
      <c r="DD20" s="118">
        <v>6.0001029089280346E-3</v>
      </c>
      <c r="DE20" s="118">
        <v>5.9999648346347988E-3</v>
      </c>
      <c r="DF20" s="118">
        <v>5.9999961569279945E-3</v>
      </c>
      <c r="DG20" s="121">
        <v>5.9999962636799282E-3</v>
      </c>
      <c r="DH20" s="110"/>
      <c r="DI20" s="136" t="s">
        <v>166</v>
      </c>
      <c r="DJ20" s="117">
        <v>6.0000254676767931E-3</v>
      </c>
      <c r="DK20" s="118">
        <v>5.999971136639093E-3</v>
      </c>
      <c r="DL20" s="118">
        <v>6.0000094879574285E-3</v>
      </c>
      <c r="DM20" s="118">
        <v>5.9999717733280021E-3</v>
      </c>
      <c r="DN20" s="121">
        <v>6.0000249370979891E-3</v>
      </c>
      <c r="DO20" s="110"/>
      <c r="DP20" s="136" t="s">
        <v>166</v>
      </c>
      <c r="DQ20" s="117">
        <v>6.0001039001862438E-3</v>
      </c>
      <c r="DR20" s="118">
        <v>6.0000502096252397E-3</v>
      </c>
      <c r="DS20" s="118">
        <v>6.0000881088430082E-3</v>
      </c>
      <c r="DT20" s="118">
        <v>6.0000508425249177E-3</v>
      </c>
      <c r="DU20" s="118">
        <v>6.0000154707540096E-3</v>
      </c>
      <c r="DV20" s="110"/>
      <c r="DW20" s="136" t="s">
        <v>166</v>
      </c>
      <c r="DX20" s="117">
        <v>5.9999674954793955E-3</v>
      </c>
      <c r="DY20" s="118">
        <v>5.9999144397227108E-3</v>
      </c>
      <c r="DZ20" s="118">
        <v>5.9999518908439567E-3</v>
      </c>
      <c r="EA20" s="118">
        <v>6.0000199221254798E-3</v>
      </c>
      <c r="EB20" s="118">
        <v>6.0000548732227687E-3</v>
      </c>
      <c r="EC20" s="110"/>
      <c r="ED20" s="136" t="s">
        <v>166</v>
      </c>
      <c r="EE20" s="117">
        <v>6.0019652175771297E-3</v>
      </c>
      <c r="EF20" s="118">
        <v>5.9999845742675527E-3</v>
      </c>
      <c r="EG20" s="118">
        <v>5.9999725328759449E-3</v>
      </c>
      <c r="EH20" s="118">
        <v>5.9999845742675527E-3</v>
      </c>
      <c r="EI20" s="118">
        <v>5.9999669944923589E-3</v>
      </c>
      <c r="EJ20" s="110"/>
      <c r="EK20" s="136" t="s">
        <v>166</v>
      </c>
      <c r="EL20" s="117">
        <v>5.9980154253923305E-3</v>
      </c>
      <c r="EM20" s="118">
        <v>6.0000472444664953E-3</v>
      </c>
      <c r="EN20" s="118">
        <v>6.0001450488076907E-3</v>
      </c>
      <c r="EO20" s="118">
        <v>6.0000472444664953E-3</v>
      </c>
      <c r="EP20" s="118">
        <v>6.0000126054312389E-3</v>
      </c>
      <c r="EQ20" s="110"/>
      <c r="ER20" s="136" t="s">
        <v>166</v>
      </c>
      <c r="ES20" s="117">
        <v>6.0001019584781752E-3</v>
      </c>
      <c r="ET20" s="118">
        <v>6.0001013405375971E-3</v>
      </c>
      <c r="EU20" s="118">
        <v>5.9999798869817987E-3</v>
      </c>
      <c r="EV20" s="118">
        <v>-0.14489997565355381</v>
      </c>
      <c r="EW20" s="118">
        <v>6.0000156199001651E-3</v>
      </c>
      <c r="EX20" s="110"/>
      <c r="EY20" s="136" t="s">
        <v>166</v>
      </c>
      <c r="EZ20" s="117">
        <v>5.9996345244390046E-3</v>
      </c>
      <c r="FA20" s="118">
        <v>5.9999410325204897E-3</v>
      </c>
      <c r="FB20" s="118">
        <v>5.9999655541251844E-3</v>
      </c>
      <c r="FC20" s="118">
        <v>5.9995290793501575E-3</v>
      </c>
      <c r="FD20" s="118">
        <v>6.0000440208658285E-3</v>
      </c>
      <c r="FE20" s="110"/>
      <c r="FF20" s="136" t="s">
        <v>166</v>
      </c>
      <c r="FG20" s="117">
        <v>6.0004884651002474E-3</v>
      </c>
      <c r="FH20" s="118">
        <v>5.9999772049713438E-3</v>
      </c>
      <c r="FI20" s="118">
        <v>5.9999774923024038E-3</v>
      </c>
      <c r="FJ20" s="118">
        <v>6.0036406917315082E-3</v>
      </c>
      <c r="FK20" s="118">
        <v>6.0036406917316244E-3</v>
      </c>
      <c r="FL20" s="110"/>
      <c r="FM20" s="136" t="s">
        <v>166</v>
      </c>
      <c r="FN20" s="117">
        <v>5.999849276705215E-3</v>
      </c>
      <c r="FO20" s="118">
        <v>6.0000016185052813E-3</v>
      </c>
      <c r="FP20" s="118">
        <v>6.0000138048991588E-3</v>
      </c>
      <c r="FQ20" s="118">
        <v>5.9963381449972524E-3</v>
      </c>
      <c r="FR20" s="118">
        <v>5.9963718637357959E-3</v>
      </c>
      <c r="FS20" s="110"/>
      <c r="FT20" s="136" t="s">
        <v>166</v>
      </c>
      <c r="FU20" s="117">
        <v>6.0000135746913295E-3</v>
      </c>
      <c r="FV20" s="118">
        <v>6.0000132730308551E-3</v>
      </c>
      <c r="FW20" s="118">
        <v>6.0000726349486999E-3</v>
      </c>
      <c r="FX20" s="118">
        <v>6.0000132730308551E-3</v>
      </c>
      <c r="FY20" s="118">
        <v>6.0000130719238881E-3</v>
      </c>
      <c r="FZ20" s="110"/>
      <c r="GA20" s="136" t="s">
        <v>166</v>
      </c>
      <c r="GB20" s="117">
        <v>5.9999615178845268E-3</v>
      </c>
      <c r="GC20" s="118">
        <v>6.0000111947966376E-3</v>
      </c>
      <c r="GD20" s="118">
        <v>6.0000345721653251E-3</v>
      </c>
      <c r="GE20" s="118">
        <v>6.0000111947966376E-3</v>
      </c>
      <c r="GF20" s="118">
        <v>5.9999610181199932E-3</v>
      </c>
      <c r="GG20" s="110"/>
      <c r="GH20" s="136" t="s">
        <v>166</v>
      </c>
      <c r="GI20" s="117">
        <v>6.0001937469416145E-3</v>
      </c>
      <c r="GJ20" s="118">
        <v>5.9999944359858557E-3</v>
      </c>
      <c r="GK20" s="118">
        <v>5.9999006426086146E-3</v>
      </c>
      <c r="GL20" s="118">
        <v>5.9999944359858557E-3</v>
      </c>
      <c r="GM20" s="118">
        <v>6.0000110949094115E-3</v>
      </c>
      <c r="GN20" s="110"/>
      <c r="GO20" s="136" t="s">
        <v>166</v>
      </c>
      <c r="GP20" s="117">
        <v>5.9999614817287765E-3</v>
      </c>
      <c r="GQ20" s="118">
        <v>5.9999620743138469E-3</v>
      </c>
      <c r="GR20" s="118">
        <v>6.0000204501259044E-3</v>
      </c>
      <c r="GS20" s="118">
        <v>5.9999620743138469E-3</v>
      </c>
      <c r="GT20" s="118">
        <v>5.9999620743137723E-3</v>
      </c>
      <c r="GU20" s="110"/>
      <c r="GV20" s="134" t="s">
        <v>166</v>
      </c>
      <c r="GW20" s="118">
        <v>5.9999126235849177E-3</v>
      </c>
      <c r="GX20" s="118">
        <v>6.0000113883877894E-3</v>
      </c>
      <c r="GY20" s="118">
        <v>6.0000055440426235E-3</v>
      </c>
      <c r="GZ20" s="118">
        <v>6.0000113883877894E-3</v>
      </c>
      <c r="HA20" s="118">
        <v>6.0000113883879012E-3</v>
      </c>
      <c r="HB20" s="110"/>
      <c r="HC20" s="134" t="s">
        <v>166</v>
      </c>
      <c r="HD20" s="118">
        <v>6.0000415734313625E-3</v>
      </c>
      <c r="HE20" s="118">
        <v>6.0000415734315013E-3</v>
      </c>
      <c r="HF20" s="118">
        <v>6.0000415389875276E-3</v>
      </c>
      <c r="HG20" s="118">
        <v>6.0000415734315013E-3</v>
      </c>
      <c r="HH20" s="118">
        <v>6.0000415734313165E-3</v>
      </c>
      <c r="HI20" s="110"/>
      <c r="HJ20" s="134" t="s">
        <v>166</v>
      </c>
      <c r="HK20" s="118">
        <v>5.9999547941968125E-3</v>
      </c>
      <c r="HL20" s="118">
        <v>5.9999547941966469E-3</v>
      </c>
      <c r="HM20" s="118">
        <v>5.9999547599587826E-3</v>
      </c>
      <c r="HN20" s="118">
        <v>5.9999547941966469E-3</v>
      </c>
      <c r="HO20" s="118">
        <v>5.9999547941967215E-3</v>
      </c>
      <c r="HP20" s="110"/>
      <c r="HQ20" s="134" t="s">
        <v>166</v>
      </c>
      <c r="HR20" s="118">
        <v>1.180312626654232E-2</v>
      </c>
      <c r="HS20" s="118">
        <v>1.1803078051748151E-2</v>
      </c>
      <c r="HT20" s="118">
        <v>6.0000871950368637E-3</v>
      </c>
      <c r="HU20" s="118">
        <v>6.0000418504413044E-3</v>
      </c>
      <c r="HV20" s="118">
        <v>6.0000418504414519E-3</v>
      </c>
      <c r="HX20" s="134" t="s">
        <v>166</v>
      </c>
      <c r="HY20" s="118">
        <v>1.0657447525830176E-3</v>
      </c>
      <c r="HZ20" s="118">
        <v>1.0656971510183859E-3</v>
      </c>
      <c r="IA20" s="118">
        <v>5.9999248952169017E-3</v>
      </c>
      <c r="IB20" s="118">
        <v>6.0000097771547934E-3</v>
      </c>
      <c r="IC20" s="118">
        <v>6.0000097771547561E-3</v>
      </c>
      <c r="IE20" s="134" t="s">
        <v>166</v>
      </c>
      <c r="IF20" s="118">
        <v>5.1602532215584817E-3</v>
      </c>
      <c r="IG20" s="118">
        <v>5.1603965176938776E-3</v>
      </c>
      <c r="IH20" s="118">
        <v>6.0000116581263013E-3</v>
      </c>
      <c r="II20" s="118">
        <v>5.999955407668049E-3</v>
      </c>
      <c r="IJ20" s="118">
        <v>5.9999554076681939E-3</v>
      </c>
      <c r="IL20" s="134" t="s">
        <v>166</v>
      </c>
      <c r="IM20" s="118">
        <v>6.0003992215415932E-3</v>
      </c>
      <c r="IN20" s="118">
        <v>6.0003515801407741E-3</v>
      </c>
      <c r="IO20" s="118">
        <v>6.0003291606592797E-3</v>
      </c>
      <c r="IP20" s="118">
        <v>6.0003515801407741E-3</v>
      </c>
      <c r="IQ20" s="118">
        <v>6.0019301547658954E-3</v>
      </c>
    </row>
    <row r="21" spans="1:251" x14ac:dyDescent="0.25">
      <c r="A21" s="135" t="s">
        <v>162</v>
      </c>
      <c r="B21" s="117">
        <v>-7.5665296570760029E-2</v>
      </c>
      <c r="C21" s="118">
        <v>-7.5652841781873995E-2</v>
      </c>
      <c r="D21" s="118">
        <v>-7.5649116862213456E-2</v>
      </c>
      <c r="E21" s="118">
        <v>-7.5654657609869627E-2</v>
      </c>
      <c r="F21" s="121">
        <v>-7.5652808752787709E-2</v>
      </c>
      <c r="G21" s="110"/>
      <c r="H21" s="135" t="s">
        <v>162</v>
      </c>
      <c r="I21" s="117">
        <v>-1.3502547956765778E-2</v>
      </c>
      <c r="J21" s="118">
        <v>-1.3502285002077246E-2</v>
      </c>
      <c r="K21" s="118">
        <v>-1.350257373718864E-2</v>
      </c>
      <c r="L21" s="118">
        <v>-1.3502635610604732E-2</v>
      </c>
      <c r="M21" s="121">
        <v>-1.3506963378428714E-2</v>
      </c>
      <c r="N21" s="110"/>
      <c r="O21" s="135" t="s">
        <v>162</v>
      </c>
      <c r="P21" s="117">
        <v>1.0693251735597013E-2</v>
      </c>
      <c r="Q21" s="118">
        <v>1.0660138976626687E-2</v>
      </c>
      <c r="R21" s="118">
        <v>1.0683595262057718E-2</v>
      </c>
      <c r="S21" s="118">
        <v>1.0686741596693959E-2</v>
      </c>
      <c r="T21" s="121">
        <v>1.0691175502862586E-2</v>
      </c>
      <c r="U21" s="110"/>
      <c r="V21" s="136" t="s">
        <v>162</v>
      </c>
      <c r="W21" s="117">
        <v>1.5593463116088353E-2</v>
      </c>
      <c r="X21" s="118">
        <v>1.562622079849988E-2</v>
      </c>
      <c r="Y21" s="118">
        <v>1.5610877058598321E-2</v>
      </c>
      <c r="Z21" s="118">
        <v>1.5613198947834328E-2</v>
      </c>
      <c r="AA21" s="121">
        <v>1.5613198947834379E-2</v>
      </c>
      <c r="AB21" s="110"/>
      <c r="AC21" s="136" t="s">
        <v>162</v>
      </c>
      <c r="AD21" s="117">
        <v>2.0771228002692439E-2</v>
      </c>
      <c r="AE21" s="118">
        <v>2.0770828525271085E-2</v>
      </c>
      <c r="AF21" s="118">
        <v>2.0771110507738229E-2</v>
      </c>
      <c r="AG21" s="118">
        <v>2.0771094841844841E-2</v>
      </c>
      <c r="AH21" s="121">
        <v>2.0771094841844841E-2</v>
      </c>
      <c r="AI21" s="110"/>
      <c r="AJ21" s="136" t="s">
        <v>162</v>
      </c>
      <c r="AK21" s="117">
        <v>1.9626314963102527E-2</v>
      </c>
      <c r="AL21" s="118">
        <v>1.959454367322333E-2</v>
      </c>
      <c r="AM21" s="118">
        <v>1.9609581652406467E-2</v>
      </c>
      <c r="AN21" s="118">
        <v>1.9607350558325919E-2</v>
      </c>
      <c r="AO21" s="121">
        <v>1.9607350558325871E-2</v>
      </c>
      <c r="AP21" s="110"/>
      <c r="AQ21" s="136" t="s">
        <v>162</v>
      </c>
      <c r="AR21" s="117">
        <v>1.3489374807514616E-2</v>
      </c>
      <c r="AS21" s="118">
        <v>1.350186020154241E-2</v>
      </c>
      <c r="AT21" s="118">
        <v>1.349314472883264E-2</v>
      </c>
      <c r="AU21" s="118">
        <v>1.350186020154241E-2</v>
      </c>
      <c r="AV21" s="121">
        <v>1.350186020154241E-2</v>
      </c>
      <c r="AW21" s="110"/>
      <c r="AX21" s="136" t="s">
        <v>162</v>
      </c>
      <c r="AY21" s="117">
        <v>1.0818038167011068E-2</v>
      </c>
      <c r="AZ21" s="118">
        <v>1.0818038167011032E-2</v>
      </c>
      <c r="BA21" s="118">
        <v>1.0825265626564159E-2</v>
      </c>
      <c r="BB21" s="118">
        <v>1.0818038167011032E-2</v>
      </c>
      <c r="BC21" s="121">
        <v>1.0818038167011011E-2</v>
      </c>
      <c r="BD21" s="110"/>
      <c r="BE21" s="136" t="s">
        <v>162</v>
      </c>
      <c r="BF21" s="117">
        <v>7.3653198653198318E-3</v>
      </c>
      <c r="BG21" s="118">
        <v>7.3593073593073649E-3</v>
      </c>
      <c r="BH21" s="118">
        <v>7.3706250176838921E-3</v>
      </c>
      <c r="BI21" s="118">
        <v>7.3713323713323654E-3</v>
      </c>
      <c r="BJ21" s="121">
        <v>7.3753407086740563E-3</v>
      </c>
      <c r="BK21" s="110"/>
      <c r="BL21" s="136" t="s">
        <v>162</v>
      </c>
      <c r="BM21" s="117">
        <v>5.9983884926439104E-3</v>
      </c>
      <c r="BN21" s="118">
        <v>6.0163300386763636E-3</v>
      </c>
      <c r="BO21" s="118">
        <v>6.0106450208546524E-3</v>
      </c>
      <c r="BP21" s="118">
        <v>6.0043212013416881E-3</v>
      </c>
      <c r="BQ21" s="121">
        <v>6.0003183192741576E-3</v>
      </c>
      <c r="BR21" s="110"/>
      <c r="BS21" s="136" t="s">
        <v>162</v>
      </c>
      <c r="BT21" s="117">
        <v>8.0094927321269303E-3</v>
      </c>
      <c r="BU21" s="118">
        <v>8.0212634676538885E-3</v>
      </c>
      <c r="BV21" s="118">
        <v>7.9988832274726293E-3</v>
      </c>
      <c r="BW21" s="118">
        <v>8.009397693293464E-3</v>
      </c>
      <c r="BX21" s="121">
        <v>8.0093976932934883E-3</v>
      </c>
      <c r="BY21" s="110"/>
      <c r="BZ21" s="136" t="s">
        <v>162</v>
      </c>
      <c r="CA21" s="117">
        <v>1.0005885815185337E-2</v>
      </c>
      <c r="CB21" s="118">
        <v>9.9821075430831744E-3</v>
      </c>
      <c r="CC21" s="118">
        <v>9.9988920895190472E-3</v>
      </c>
      <c r="CD21" s="118">
        <v>9.9939965391814215E-3</v>
      </c>
      <c r="CE21" s="121">
        <v>9.993996539181399E-3</v>
      </c>
      <c r="CF21" s="110"/>
      <c r="CG21" s="136" t="s">
        <v>162</v>
      </c>
      <c r="CH21" s="117">
        <v>4.798951048951057E-2</v>
      </c>
      <c r="CI21" s="118">
        <v>4.7995337995337936E-2</v>
      </c>
      <c r="CJ21" s="118">
        <v>4.7991224461812698E-2</v>
      </c>
      <c r="CK21" s="118">
        <v>4.7995337995337936E-2</v>
      </c>
      <c r="CL21" s="121">
        <v>4.7995337995337943E-2</v>
      </c>
      <c r="CM21" s="110"/>
      <c r="CN21" s="136" t="s">
        <v>162</v>
      </c>
      <c r="CO21" s="117">
        <v>4.5013484583090048E-2</v>
      </c>
      <c r="CP21" s="118">
        <v>4.4996552414422075E-2</v>
      </c>
      <c r="CQ21" s="118">
        <v>4.4995420646343195E-2</v>
      </c>
      <c r="CR21" s="118">
        <v>4.4996552414422075E-2</v>
      </c>
      <c r="CS21" s="121">
        <v>4.4996552414422158E-2</v>
      </c>
      <c r="CT21" s="110"/>
      <c r="CU21" s="136" t="s">
        <v>162</v>
      </c>
      <c r="CV21" s="117">
        <v>2.9665300909913202E-2</v>
      </c>
      <c r="CW21" s="118">
        <v>2.9692222553318267E-2</v>
      </c>
      <c r="CX21" s="118">
        <v>2.9686111006773493E-2</v>
      </c>
      <c r="CY21" s="118">
        <v>2.9681580179643254E-2</v>
      </c>
      <c r="CZ21" s="121">
        <v>2.9681580179643133E-2</v>
      </c>
      <c r="DA21" s="110"/>
      <c r="DB21" s="136" t="s">
        <v>162</v>
      </c>
      <c r="DC21" s="117">
        <v>4.5993643575102184E-3</v>
      </c>
      <c r="DD21" s="118">
        <v>4.5889575624780939E-3</v>
      </c>
      <c r="DE21" s="118">
        <v>-2.7249513618677005E-2</v>
      </c>
      <c r="DF21" s="118">
        <v>-2.7254968838175565E-2</v>
      </c>
      <c r="DG21" s="121">
        <v>-2.7254968838175568E-2</v>
      </c>
      <c r="DH21" s="110"/>
      <c r="DI21" s="136" t="s">
        <v>162</v>
      </c>
      <c r="DJ21" s="117">
        <v>9.1308932842921742E-3</v>
      </c>
      <c r="DK21" s="118">
        <v>9.135990452478442E-3</v>
      </c>
      <c r="DL21" s="118">
        <v>8.1626020325253727E-3</v>
      </c>
      <c r="DM21" s="118">
        <v>8.1707679884398567E-3</v>
      </c>
      <c r="DN21" s="121">
        <v>8.1707679884398567E-3</v>
      </c>
      <c r="DO21" s="110"/>
      <c r="DP21" s="136" t="s">
        <v>162</v>
      </c>
      <c r="DQ21" s="117">
        <v>1.0883417444053725E-2</v>
      </c>
      <c r="DR21" s="118">
        <v>1.0868013783822328E-2</v>
      </c>
      <c r="DS21" s="118">
        <v>9.9563557010365188E-3</v>
      </c>
      <c r="DT21" s="118">
        <v>9.9594245665805253E-3</v>
      </c>
      <c r="DU21" s="118">
        <v>9.959424566580527E-3</v>
      </c>
      <c r="DV21" s="110"/>
      <c r="DW21" s="136" t="s">
        <v>162</v>
      </c>
      <c r="DX21" s="117">
        <v>7.0346183908624686E-3</v>
      </c>
      <c r="DY21" s="118">
        <v>7.0396966274003736E-3</v>
      </c>
      <c r="DZ21" s="118">
        <v>3.6523233687312015E-2</v>
      </c>
      <c r="EA21" s="118">
        <v>3.6523009495982472E-2</v>
      </c>
      <c r="EB21" s="118">
        <v>3.6523009495982472E-2</v>
      </c>
      <c r="EC21" s="110"/>
      <c r="ED21" s="136" t="s">
        <v>162</v>
      </c>
      <c r="EE21" s="117">
        <v>2.060590886329499E-2</v>
      </c>
      <c r="EF21" s="118">
        <v>2.0590886329494188E-2</v>
      </c>
      <c r="EG21" s="118">
        <v>2.5950491531446268E-2</v>
      </c>
      <c r="EH21" s="118">
        <v>2.594382361824232E-2</v>
      </c>
      <c r="EI21" s="118">
        <v>2.59438236182424E-2</v>
      </c>
      <c r="EJ21" s="110"/>
      <c r="EK21" s="136" t="s">
        <v>162</v>
      </c>
      <c r="EL21" s="117">
        <v>4.2195127934647287E-3</v>
      </c>
      <c r="EM21" s="118">
        <v>4.2195749023610663E-3</v>
      </c>
      <c r="EN21" s="118">
        <v>-0.11089689567195028</v>
      </c>
      <c r="EO21" s="118">
        <v>-0.11089522800200192</v>
      </c>
      <c r="EP21" s="118">
        <v>-0.11089522800200188</v>
      </c>
      <c r="EQ21" s="110"/>
      <c r="ER21" s="136" t="s">
        <v>162</v>
      </c>
      <c r="ES21" s="117">
        <v>3.2246244045437719E-3</v>
      </c>
      <c r="ET21" s="118">
        <v>3.2246716697936877E-3</v>
      </c>
      <c r="EU21" s="118">
        <v>1.2114523144841967E-2</v>
      </c>
      <c r="EV21" s="118">
        <v>1.2107365958104351E-2</v>
      </c>
      <c r="EW21" s="118">
        <v>1.210736595810431E-2</v>
      </c>
      <c r="EX21" s="110"/>
      <c r="EY21" s="136" t="s">
        <v>162</v>
      </c>
      <c r="EZ21" s="117">
        <v>2.0210874911729226E-3</v>
      </c>
      <c r="FA21" s="118">
        <v>2.0259871817348753E-3</v>
      </c>
      <c r="FB21" s="118">
        <v>1.4522502180941059E-2</v>
      </c>
      <c r="FC21" s="118">
        <v>1.4525151848903581E-2</v>
      </c>
      <c r="FD21" s="118">
        <v>1.4525151848903664E-2</v>
      </c>
      <c r="FE21" s="110"/>
      <c r="FF21" s="136" t="s">
        <v>162</v>
      </c>
      <c r="FG21" s="117">
        <v>0</v>
      </c>
      <c r="FH21" s="118">
        <v>0</v>
      </c>
      <c r="FI21" s="118">
        <v>3.9542235710672863E-2</v>
      </c>
      <c r="FJ21" s="118">
        <v>3.9544257537485854E-2</v>
      </c>
      <c r="FK21" s="118">
        <v>3.9544257537485812E-2</v>
      </c>
      <c r="FL21" s="110"/>
      <c r="FM21" s="136" t="s">
        <v>162</v>
      </c>
      <c r="FN21" s="117">
        <v>2.4301336573511541E-3</v>
      </c>
      <c r="FO21" s="118">
        <v>2.4301572797791474E-3</v>
      </c>
      <c r="FP21" s="118">
        <v>4.8098093836291267E-2</v>
      </c>
      <c r="FQ21" s="118">
        <v>4.8100585230680129E-2</v>
      </c>
      <c r="FR21" s="118">
        <v>4.8100585230680011E-2</v>
      </c>
      <c r="FS21" s="110"/>
      <c r="FT21" s="136" t="s">
        <v>162</v>
      </c>
      <c r="FU21" s="117">
        <v>-1.3090909090909587E-3</v>
      </c>
      <c r="FV21" s="118">
        <v>-1.3188006671578875E-3</v>
      </c>
      <c r="FW21" s="118">
        <v>-1.0561623008089138E-3</v>
      </c>
      <c r="FX21" s="118">
        <v>-1.0555807667264529E-3</v>
      </c>
      <c r="FY21" s="118">
        <v>-1.0555807667264158E-3</v>
      </c>
      <c r="FZ21" s="110"/>
      <c r="GA21" s="136" t="s">
        <v>162</v>
      </c>
      <c r="GB21" s="117">
        <v>1.257403631420528E-2</v>
      </c>
      <c r="GC21" s="118">
        <v>1.2603410106031566E-2</v>
      </c>
      <c r="GD21" s="118">
        <v>2.9894272104101199E-2</v>
      </c>
      <c r="GE21" s="118">
        <v>2.9893639083933148E-2</v>
      </c>
      <c r="GF21" s="118">
        <v>2.9893639083933152E-2</v>
      </c>
      <c r="GG21" s="110"/>
      <c r="GH21" s="136" t="s">
        <v>162</v>
      </c>
      <c r="GI21" s="117">
        <v>4.5787984849211894E-3</v>
      </c>
      <c r="GJ21" s="118">
        <v>4.5835490861670797E-3</v>
      </c>
      <c r="GK21" s="118">
        <v>2.6398023532597406E-3</v>
      </c>
      <c r="GL21" s="118">
        <v>2.6369790767696529E-3</v>
      </c>
      <c r="GM21" s="118">
        <v>2.6369790767696169E-3</v>
      </c>
      <c r="GN21" s="110"/>
      <c r="GO21" s="136" t="s">
        <v>162</v>
      </c>
      <c r="GP21" s="117">
        <v>9.3783558047965798E-3</v>
      </c>
      <c r="GQ21" s="118">
        <v>9.3925394219387549E-3</v>
      </c>
      <c r="GR21" s="118">
        <v>1.293923062209545E-3</v>
      </c>
      <c r="GS21" s="118">
        <v>1.2911123650310695E-3</v>
      </c>
      <c r="GT21" s="118">
        <v>1.2911123650312145E-3</v>
      </c>
      <c r="GU21" s="110"/>
      <c r="GV21" s="134" t="s">
        <v>162</v>
      </c>
      <c r="GW21" s="118">
        <v>3.1183507494444176E-2</v>
      </c>
      <c r="GX21" s="118">
        <v>3.1149525286530293E-2</v>
      </c>
      <c r="GY21" s="118">
        <v>4.1509349154980286E-2</v>
      </c>
      <c r="GZ21" s="118">
        <v>4.151065943302517E-2</v>
      </c>
      <c r="HA21" s="118">
        <v>4.1507475611930342E-2</v>
      </c>
      <c r="HB21" s="110"/>
      <c r="HC21" s="134" t="s">
        <v>162</v>
      </c>
      <c r="HD21" s="118">
        <v>5.273173303987003E-3</v>
      </c>
      <c r="HE21" s="118">
        <v>5.2823682617706849E-3</v>
      </c>
      <c r="HF21" s="118">
        <v>-9.8483050298858482E-2</v>
      </c>
      <c r="HG21" s="118">
        <v>-9.8475816657801668E-2</v>
      </c>
      <c r="HH21" s="118">
        <v>-9.8471532288880323E-2</v>
      </c>
      <c r="HI21" s="110"/>
      <c r="HJ21" s="134" t="s">
        <v>162</v>
      </c>
      <c r="HK21" s="118">
        <v>6.5911008734918838E-3</v>
      </c>
      <c r="HL21" s="118">
        <v>6.5865095148607226E-3</v>
      </c>
      <c r="HM21" s="118">
        <v>-3.292323894779673E-2</v>
      </c>
      <c r="HN21" s="118">
        <v>-3.2928466796875007E-2</v>
      </c>
      <c r="HO21" s="118">
        <v>-3.2933497223752918E-2</v>
      </c>
      <c r="HP21" s="110"/>
      <c r="HQ21" s="134" t="s">
        <v>162</v>
      </c>
      <c r="HR21" s="118">
        <v>3.2173282581111997E-3</v>
      </c>
      <c r="HS21" s="118">
        <v>3.2082653616095371E-3</v>
      </c>
      <c r="HT21" s="118">
        <v>1.9280507876792762E-2</v>
      </c>
      <c r="HU21" s="118">
        <v>1.9270619668234037E-2</v>
      </c>
      <c r="HV21" s="118">
        <v>1.9274193548387147E-2</v>
      </c>
      <c r="HX21" s="134" t="s">
        <v>162</v>
      </c>
      <c r="HY21" s="118">
        <v>1.0614752247166252E-3</v>
      </c>
      <c r="HZ21" s="118">
        <v>1.066001770646861E-3</v>
      </c>
      <c r="IA21" s="118">
        <v>-3.6313968311782879E-2</v>
      </c>
      <c r="IB21" s="118">
        <v>-3.6305844229558681E-2</v>
      </c>
      <c r="IC21" s="118">
        <v>-3.6307564233549083E-2</v>
      </c>
      <c r="IE21" s="134" t="s">
        <v>162</v>
      </c>
      <c r="IF21" s="118">
        <v>2.7298364354201455E-3</v>
      </c>
      <c r="IG21" s="118">
        <v>2.7253366061439281E-3</v>
      </c>
      <c r="IH21" s="118">
        <v>-7.1975709930203843E-2</v>
      </c>
      <c r="II21" s="118">
        <v>-7.1973956158104896E-2</v>
      </c>
      <c r="IJ21" s="118">
        <v>-7.1972299811702861E-2</v>
      </c>
      <c r="IL21" s="134" t="s">
        <v>162</v>
      </c>
      <c r="IM21" s="118">
        <v>1.8674346397876997E-3</v>
      </c>
      <c r="IN21" s="118">
        <v>1.8539517972532222E-3</v>
      </c>
      <c r="IO21" s="118">
        <v>8.9287411248829066E-2</v>
      </c>
      <c r="IP21" s="118">
        <v>8.9291483960304632E-2</v>
      </c>
      <c r="IQ21" s="118">
        <v>8.9295330410031432E-2</v>
      </c>
    </row>
    <row r="22" spans="1:251" ht="15.75" thickBot="1" x14ac:dyDescent="0.3">
      <c r="A22" s="137" t="s">
        <v>165</v>
      </c>
      <c r="B22" s="117">
        <v>2.7544415369719583E-5</v>
      </c>
      <c r="C22" s="118">
        <v>2.7543656688948917E-7</v>
      </c>
      <c r="D22" s="118">
        <v>1.5619661248560269E-5</v>
      </c>
      <c r="E22" s="118">
        <v>2.6276483929548711E-6</v>
      </c>
      <c r="F22" s="121">
        <v>0</v>
      </c>
      <c r="G22" s="110"/>
      <c r="H22" s="137" t="s">
        <v>165</v>
      </c>
      <c r="I22" s="117">
        <v>0</v>
      </c>
      <c r="J22" s="118">
        <v>0</v>
      </c>
      <c r="K22" s="118">
        <v>0</v>
      </c>
      <c r="L22" s="118">
        <v>0</v>
      </c>
      <c r="M22" s="121">
        <v>0</v>
      </c>
      <c r="N22" s="110"/>
      <c r="O22" s="137" t="s">
        <v>165</v>
      </c>
      <c r="P22" s="117">
        <v>7.691566132319856E-3</v>
      </c>
      <c r="Q22" s="118">
        <v>7.6915640137817905E-3</v>
      </c>
      <c r="R22" s="118">
        <v>1.0999974618446951E-2</v>
      </c>
      <c r="S22" s="118">
        <v>1.0999998755327683E-2</v>
      </c>
      <c r="T22" s="121">
        <v>1.1000021551269645E-2</v>
      </c>
      <c r="U22" s="110"/>
      <c r="V22" s="138" t="s">
        <v>165</v>
      </c>
      <c r="W22" s="117">
        <v>1.5070964391387243E-2</v>
      </c>
      <c r="X22" s="118">
        <v>1.5070550270792108E-2</v>
      </c>
      <c r="Y22" s="118">
        <v>1.6000021886754045E-2</v>
      </c>
      <c r="Z22" s="118">
        <v>1.6000037207480111E-2</v>
      </c>
      <c r="AA22" s="121">
        <v>1.6000013679219976E-2</v>
      </c>
      <c r="AB22" s="110"/>
      <c r="AC22" s="138" t="s">
        <v>165</v>
      </c>
      <c r="AD22" s="117">
        <v>2.0999821604682712E-2</v>
      </c>
      <c r="AE22" s="118">
        <v>2.1000026389046706E-2</v>
      </c>
      <c r="AF22" s="118">
        <v>2.1000043559353539E-2</v>
      </c>
      <c r="AG22" s="118">
        <v>2.1000026389046706E-2</v>
      </c>
      <c r="AH22" s="121">
        <v>2.1000048357478235E-2</v>
      </c>
      <c r="AI22" s="110"/>
      <c r="AJ22" s="138" t="s">
        <v>165</v>
      </c>
      <c r="AK22" s="117">
        <v>2.0000204396570121E-2</v>
      </c>
      <c r="AL22" s="118">
        <v>2.0000005274749873E-2</v>
      </c>
      <c r="AM22" s="118">
        <v>1.999999069161754E-2</v>
      </c>
      <c r="AN22" s="118">
        <v>2.0000005274749873E-2</v>
      </c>
      <c r="AO22" s="121">
        <v>1.9999982417501221E-2</v>
      </c>
      <c r="AP22" s="110"/>
      <c r="AQ22" s="138" t="s">
        <v>165</v>
      </c>
      <c r="AR22" s="117">
        <v>1.3999740141034916E-2</v>
      </c>
      <c r="AS22" s="118">
        <v>1.4000065158674236E-2</v>
      </c>
      <c r="AT22" s="118">
        <v>1.3999989961548208E-2</v>
      </c>
      <c r="AU22" s="118">
        <v>1.399993587559034E-2</v>
      </c>
      <c r="AV22" s="121">
        <v>1.3999957121111385E-2</v>
      </c>
      <c r="AW22" s="110"/>
      <c r="AX22" s="138" t="s">
        <v>165</v>
      </c>
      <c r="AY22" s="117">
        <v>1.1000219615523015E-2</v>
      </c>
      <c r="AZ22" s="118">
        <v>1.1000026264609089E-2</v>
      </c>
      <c r="BA22" s="118">
        <v>1.1000087748705643E-2</v>
      </c>
      <c r="BB22" s="118">
        <v>1.100002766709174E-2</v>
      </c>
      <c r="BC22" s="121">
        <v>1.1000005949911984E-2</v>
      </c>
      <c r="BD22" s="110"/>
      <c r="BE22" s="138" t="s">
        <v>165</v>
      </c>
      <c r="BF22" s="117">
        <v>6.9997843503966624E-3</v>
      </c>
      <c r="BG22" s="118">
        <v>6.999910461275803E-3</v>
      </c>
      <c r="BH22" s="118">
        <v>7.0000445097254489E-3</v>
      </c>
      <c r="BI22" s="118">
        <v>7.0000374549358561E-3</v>
      </c>
      <c r="BJ22" s="121">
        <v>6.9999952708415273E-3</v>
      </c>
      <c r="BK22" s="110"/>
      <c r="BL22" s="138" t="s">
        <v>165</v>
      </c>
      <c r="BM22" s="117">
        <v>5.9999737008039197E-3</v>
      </c>
      <c r="BN22" s="118">
        <v>5.9999729494017813E-3</v>
      </c>
      <c r="BO22" s="118">
        <v>5.9998989285988411E-3</v>
      </c>
      <c r="BP22" s="118">
        <v>5.9999729494017813E-3</v>
      </c>
      <c r="BQ22" s="121">
        <v>5.999973074635517E-3</v>
      </c>
      <c r="BR22" s="110"/>
      <c r="BS22" s="138" t="s">
        <v>165</v>
      </c>
      <c r="BT22" s="117">
        <v>8.0001792617776339E-3</v>
      </c>
      <c r="BU22" s="118">
        <v>8.0000537785266546E-3</v>
      </c>
      <c r="BV22" s="118">
        <v>8.0001417691026207E-3</v>
      </c>
      <c r="BW22" s="118">
        <v>8.0000537785266546E-3</v>
      </c>
      <c r="BX22" s="121">
        <v>8.0000746923996491E-3</v>
      </c>
      <c r="BY22" s="110"/>
      <c r="BZ22" s="138" t="s">
        <v>165</v>
      </c>
      <c r="CA22" s="117">
        <v>1.0000049399731516E-2</v>
      </c>
      <c r="CB22" s="118">
        <v>9.9999876500671755E-3</v>
      </c>
      <c r="CC22" s="118">
        <v>9.9999578649379844E-3</v>
      </c>
      <c r="CD22" s="118">
        <v>9.9999876500671755E-3</v>
      </c>
      <c r="CE22" s="121">
        <v>9.9999464836241642E-3</v>
      </c>
      <c r="CF22" s="110"/>
      <c r="CG22" s="138" t="s">
        <v>165</v>
      </c>
      <c r="CH22" s="117">
        <v>2.5000053495993775E-2</v>
      </c>
      <c r="CI22" s="118">
        <v>2.5000177301018611E-2</v>
      </c>
      <c r="CJ22" s="118">
        <v>2.4999946054459113E-2</v>
      </c>
      <c r="CK22" s="118">
        <v>2.5000055024453998E-2</v>
      </c>
      <c r="CL22" s="121">
        <v>2.5000056043427702E-2</v>
      </c>
      <c r="CM22" s="110"/>
      <c r="CN22" s="138" t="s">
        <v>165</v>
      </c>
      <c r="CO22" s="117">
        <v>3.799997315880594E-2</v>
      </c>
      <c r="CP22" s="118">
        <v>3.7999970892217988E-2</v>
      </c>
      <c r="CQ22" s="118">
        <v>3.7999977825311518E-2</v>
      </c>
      <c r="CR22" s="118">
        <v>3.7999975425394232E-2</v>
      </c>
      <c r="CS22" s="121">
        <v>3.7999976936453246E-2</v>
      </c>
      <c r="CT22" s="110"/>
      <c r="CU22" s="138" t="s">
        <v>165</v>
      </c>
      <c r="CV22" s="117">
        <v>6.0000499932336858E-3</v>
      </c>
      <c r="CW22" s="118">
        <v>5.9998772579988487E-3</v>
      </c>
      <c r="CX22" s="118">
        <v>5.9999999999999663E-3</v>
      </c>
      <c r="CY22" s="118">
        <v>5.9999928745271651E-3</v>
      </c>
      <c r="CZ22" s="121">
        <v>6.000050567873289E-3</v>
      </c>
      <c r="DA22" s="110"/>
      <c r="DB22" s="138" t="s">
        <v>165</v>
      </c>
      <c r="DC22" s="117">
        <v>4.5956507111249312E-3</v>
      </c>
      <c r="DD22" s="118">
        <v>4.5954798738408039E-3</v>
      </c>
      <c r="DE22" s="118">
        <v>-5.1637175325547858E-3</v>
      </c>
      <c r="DF22" s="118">
        <v>-5.1637172549496083E-3</v>
      </c>
      <c r="DG22" s="121">
        <v>-5.1637171566311152E-3</v>
      </c>
      <c r="DH22" s="110"/>
      <c r="DI22" s="138" t="s">
        <v>165</v>
      </c>
      <c r="DJ22" s="117">
        <v>9.1489703463735542E-3</v>
      </c>
      <c r="DK22" s="118">
        <v>9.1489160879320575E-3</v>
      </c>
      <c r="DL22" s="118">
        <v>-9.6986526264138812E-3</v>
      </c>
      <c r="DM22" s="118">
        <v>-9.6986926321262421E-3</v>
      </c>
      <c r="DN22" s="121">
        <v>-9.6987115855860524E-3</v>
      </c>
      <c r="DO22" s="110"/>
      <c r="DP22" s="138" t="s">
        <v>165</v>
      </c>
      <c r="DQ22" s="117">
        <v>1.086480660216038E-2</v>
      </c>
      <c r="DR22" s="118">
        <v>1.0864922963125611E-2</v>
      </c>
      <c r="DS22" s="118">
        <v>2.3104112089124294E-2</v>
      </c>
      <c r="DT22" s="118">
        <v>2.3104050383790042E-2</v>
      </c>
      <c r="DU22" s="118">
        <v>2.3104069710316349E-2</v>
      </c>
      <c r="DV22" s="110"/>
      <c r="DW22" s="138" t="s">
        <v>165</v>
      </c>
      <c r="DX22" s="117">
        <v>7.0467243670348494E-3</v>
      </c>
      <c r="DY22" s="118">
        <v>7.0466701997373782E-3</v>
      </c>
      <c r="DZ22" s="118">
        <v>8.9845702207232651E-3</v>
      </c>
      <c r="EA22" s="118">
        <v>8.9846173096607227E-3</v>
      </c>
      <c r="EB22" s="118">
        <v>8.9845982498522516E-3</v>
      </c>
      <c r="EC22" s="110"/>
      <c r="ED22" s="138" t="s">
        <v>165</v>
      </c>
      <c r="EE22" s="117">
        <v>5.9372178098824266E-3</v>
      </c>
      <c r="EF22" s="118">
        <v>5.9373301496952182E-3</v>
      </c>
      <c r="EG22" s="118">
        <v>1.7336813047978426E-2</v>
      </c>
      <c r="EH22" s="118">
        <v>1.7336760186200277E-2</v>
      </c>
      <c r="EI22" s="118">
        <v>1.7336741464320501E-2</v>
      </c>
      <c r="EJ22" s="110"/>
      <c r="EK22" s="138" t="s">
        <v>165</v>
      </c>
      <c r="EL22" s="117">
        <v>4.2157609044022994E-3</v>
      </c>
      <c r="EM22" s="118">
        <v>4.215761600277027E-3</v>
      </c>
      <c r="EN22" s="118">
        <v>-1.5243391542577478E-2</v>
      </c>
      <c r="EO22" s="118">
        <v>-1.5243398829756399E-2</v>
      </c>
      <c r="EP22" s="118">
        <v>-1.5243343901774462E-2</v>
      </c>
      <c r="EQ22" s="110"/>
      <c r="ER22" s="138" t="s">
        <v>165</v>
      </c>
      <c r="ES22" s="117">
        <v>3.2186792429569431E-3</v>
      </c>
      <c r="ET22" s="118">
        <v>3.2186249813164532E-3</v>
      </c>
      <c r="EU22" s="118">
        <v>-2.2416794127753804E-2</v>
      </c>
      <c r="EV22" s="118">
        <v>-2.241671631053704E-2</v>
      </c>
      <c r="EW22" s="118">
        <v>-2.241675284809851E-2</v>
      </c>
      <c r="EX22" s="110"/>
      <c r="EY22" s="138" t="s">
        <v>165</v>
      </c>
      <c r="EZ22" s="117">
        <v>2.0226630009142644E-3</v>
      </c>
      <c r="FA22" s="118">
        <v>2.0224995980341713E-3</v>
      </c>
      <c r="FB22" s="118">
        <v>-2.9431874441778284E-2</v>
      </c>
      <c r="FC22" s="118">
        <v>-2.9431907580564343E-2</v>
      </c>
      <c r="FD22" s="118">
        <v>-2.9431888464343147E-2</v>
      </c>
      <c r="FE22" s="110"/>
      <c r="FF22" s="138" t="s">
        <v>165</v>
      </c>
      <c r="FG22" s="117">
        <v>0</v>
      </c>
      <c r="FH22" s="118">
        <v>0</v>
      </c>
      <c r="FI22" s="118">
        <v>-7.6757043083294698E-3</v>
      </c>
      <c r="FJ22" s="118">
        <v>-7.6757322210343742E-3</v>
      </c>
      <c r="FK22" s="118">
        <v>-7.6757911575807839E-3</v>
      </c>
      <c r="FL22" s="110"/>
      <c r="FM22" s="138" t="s">
        <v>165</v>
      </c>
      <c r="FN22" s="117">
        <v>2.4360857914253096E-3</v>
      </c>
      <c r="FO22" s="118">
        <v>2.4361412255530851E-3</v>
      </c>
      <c r="FP22" s="118">
        <v>-6.9706616587409927E-3</v>
      </c>
      <c r="FQ22" s="118">
        <v>-6.971740762997245E-3</v>
      </c>
      <c r="FR22" s="118">
        <v>-6.9717013432309769E-3</v>
      </c>
      <c r="FS22" s="110"/>
      <c r="FT22" s="138" t="s">
        <v>165</v>
      </c>
      <c r="FU22" s="117">
        <v>-1.3193415525982986E-3</v>
      </c>
      <c r="FV22" s="118">
        <v>-1.3192876107888723E-3</v>
      </c>
      <c r="FW22" s="118">
        <v>3.6667154363743661E-2</v>
      </c>
      <c r="FX22" s="118">
        <v>3.666834562571198E-2</v>
      </c>
      <c r="FY22" s="118">
        <v>3.6668265675281246E-2</v>
      </c>
      <c r="FZ22" s="110"/>
      <c r="GA22" s="138" t="s">
        <v>165</v>
      </c>
      <c r="GB22" s="117">
        <v>2.7115851734737027E-3</v>
      </c>
      <c r="GC22" s="118">
        <v>2.7115314675719899E-3</v>
      </c>
      <c r="GD22" s="118">
        <v>1.4964573562595805E-2</v>
      </c>
      <c r="GE22" s="118">
        <v>1.4964614086644195E-2</v>
      </c>
      <c r="GF22" s="118">
        <v>1.4964692363235364E-2</v>
      </c>
      <c r="GG22" s="110"/>
      <c r="GH22" s="138" t="s">
        <v>165</v>
      </c>
      <c r="GI22" s="117">
        <v>4.5764061922247985E-3</v>
      </c>
      <c r="GJ22" s="118">
        <v>4.5763533863082146E-3</v>
      </c>
      <c r="GK22" s="118">
        <v>-2.6715658470167398E-2</v>
      </c>
      <c r="GL22" s="118">
        <v>-2.6715777540779466E-2</v>
      </c>
      <c r="GM22" s="118">
        <v>-2.6715777540779511E-2</v>
      </c>
      <c r="GN22" s="110"/>
      <c r="GO22" s="138" t="s">
        <v>165</v>
      </c>
      <c r="GP22" s="117">
        <v>9.3870386710320653E-3</v>
      </c>
      <c r="GQ22" s="118">
        <v>9.3870962720565294E-3</v>
      </c>
      <c r="GR22" s="118">
        <v>-1.1964443660671613E-2</v>
      </c>
      <c r="GS22" s="118">
        <v>-1.1964320407137713E-2</v>
      </c>
      <c r="GT22" s="118">
        <v>-1.1964359442695345E-2</v>
      </c>
      <c r="GU22" s="110"/>
      <c r="GV22" s="134" t="s">
        <v>165</v>
      </c>
      <c r="GW22" s="118">
        <v>1.1351119797593144E-2</v>
      </c>
      <c r="GX22" s="118">
        <v>1.1351284084962901E-2</v>
      </c>
      <c r="GY22" s="118">
        <v>1.7452281238870857E-2</v>
      </c>
      <c r="GZ22" s="118">
        <v>1.7452175563114052E-2</v>
      </c>
      <c r="HA22" s="118">
        <v>1.7452176252618787E-2</v>
      </c>
      <c r="HB22" s="110"/>
      <c r="HC22" s="134" t="s">
        <v>165</v>
      </c>
      <c r="HD22" s="118">
        <v>5.2739323675486862E-3</v>
      </c>
      <c r="HE22" s="118">
        <v>5.273827313605331E-3</v>
      </c>
      <c r="HF22" s="118">
        <v>-3.1862810599429262E-2</v>
      </c>
      <c r="HG22" s="118">
        <v>-3.1862811909459818E-2</v>
      </c>
      <c r="HH22" s="118">
        <v>-3.1862813146710932E-2</v>
      </c>
      <c r="HI22" s="110"/>
      <c r="HJ22" s="134" t="s">
        <v>165</v>
      </c>
      <c r="HK22" s="118">
        <v>6.5914057864800233E-3</v>
      </c>
      <c r="HL22" s="118">
        <v>6.5913021861457319E-3</v>
      </c>
      <c r="HM22" s="118">
        <v>-3.8094665116117782E-2</v>
      </c>
      <c r="HN22" s="118">
        <v>-3.8094610110095614E-2</v>
      </c>
      <c r="HO22" s="118">
        <v>-3.8094591583744015E-2</v>
      </c>
      <c r="HP22" s="110"/>
      <c r="HQ22" s="134" t="s">
        <v>165</v>
      </c>
      <c r="HR22" s="118">
        <v>3.207148181024598E-3</v>
      </c>
      <c r="HS22" s="118">
        <v>3.2072016788626122E-3</v>
      </c>
      <c r="HT22" s="118">
        <v>4.6110128861298852E-2</v>
      </c>
      <c r="HU22" s="118">
        <v>4.611013554100446E-2</v>
      </c>
      <c r="HV22" s="118">
        <v>4.611017819930175E-2</v>
      </c>
      <c r="HX22" s="134" t="s">
        <v>165</v>
      </c>
      <c r="HY22" s="118">
        <v>1.0655448282479911E-3</v>
      </c>
      <c r="HZ22" s="118">
        <v>1.0656494735069081E-3</v>
      </c>
      <c r="IA22" s="118">
        <v>-6.0686550337284997E-2</v>
      </c>
      <c r="IB22" s="118">
        <v>-6.0686619396209306E-2</v>
      </c>
      <c r="IC22" s="118">
        <v>-6.0686618186753478E-2</v>
      </c>
      <c r="IE22" s="134" t="s">
        <v>165</v>
      </c>
      <c r="IF22" s="118">
        <v>2.7279756086887592E-3</v>
      </c>
      <c r="IG22" s="118">
        <v>2.7279761772030513E-3</v>
      </c>
      <c r="IH22" s="118">
        <v>1.6090469426670338E-2</v>
      </c>
      <c r="II22" s="118">
        <v>1.6090560130887575E-2</v>
      </c>
      <c r="IJ22" s="118">
        <v>1.6090538572365327E-2</v>
      </c>
      <c r="IL22" s="134" t="s">
        <v>165</v>
      </c>
      <c r="IM22" s="118">
        <v>1.8585602886405654E-3</v>
      </c>
      <c r="IN22" s="118">
        <v>1.8582489230531572E-3</v>
      </c>
      <c r="IO22" s="118">
        <v>2.5891334749909744E-2</v>
      </c>
      <c r="IP22" s="118">
        <v>2.5891149550502122E-2</v>
      </c>
      <c r="IQ22" s="118">
        <v>2.58913583618831E-2</v>
      </c>
    </row>
    <row r="23" spans="1:251" x14ac:dyDescent="0.25">
      <c r="A23" s="139" t="s">
        <v>172</v>
      </c>
      <c r="B23" s="117">
        <v>9.3155826489998341E-3</v>
      </c>
      <c r="C23" s="118">
        <v>9.3055639521994974E-3</v>
      </c>
      <c r="D23" s="118">
        <v>-6.0422730678064054E-3</v>
      </c>
      <c r="E23" s="118">
        <v>-6.0343873641573696E-3</v>
      </c>
      <c r="F23" s="121">
        <v>-6.0413049151806109E-3</v>
      </c>
      <c r="G23" s="110"/>
      <c r="H23" s="139" t="s">
        <v>172</v>
      </c>
      <c r="I23" s="117">
        <v>7.1760847423406431E-3</v>
      </c>
      <c r="J23" s="118">
        <v>7.1760337523762733E-3</v>
      </c>
      <c r="K23" s="118">
        <v>-3.1723312025475493E-2</v>
      </c>
      <c r="L23" s="118">
        <v>-3.1723307415293049E-2</v>
      </c>
      <c r="M23" s="121">
        <v>-3.1723307415292931E-2</v>
      </c>
      <c r="N23" s="110"/>
      <c r="O23" s="139" t="s">
        <v>172</v>
      </c>
      <c r="P23" s="117">
        <v>7.6916710403133384E-3</v>
      </c>
      <c r="Q23" s="118">
        <v>7.6916702779190691E-3</v>
      </c>
      <c r="R23" s="118">
        <v>1.6959655513617049E-2</v>
      </c>
      <c r="S23" s="118">
        <v>1.6959732837240938E-2</v>
      </c>
      <c r="T23" s="121">
        <v>1.6959732837240813E-2</v>
      </c>
      <c r="U23" s="110"/>
      <c r="V23" s="140" t="s">
        <v>172</v>
      </c>
      <c r="W23" s="117">
        <v>1.2614549741379325E-2</v>
      </c>
      <c r="X23" s="118">
        <v>1.261445013768845E-2</v>
      </c>
      <c r="Y23" s="118">
        <v>-1.8147221625485103E-2</v>
      </c>
      <c r="Z23" s="118">
        <v>-1.8147202233882612E-2</v>
      </c>
      <c r="AA23" s="121">
        <v>-1.8147202233882612E-2</v>
      </c>
      <c r="AB23" s="110"/>
      <c r="AC23" s="140" t="s">
        <v>172</v>
      </c>
      <c r="AD23" s="117">
        <v>1.7773500487630607E-2</v>
      </c>
      <c r="AE23" s="118">
        <v>1.7773646193956417E-2</v>
      </c>
      <c r="AF23" s="118">
        <v>9.6745615519501128E-5</v>
      </c>
      <c r="AG23" s="118">
        <v>9.6681709906263811E-5</v>
      </c>
      <c r="AH23" s="121">
        <v>9.6681709906222652E-5</v>
      </c>
      <c r="AI23" s="110"/>
      <c r="AJ23" s="140" t="s">
        <v>172</v>
      </c>
      <c r="AK23" s="117">
        <v>1.6605651886240674E-2</v>
      </c>
      <c r="AL23" s="118">
        <v>1.6605492030945156E-2</v>
      </c>
      <c r="AM23" s="118">
        <v>5.8644534637905038E-3</v>
      </c>
      <c r="AN23" s="118">
        <v>5.8644714291890294E-3</v>
      </c>
      <c r="AO23" s="121">
        <v>5.8644732395330751E-3</v>
      </c>
      <c r="AP23" s="110"/>
      <c r="AQ23" s="140" t="s">
        <v>172</v>
      </c>
      <c r="AR23" s="117">
        <v>1.0506057482270981E-2</v>
      </c>
      <c r="AS23" s="118">
        <v>1.0506118653684208E-2</v>
      </c>
      <c r="AT23" s="118">
        <v>2.9136637238759318E-3</v>
      </c>
      <c r="AU23" s="118">
        <v>2.9134553570167071E-3</v>
      </c>
      <c r="AV23" s="121">
        <v>2.9135615393282572E-3</v>
      </c>
      <c r="AW23" s="110"/>
      <c r="AX23" s="140" t="s">
        <v>172</v>
      </c>
      <c r="AY23" s="117">
        <v>7.8166608174489467E-3</v>
      </c>
      <c r="AZ23" s="118">
        <v>7.8167533605088772E-3</v>
      </c>
      <c r="BA23" s="118">
        <v>9.3247888615314127E-3</v>
      </c>
      <c r="BB23" s="118">
        <v>9.3250757699419873E-3</v>
      </c>
      <c r="BC23" s="121">
        <v>9.3248953098263414E-3</v>
      </c>
      <c r="BD23" s="110"/>
      <c r="BE23" s="140" t="s">
        <v>172</v>
      </c>
      <c r="BF23" s="117">
        <v>4.3675227404562141E-3</v>
      </c>
      <c r="BG23" s="118">
        <v>4.3673838581582552E-3</v>
      </c>
      <c r="BH23" s="118">
        <v>-5.6032256675869148E-2</v>
      </c>
      <c r="BI23" s="118">
        <v>-5.6032321132366197E-2</v>
      </c>
      <c r="BJ23" s="121">
        <v>-5.6032253998101494E-2</v>
      </c>
      <c r="BK23" s="110"/>
      <c r="BL23" s="140" t="s">
        <v>172</v>
      </c>
      <c r="BM23" s="117">
        <v>2.9990656315798548E-3</v>
      </c>
      <c r="BN23" s="118">
        <v>2.9989738468626627E-3</v>
      </c>
      <c r="BO23" s="118">
        <v>-2.5443459002154185E-2</v>
      </c>
      <c r="BP23" s="118">
        <v>-2.5443551731861611E-2</v>
      </c>
      <c r="BQ23" s="121">
        <v>-2.54435328966734E-2</v>
      </c>
      <c r="BR23" s="110"/>
      <c r="BS23" s="140" t="s">
        <v>172</v>
      </c>
      <c r="BT23" s="117">
        <v>5.0081283998925589E-3</v>
      </c>
      <c r="BU23" s="118">
        <v>5.0081746133278926E-3</v>
      </c>
      <c r="BV23" s="118">
        <v>6.2578333762845833E-3</v>
      </c>
      <c r="BW23" s="118">
        <v>6.257983956479982E-3</v>
      </c>
      <c r="BX23" s="121">
        <v>6.2579645085986116E-3</v>
      </c>
      <c r="BY23" s="110"/>
      <c r="BZ23" s="140" t="s">
        <v>172</v>
      </c>
      <c r="CA23" s="117">
        <v>6.9913737470080322E-3</v>
      </c>
      <c r="CB23" s="118">
        <v>6.9915106467019969E-3</v>
      </c>
      <c r="CC23" s="118">
        <v>-1.1934842241939029E-2</v>
      </c>
      <c r="CD23" s="118">
        <v>-1.1934875327138756E-2</v>
      </c>
      <c r="CE23" s="121">
        <v>-1.1934875327138713E-2</v>
      </c>
      <c r="CF23" s="110"/>
      <c r="CG23" s="140" t="s">
        <v>172</v>
      </c>
      <c r="CH23" s="117">
        <v>5.317948919659571E-3</v>
      </c>
      <c r="CI23" s="118">
        <v>5.3179032277607665E-3</v>
      </c>
      <c r="CJ23" s="118">
        <v>-2.6653940467789286E-3</v>
      </c>
      <c r="CK23" s="118">
        <v>-2.6654008160770875E-3</v>
      </c>
      <c r="CL23" s="121">
        <v>-2.6654008160770437E-3</v>
      </c>
      <c r="CM23" s="110"/>
      <c r="CN23" s="140" t="s">
        <v>172</v>
      </c>
      <c r="CO23" s="117">
        <v>2.4981881951950465E-3</v>
      </c>
      <c r="CP23" s="118">
        <v>2.4980981390814324E-3</v>
      </c>
      <c r="CQ23" s="118">
        <v>2.7635961998935657E-2</v>
      </c>
      <c r="CR23" s="118">
        <v>2.7636002512895427E-2</v>
      </c>
      <c r="CS23" s="121">
        <v>2.7636002512895427E-2</v>
      </c>
      <c r="CT23" s="110"/>
      <c r="CU23" s="140" t="s">
        <v>172</v>
      </c>
      <c r="CV23" s="117">
        <v>4.6903181076872972E-3</v>
      </c>
      <c r="CW23" s="118">
        <v>4.6903631779125045E-3</v>
      </c>
      <c r="CX23" s="118">
        <v>2.2773893878648272E-2</v>
      </c>
      <c r="CY23" s="118">
        <v>2.2773718308352526E-2</v>
      </c>
      <c r="CZ23" s="121">
        <v>2.2773718308352398E-2</v>
      </c>
      <c r="DA23" s="110"/>
      <c r="DB23" s="140" t="s">
        <v>172</v>
      </c>
      <c r="DC23" s="117">
        <v>4.5954183339867311E-3</v>
      </c>
      <c r="DD23" s="118">
        <v>4.5954183339868837E-3</v>
      </c>
      <c r="DE23" s="118">
        <v>-2.5595193760559493E-2</v>
      </c>
      <c r="DF23" s="118">
        <v>-2.5595124445732132E-2</v>
      </c>
      <c r="DG23" s="121">
        <v>-2.5595124445732011E-2</v>
      </c>
      <c r="DH23" s="110"/>
      <c r="DI23" s="140" t="s">
        <v>172</v>
      </c>
      <c r="DJ23" s="117">
        <v>9.1490163624031555E-3</v>
      </c>
      <c r="DK23" s="118">
        <v>9.1489719162597908E-3</v>
      </c>
      <c r="DL23" s="118">
        <v>0.10932994405733247</v>
      </c>
      <c r="DM23" s="118">
        <v>0.10933000818156327</v>
      </c>
      <c r="DN23" s="121">
        <v>0.10933000818156327</v>
      </c>
      <c r="DO23" s="110"/>
      <c r="DP23" s="140" t="s">
        <v>172</v>
      </c>
      <c r="DQ23" s="117">
        <v>1.0865014885497655E-2</v>
      </c>
      <c r="DR23" s="118">
        <v>1.0864927277640856E-2</v>
      </c>
      <c r="DS23" s="118">
        <v>2.4589023420418393E-2</v>
      </c>
      <c r="DT23" s="118">
        <v>2.4588901725916951E-2</v>
      </c>
      <c r="DU23" s="118">
        <v>2.4588953192975219E-2</v>
      </c>
      <c r="DV23" s="110"/>
      <c r="DW23" s="140" t="s">
        <v>172</v>
      </c>
      <c r="DX23" s="117">
        <v>7.0467623822661639E-3</v>
      </c>
      <c r="DY23" s="118">
        <v>7.0468068731550709E-3</v>
      </c>
      <c r="DZ23" s="118">
        <v>1.286232273751365E-2</v>
      </c>
      <c r="EA23" s="118">
        <v>1.286238305006554E-2</v>
      </c>
      <c r="EB23" s="118">
        <v>1.2862382403963419E-2</v>
      </c>
      <c r="EC23" s="110"/>
      <c r="ED23" s="140" t="s">
        <v>172</v>
      </c>
      <c r="EE23" s="117">
        <v>5.9370296291201006E-3</v>
      </c>
      <c r="EF23" s="118">
        <v>5.9371599376431237E-3</v>
      </c>
      <c r="EG23" s="118">
        <v>5.7339896235324338E-2</v>
      </c>
      <c r="EH23" s="118">
        <v>5.7339904077242883E-2</v>
      </c>
      <c r="EI23" s="118">
        <v>5.7339851639516069E-2</v>
      </c>
      <c r="EJ23" s="110"/>
      <c r="EK23" s="140" t="s">
        <v>172</v>
      </c>
      <c r="EL23" s="117">
        <v>4.2160138852122206E-3</v>
      </c>
      <c r="EM23" s="118">
        <v>4.2157986560024145E-3</v>
      </c>
      <c r="EN23" s="118">
        <v>2.4913579816359506E-2</v>
      </c>
      <c r="EO23" s="118">
        <v>2.491361361281548E-2</v>
      </c>
      <c r="EP23" s="118">
        <v>2.4913613612815372E-2</v>
      </c>
      <c r="EQ23" s="110"/>
      <c r="ER23" s="140" t="s">
        <v>172</v>
      </c>
      <c r="ES23" s="117">
        <v>3.2186001252319956E-3</v>
      </c>
      <c r="ET23" s="118">
        <v>3.2186863346651824E-3</v>
      </c>
      <c r="EU23" s="118">
        <v>1.6011064421894431E-2</v>
      </c>
      <c r="EV23" s="118">
        <v>1.6011026647395565E-2</v>
      </c>
      <c r="EW23" s="118">
        <v>1.6011026647395534E-2</v>
      </c>
      <c r="EX23" s="110"/>
      <c r="EY23" s="140" t="s">
        <v>172</v>
      </c>
      <c r="EZ23" s="117">
        <v>2.0225146976516435E-3</v>
      </c>
      <c r="FA23" s="118">
        <v>2.0225575619471992E-3</v>
      </c>
      <c r="FB23" s="118">
        <v>9.4103128507730947E-4</v>
      </c>
      <c r="FC23" s="118">
        <v>9.4032122266615498E-4</v>
      </c>
      <c r="FD23" s="118">
        <v>9.4032122266615508E-4</v>
      </c>
      <c r="FE23" s="110"/>
      <c r="FF23" s="140" t="s">
        <v>172</v>
      </c>
      <c r="FG23" s="117">
        <v>0</v>
      </c>
      <c r="FH23" s="118">
        <v>0</v>
      </c>
      <c r="FI23" s="118">
        <v>-4.8801220464637196E-2</v>
      </c>
      <c r="FJ23" s="118">
        <v>-4.8800475209028978E-2</v>
      </c>
      <c r="FK23" s="118">
        <v>-4.880047520902888E-2</v>
      </c>
      <c r="FL23" s="110"/>
      <c r="FM23" s="140" t="s">
        <v>172</v>
      </c>
      <c r="FN23" s="117">
        <v>2.4361786590664089E-3</v>
      </c>
      <c r="FO23" s="118">
        <v>2.4361787628610055E-3</v>
      </c>
      <c r="FP23" s="118">
        <v>7.7643381444400918E-3</v>
      </c>
      <c r="FQ23" s="118">
        <v>7.7643734373408447E-3</v>
      </c>
      <c r="FR23" s="118">
        <v>7.7643734373408803E-3</v>
      </c>
      <c r="FS23" s="110"/>
      <c r="FT23" s="140" t="s">
        <v>172</v>
      </c>
      <c r="FU23" s="117">
        <v>-1.3192586905209399E-3</v>
      </c>
      <c r="FV23" s="118">
        <v>-1.3192587465921E-3</v>
      </c>
      <c r="FW23" s="118">
        <v>-1.0014436995823522E-2</v>
      </c>
      <c r="FX23" s="118">
        <v>-1.0014513542812431E-2</v>
      </c>
      <c r="FY23" s="118">
        <v>-1.0014513542812502E-2</v>
      </c>
      <c r="FZ23" s="110"/>
      <c r="GA23" s="140" t="s">
        <v>172</v>
      </c>
      <c r="GB23" s="117">
        <v>2.7115852549172777E-3</v>
      </c>
      <c r="GC23" s="118">
        <v>2.7114576962040632E-3</v>
      </c>
      <c r="GD23" s="118">
        <v>2.8054549260315285E-2</v>
      </c>
      <c r="GE23" s="118">
        <v>2.805454814455131E-2</v>
      </c>
      <c r="GF23" s="118">
        <v>2.8054548144551238E-2</v>
      </c>
      <c r="GG23" s="110"/>
      <c r="GH23" s="140" t="s">
        <v>172</v>
      </c>
      <c r="GI23" s="117">
        <v>4.576198673742796E-3</v>
      </c>
      <c r="GJ23" s="118">
        <v>4.5763692224739406E-3</v>
      </c>
      <c r="GK23" s="118">
        <v>-2.2902230606650427E-2</v>
      </c>
      <c r="GL23" s="118">
        <v>-2.2905159899509562E-2</v>
      </c>
      <c r="GM23" s="118">
        <v>-2.2905159899509565E-2</v>
      </c>
      <c r="GN23" s="110"/>
      <c r="GO23" s="140" t="s">
        <v>172</v>
      </c>
      <c r="GP23" s="117">
        <v>9.3872286202207837E-3</v>
      </c>
      <c r="GQ23" s="118">
        <v>9.387186370615315E-3</v>
      </c>
      <c r="GR23" s="118">
        <v>-2.4707407745981892E-2</v>
      </c>
      <c r="GS23" s="118">
        <v>-2.470448279768889E-2</v>
      </c>
      <c r="GT23" s="118">
        <v>-2.4704482797688786E-2</v>
      </c>
      <c r="GU23" s="110"/>
      <c r="GV23" s="141" t="s">
        <v>172</v>
      </c>
      <c r="GW23" s="118">
        <v>1.1351094102413681E-2</v>
      </c>
      <c r="GX23" s="118">
        <v>1.13511155058773E-2</v>
      </c>
      <c r="GY23" s="118">
        <v>4.329415272499168E-2</v>
      </c>
      <c r="GZ23" s="118">
        <v>4.3294162405589996E-2</v>
      </c>
      <c r="HA23" s="118">
        <v>4.3294162405589996E-2</v>
      </c>
      <c r="HB23" s="110"/>
      <c r="HC23" s="141" t="s">
        <v>172</v>
      </c>
      <c r="HD23" s="118">
        <v>5.2738292892572378E-3</v>
      </c>
      <c r="HE23" s="118">
        <v>5.2738335370810874E-3</v>
      </c>
      <c r="HF23" s="118">
        <v>1.2143943418673003E-2</v>
      </c>
      <c r="HG23" s="118">
        <v>1.2143934572930068E-2</v>
      </c>
      <c r="HH23" s="118">
        <v>1.2143937665889244E-2</v>
      </c>
      <c r="HI23" s="110"/>
      <c r="HJ23" s="141" t="s">
        <v>172</v>
      </c>
      <c r="HK23" s="118">
        <v>6.5913432636485001E-3</v>
      </c>
      <c r="HL23" s="118">
        <v>6.5913310212604671E-3</v>
      </c>
      <c r="HM23" s="118">
        <v>-4.5255326323252992E-4</v>
      </c>
      <c r="HN23" s="118">
        <v>-4.52555959325802E-4</v>
      </c>
      <c r="HO23" s="118">
        <v>-4.5255595794299825E-4</v>
      </c>
      <c r="HP23" s="110"/>
      <c r="HQ23" s="141" t="s">
        <v>172</v>
      </c>
      <c r="HR23" s="118">
        <v>3.2072702870929158E-3</v>
      </c>
      <c r="HS23" s="118">
        <v>3.2072621988790814E-3</v>
      </c>
      <c r="HT23" s="118">
        <v>3.8965849863322202E-2</v>
      </c>
      <c r="HU23" s="118">
        <v>3.8965847789365848E-2</v>
      </c>
      <c r="HV23" s="118">
        <v>3.8965843084389273E-2</v>
      </c>
      <c r="HX23" s="141" t="s">
        <v>172</v>
      </c>
      <c r="HY23" s="118">
        <v>1.0656721969246998E-3</v>
      </c>
      <c r="HZ23" s="118">
        <v>1.0656640821401747E-3</v>
      </c>
      <c r="IA23" s="118">
        <v>-6.032304899665035E-2</v>
      </c>
      <c r="IB23" s="118">
        <v>-6.0323038342417215E-2</v>
      </c>
      <c r="IC23" s="118">
        <v>-6.0323042845028721E-2</v>
      </c>
      <c r="IE23" s="141" t="s">
        <v>172</v>
      </c>
      <c r="IF23" s="118">
        <v>2.7278703447676995E-3</v>
      </c>
      <c r="IG23" s="118">
        <v>2.7278786121792803E-3</v>
      </c>
      <c r="IH23" s="118">
        <v>-3.9971458652513309E-2</v>
      </c>
      <c r="II23" s="118">
        <v>-3.9971454497069875E-2</v>
      </c>
      <c r="IJ23" s="118">
        <v>-3.9971456313145297E-2</v>
      </c>
      <c r="IL23" s="141" t="s">
        <v>172</v>
      </c>
      <c r="IM23" s="118">
        <v>1.8581268686436543E-3</v>
      </c>
      <c r="IN23" s="118">
        <v>1.8577573378782848E-3</v>
      </c>
      <c r="IO23" s="118">
        <v>-4.2238765116504783E-2</v>
      </c>
      <c r="IP23" s="118">
        <v>-4.2238200521413874E-2</v>
      </c>
      <c r="IQ23" s="118">
        <v>-4.2238192711216566E-2</v>
      </c>
    </row>
    <row r="24" spans="1:251" x14ac:dyDescent="0.25">
      <c r="A24" s="142" t="s">
        <v>178</v>
      </c>
      <c r="B24" s="117">
        <v>-2.5721336414967374E-2</v>
      </c>
      <c r="C24" s="118">
        <v>-2.5738432372972554E-2</v>
      </c>
      <c r="D24" s="118">
        <v>-2.573977091249513E-2</v>
      </c>
      <c r="E24" s="118">
        <v>-2.5738420670770229E-2</v>
      </c>
      <c r="F24" s="121">
        <v>-2.573842847223836E-2</v>
      </c>
      <c r="G24" s="110"/>
      <c r="H24" s="142" t="s">
        <v>178</v>
      </c>
      <c r="I24" s="117">
        <v>-9.4832657639511836E-4</v>
      </c>
      <c r="J24" s="118">
        <v>-9.4834458773349907E-4</v>
      </c>
      <c r="K24" s="118">
        <v>-9.4834599815398E-4</v>
      </c>
      <c r="L24" s="118">
        <v>-9.4835658769824448E-4</v>
      </c>
      <c r="M24" s="121">
        <v>-9.4834858772180233E-4</v>
      </c>
      <c r="N24" s="110"/>
      <c r="O24" s="142" t="s">
        <v>178</v>
      </c>
      <c r="P24" s="117">
        <v>7.5108570007824576E-3</v>
      </c>
      <c r="Q24" s="118">
        <v>7.5108811365987606E-3</v>
      </c>
      <c r="R24" s="118">
        <v>7.5108712248805991E-3</v>
      </c>
      <c r="S24" s="118">
        <v>7.5108691138412497E-3</v>
      </c>
      <c r="T24" s="121">
        <v>7.5108691138411812E-3</v>
      </c>
      <c r="U24" s="110"/>
      <c r="V24" s="143" t="s">
        <v>178</v>
      </c>
      <c r="W24" s="117">
        <v>1.2614481222415425E-2</v>
      </c>
      <c r="X24" s="118">
        <v>1.2614487038449923E-2</v>
      </c>
      <c r="Y24" s="118">
        <v>1.2614496971989422E-2</v>
      </c>
      <c r="Z24" s="118">
        <v>1.2614499122109567E-2</v>
      </c>
      <c r="AA24" s="121">
        <v>1.2614499122109659E-2</v>
      </c>
      <c r="AB24" s="110"/>
      <c r="AC24" s="143" t="s">
        <v>178</v>
      </c>
      <c r="AD24" s="117">
        <v>1.7775553785592955E-2</v>
      </c>
      <c r="AE24" s="118">
        <v>1.7775535794668403E-2</v>
      </c>
      <c r="AF24" s="118">
        <v>1.7775548247702895E-2</v>
      </c>
      <c r="AG24" s="118">
        <v>1.7775547579142504E-2</v>
      </c>
      <c r="AH24" s="121">
        <v>1.7775545615063441E-2</v>
      </c>
      <c r="AI24" s="110"/>
      <c r="AJ24" s="143" t="s">
        <v>178</v>
      </c>
      <c r="AK24" s="117">
        <v>1.6605618196091649E-2</v>
      </c>
      <c r="AL24" s="118">
        <v>1.660560082810552E-2</v>
      </c>
      <c r="AM24" s="118">
        <v>1.6605592428735071E-2</v>
      </c>
      <c r="AN24" s="118">
        <v>1.6605600635834963E-2</v>
      </c>
      <c r="AO24" s="121">
        <v>1.6605598738104039E-2</v>
      </c>
      <c r="AP24" s="110"/>
      <c r="AQ24" s="143" t="s">
        <v>178</v>
      </c>
      <c r="AR24" s="117">
        <v>1.0506126953421371E-2</v>
      </c>
      <c r="AS24" s="118">
        <v>1.0506132827674762E-2</v>
      </c>
      <c r="AT24" s="118">
        <v>1.0506142150974947E-2</v>
      </c>
      <c r="AU24" s="118">
        <v>3.633008612976931E-3</v>
      </c>
      <c r="AV24" s="121">
        <v>1.050613654441058E-2</v>
      </c>
      <c r="AW24" s="110"/>
      <c r="AX24" s="143" t="s">
        <v>178</v>
      </c>
      <c r="AY24" s="117">
        <v>7.8166566626159846E-3</v>
      </c>
      <c r="AZ24" s="118">
        <v>7.816651115162632E-3</v>
      </c>
      <c r="BA24" s="118">
        <v>7.8166483491216663E-3</v>
      </c>
      <c r="BB24" s="118">
        <v>1.4718425727682765E-2</v>
      </c>
      <c r="BC24" s="121">
        <v>7.8166472700231526E-3</v>
      </c>
      <c r="BD24" s="110"/>
      <c r="BE24" s="143" t="s">
        <v>178</v>
      </c>
      <c r="BF24" s="117">
        <v>0</v>
      </c>
      <c r="BG24" s="118">
        <v>0</v>
      </c>
      <c r="BH24" s="118">
        <v>0</v>
      </c>
      <c r="BI24" s="118">
        <v>0</v>
      </c>
      <c r="BJ24" s="121">
        <v>0</v>
      </c>
      <c r="BK24" s="110"/>
      <c r="BL24" s="143" t="s">
        <v>178</v>
      </c>
      <c r="BM24" s="117">
        <v>-3.3984305309432736E-2</v>
      </c>
      <c r="BN24" s="118">
        <v>-3.3984289103998949E-2</v>
      </c>
      <c r="BO24" s="118">
        <v>-3.3984307121771307E-2</v>
      </c>
      <c r="BP24" s="118">
        <v>-3.3984311091313994E-2</v>
      </c>
      <c r="BQ24" s="121">
        <v>-3.3984305626157854E-2</v>
      </c>
      <c r="BR24" s="110"/>
      <c r="BS24" s="143" t="s">
        <v>178</v>
      </c>
      <c r="BT24" s="117">
        <v>1.5199328711510125E-3</v>
      </c>
      <c r="BU24" s="118">
        <v>1.5199386597175505E-3</v>
      </c>
      <c r="BV24" s="118">
        <v>1.5199550142565895E-3</v>
      </c>
      <c r="BW24" s="118">
        <v>1.5146479273938764E-3</v>
      </c>
      <c r="BX24" s="121">
        <v>1.5199521810368773E-3</v>
      </c>
      <c r="BY24" s="110"/>
      <c r="BZ24" s="143" t="s">
        <v>178</v>
      </c>
      <c r="CA24" s="117">
        <v>6.5357837030315703E-3</v>
      </c>
      <c r="CB24" s="118">
        <v>6.5357779144650657E-3</v>
      </c>
      <c r="CC24" s="118">
        <v>6.5357820450212363E-3</v>
      </c>
      <c r="CD24" s="118">
        <v>6.5357895672639131E-3</v>
      </c>
      <c r="CE24" s="121">
        <v>6.5357934136974242E-3</v>
      </c>
      <c r="CF24" s="110"/>
      <c r="CG24" s="143" t="s">
        <v>178</v>
      </c>
      <c r="CH24" s="117">
        <v>-6.3233744101831371E-2</v>
      </c>
      <c r="CI24" s="118">
        <v>-6.3233721461569484E-2</v>
      </c>
      <c r="CJ24" s="118">
        <v>-6.3233724339044992E-2</v>
      </c>
      <c r="CK24" s="118">
        <v>-6.3233732963528369E-2</v>
      </c>
      <c r="CL24" s="121">
        <v>-6.3233738350851956E-2</v>
      </c>
      <c r="CM24" s="110"/>
      <c r="CN24" s="143" t="s">
        <v>178</v>
      </c>
      <c r="CO24" s="117">
        <v>5.4680505408236428E-2</v>
      </c>
      <c r="CP24" s="118">
        <v>5.4680498261972708E-2</v>
      </c>
      <c r="CQ24" s="118">
        <v>5.4680502911460552E-2</v>
      </c>
      <c r="CR24" s="118">
        <v>5.468049893335987E-2</v>
      </c>
      <c r="CS24" s="121">
        <v>5.4680498933359849E-2</v>
      </c>
      <c r="CT24" s="110"/>
      <c r="CU24" s="143" t="s">
        <v>178</v>
      </c>
      <c r="CV24" s="117">
        <v>-5.5368019300685981E-2</v>
      </c>
      <c r="CW24" s="118">
        <v>-5.5368012835209798E-2</v>
      </c>
      <c r="CX24" s="118">
        <v>-5.5368010171799036E-2</v>
      </c>
      <c r="CY24" s="118">
        <v>-5.5368001838005346E-2</v>
      </c>
      <c r="CZ24" s="121">
        <v>-5.5368001838005325E-2</v>
      </c>
      <c r="DA24" s="110"/>
      <c r="DB24" s="143" t="s">
        <v>178</v>
      </c>
      <c r="DC24" s="117">
        <v>0.14718511617222221</v>
      </c>
      <c r="DD24" s="118">
        <v>0.14718518739622913</v>
      </c>
      <c r="DE24" s="118">
        <v>0.14718518573292513</v>
      </c>
      <c r="DF24" s="118">
        <v>0.14718518739622913</v>
      </c>
      <c r="DG24" s="121">
        <v>0.14718518739622907</v>
      </c>
      <c r="DH24" s="110"/>
      <c r="DI24" s="143" t="s">
        <v>178</v>
      </c>
      <c r="DJ24" s="117">
        <v>-2.4490512297654806E-2</v>
      </c>
      <c r="DK24" s="118">
        <v>-2.4490590896511948E-2</v>
      </c>
      <c r="DL24" s="118">
        <v>-2.4490597215893063E-2</v>
      </c>
      <c r="DM24" s="118">
        <v>-2.4490590896511948E-2</v>
      </c>
      <c r="DN24" s="121">
        <v>-2.4490590896511868E-2</v>
      </c>
      <c r="DO24" s="110"/>
      <c r="DP24" s="143" t="s">
        <v>178</v>
      </c>
      <c r="DQ24" s="117">
        <v>3.4904332521370235E-2</v>
      </c>
      <c r="DR24" s="118">
        <v>3.4904343534024614E-2</v>
      </c>
      <c r="DS24" s="118">
        <v>3.4904335986497781E-2</v>
      </c>
      <c r="DT24" s="118">
        <v>3.4904332521370332E-2</v>
      </c>
      <c r="DU24" s="118">
        <v>3.4912592012103318E-2</v>
      </c>
      <c r="DV24" s="110"/>
      <c r="DW24" s="143" t="s">
        <v>178</v>
      </c>
      <c r="DX24" s="117">
        <v>-1.4243711073385533E-2</v>
      </c>
      <c r="DY24" s="118">
        <v>-1.4243732204273329E-2</v>
      </c>
      <c r="DZ24" s="118">
        <v>-1.4243711117965244E-2</v>
      </c>
      <c r="EA24" s="118">
        <v>-1.4243711073385594E-2</v>
      </c>
      <c r="EB24" s="118">
        <v>-1.4251578254629981E-2</v>
      </c>
      <c r="EC24" s="110"/>
      <c r="ED24" s="143" t="s">
        <v>178</v>
      </c>
      <c r="EE24" s="117">
        <v>2.1662063592962324E-2</v>
      </c>
      <c r="EF24" s="118">
        <v>2.1662069224299207E-2</v>
      </c>
      <c r="EG24" s="118">
        <v>2.1662065249237975E-2</v>
      </c>
      <c r="EH24" s="118">
        <v>2.1662068990457386E-2</v>
      </c>
      <c r="EI24" s="118">
        <v>2.1662068990457427E-2</v>
      </c>
      <c r="EJ24" s="110"/>
      <c r="EK24" s="143" t="s">
        <v>178</v>
      </c>
      <c r="EL24" s="117">
        <v>-7.0526276889518902E-2</v>
      </c>
      <c r="EM24" s="118">
        <v>-7.0526266696006562E-2</v>
      </c>
      <c r="EN24" s="118">
        <v>-7.0526273891427113E-2</v>
      </c>
      <c r="EO24" s="118">
        <v>-7.0526276516924807E-2</v>
      </c>
      <c r="EP24" s="118">
        <v>-7.0526276516924696E-2</v>
      </c>
      <c r="EQ24" s="110"/>
      <c r="ER24" s="143" t="s">
        <v>178</v>
      </c>
      <c r="ES24" s="117">
        <v>-4.3010895702903319E-2</v>
      </c>
      <c r="ET24" s="118">
        <v>-4.3010895458432945E-2</v>
      </c>
      <c r="EU24" s="118">
        <v>-4.3010895631000301E-2</v>
      </c>
      <c r="EV24" s="118">
        <v>-4.3010895458432945E-2</v>
      </c>
      <c r="EW24" s="118">
        <v>-4.3010895458432979E-2</v>
      </c>
      <c r="EX24" s="110"/>
      <c r="EY24" s="143" t="s">
        <v>178</v>
      </c>
      <c r="EZ24" s="117">
        <v>3.2970371092552937E-3</v>
      </c>
      <c r="FA24" s="118">
        <v>3.2970192715429656E-3</v>
      </c>
      <c r="FB24" s="118">
        <v>3.2970388503714481E-3</v>
      </c>
      <c r="FC24" s="118">
        <v>3.2970311502963099E-3</v>
      </c>
      <c r="FD24" s="118">
        <v>3.2970311502962197E-3</v>
      </c>
      <c r="FE24" s="110"/>
      <c r="FF24" s="143" t="s">
        <v>178</v>
      </c>
      <c r="FG24" s="117">
        <v>-8.5695874953639773E-3</v>
      </c>
      <c r="FH24" s="118">
        <v>-8.5695875968254381E-3</v>
      </c>
      <c r="FI24" s="118">
        <v>-8.5696013946017866E-3</v>
      </c>
      <c r="FJ24" s="118">
        <v>-8.5695993350813696E-3</v>
      </c>
      <c r="FK24" s="118">
        <v>-8.5695993350813487E-3</v>
      </c>
      <c r="FL24" s="110"/>
      <c r="FM24" s="143" t="s">
        <v>178</v>
      </c>
      <c r="FN24" s="117">
        <v>5.6842096463748326E-2</v>
      </c>
      <c r="FO24" s="118">
        <v>5.6848080112662285E-2</v>
      </c>
      <c r="FP24" s="118">
        <v>5.6850888523393352E-2</v>
      </c>
      <c r="FQ24" s="118">
        <v>5.6848080112662285E-2</v>
      </c>
      <c r="FR24" s="118">
        <v>5.6848080112662222E-2</v>
      </c>
      <c r="FS24" s="110"/>
      <c r="FT24" s="143" t="s">
        <v>178</v>
      </c>
      <c r="FU24" s="117">
        <v>4.585101274047286E-2</v>
      </c>
      <c r="FV24" s="118">
        <v>4.5845103844154675E-2</v>
      </c>
      <c r="FW24" s="118">
        <v>4.584232321016702E-2</v>
      </c>
      <c r="FX24" s="118">
        <v>4.5845228140748887E-2</v>
      </c>
      <c r="FY24" s="118">
        <v>4.5845228140748893E-2</v>
      </c>
      <c r="FZ24" s="110"/>
      <c r="GA24" s="143" t="s">
        <v>178</v>
      </c>
      <c r="GB24" s="117">
        <v>-2.6256844564108709E-2</v>
      </c>
      <c r="GC24" s="118">
        <v>-2.6256849966290435E-2</v>
      </c>
      <c r="GD24" s="118">
        <v>-2.6256852508493567E-2</v>
      </c>
      <c r="GE24" s="118">
        <v>-2.6256954889336291E-2</v>
      </c>
      <c r="GF24" s="118">
        <v>-2.6256954889336132E-2</v>
      </c>
      <c r="GG24" s="110"/>
      <c r="GH24" s="143" t="s">
        <v>178</v>
      </c>
      <c r="GI24" s="117">
        <v>1.1169432274848642E-2</v>
      </c>
      <c r="GJ24" s="118">
        <v>1.1169421241113739E-2</v>
      </c>
      <c r="GK24" s="118">
        <v>1.1169429102534214E-2</v>
      </c>
      <c r="GL24" s="118">
        <v>1.1169410021479927E-2</v>
      </c>
      <c r="GM24" s="118">
        <v>1.1160503871920737E-2</v>
      </c>
      <c r="GN24" s="110"/>
      <c r="GO24" s="143" t="s">
        <v>178</v>
      </c>
      <c r="GP24" s="117">
        <v>6.4333228951361676E-2</v>
      </c>
      <c r="GQ24" s="118">
        <v>6.4333268416250006E-2</v>
      </c>
      <c r="GR24" s="118">
        <v>6.4333247428725968E-2</v>
      </c>
      <c r="GS24" s="118">
        <v>6.4333257443112218E-2</v>
      </c>
      <c r="GT24" s="118">
        <v>6.4342631930283459E-2</v>
      </c>
      <c r="GU24" s="110"/>
      <c r="GV24" s="141" t="s">
        <v>178</v>
      </c>
      <c r="GW24" s="118">
        <v>-8.983247800930412E-3</v>
      </c>
      <c r="GX24" s="118">
        <v>-8.983257925568337E-3</v>
      </c>
      <c r="GY24" s="118">
        <v>-8.9832447141356651E-3</v>
      </c>
      <c r="GZ24" s="118">
        <v>-8.9832580181845607E-3</v>
      </c>
      <c r="HA24" s="118">
        <v>-8.9832580181846769E-3</v>
      </c>
      <c r="HB24" s="110"/>
      <c r="HC24" s="141" t="s">
        <v>178</v>
      </c>
      <c r="HD24" s="118">
        <v>-4.2217555290166686E-2</v>
      </c>
      <c r="HE24" s="118">
        <v>-4.2217549649300662E-2</v>
      </c>
      <c r="HF24" s="118">
        <v>-4.2217553372733779E-2</v>
      </c>
      <c r="HG24" s="118">
        <v>-4.2217550088503711E-2</v>
      </c>
      <c r="HH24" s="118">
        <v>-4.2217546620728304E-2</v>
      </c>
      <c r="HI24" s="110"/>
      <c r="HJ24" s="141" t="s">
        <v>178</v>
      </c>
      <c r="HK24" s="118">
        <v>-5.2348681063972939E-2</v>
      </c>
      <c r="HL24" s="118">
        <v>-5.234869650389707E-2</v>
      </c>
      <c r="HM24" s="118">
        <v>-5.234869165999935E-2</v>
      </c>
      <c r="HN24" s="118">
        <v>-5.2348697072502767E-2</v>
      </c>
      <c r="HO24" s="118">
        <v>-5.2348680590134998E-2</v>
      </c>
      <c r="HP24" s="110"/>
      <c r="HQ24" s="141" t="s">
        <v>178</v>
      </c>
      <c r="HR24" s="118">
        <v>2.6423012568894632E-2</v>
      </c>
      <c r="HS24" s="118">
        <v>2.6423012568894531E-2</v>
      </c>
      <c r="HT24" s="118">
        <v>2.6423019311191068E-2</v>
      </c>
      <c r="HU24" s="118">
        <v>2.6423035795560948E-2</v>
      </c>
      <c r="HV24" s="118">
        <v>2.6423012316512885E-2</v>
      </c>
      <c r="HX24" s="141" t="s">
        <v>178</v>
      </c>
      <c r="HY24" s="118">
        <v>1.4656313068231697E-2</v>
      </c>
      <c r="HZ24" s="118">
        <v>1.4656324235074106E-2</v>
      </c>
      <c r="IA24" s="118">
        <v>1.4656309687592989E-2</v>
      </c>
      <c r="IB24" s="118">
        <v>1.4656301737724744E-2</v>
      </c>
      <c r="IC24" s="118">
        <v>1.4656303626142632E-2</v>
      </c>
      <c r="IE24" s="141" t="s">
        <v>178</v>
      </c>
      <c r="IF24" s="118">
        <v>1.2381894717356557E-2</v>
      </c>
      <c r="IG24" s="118">
        <v>1.2381872570003954E-2</v>
      </c>
      <c r="IH24" s="118">
        <v>1.238188172958119E-2</v>
      </c>
      <c r="II24" s="118">
        <v>1.2381883711814815E-2</v>
      </c>
      <c r="IJ24" s="118">
        <v>1.2381894717356505E-2</v>
      </c>
      <c r="IL24" s="141" t="s">
        <v>178</v>
      </c>
      <c r="IM24" s="118">
        <v>-3.4555996885476102E-3</v>
      </c>
      <c r="IN24" s="118">
        <v>-3.4545017612768888E-3</v>
      </c>
      <c r="IO24" s="118">
        <v>-3.4546309291922394E-3</v>
      </c>
      <c r="IP24" s="118">
        <v>-3.4501533856875787E-3</v>
      </c>
      <c r="IQ24" s="118">
        <v>-3.0443158351983806E-3</v>
      </c>
    </row>
    <row r="25" spans="1:251" x14ac:dyDescent="0.25">
      <c r="A25" s="142" t="s">
        <v>179</v>
      </c>
      <c r="B25" s="117">
        <v>-2.7806986797523185E-2</v>
      </c>
      <c r="C25" s="118">
        <v>-2.7806986797523022E-2</v>
      </c>
      <c r="D25" s="118">
        <v>-2.7807177908207473E-2</v>
      </c>
      <c r="E25" s="118">
        <v>-2.7806986797523022E-2</v>
      </c>
      <c r="F25" s="121">
        <v>-2.7806986797523026E-2</v>
      </c>
      <c r="G25" s="110"/>
      <c r="H25" s="142" t="s">
        <v>179</v>
      </c>
      <c r="I25" s="117">
        <v>7.2106717942557719E-4</v>
      </c>
      <c r="J25" s="118">
        <v>7.2106717942557708E-4</v>
      </c>
      <c r="K25" s="118">
        <v>7.2107227689174153E-4</v>
      </c>
      <c r="L25" s="118">
        <v>7.2106717942557708E-4</v>
      </c>
      <c r="M25" s="121">
        <v>7.2106717942557719E-4</v>
      </c>
      <c r="N25" s="110"/>
      <c r="O25" s="142" t="s">
        <v>179</v>
      </c>
      <c r="P25" s="117">
        <v>4.2031944277652038E-3</v>
      </c>
      <c r="Q25" s="118">
        <v>4.2031944277651015E-3</v>
      </c>
      <c r="R25" s="118">
        <v>4.2102883623673952E-3</v>
      </c>
      <c r="S25" s="118">
        <v>4.2031944277651015E-3</v>
      </c>
      <c r="T25" s="121">
        <v>4.2031944277651466E-3</v>
      </c>
      <c r="U25" s="110"/>
      <c r="V25" s="143" t="s">
        <v>179</v>
      </c>
      <c r="W25" s="117">
        <v>-2.0330064577852223E-2</v>
      </c>
      <c r="X25" s="118">
        <v>-2.0330064577852188E-2</v>
      </c>
      <c r="Y25" s="118">
        <v>-2.0330064577852094E-2</v>
      </c>
      <c r="Z25" s="118">
        <v>-2.0330064577852188E-2</v>
      </c>
      <c r="AA25" s="121">
        <v>-2.0330064577852278E-2</v>
      </c>
      <c r="AB25" s="110"/>
      <c r="AC25" s="143" t="s">
        <v>179</v>
      </c>
      <c r="AD25" s="117">
        <v>-9.7656249999999653E-3</v>
      </c>
      <c r="AE25" s="118">
        <v>-9.765625E-3</v>
      </c>
      <c r="AF25" s="118">
        <v>-9.7656250000000971E-3</v>
      </c>
      <c r="AG25" s="118">
        <v>-9.765625E-3</v>
      </c>
      <c r="AH25" s="121">
        <v>-9.7656249999999081E-3</v>
      </c>
      <c r="AI25" s="110"/>
      <c r="AJ25" s="143" t="s">
        <v>179</v>
      </c>
      <c r="AK25" s="117">
        <v>9.6153846153846281E-3</v>
      </c>
      <c r="AL25" s="118">
        <v>9.6153846153845587E-3</v>
      </c>
      <c r="AM25" s="118">
        <v>9.615384615384609E-3</v>
      </c>
      <c r="AN25" s="118">
        <v>9.6153846153845587E-3</v>
      </c>
      <c r="AO25" s="121">
        <v>9.6153846153845118E-3</v>
      </c>
      <c r="AP25" s="110"/>
      <c r="AQ25" s="143" t="s">
        <v>179</v>
      </c>
      <c r="AR25" s="117">
        <v>1.0506126953421371E-2</v>
      </c>
      <c r="AS25" s="118">
        <v>1.0506132827674762E-2</v>
      </c>
      <c r="AT25" s="118">
        <v>1.0506142150974947E-2</v>
      </c>
      <c r="AU25" s="118">
        <v>3.633008612976931E-3</v>
      </c>
      <c r="AV25" s="121">
        <v>1.050613654441058E-2</v>
      </c>
      <c r="AW25" s="110"/>
      <c r="AX25" s="143" t="s">
        <v>179</v>
      </c>
      <c r="AY25" s="117">
        <v>5.998080614203114E-4</v>
      </c>
      <c r="AZ25" s="118">
        <v>5.9980806142034544E-4</v>
      </c>
      <c r="BA25" s="118">
        <v>5.927514959919736E-4</v>
      </c>
      <c r="BB25" s="118">
        <v>5.9980806142034544E-4</v>
      </c>
      <c r="BC25" s="121">
        <v>5.9980806142025458E-4</v>
      </c>
      <c r="BD25" s="110"/>
      <c r="BE25" s="143" t="s">
        <v>179</v>
      </c>
      <c r="BF25" s="117">
        <v>4.3460016784557867E-3</v>
      </c>
      <c r="BG25" s="118">
        <v>2.613595492147219E-2</v>
      </c>
      <c r="BH25" s="118">
        <v>2.6136139242291703E-2</v>
      </c>
      <c r="BI25" s="118">
        <v>2.613595492147219E-2</v>
      </c>
      <c r="BJ25" s="121">
        <v>2.6135954921472214E-2</v>
      </c>
      <c r="BK25" s="110"/>
      <c r="BL25" s="143" t="s">
        <v>179</v>
      </c>
      <c r="BM25" s="117">
        <v>-1.3697812527977485E-2</v>
      </c>
      <c r="BN25" s="118">
        <v>-1.3669821240799079E-2</v>
      </c>
      <c r="BO25" s="118">
        <v>-1.3663042432406347E-2</v>
      </c>
      <c r="BP25" s="118">
        <v>-1.3669821240799079E-2</v>
      </c>
      <c r="BQ25" s="121">
        <v>-1.3669821240799124E-2</v>
      </c>
      <c r="BR25" s="110"/>
      <c r="BS25" s="143" t="s">
        <v>179</v>
      </c>
      <c r="BT25" s="117">
        <v>-2.5113464447805872E-3</v>
      </c>
      <c r="BU25" s="118">
        <v>-2.4875621890547532E-3</v>
      </c>
      <c r="BV25" s="118">
        <v>-2.4945301503687127E-3</v>
      </c>
      <c r="BW25" s="118">
        <v>-2.4875621890547532E-3</v>
      </c>
      <c r="BX25" s="121">
        <v>-2.4875621890548204E-3</v>
      </c>
      <c r="BY25" s="110"/>
      <c r="BZ25" s="143" t="s">
        <v>179</v>
      </c>
      <c r="CA25" s="117">
        <v>5.2173385506717939E-3</v>
      </c>
      <c r="CB25" s="118">
        <v>5.2250326564540761E-3</v>
      </c>
      <c r="CC25" s="118">
        <v>5.2250691553270686E-3</v>
      </c>
      <c r="CD25" s="118">
        <v>5.2250326564540761E-3</v>
      </c>
      <c r="CE25" s="121">
        <v>5.2250326564540761E-3</v>
      </c>
      <c r="CF25" s="110"/>
      <c r="CG25" s="143" t="s">
        <v>179</v>
      </c>
      <c r="CH25" s="117">
        <v>-1.5963064667008552E-2</v>
      </c>
      <c r="CI25" s="118">
        <v>-1.5948021264028351E-2</v>
      </c>
      <c r="CJ25" s="118">
        <v>-1.5941183010896191E-2</v>
      </c>
      <c r="CK25" s="118">
        <v>-1.5948021264028351E-2</v>
      </c>
      <c r="CL25" s="121">
        <v>-1.5948021264028396E-2</v>
      </c>
      <c r="CM25" s="110"/>
      <c r="CN25" s="143" t="s">
        <v>179</v>
      </c>
      <c r="CO25" s="117">
        <v>5.5013799448022066E-2</v>
      </c>
      <c r="CP25" s="118">
        <v>3.2533013205282138E-2</v>
      </c>
      <c r="CQ25" s="118">
        <v>3.2525951557093549E-2</v>
      </c>
      <c r="CR25" s="118">
        <v>3.2533013205282138E-2</v>
      </c>
      <c r="CS25" s="121">
        <v>3.2533013205282096E-2</v>
      </c>
      <c r="CT25" s="110"/>
      <c r="CU25" s="143" t="s">
        <v>179</v>
      </c>
      <c r="CV25" s="117">
        <v>4.6796884083244875E-3</v>
      </c>
      <c r="CW25" s="118">
        <v>4.6971282409021785E-3</v>
      </c>
      <c r="CX25" s="118">
        <v>7.7966843573889742E-3</v>
      </c>
      <c r="CY25" s="118">
        <v>7.7897918846644943E-3</v>
      </c>
      <c r="CZ25" s="121">
        <v>7.7897918846645394E-3</v>
      </c>
      <c r="DA25" s="110"/>
      <c r="DB25" s="143" t="s">
        <v>179</v>
      </c>
      <c r="DC25" s="117">
        <v>-1.640387675394173E-2</v>
      </c>
      <c r="DD25" s="118">
        <v>-1.6386233712129942E-2</v>
      </c>
      <c r="DE25" s="118">
        <v>-1.6382095062298024E-2</v>
      </c>
      <c r="DF25" s="118">
        <v>-1.6382095062298031E-2</v>
      </c>
      <c r="DG25" s="121">
        <v>-1.6382095062297965E-2</v>
      </c>
      <c r="DH25" s="110"/>
      <c r="DI25" s="143" t="s">
        <v>179</v>
      </c>
      <c r="DJ25" s="117">
        <v>3.794340843579027E-2</v>
      </c>
      <c r="DK25" s="118">
        <v>3.7906774277041845E-2</v>
      </c>
      <c r="DL25" s="118">
        <v>3.4717335209946E-2</v>
      </c>
      <c r="DM25" s="118">
        <v>3.4717335209946076E-2</v>
      </c>
      <c r="DN25" s="121">
        <v>3.4717335209946139E-2</v>
      </c>
      <c r="DO25" s="110"/>
      <c r="DP25" s="143" t="s">
        <v>179</v>
      </c>
      <c r="DQ25" s="117">
        <v>-6.9145318521877065E-3</v>
      </c>
      <c r="DR25" s="118">
        <v>-6.9145318521877377E-3</v>
      </c>
      <c r="DS25" s="118">
        <v>-6.9211996746103384E-3</v>
      </c>
      <c r="DT25" s="118">
        <v>-6.9145318521877377E-3</v>
      </c>
      <c r="DU25" s="118">
        <v>-6.914531852187867E-3</v>
      </c>
      <c r="DV25" s="110"/>
      <c r="DW25" s="143" t="s">
        <v>179</v>
      </c>
      <c r="DX25" s="117">
        <v>0.1101472434653579</v>
      </c>
      <c r="DY25" s="118">
        <v>0.11014724346535783</v>
      </c>
      <c r="DZ25" s="118">
        <v>0.1101546973196542</v>
      </c>
      <c r="EA25" s="118">
        <v>0.11014724346535783</v>
      </c>
      <c r="EB25" s="118">
        <v>0.1101472434653578</v>
      </c>
      <c r="EC25" s="110"/>
      <c r="ED25" s="143" t="s">
        <v>179</v>
      </c>
      <c r="EE25" s="117">
        <v>1.6964836520666167E-2</v>
      </c>
      <c r="EF25" s="118">
        <v>1.6964836520666254E-2</v>
      </c>
      <c r="EG25" s="118">
        <v>1.6958788450605389E-2</v>
      </c>
      <c r="EH25" s="118">
        <v>1.6964836520666254E-2</v>
      </c>
      <c r="EI25" s="118">
        <v>1.6964836520666413E-2</v>
      </c>
      <c r="EJ25" s="110"/>
      <c r="EK25" s="143" t="s">
        <v>179</v>
      </c>
      <c r="EL25" s="117">
        <v>-3.9530886664644591E-2</v>
      </c>
      <c r="EM25" s="118">
        <v>-3.9530886664644646E-2</v>
      </c>
      <c r="EN25" s="118">
        <v>-3.9525174550688116E-2</v>
      </c>
      <c r="EO25" s="118">
        <v>-3.9530886664644646E-2</v>
      </c>
      <c r="EP25" s="118">
        <v>-3.9530886664644688E-2</v>
      </c>
      <c r="EQ25" s="110"/>
      <c r="ER25" s="143" t="s">
        <v>179</v>
      </c>
      <c r="ES25" s="117">
        <v>4.8912631578947326E-2</v>
      </c>
      <c r="ET25" s="118">
        <v>4.8912421052631619E-2</v>
      </c>
      <c r="EU25" s="118">
        <v>1.8204334365325134E-2</v>
      </c>
      <c r="EV25" s="118">
        <v>1.8210526315789427E-2</v>
      </c>
      <c r="EW25" s="118">
        <v>1.8210526315789465E-2</v>
      </c>
      <c r="EX25" s="110"/>
      <c r="EY25" s="143" t="s">
        <v>179</v>
      </c>
      <c r="EZ25" s="117">
        <v>-0.15239064615285808</v>
      </c>
      <c r="FA25" s="118">
        <v>-0.1523904860653662</v>
      </c>
      <c r="FB25" s="118">
        <v>-0.1268273656044758</v>
      </c>
      <c r="FC25" s="118">
        <v>-0.12683267858988939</v>
      </c>
      <c r="FD25" s="118">
        <v>-0.1268326785898895</v>
      </c>
      <c r="FE25" s="110"/>
      <c r="FF25" s="143" t="s">
        <v>179</v>
      </c>
      <c r="FG25" s="117">
        <v>-7.5113985472602252E-6</v>
      </c>
      <c r="FH25" s="118">
        <v>-2.2033442358974342E-6</v>
      </c>
      <c r="FI25" s="118">
        <v>-4.2039355992844349E-2</v>
      </c>
      <c r="FJ25" s="118">
        <v>-4.2045106643534988E-2</v>
      </c>
      <c r="FK25" s="118">
        <v>-4.2045106643534912E-2</v>
      </c>
      <c r="FL25" s="110"/>
      <c r="FM25" s="143" t="s">
        <v>179</v>
      </c>
      <c r="FN25" s="117">
        <v>2.4287037732542813E-3</v>
      </c>
      <c r="FO25" s="118">
        <v>2.4437144459577968E-3</v>
      </c>
      <c r="FP25" s="118">
        <v>-5.5395760093746157E-3</v>
      </c>
      <c r="FQ25" s="118">
        <v>-5.5395760093747155E-3</v>
      </c>
      <c r="FR25" s="118">
        <v>-5.5395760093746747E-3</v>
      </c>
      <c r="FS25" s="110"/>
      <c r="FT25" s="143" t="s">
        <v>179</v>
      </c>
      <c r="FU25" s="117">
        <v>-1.3238085722850174E-3</v>
      </c>
      <c r="FV25" s="118">
        <v>-1.318786716221013E-3</v>
      </c>
      <c r="FW25" s="118">
        <v>2.3138725227637939E-2</v>
      </c>
      <c r="FX25" s="118">
        <v>2.3138725227637946E-2</v>
      </c>
      <c r="FY25" s="118">
        <v>2.3138725227637782E-2</v>
      </c>
      <c r="FZ25" s="110"/>
      <c r="GA25" s="143" t="s">
        <v>179</v>
      </c>
      <c r="GB25" s="117">
        <v>2.7011479878949578E-3</v>
      </c>
      <c r="GC25" s="118">
        <v>2.7210884353741768E-3</v>
      </c>
      <c r="GD25" s="118">
        <v>6.2820647052663518E-3</v>
      </c>
      <c r="GE25" s="118">
        <v>6.2820647052664637E-3</v>
      </c>
      <c r="GF25" s="118">
        <v>6.2820647052665044E-3</v>
      </c>
      <c r="GG25" s="110"/>
      <c r="GH25" s="143" t="s">
        <v>179</v>
      </c>
      <c r="GI25" s="117">
        <v>4.5646154997380558E-3</v>
      </c>
      <c r="GJ25" s="118">
        <v>4.5693989943330739E-3</v>
      </c>
      <c r="GK25" s="118">
        <v>4.224326292789525E-2</v>
      </c>
      <c r="GL25" s="118">
        <v>4.224325252315049E-2</v>
      </c>
      <c r="GM25" s="118">
        <v>4.2243252523150608E-2</v>
      </c>
      <c r="GN25" s="110"/>
      <c r="GO25" s="143" t="s">
        <v>179</v>
      </c>
      <c r="GP25" s="117">
        <v>3.1037393852113026E-2</v>
      </c>
      <c r="GQ25" s="118">
        <v>3.0986195252755918E-2</v>
      </c>
      <c r="GR25" s="118">
        <v>3.6338225017470228E-2</v>
      </c>
      <c r="GS25" s="118">
        <v>3.6338235363264755E-2</v>
      </c>
      <c r="GT25" s="118">
        <v>3.6338235363264644E-2</v>
      </c>
      <c r="GU25" s="110"/>
      <c r="GV25" s="141" t="s">
        <v>179</v>
      </c>
      <c r="GW25" s="118">
        <v>6.4926307677487666E-2</v>
      </c>
      <c r="GX25" s="118">
        <v>6.4926307677487805E-2</v>
      </c>
      <c r="GY25" s="118">
        <v>6.492630767748768E-2</v>
      </c>
      <c r="GZ25" s="118">
        <v>6.4926298044504505E-2</v>
      </c>
      <c r="HA25" s="118">
        <v>6.4926211347654528E-2</v>
      </c>
      <c r="HB25" s="110"/>
      <c r="HC25" s="141" t="s">
        <v>179</v>
      </c>
      <c r="HD25" s="118">
        <v>5.2691090004522486E-3</v>
      </c>
      <c r="HE25" s="118">
        <v>5.2826775214834176E-3</v>
      </c>
      <c r="HF25" s="118">
        <v>-0.12284034373586608</v>
      </c>
      <c r="HG25" s="118">
        <v>-0.12284033580135986</v>
      </c>
      <c r="HH25" s="118">
        <v>-0.12284026439079723</v>
      </c>
      <c r="HI25" s="110"/>
      <c r="HJ25" s="141" t="s">
        <v>179</v>
      </c>
      <c r="HK25" s="118">
        <v>6.5912311879963263E-3</v>
      </c>
      <c r="HL25" s="118">
        <v>6.5866431515109363E-3</v>
      </c>
      <c r="HM25" s="118">
        <v>4.3312364648861075E-3</v>
      </c>
      <c r="HN25" s="118">
        <v>4.3312364648859765E-3</v>
      </c>
      <c r="HO25" s="118">
        <v>4.3312364648860156E-3</v>
      </c>
      <c r="HP25" s="110"/>
      <c r="HQ25" s="141" t="s">
        <v>179</v>
      </c>
      <c r="HR25" s="118">
        <v>3.2181647521566125E-3</v>
      </c>
      <c r="HS25" s="118">
        <v>3.2002574508786645E-3</v>
      </c>
      <c r="HT25" s="118">
        <v>2.3513707772871859E-2</v>
      </c>
      <c r="HU25" s="118">
        <v>2.3513707772871935E-2</v>
      </c>
      <c r="HV25" s="118">
        <v>2.3513707772871973E-2</v>
      </c>
      <c r="HX25" s="141" t="s">
        <v>179</v>
      </c>
      <c r="HY25" s="118">
        <v>1.069280463354908E-3</v>
      </c>
      <c r="HZ25" s="118">
        <v>1.0692899914457206E-3</v>
      </c>
      <c r="IA25" s="118">
        <v>-6.6713483146067384E-2</v>
      </c>
      <c r="IB25" s="118">
        <v>-6.6713473113964597E-2</v>
      </c>
      <c r="IC25" s="118">
        <v>-6.6713483146067565E-2</v>
      </c>
      <c r="IE25" s="141" t="s">
        <v>179</v>
      </c>
      <c r="IF25" s="118">
        <v>2.7371044550269664E-3</v>
      </c>
      <c r="IG25" s="118">
        <v>2.7237769707327006E-3</v>
      </c>
      <c r="IH25" s="118">
        <v>4.7619047619047582E-2</v>
      </c>
      <c r="II25" s="118">
        <v>4.7619036357959381E-2</v>
      </c>
      <c r="IJ25" s="118">
        <v>4.76190476190477E-2</v>
      </c>
      <c r="IL25" s="141" t="s">
        <v>179</v>
      </c>
      <c r="IM25" s="118">
        <v>1.8641397217105146E-3</v>
      </c>
      <c r="IN25" s="118">
        <v>1.864181091877416E-3</v>
      </c>
      <c r="IO25" s="118">
        <v>-3.693823106915592E-3</v>
      </c>
      <c r="IP25" s="118">
        <v>-3.6939257131130697E-3</v>
      </c>
      <c r="IQ25" s="118">
        <v>-3.7109241398179749E-3</v>
      </c>
    </row>
    <row r="26" spans="1:251" x14ac:dyDescent="0.25">
      <c r="A26" s="142" t="s">
        <v>167</v>
      </c>
      <c r="B26" s="117">
        <v>-1.3842434678941638E-2</v>
      </c>
      <c r="C26" s="118">
        <v>-1.385540572760754E-2</v>
      </c>
      <c r="D26" s="118">
        <v>-1.3854041671212111E-2</v>
      </c>
      <c r="E26" s="118">
        <v>-1.384234299868853E-2</v>
      </c>
      <c r="F26" s="121">
        <v>-1.385332038149059E-2</v>
      </c>
      <c r="G26" s="110"/>
      <c r="H26" s="142" t="s">
        <v>167</v>
      </c>
      <c r="I26" s="117">
        <v>-3.8785721481581013E-2</v>
      </c>
      <c r="J26" s="118">
        <v>-3.876531270148293E-2</v>
      </c>
      <c r="K26" s="118">
        <v>-3.8780025284450008E-2</v>
      </c>
      <c r="L26" s="118">
        <v>-3.8792177090049423E-2</v>
      </c>
      <c r="M26" s="121">
        <v>-3.8785721481580951E-2</v>
      </c>
      <c r="N26" s="110"/>
      <c r="O26" s="142" t="s">
        <v>167</v>
      </c>
      <c r="P26" s="117">
        <v>7.6858580212408765E-3</v>
      </c>
      <c r="Q26" s="118">
        <v>7.6576954249462257E-3</v>
      </c>
      <c r="R26" s="118">
        <v>7.6776378522341749E-3</v>
      </c>
      <c r="S26" s="118">
        <v>7.6858580212409164E-3</v>
      </c>
      <c r="T26" s="121">
        <v>7.6858580212409433E-3</v>
      </c>
      <c r="U26" s="110"/>
      <c r="V26" s="143" t="s">
        <v>167</v>
      </c>
      <c r="W26" s="117">
        <v>1.2619608930800118E-2</v>
      </c>
      <c r="X26" s="118">
        <v>1.2619608930800198E-2</v>
      </c>
      <c r="Y26" s="118">
        <v>1.2627869414125609E-2</v>
      </c>
      <c r="Z26" s="118">
        <v>1.2619608930800198E-2</v>
      </c>
      <c r="AA26" s="121">
        <v>1.2619608930800118E-2</v>
      </c>
      <c r="AB26" s="110"/>
      <c r="AC26" s="143" t="s">
        <v>167</v>
      </c>
      <c r="AD26" s="117">
        <v>1.7769104354971234E-2</v>
      </c>
      <c r="AE26" s="118">
        <v>1.77759517940289E-2</v>
      </c>
      <c r="AF26" s="118">
        <v>1.7771118307635437E-2</v>
      </c>
      <c r="AG26" s="118">
        <v>1.77759517940289E-2</v>
      </c>
      <c r="AH26" s="121">
        <v>1.7780516753400942E-2</v>
      </c>
      <c r="AI26" s="110"/>
      <c r="AJ26" s="143" t="s">
        <v>167</v>
      </c>
      <c r="AK26" s="117">
        <v>1.6611161570289787E-2</v>
      </c>
      <c r="AL26" s="118">
        <v>1.6605667536801327E-2</v>
      </c>
      <c r="AM26" s="118">
        <v>1.6609149912933292E-2</v>
      </c>
      <c r="AN26" s="118">
        <v>1.6604321967760211E-2</v>
      </c>
      <c r="AO26" s="121">
        <v>1.6599762283868912E-2</v>
      </c>
      <c r="AP26" s="110"/>
      <c r="AQ26" s="143" t="s">
        <v>167</v>
      </c>
      <c r="AR26" s="117">
        <v>1.0529171961033326E-2</v>
      </c>
      <c r="AS26" s="118">
        <v>1.0507980585582768E-2</v>
      </c>
      <c r="AT26" s="118">
        <v>1.0507760918853002E-2</v>
      </c>
      <c r="AU26" s="118">
        <v>1.0509318085557039E-2</v>
      </c>
      <c r="AV26" s="121">
        <v>1.0507112099392861E-2</v>
      </c>
      <c r="AW26" s="110"/>
      <c r="AX26" s="143" t="s">
        <v>167</v>
      </c>
      <c r="AY26" s="117">
        <v>7.8260584825959809E-3</v>
      </c>
      <c r="AZ26" s="118">
        <v>7.8327613758415876E-3</v>
      </c>
      <c r="BA26" s="118">
        <v>7.8281505223902464E-3</v>
      </c>
      <c r="BB26" s="118">
        <v>7.819663112671146E-3</v>
      </c>
      <c r="BC26" s="121">
        <v>7.8262293292583884E-3</v>
      </c>
      <c r="BD26" s="110"/>
      <c r="BE26" s="143" t="s">
        <v>167</v>
      </c>
      <c r="BF26" s="117">
        <v>4.3674052894924972E-3</v>
      </c>
      <c r="BG26" s="118">
        <v>4.367592014971897E-3</v>
      </c>
      <c r="BH26" s="118">
        <v>4.3599584110577466E-3</v>
      </c>
      <c r="BI26" s="118">
        <v>4.3668689809339559E-3</v>
      </c>
      <c r="BJ26" s="121">
        <v>4.3625178702940545E-3</v>
      </c>
      <c r="BK26" s="110"/>
      <c r="BL26" s="143" t="s">
        <v>167</v>
      </c>
      <c r="BM26" s="117">
        <v>1.241572157728214E-3</v>
      </c>
      <c r="BN26" s="118">
        <v>1.2590569934857146E-3</v>
      </c>
      <c r="BO26" s="118">
        <v>1.2681323516092321E-3</v>
      </c>
      <c r="BP26" s="118">
        <v>1.2681323516091283E-3</v>
      </c>
      <c r="BQ26" s="121">
        <v>1.2681323516090302E-3</v>
      </c>
      <c r="BR26" s="110"/>
      <c r="BS26" s="143" t="s">
        <v>167</v>
      </c>
      <c r="BT26" s="117">
        <v>5.0144099667860636E-3</v>
      </c>
      <c r="BU26" s="118">
        <v>5.0226577903407154E-3</v>
      </c>
      <c r="BV26" s="118">
        <v>5.0106088676600919E-3</v>
      </c>
      <c r="BW26" s="118">
        <v>5.0144099667859899E-3</v>
      </c>
      <c r="BX26" s="121">
        <v>5.0144099667860645E-3</v>
      </c>
      <c r="BY26" s="110"/>
      <c r="BZ26" s="143" t="s">
        <v>167</v>
      </c>
      <c r="CA26" s="117">
        <v>6.9954349643155268E-3</v>
      </c>
      <c r="CB26" s="118">
        <v>6.9914872823599161E-3</v>
      </c>
      <c r="CC26" s="118">
        <v>6.9992435703479039E-3</v>
      </c>
      <c r="CD26" s="118">
        <v>6.9954349643156369E-3</v>
      </c>
      <c r="CE26" s="121">
        <v>6.9954349643157098E-3</v>
      </c>
      <c r="CF26" s="110"/>
      <c r="CG26" s="143" t="s">
        <v>167</v>
      </c>
      <c r="CH26" s="117">
        <v>2.9926317536937082E-2</v>
      </c>
      <c r="CI26" s="118">
        <v>2.9910726257411282E-2</v>
      </c>
      <c r="CJ26" s="118">
        <v>2.9901904446412528E-2</v>
      </c>
      <c r="CK26" s="118">
        <v>2.9894392726251093E-2</v>
      </c>
      <c r="CL26" s="121">
        <v>2.9894392726250992E-2</v>
      </c>
      <c r="CM26" s="110"/>
      <c r="CN26" s="143" t="s">
        <v>167</v>
      </c>
      <c r="CO26" s="117">
        <v>9.9996900282074294E-2</v>
      </c>
      <c r="CP26" s="118">
        <v>0.10000991915885529</v>
      </c>
      <c r="CQ26" s="118">
        <v>9.9995623823902771E-2</v>
      </c>
      <c r="CR26" s="118">
        <v>9.9999999999999978E-2</v>
      </c>
      <c r="CS26" s="121">
        <v>9.9999999999999978E-2</v>
      </c>
      <c r="CT26" s="110"/>
      <c r="CU26" s="143" t="s">
        <v>167</v>
      </c>
      <c r="CV26" s="117">
        <v>2.2487107955025835E-2</v>
      </c>
      <c r="CW26" s="118">
        <v>2.2498252891183342E-2</v>
      </c>
      <c r="CX26" s="118">
        <v>2.2517504774029154E-2</v>
      </c>
      <c r="CY26" s="118">
        <v>2.2521557797441267E-2</v>
      </c>
      <c r="CZ26" s="121">
        <v>2.252531514775782E-2</v>
      </c>
      <c r="DA26" s="110"/>
      <c r="DB26" s="143" t="s">
        <v>167</v>
      </c>
      <c r="DC26" s="117">
        <v>4.6024528041889454E-3</v>
      </c>
      <c r="DD26" s="118">
        <v>4.5858412152478874E-3</v>
      </c>
      <c r="DE26" s="118">
        <v>-2.8233859881202479E-2</v>
      </c>
      <c r="DF26" s="118">
        <v>-2.8231896200103638E-2</v>
      </c>
      <c r="DG26" s="121">
        <v>-2.8239141618284717E-2</v>
      </c>
      <c r="DH26" s="110"/>
      <c r="DI26" s="143" t="s">
        <v>167</v>
      </c>
      <c r="DJ26" s="117">
        <v>9.1353012180402753E-3</v>
      </c>
      <c r="DK26" s="118">
        <v>9.1517612202348646E-3</v>
      </c>
      <c r="DL26" s="118">
        <v>1.3813076378972125E-2</v>
      </c>
      <c r="DM26" s="118">
        <v>1.3805699246755686E-2</v>
      </c>
      <c r="DN26" s="121">
        <v>1.3811423493600167E-2</v>
      </c>
      <c r="DO26" s="110"/>
      <c r="DP26" s="143" t="s">
        <v>167</v>
      </c>
      <c r="DQ26" s="117">
        <v>1.0873997553350549E-2</v>
      </c>
      <c r="DR26" s="118">
        <v>1.087382019050933E-2</v>
      </c>
      <c r="DS26" s="118">
        <v>1.6481491232689147E-2</v>
      </c>
      <c r="DT26" s="118">
        <v>1.6482225380165274E-2</v>
      </c>
      <c r="DU26" s="118">
        <v>1.6476599871320129E-2</v>
      </c>
      <c r="DV26" s="110"/>
      <c r="DW26" s="143" t="s">
        <v>167</v>
      </c>
      <c r="DX26" s="117">
        <v>7.0458518219712364E-3</v>
      </c>
      <c r="DY26" s="118">
        <v>7.0564949873069783E-3</v>
      </c>
      <c r="DZ26" s="118">
        <v>2.9786572731041083E-3</v>
      </c>
      <c r="EA26" s="118">
        <v>2.9832016027828939E-3</v>
      </c>
      <c r="EB26" s="118">
        <v>2.9905513255664537E-3</v>
      </c>
      <c r="EC26" s="110"/>
      <c r="ED26" s="143" t="s">
        <v>167</v>
      </c>
      <c r="EE26" s="117">
        <v>5.9283787753357286E-3</v>
      </c>
      <c r="EF26" s="118">
        <v>5.9389019440289946E-3</v>
      </c>
      <c r="EG26" s="118">
        <v>1.8851845156625142E-2</v>
      </c>
      <c r="EH26" s="118">
        <v>1.8844731267766354E-2</v>
      </c>
      <c r="EI26" s="118">
        <v>1.8841003877954322E-2</v>
      </c>
      <c r="EJ26" s="110"/>
      <c r="EK26" s="143" t="s">
        <v>167</v>
      </c>
      <c r="EL26" s="117">
        <v>4.2209774615731104E-3</v>
      </c>
      <c r="EM26" s="118">
        <v>4.2261297995243143E-3</v>
      </c>
      <c r="EN26" s="118">
        <v>-4.6054799381542492E-2</v>
      </c>
      <c r="EO26" s="118">
        <v>-4.6051922869761931E-2</v>
      </c>
      <c r="EP26" s="118">
        <v>-4.605192286976189E-2</v>
      </c>
      <c r="EQ26" s="110"/>
      <c r="ER26" s="143" t="s">
        <v>167</v>
      </c>
      <c r="ES26" s="117">
        <v>3.2251242465899002E-3</v>
      </c>
      <c r="ET26" s="118">
        <v>3.2144141095861059E-3</v>
      </c>
      <c r="EU26" s="118">
        <v>-5.473482835582958E-2</v>
      </c>
      <c r="EV26" s="118">
        <v>-5.4734345886736958E-2</v>
      </c>
      <c r="EW26" s="118">
        <v>-5.4730581747689834E-2</v>
      </c>
      <c r="EX26" s="110"/>
      <c r="EY26" s="143" t="s">
        <v>167</v>
      </c>
      <c r="EZ26" s="117">
        <v>2.0289855072463288E-3</v>
      </c>
      <c r="FA26" s="118">
        <v>2.0236514260419409E-3</v>
      </c>
      <c r="FB26" s="118">
        <v>-1.5881493141443606E-3</v>
      </c>
      <c r="FC26" s="118">
        <v>-1.5888565011707852E-3</v>
      </c>
      <c r="FD26" s="118">
        <v>-1.5928322548531835E-3</v>
      </c>
      <c r="FE26" s="110"/>
      <c r="FF26" s="143" t="s">
        <v>167</v>
      </c>
      <c r="FG26" s="117">
        <v>0</v>
      </c>
      <c r="FH26" s="118">
        <v>0</v>
      </c>
      <c r="FI26" s="118">
        <v>2.1987922127282206E-2</v>
      </c>
      <c r="FJ26" s="118">
        <v>2.199222255459168E-2</v>
      </c>
      <c r="FK26" s="118">
        <v>2.1996210988134469E-2</v>
      </c>
      <c r="FL26" s="110"/>
      <c r="FM26" s="143" t="s">
        <v>167</v>
      </c>
      <c r="FN26" s="117">
        <v>2.4456307360559782E-3</v>
      </c>
      <c r="FO26" s="118">
        <v>2.4403071421057495E-3</v>
      </c>
      <c r="FP26" s="118">
        <v>7.4723488657181036E-2</v>
      </c>
      <c r="FQ26" s="118">
        <v>7.4719305023825469E-2</v>
      </c>
      <c r="FR26" s="118">
        <v>7.4715110833593432E-2</v>
      </c>
      <c r="FS26" s="110"/>
      <c r="FT26" s="143" t="s">
        <v>167</v>
      </c>
      <c r="FU26" s="117">
        <v>-1.311647429171039E-3</v>
      </c>
      <c r="FV26" s="118">
        <v>-1.3221128622694076E-3</v>
      </c>
      <c r="FW26" s="118">
        <v>2.9426088739650934E-2</v>
      </c>
      <c r="FX26" s="118">
        <v>2.9424260580641636E-2</v>
      </c>
      <c r="FY26" s="118">
        <v>2.9424260580641678E-2</v>
      </c>
      <c r="FZ26" s="110"/>
      <c r="GA26" s="143" t="s">
        <v>167</v>
      </c>
      <c r="GB26" s="117">
        <v>2.7055424218545565E-3</v>
      </c>
      <c r="GC26" s="118">
        <v>2.7107674203581166E-3</v>
      </c>
      <c r="GD26" s="118">
        <v>-2.0866014292472784E-2</v>
      </c>
      <c r="GE26" s="118">
        <v>-2.0858025736539151E-2</v>
      </c>
      <c r="GF26" s="118">
        <v>-2.0858025736539151E-2</v>
      </c>
      <c r="GG26" s="110"/>
      <c r="GH26" s="143" t="s">
        <v>167</v>
      </c>
      <c r="GI26" s="117">
        <v>4.5843921096062664E-3</v>
      </c>
      <c r="GJ26" s="118">
        <v>4.5686023848942863E-3</v>
      </c>
      <c r="GK26" s="118">
        <v>1.4635200773084443E-2</v>
      </c>
      <c r="GL26" s="118">
        <v>1.4633882734396069E-2</v>
      </c>
      <c r="GM26" s="118">
        <v>1.4635684049356031E-2</v>
      </c>
      <c r="GN26" s="110"/>
      <c r="GO26" s="143" t="s">
        <v>167</v>
      </c>
      <c r="GP26" s="117">
        <v>9.3877125273807392E-3</v>
      </c>
      <c r="GQ26" s="118">
        <v>9.3877125273808277E-3</v>
      </c>
      <c r="GR26" s="118">
        <v>-4.1730892138802725E-3</v>
      </c>
      <c r="GS26" s="118">
        <v>-4.1755877246242067E-3</v>
      </c>
      <c r="GT26" s="118">
        <v>-4.1809063068661279E-3</v>
      </c>
      <c r="GU26" s="110"/>
      <c r="GV26" s="141" t="s">
        <v>167</v>
      </c>
      <c r="GW26" s="118">
        <v>1.1351141882814919E-2</v>
      </c>
      <c r="GX26" s="118">
        <v>1.1351245220626227E-2</v>
      </c>
      <c r="GY26" s="118">
        <v>-1.5050840632236027E-2</v>
      </c>
      <c r="GZ26" s="118">
        <v>-1.5050220886326494E-2</v>
      </c>
      <c r="HA26" s="118">
        <v>-1.5046708978107493E-2</v>
      </c>
      <c r="HB26" s="110"/>
      <c r="HC26" s="141" t="s">
        <v>167</v>
      </c>
      <c r="HD26" s="118">
        <v>5.2639538073812279E-3</v>
      </c>
      <c r="HE26" s="118">
        <v>5.2691132567120966E-3</v>
      </c>
      <c r="HF26" s="118">
        <v>-4.122502172024322E-2</v>
      </c>
      <c r="HG26" s="118">
        <v>-4.1225021720243185E-2</v>
      </c>
      <c r="HH26" s="118">
        <v>-4.1225021720243192E-2</v>
      </c>
      <c r="HI26" s="110"/>
      <c r="HJ26" s="141" t="s">
        <v>167</v>
      </c>
      <c r="HK26" s="118">
        <v>6.5699449476476005E-3</v>
      </c>
      <c r="HL26" s="118">
        <v>6.585004452953523E-3</v>
      </c>
      <c r="HM26" s="118">
        <v>-2.7043738523001948E-2</v>
      </c>
      <c r="HN26" s="118">
        <v>-2.7037741833174759E-2</v>
      </c>
      <c r="HO26" s="118">
        <v>-2.7041517526769587E-2</v>
      </c>
      <c r="HP26" s="110"/>
      <c r="HQ26" s="141" t="s">
        <v>167</v>
      </c>
      <c r="HR26" s="118">
        <v>3.2073614056345803E-3</v>
      </c>
      <c r="HS26" s="118">
        <v>3.207246142660952E-3</v>
      </c>
      <c r="HT26" s="118">
        <v>5.6550977921437554E-2</v>
      </c>
      <c r="HU26" s="118">
        <v>5.6544466046544041E-2</v>
      </c>
      <c r="HV26" s="118">
        <v>5.6548566106562156E-2</v>
      </c>
      <c r="HX26" s="141" t="s">
        <v>167</v>
      </c>
      <c r="HY26" s="118">
        <v>1.0644441676386372E-3</v>
      </c>
      <c r="HZ26" s="118">
        <v>1.0695561794800774E-3</v>
      </c>
      <c r="IA26" s="118">
        <v>-4.5838199969147383E-2</v>
      </c>
      <c r="IB26" s="118">
        <v>-4.5838199969147266E-2</v>
      </c>
      <c r="IC26" s="118">
        <v>-4.5838199969147432E-2</v>
      </c>
      <c r="IE26" s="141" t="s">
        <v>167</v>
      </c>
      <c r="IF26" s="118">
        <v>2.7191133533678775E-3</v>
      </c>
      <c r="IG26" s="118">
        <v>2.729049303067858E-3</v>
      </c>
      <c r="IH26" s="118">
        <v>3.799339446151008E-2</v>
      </c>
      <c r="II26" s="118">
        <v>3.7993394461510004E-2</v>
      </c>
      <c r="IJ26" s="118">
        <v>3.7993394461510052E-2</v>
      </c>
      <c r="IL26" s="141" t="s">
        <v>167</v>
      </c>
      <c r="IM26" s="118">
        <v>1.8696640120012251E-3</v>
      </c>
      <c r="IN26" s="118">
        <v>1.8640833553098535E-3</v>
      </c>
      <c r="IO26" s="118">
        <v>9.8348983133817042E-3</v>
      </c>
      <c r="IP26" s="118">
        <v>9.8348983133816001E-3</v>
      </c>
      <c r="IQ26" s="118">
        <v>9.8386067969086829E-3</v>
      </c>
    </row>
    <row r="27" spans="1:251" x14ac:dyDescent="0.25">
      <c r="A27" s="142" t="s">
        <v>180</v>
      </c>
      <c r="B27" s="117">
        <v>0</v>
      </c>
      <c r="C27" s="118">
        <v>0</v>
      </c>
      <c r="D27" s="118">
        <v>0</v>
      </c>
      <c r="E27" s="118">
        <v>0</v>
      </c>
      <c r="F27" s="121">
        <v>0</v>
      </c>
      <c r="G27" s="110"/>
      <c r="H27" s="142" t="s">
        <v>180</v>
      </c>
      <c r="I27" s="117">
        <v>-1.0064450582595218E-2</v>
      </c>
      <c r="J27" s="118">
        <v>-1.0083564044601282E-2</v>
      </c>
      <c r="K27" s="118">
        <v>-1.0000484676155637E-2</v>
      </c>
      <c r="L27" s="118">
        <v>-9.9972535017853418E-3</v>
      </c>
      <c r="M27" s="121">
        <v>-1.0001830998809861E-2</v>
      </c>
      <c r="N27" s="110"/>
      <c r="O27" s="142" t="s">
        <v>180</v>
      </c>
      <c r="P27" s="117">
        <v>3.4765875561257133E-2</v>
      </c>
      <c r="Q27" s="118">
        <v>3.4792425719710585E-2</v>
      </c>
      <c r="R27" s="118">
        <v>1.0705310225529651E-2</v>
      </c>
      <c r="S27" s="118">
        <v>1.0694667924318977E-2</v>
      </c>
      <c r="T27" s="121">
        <v>1.0699341116633882E-2</v>
      </c>
      <c r="U27" s="110"/>
      <c r="V27" s="143" t="s">
        <v>180</v>
      </c>
      <c r="W27" s="117">
        <v>1.2614678899082549E-2</v>
      </c>
      <c r="X27" s="118">
        <v>1.2620877758492376E-2</v>
      </c>
      <c r="Y27" s="118">
        <v>1.5597248684083003E-2</v>
      </c>
      <c r="Z27" s="118">
        <v>1.5604627863250215E-2</v>
      </c>
      <c r="AA27" s="121">
        <v>1.5604627863250215E-2</v>
      </c>
      <c r="AB27" s="110"/>
      <c r="AC27" s="143" t="s">
        <v>180</v>
      </c>
      <c r="AD27" s="117">
        <v>1.778335526919899E-2</v>
      </c>
      <c r="AE27" s="118">
        <v>1.7777124807169597E-2</v>
      </c>
      <c r="AF27" s="118">
        <v>2.0794912559618507E-2</v>
      </c>
      <c r="AG27" s="118">
        <v>2.079729729729728E-2</v>
      </c>
      <c r="AH27" s="121">
        <v>2.0797297297297252E-2</v>
      </c>
      <c r="AI27" s="110"/>
      <c r="AJ27" s="143" t="s">
        <v>180</v>
      </c>
      <c r="AK27" s="117"/>
      <c r="AL27" s="118"/>
      <c r="AM27" s="118"/>
      <c r="AN27" s="118"/>
      <c r="AO27" s="121"/>
      <c r="AP27" s="110"/>
      <c r="AQ27" s="143" t="s">
        <v>180</v>
      </c>
      <c r="AR27" s="117">
        <v>-1.5944858596615912E-2</v>
      </c>
      <c r="AS27" s="118">
        <v>-1.5950775056206387E-2</v>
      </c>
      <c r="AT27" s="118">
        <v>1.3487711366031805E-2</v>
      </c>
      <c r="AU27" s="118">
        <v>1.3490002596728104E-2</v>
      </c>
      <c r="AV27" s="121">
        <v>1.3503132337188814E-2</v>
      </c>
      <c r="AW27" s="110"/>
      <c r="AX27" s="143" t="s">
        <v>180</v>
      </c>
      <c r="AY27" s="117">
        <v>7.8160228468360828E-3</v>
      </c>
      <c r="AZ27" s="118">
        <v>7.7920203939299418E-3</v>
      </c>
      <c r="BA27" s="118">
        <v>1.0806330067822093E-2</v>
      </c>
      <c r="BB27" s="118">
        <v>1.0799523437399851E-2</v>
      </c>
      <c r="BC27" s="121">
        <v>1.0803770644062734E-2</v>
      </c>
      <c r="BD27" s="110"/>
      <c r="BE27" s="143" t="s">
        <v>180</v>
      </c>
      <c r="BF27" s="117">
        <v>4.2993885160328297E-3</v>
      </c>
      <c r="BG27" s="118">
        <v>4.3035675933659114E-3</v>
      </c>
      <c r="BH27" s="118">
        <v>7.3002072554311306E-3</v>
      </c>
      <c r="BI27" s="118">
        <v>7.3047197789664047E-3</v>
      </c>
      <c r="BJ27" s="121">
        <v>7.298332329985259E-3</v>
      </c>
      <c r="BK27" s="110"/>
      <c r="BL27" s="143" t="s">
        <v>180</v>
      </c>
      <c r="BM27" s="117">
        <v>2.999987792974868E-3</v>
      </c>
      <c r="BN27" s="118">
        <v>2.9999994534914368E-3</v>
      </c>
      <c r="BO27" s="118">
        <v>6.000005654517606E-3</v>
      </c>
      <c r="BP27" s="118">
        <v>5.9999982133500402E-3</v>
      </c>
      <c r="BQ27" s="121">
        <v>5.9999982385141645E-3</v>
      </c>
      <c r="BR27" s="110"/>
      <c r="BS27" s="143" t="s">
        <v>180</v>
      </c>
      <c r="BT27" s="117">
        <v>5.0001563511248145E-3</v>
      </c>
      <c r="BU27" s="118">
        <v>5.0081734647471733E-3</v>
      </c>
      <c r="BV27" s="118">
        <v>8.005318505976175E-3</v>
      </c>
      <c r="BW27" s="118">
        <v>8.0016407182485066E-3</v>
      </c>
      <c r="BX27" s="121">
        <v>8.0016449206072298E-3</v>
      </c>
      <c r="BY27" s="110"/>
      <c r="BZ27" s="143" t="s">
        <v>180</v>
      </c>
      <c r="CA27" s="117">
        <v>6.9998526768613942E-3</v>
      </c>
      <c r="CB27" s="118">
        <v>6.9917969026234922E-3</v>
      </c>
      <c r="CC27" s="118">
        <v>9.9946719995330432E-3</v>
      </c>
      <c r="CD27" s="118">
        <v>9.9983497735590347E-3</v>
      </c>
      <c r="CE27" s="121">
        <v>9.998355977417937E-3</v>
      </c>
      <c r="CF27" s="110"/>
      <c r="CG27" s="143" t="s">
        <v>180</v>
      </c>
      <c r="CH27" s="117">
        <v>4.7998734103436136E-2</v>
      </c>
      <c r="CI27" s="118">
        <v>4.7996385173245851E-2</v>
      </c>
      <c r="CJ27" s="118">
        <v>0.10000340363686182</v>
      </c>
      <c r="CK27" s="118">
        <v>0.10000124445925404</v>
      </c>
      <c r="CL27" s="121">
        <v>9.999919022107287E-2</v>
      </c>
      <c r="CM27" s="110"/>
      <c r="CN27" s="143" t="s">
        <v>180</v>
      </c>
      <c r="CO27" s="117">
        <v>8.9901443448640872E-3</v>
      </c>
      <c r="CP27" s="118">
        <v>9.0015635470181588E-3</v>
      </c>
      <c r="CQ27" s="118">
        <v>9.0001313887794285E-3</v>
      </c>
      <c r="CR27" s="118">
        <v>9.0014630169420254E-3</v>
      </c>
      <c r="CS27" s="121">
        <v>9.003341119973177E-3</v>
      </c>
      <c r="CT27" s="110"/>
      <c r="CU27" s="143" t="s">
        <v>180</v>
      </c>
      <c r="CV27" s="117">
        <v>6.0045933755776748E-3</v>
      </c>
      <c r="CW27" s="118">
        <v>5.9991587895423804E-3</v>
      </c>
      <c r="CX27" s="118">
        <v>6.0029949866526461E-3</v>
      </c>
      <c r="CY27" s="118">
        <v>5.9990923882364206E-3</v>
      </c>
      <c r="CZ27" s="121">
        <v>6.0009371275933209E-3</v>
      </c>
      <c r="DA27" s="110"/>
      <c r="DB27" s="143" t="s">
        <v>180</v>
      </c>
      <c r="DC27" s="117">
        <v>3.4162174056551919E-2</v>
      </c>
      <c r="DD27" s="118">
        <v>3.4195933456561967E-2</v>
      </c>
      <c r="DE27" s="118">
        <v>3.418504711608171E-2</v>
      </c>
      <c r="DF27" s="118">
        <v>3.4184554786607896E-2</v>
      </c>
      <c r="DG27" s="121">
        <v>3.4180824630731542E-2</v>
      </c>
      <c r="DH27" s="110"/>
      <c r="DI27" s="143" t="s">
        <v>180</v>
      </c>
      <c r="DJ27" s="117">
        <v>2.7740837278578664E-2</v>
      </c>
      <c r="DK27" s="118">
        <v>2.7724584024852061E-2</v>
      </c>
      <c r="DL27" s="118">
        <v>2.7710677497277725E-2</v>
      </c>
      <c r="DM27" s="118">
        <v>2.7713945274266939E-2</v>
      </c>
      <c r="DN27" s="121">
        <v>2.7722860055853522E-2</v>
      </c>
      <c r="DO27" s="110"/>
      <c r="DP27" s="143" t="s">
        <v>180</v>
      </c>
      <c r="DQ27" s="117">
        <v>5.8487099195155164E-3</v>
      </c>
      <c r="DR27" s="118">
        <v>5.8383884391627365E-3</v>
      </c>
      <c r="DS27" s="118">
        <v>-3.3832251464480975E-2</v>
      </c>
      <c r="DT27" s="118">
        <v>-3.382987753749956E-2</v>
      </c>
      <c r="DU27" s="118">
        <v>-3.3841721157329946E-2</v>
      </c>
      <c r="DV27" s="110"/>
      <c r="DW27" s="143" t="s">
        <v>180</v>
      </c>
      <c r="DX27" s="117">
        <v>3.3910515347209728E-2</v>
      </c>
      <c r="DY27" s="118">
        <v>3.3921330506555832E-2</v>
      </c>
      <c r="DZ27" s="118">
        <v>7.6386875575107344E-2</v>
      </c>
      <c r="EA27" s="118">
        <v>7.6382415651484431E-2</v>
      </c>
      <c r="EB27" s="118">
        <v>7.6388182037339492E-2</v>
      </c>
      <c r="EC27" s="110"/>
      <c r="ED27" s="143" t="s">
        <v>180</v>
      </c>
      <c r="EE27" s="117">
        <v>5.8977230309817203E-3</v>
      </c>
      <c r="EF27" s="118">
        <v>5.8927753777547323E-3</v>
      </c>
      <c r="EG27" s="118">
        <v>-7.4479172765916412E-3</v>
      </c>
      <c r="EH27" s="118">
        <v>-7.4456013218928731E-3</v>
      </c>
      <c r="EI27" s="118">
        <v>-7.4522373302010753E-3</v>
      </c>
      <c r="EJ27" s="110"/>
      <c r="EK27" s="143" t="s">
        <v>180</v>
      </c>
      <c r="EL27" s="117">
        <v>4.2056305971995165E-3</v>
      </c>
      <c r="EM27" s="118">
        <v>4.2155679141844867E-3</v>
      </c>
      <c r="EN27" s="118">
        <v>4.5541961135952191E-3</v>
      </c>
      <c r="EO27" s="118">
        <v>4.5630503239264984E-3</v>
      </c>
      <c r="EP27" s="118">
        <v>4.5697666644381185E-3</v>
      </c>
      <c r="EQ27" s="110"/>
      <c r="ER27" s="143" t="s">
        <v>180</v>
      </c>
      <c r="ES27" s="117">
        <v>3.1631848640126067E-2</v>
      </c>
      <c r="ET27" s="118">
        <v>3.1631848640126269E-2</v>
      </c>
      <c r="EU27" s="118">
        <v>4.5135830309009625E-2</v>
      </c>
      <c r="EV27" s="118">
        <v>4.5123740877916367E-2</v>
      </c>
      <c r="EW27" s="118">
        <v>4.5123740877916325E-2</v>
      </c>
      <c r="EX27" s="110"/>
      <c r="EY27" s="143" t="s">
        <v>180</v>
      </c>
      <c r="EZ27" s="117">
        <v>6.6386474352851986E-3</v>
      </c>
      <c r="FA27" s="118">
        <v>6.6290954245867102E-3</v>
      </c>
      <c r="FB27" s="118">
        <v>6.6414941676218369E-3</v>
      </c>
      <c r="FC27" s="118">
        <v>6.6387108483219985E-3</v>
      </c>
      <c r="FD27" s="118">
        <v>6.6387108483221078E-3</v>
      </c>
      <c r="FE27" s="110"/>
      <c r="FF27" s="143" t="s">
        <v>180</v>
      </c>
      <c r="FG27" s="117">
        <v>0</v>
      </c>
      <c r="FH27" s="118">
        <v>0</v>
      </c>
      <c r="FI27" s="118">
        <v>-3.8000826104915286E-2</v>
      </c>
      <c r="FJ27" s="118">
        <v>-3.7994382448948573E-2</v>
      </c>
      <c r="FK27" s="118">
        <v>-3.7994382448948608E-2</v>
      </c>
      <c r="FL27" s="110"/>
      <c r="FM27" s="143" t="s">
        <v>180</v>
      </c>
      <c r="FN27" s="117">
        <v>2.3959766570194781E-3</v>
      </c>
      <c r="FO27" s="118">
        <v>2.4102330524559622E-3</v>
      </c>
      <c r="FP27" s="118">
        <v>2.4253536490548453E-3</v>
      </c>
      <c r="FQ27" s="118">
        <v>2.426514105346258E-3</v>
      </c>
      <c r="FR27" s="118">
        <v>2.4330900243309302E-3</v>
      </c>
      <c r="FS27" s="110"/>
      <c r="FT27" s="143" t="s">
        <v>180</v>
      </c>
      <c r="FU27" s="117">
        <v>-1.3016211099278461E-3</v>
      </c>
      <c r="FV27" s="118">
        <v>-1.3063480944358176E-3</v>
      </c>
      <c r="FW27" s="118">
        <v>-9.1454238151475681E-4</v>
      </c>
      <c r="FX27" s="118">
        <v>-8.954401432703916E-4</v>
      </c>
      <c r="FY27" s="118">
        <v>-9.0199422723687107E-4</v>
      </c>
      <c r="FZ27" s="110"/>
      <c r="GA27" s="143" t="s">
        <v>180</v>
      </c>
      <c r="GB27" s="117">
        <v>2.7014218009478348E-3</v>
      </c>
      <c r="GC27" s="118">
        <v>2.6919431279620078E-3</v>
      </c>
      <c r="GD27" s="118">
        <v>1.2038978946270682E-2</v>
      </c>
      <c r="GE27" s="118">
        <v>1.201556113655383E-2</v>
      </c>
      <c r="GF27" s="118">
        <v>1.2015561136553792E-2</v>
      </c>
      <c r="GG27" s="110"/>
      <c r="GH27" s="143" t="s">
        <v>180</v>
      </c>
      <c r="GI27" s="117">
        <v>4.6084038379732208E-3</v>
      </c>
      <c r="GJ27" s="118">
        <v>4.6131740149740127E-3</v>
      </c>
      <c r="GK27" s="118">
        <v>-6.5833161594650918E-3</v>
      </c>
      <c r="GL27" s="118">
        <v>-6.5787552917132902E-3</v>
      </c>
      <c r="GM27" s="118">
        <v>-6.5787552917133639E-3</v>
      </c>
      <c r="GN27" s="110"/>
      <c r="GO27" s="143" t="s">
        <v>180</v>
      </c>
      <c r="GP27" s="117">
        <v>9.3862476181514731E-3</v>
      </c>
      <c r="GQ27" s="118">
        <v>9.3909966877446724E-3</v>
      </c>
      <c r="GR27" s="118">
        <v>-3.7295285073818407E-2</v>
      </c>
      <c r="GS27" s="118">
        <v>-3.7294644344086379E-2</v>
      </c>
      <c r="GT27" s="118">
        <v>-3.7294644344086421E-2</v>
      </c>
      <c r="GU27" s="110"/>
      <c r="GV27" s="141" t="s">
        <v>180</v>
      </c>
      <c r="GW27" s="118">
        <v>1.1403001771231524E-2</v>
      </c>
      <c r="GX27" s="118">
        <v>1.1403188216649502E-2</v>
      </c>
      <c r="GY27" s="118">
        <v>3.7900539919311478E-2</v>
      </c>
      <c r="GZ27" s="118">
        <v>3.7898078801693262E-2</v>
      </c>
      <c r="HA27" s="118">
        <v>3.7898044882231682E-2</v>
      </c>
      <c r="HB27" s="110"/>
      <c r="HC27" s="141" t="s">
        <v>180</v>
      </c>
      <c r="HD27" s="118">
        <v>5.3001017575294721E-3</v>
      </c>
      <c r="HE27" s="118">
        <v>5.3000546946619801E-3</v>
      </c>
      <c r="HF27" s="118">
        <v>-2.9070945698501053E-2</v>
      </c>
      <c r="HG27" s="118">
        <v>-2.9070950795087501E-2</v>
      </c>
      <c r="HH27" s="118">
        <v>-2.9070902723774834E-2</v>
      </c>
      <c r="HI27" s="110"/>
      <c r="HJ27" s="141" t="s">
        <v>180</v>
      </c>
      <c r="HK27" s="118">
        <v>6.5999973869567243E-3</v>
      </c>
      <c r="HL27" s="118">
        <v>6.6000881649875068E-3</v>
      </c>
      <c r="HM27" s="118">
        <v>-4.5969831726214314E-2</v>
      </c>
      <c r="HN27" s="118">
        <v>-4.5969860606542227E-2</v>
      </c>
      <c r="HO27" s="118">
        <v>-4.5969859832882647E-2</v>
      </c>
      <c r="HP27" s="110"/>
      <c r="HQ27" s="141" t="s">
        <v>180</v>
      </c>
      <c r="HR27" s="118">
        <v>3.2000287827251596E-3</v>
      </c>
      <c r="HS27" s="118">
        <v>3.1999825117657284E-3</v>
      </c>
      <c r="HT27" s="118">
        <v>-8.2878277130006388E-3</v>
      </c>
      <c r="HU27" s="118">
        <v>-8.2877904595257141E-3</v>
      </c>
      <c r="HV27" s="118">
        <v>-8.2878432352814849E-3</v>
      </c>
      <c r="HX27" s="141" t="s">
        <v>180</v>
      </c>
      <c r="HY27" s="118">
        <v>1.0999696747939439E-3</v>
      </c>
      <c r="HZ27" s="118">
        <v>1.1000602690663247E-3</v>
      </c>
      <c r="IA27" s="118">
        <v>7.5505993368270548E-3</v>
      </c>
      <c r="IB27" s="118">
        <v>7.5506117035015396E-3</v>
      </c>
      <c r="IC27" s="118">
        <v>7.5506831244330115E-3</v>
      </c>
      <c r="IE27" s="141" t="s">
        <v>180</v>
      </c>
      <c r="IF27" s="118">
        <v>2.6999683930472511E-3</v>
      </c>
      <c r="IG27" s="118">
        <v>2.6999676584322898E-3</v>
      </c>
      <c r="IH27" s="118">
        <v>1.752209235232614E-2</v>
      </c>
      <c r="II27" s="118">
        <v>1.752207923504279E-2</v>
      </c>
      <c r="IJ27" s="118">
        <v>1.7522007997258577E-2</v>
      </c>
      <c r="IL27" s="141" t="s">
        <v>180</v>
      </c>
      <c r="IM27" s="118">
        <v>1.8994511942798818E-3</v>
      </c>
      <c r="IN27" s="118">
        <v>1.9005360792516514E-3</v>
      </c>
      <c r="IO27" s="118">
        <v>-1.4955776404088241E-2</v>
      </c>
      <c r="IP27" s="118">
        <v>-1.4955861770867695E-2</v>
      </c>
      <c r="IQ27" s="118">
        <v>-1.4954439528205191E-2</v>
      </c>
    </row>
    <row r="28" spans="1:251" ht="15.75" thickBot="1" x14ac:dyDescent="0.3">
      <c r="A28" s="144" t="s">
        <v>168</v>
      </c>
      <c r="B28" s="117">
        <v>-1.2242688802734361E-2</v>
      </c>
      <c r="C28" s="118">
        <v>-1.2242895593476662E-2</v>
      </c>
      <c r="D28" s="118">
        <v>-1.2242830053357271E-2</v>
      </c>
      <c r="E28" s="118">
        <v>-1.2241663321382525E-2</v>
      </c>
      <c r="F28" s="121">
        <v>-1.2241663321382499E-2</v>
      </c>
      <c r="G28" s="110"/>
      <c r="H28" s="144" t="s">
        <v>168</v>
      </c>
      <c r="I28" s="117">
        <v>-5.8677081953819469E-3</v>
      </c>
      <c r="J28" s="118">
        <v>-5.86770901768919E-3</v>
      </c>
      <c r="K28" s="118">
        <v>-5.8677908731864419E-3</v>
      </c>
      <c r="L28" s="118">
        <v>-5.8678483364899931E-3</v>
      </c>
      <c r="M28" s="121">
        <v>-5.8678483364900729E-3</v>
      </c>
      <c r="N28" s="110"/>
      <c r="O28" s="144" t="s">
        <v>168</v>
      </c>
      <c r="P28" s="117">
        <v>7.6915811635380089E-3</v>
      </c>
      <c r="Q28" s="118">
        <v>7.6917937002398389E-3</v>
      </c>
      <c r="R28" s="118">
        <v>7.6915613896157524E-3</v>
      </c>
      <c r="S28" s="118">
        <v>7.6916527319512542E-3</v>
      </c>
      <c r="T28" s="121">
        <v>7.6916527319513088E-3</v>
      </c>
      <c r="U28" s="110"/>
      <c r="V28" s="145" t="s">
        <v>168</v>
      </c>
      <c r="W28" s="117">
        <v>1.2614436253363084E-2</v>
      </c>
      <c r="X28" s="118">
        <v>1.2614365424898981E-2</v>
      </c>
      <c r="Y28" s="118">
        <v>1.2614664366288556E-2</v>
      </c>
      <c r="Z28" s="118">
        <v>1.2614507081837097E-2</v>
      </c>
      <c r="AA28" s="121">
        <v>1.2614507081837071E-2</v>
      </c>
      <c r="AB28" s="110"/>
      <c r="AC28" s="145" t="s">
        <v>168</v>
      </c>
      <c r="AD28" s="117">
        <v>1.7773636359868721E-2</v>
      </c>
      <c r="AE28" s="118">
        <v>1.7773498210272007E-2</v>
      </c>
      <c r="AF28" s="118">
        <v>1.7773350489886635E-2</v>
      </c>
      <c r="AG28" s="118">
        <v>1.7773498210272007E-2</v>
      </c>
      <c r="AH28" s="121">
        <v>1.777352123520486E-2</v>
      </c>
      <c r="AI28" s="110"/>
      <c r="AJ28" s="145" t="s">
        <v>168</v>
      </c>
      <c r="AK28" s="117">
        <v>1.6605732040121023E-2</v>
      </c>
      <c r="AL28" s="118">
        <v>1.6605530688523627E-2</v>
      </c>
      <c r="AM28" s="118">
        <v>1.6605595625497217E-2</v>
      </c>
      <c r="AN28" s="118">
        <v>1.6605530688523627E-2</v>
      </c>
      <c r="AO28" s="121">
        <v>1.6605507690014072E-2</v>
      </c>
      <c r="AP28" s="110"/>
      <c r="AQ28" s="145" t="s">
        <v>168</v>
      </c>
      <c r="AR28" s="117">
        <v>1.0506010229624134E-2</v>
      </c>
      <c r="AS28" s="118">
        <v>1.0506147256433009E-2</v>
      </c>
      <c r="AT28" s="118">
        <v>1.0506131548208897E-2</v>
      </c>
      <c r="AU28" s="118">
        <v>1.0506147256433009E-2</v>
      </c>
      <c r="AV28" s="121">
        <v>1.0506125003115516E-2</v>
      </c>
      <c r="AW28" s="110"/>
      <c r="AX28" s="145" t="s">
        <v>168</v>
      </c>
      <c r="AY28" s="117">
        <v>7.8165800818754769E-3</v>
      </c>
      <c r="AZ28" s="118">
        <v>7.8166476969574964E-3</v>
      </c>
      <c r="BA28" s="118">
        <v>7.8166011837447428E-3</v>
      </c>
      <c r="BB28" s="118">
        <v>7.8166476969574964E-3</v>
      </c>
      <c r="BC28" s="121">
        <v>7.816691912999562E-3</v>
      </c>
      <c r="BD28" s="110"/>
      <c r="BE28" s="145" t="s">
        <v>168</v>
      </c>
      <c r="BF28" s="117">
        <v>4.367497818709285E-3</v>
      </c>
      <c r="BG28" s="118">
        <v>4.3674328378715986E-3</v>
      </c>
      <c r="BH28" s="118">
        <v>4.3675565020616638E-3</v>
      </c>
      <c r="BI28" s="118">
        <v>4.3674328378715986E-3</v>
      </c>
      <c r="BJ28" s="121">
        <v>4.3673890401414164E-3</v>
      </c>
      <c r="BK28" s="110"/>
      <c r="BL28" s="145" t="s">
        <v>168</v>
      </c>
      <c r="BM28" s="117">
        <v>2.9990820002538375E-3</v>
      </c>
      <c r="BN28" s="118">
        <v>2.9989520507068029E-3</v>
      </c>
      <c r="BO28" s="118">
        <v>2.9988136510751026E-3</v>
      </c>
      <c r="BP28" s="118">
        <v>2.9989520507068029E-3</v>
      </c>
      <c r="BQ28" s="121">
        <v>2.9989738720832761E-3</v>
      </c>
      <c r="BR28" s="110"/>
      <c r="BS28" s="145" t="s">
        <v>168</v>
      </c>
      <c r="BT28" s="117">
        <v>5.0083602817801356E-3</v>
      </c>
      <c r="BU28" s="118">
        <v>5.0082968380912975E-3</v>
      </c>
      <c r="BV28" s="118">
        <v>5.0081900420480092E-3</v>
      </c>
      <c r="BW28" s="118">
        <v>1.3883115446434903E-2</v>
      </c>
      <c r="BX28" s="121">
        <v>1.3883158828594895E-2</v>
      </c>
      <c r="BY28" s="110"/>
      <c r="BZ28" s="145" t="s">
        <v>168</v>
      </c>
      <c r="CA28" s="117">
        <v>6.9915897611218004E-3</v>
      </c>
      <c r="CB28" s="118">
        <v>6.9913334814788678E-3</v>
      </c>
      <c r="CC28" s="118">
        <v>6.9915175802594421E-3</v>
      </c>
      <c r="CD28" s="118">
        <v>-1.8231593221487703E-3</v>
      </c>
      <c r="CE28" s="121">
        <v>-1.8232020322647756E-3</v>
      </c>
      <c r="CF28" s="110"/>
      <c r="CG28" s="145" t="s">
        <v>168</v>
      </c>
      <c r="CH28" s="117">
        <v>1.9999357006220853E-2</v>
      </c>
      <c r="CI28" s="118">
        <v>1.9999948560464713E-2</v>
      </c>
      <c r="CJ28" s="118">
        <v>1.9999993948290051E-2</v>
      </c>
      <c r="CK28" s="118">
        <v>1.9999948560464713E-2</v>
      </c>
      <c r="CL28" s="121">
        <v>1.99999056941851E-2</v>
      </c>
      <c r="CM28" s="110"/>
      <c r="CN28" s="145" t="s">
        <v>168</v>
      </c>
      <c r="CO28" s="117">
        <v>8.9999959024880408E-2</v>
      </c>
      <c r="CP28" s="118">
        <v>9.0000027737005689E-2</v>
      </c>
      <c r="CQ28" s="118">
        <v>9.0000053397441895E-2</v>
      </c>
      <c r="CR28" s="118">
        <v>9.0000027737005689E-2</v>
      </c>
      <c r="CS28" s="121">
        <v>9.0000073545094261E-2</v>
      </c>
      <c r="CT28" s="110"/>
      <c r="CU28" s="145" t="s">
        <v>168</v>
      </c>
      <c r="CV28" s="117">
        <v>5.9999491064127476E-3</v>
      </c>
      <c r="CW28" s="118">
        <v>5.9998912727908717E-3</v>
      </c>
      <c r="CX28" s="118">
        <v>5.9999997278417181E-3</v>
      </c>
      <c r="CY28" s="118">
        <v>6.0000069400346894E-3</v>
      </c>
      <c r="CZ28" s="121">
        <v>6.0000069400344691E-3</v>
      </c>
      <c r="DA28" s="110"/>
      <c r="DB28" s="145" t="s">
        <v>168</v>
      </c>
      <c r="DC28" s="117">
        <v>4.5956460938588652E-3</v>
      </c>
      <c r="DD28" s="118">
        <v>4.5954164032725019E-3</v>
      </c>
      <c r="DE28" s="118">
        <v>-3.0413814382424732E-2</v>
      </c>
      <c r="DF28" s="118">
        <v>-3.0413701256346345E-2</v>
      </c>
      <c r="DG28" s="121">
        <v>-3.0413701256346262E-2</v>
      </c>
      <c r="DH28" s="110"/>
      <c r="DI28" s="145" t="s">
        <v>168</v>
      </c>
      <c r="DJ28" s="117">
        <v>9.7747224338778568E-3</v>
      </c>
      <c r="DK28" s="118">
        <v>9.7750685850255224E-3</v>
      </c>
      <c r="DL28" s="118">
        <v>4.6235049875717013E-2</v>
      </c>
      <c r="DM28" s="118">
        <v>4.6235054271133148E-2</v>
      </c>
      <c r="DN28" s="121">
        <v>4.6235014743147902E-2</v>
      </c>
      <c r="DO28" s="110"/>
      <c r="DP28" s="145" t="s">
        <v>168</v>
      </c>
      <c r="DQ28" s="117">
        <v>2.1024936988094798E-2</v>
      </c>
      <c r="DR28" s="118">
        <v>2.1024992468324462E-2</v>
      </c>
      <c r="DS28" s="118">
        <v>2.1025089454705752E-2</v>
      </c>
      <c r="DT28" s="118">
        <v>2.1024994851370958E-2</v>
      </c>
      <c r="DU28" s="118">
        <v>2.1025033426892149E-2</v>
      </c>
      <c r="DV28" s="110"/>
      <c r="DW28" s="145" t="s">
        <v>168</v>
      </c>
      <c r="DX28" s="117">
        <v>1.3200144090379482E-2</v>
      </c>
      <c r="DY28" s="118">
        <v>1.3199920605987563E-2</v>
      </c>
      <c r="DZ28" s="118">
        <v>1.3200078359670901E-2</v>
      </c>
      <c r="EA28" s="118">
        <v>1.3200144090379611E-2</v>
      </c>
      <c r="EB28" s="118">
        <v>1.3200144090379484E-2</v>
      </c>
      <c r="EC28" s="110"/>
      <c r="ED28" s="145" t="s">
        <v>168</v>
      </c>
      <c r="EE28" s="117">
        <v>3.1934137126122163E-2</v>
      </c>
      <c r="EF28" s="118">
        <v>3.1934195406580747E-2</v>
      </c>
      <c r="EG28" s="118">
        <v>3.193408981843808E-2</v>
      </c>
      <c r="EH28" s="118">
        <v>3.1934082344479031E-2</v>
      </c>
      <c r="EI28" s="118">
        <v>3.1934045823383723E-2</v>
      </c>
      <c r="EJ28" s="110"/>
      <c r="EK28" s="145" t="s">
        <v>168</v>
      </c>
      <c r="EL28" s="117">
        <v>4.2158545114792754E-3</v>
      </c>
      <c r="EM28" s="118">
        <v>4.2159078216619812E-3</v>
      </c>
      <c r="EN28" s="118">
        <v>-1.5638123265324436E-2</v>
      </c>
      <c r="EO28" s="118">
        <v>-1.5638185329218405E-2</v>
      </c>
      <c r="EP28" s="118">
        <v>-1.5638185882668132E-2</v>
      </c>
      <c r="EQ28" s="110"/>
      <c r="ER28" s="145" t="s">
        <v>168</v>
      </c>
      <c r="ES28" s="117">
        <v>9.6301457341261068E-3</v>
      </c>
      <c r="ET28" s="118">
        <v>9.6302514611474599E-3</v>
      </c>
      <c r="EU28" s="118">
        <v>2.9993944641947032E-2</v>
      </c>
      <c r="EV28" s="118">
        <v>2.9993996541162096E-2</v>
      </c>
      <c r="EW28" s="118">
        <v>2.9994015596122185E-2</v>
      </c>
      <c r="EX28" s="110"/>
      <c r="EY28" s="145" t="s">
        <v>168</v>
      </c>
      <c r="EZ28" s="117">
        <v>1.3855051702174145E-2</v>
      </c>
      <c r="FA28" s="118">
        <v>1.3854893173460192E-2</v>
      </c>
      <c r="FB28" s="118">
        <v>1.3854881024320078E-2</v>
      </c>
      <c r="FC28" s="118">
        <v>1.3853636550796919E-2</v>
      </c>
      <c r="FD28" s="118">
        <v>1.3853654245678571E-2</v>
      </c>
      <c r="FE28" s="110"/>
      <c r="FF28" s="145" t="s">
        <v>168</v>
      </c>
      <c r="FG28" s="117">
        <v>0</v>
      </c>
      <c r="FH28" s="118">
        <v>0</v>
      </c>
      <c r="FI28" s="118">
        <v>-6.8748294996448731E-2</v>
      </c>
      <c r="FJ28" s="118">
        <v>-6.8747120856874303E-2</v>
      </c>
      <c r="FK28" s="118">
        <v>-6.8747120856874316E-2</v>
      </c>
      <c r="FL28" s="110"/>
      <c r="FM28" s="145" t="s">
        <v>168</v>
      </c>
      <c r="FN28" s="117">
        <v>2.4360359802049402E-3</v>
      </c>
      <c r="FO28" s="118">
        <v>2.4361393935287724E-3</v>
      </c>
      <c r="FP28" s="118">
        <v>-0.10568362985265331</v>
      </c>
      <c r="FQ28" s="118">
        <v>-0.1056787122518788</v>
      </c>
      <c r="FR28" s="118">
        <v>-0.10567871225187878</v>
      </c>
      <c r="FS28" s="110"/>
      <c r="FT28" s="145" t="s">
        <v>168</v>
      </c>
      <c r="FU28" s="117">
        <v>-1.3193825330959897E-3</v>
      </c>
      <c r="FV28" s="118">
        <v>-1.3192794286172212E-3</v>
      </c>
      <c r="FW28" s="118">
        <v>2.4179841538237188E-2</v>
      </c>
      <c r="FX28" s="118">
        <v>2.417124502374959E-2</v>
      </c>
      <c r="FY28" s="118">
        <v>2.4171245023749618E-2</v>
      </c>
      <c r="FZ28" s="110"/>
      <c r="GA28" s="145" t="s">
        <v>168</v>
      </c>
      <c r="GB28" s="117">
        <v>2.7116348039474087E-3</v>
      </c>
      <c r="GC28" s="118">
        <v>2.7115827979877958E-3</v>
      </c>
      <c r="GD28" s="118">
        <v>2.0118840542546659E-2</v>
      </c>
      <c r="GE28" s="118">
        <v>2.0121697222154931E-2</v>
      </c>
      <c r="GF28" s="118">
        <v>2.0121697222154865E-2</v>
      </c>
      <c r="GG28" s="110"/>
      <c r="GH28" s="145" t="s">
        <v>168</v>
      </c>
      <c r="GI28" s="117">
        <v>4.5764512502862453E-3</v>
      </c>
      <c r="GJ28" s="118">
        <v>4.5762964389754078E-3</v>
      </c>
      <c r="GK28" s="118">
        <v>0.11087525629427451</v>
      </c>
      <c r="GL28" s="118">
        <v>0.11087524774852571</v>
      </c>
      <c r="GM28" s="118">
        <v>0.11087524774852568</v>
      </c>
      <c r="GN28" s="110"/>
      <c r="GO28" s="145" t="s">
        <v>168</v>
      </c>
      <c r="GP28" s="117">
        <v>9.3869845115652339E-3</v>
      </c>
      <c r="GQ28" s="118">
        <v>9.387036204739992E-3</v>
      </c>
      <c r="GR28" s="118">
        <v>-6.5052057536085811E-2</v>
      </c>
      <c r="GS28" s="118">
        <v>-6.5051985788631334E-2</v>
      </c>
      <c r="GT28" s="118">
        <v>-6.5051985788631167E-2</v>
      </c>
      <c r="GU28" s="110"/>
      <c r="GV28" s="141" t="s">
        <v>168</v>
      </c>
      <c r="GW28" s="118">
        <v>1.1351205999046038E-2</v>
      </c>
      <c r="GX28" s="118">
        <v>1.1351104526682093E-2</v>
      </c>
      <c r="GY28" s="118">
        <v>5.3185523086465604E-2</v>
      </c>
      <c r="GZ28" s="118">
        <v>5.3185508567839178E-2</v>
      </c>
      <c r="HA28" s="118">
        <v>5.3185508567839004E-2</v>
      </c>
      <c r="HB28" s="110"/>
      <c r="HC28" s="141" t="s">
        <v>168</v>
      </c>
      <c r="HD28" s="118">
        <v>5.2737773991862469E-3</v>
      </c>
      <c r="HE28" s="118">
        <v>5.2739284285251448E-3</v>
      </c>
      <c r="HF28" s="118">
        <v>-5.3387931483526108E-2</v>
      </c>
      <c r="HG28" s="118">
        <v>-5.3387886458513771E-2</v>
      </c>
      <c r="HH28" s="118">
        <v>-5.3387868372046753E-2</v>
      </c>
      <c r="HI28" s="110"/>
      <c r="HJ28" s="141" t="s">
        <v>168</v>
      </c>
      <c r="HK28" s="118">
        <v>6.5912607408031695E-3</v>
      </c>
      <c r="HL28" s="118">
        <v>6.5912604118758544E-3</v>
      </c>
      <c r="HM28" s="118">
        <v>-6.7267151028313085E-2</v>
      </c>
      <c r="HN28" s="118">
        <v>-6.7267268782018746E-2</v>
      </c>
      <c r="HO28" s="118">
        <v>-6.7267286603298532E-2</v>
      </c>
      <c r="HP28" s="110"/>
      <c r="HQ28" s="141" t="s">
        <v>168</v>
      </c>
      <c r="HR28" s="118">
        <v>3.2073694885189057E-3</v>
      </c>
      <c r="HS28" s="118">
        <v>3.207220599188845E-3</v>
      </c>
      <c r="HT28" s="118">
        <v>4.5708870381544274E-2</v>
      </c>
      <c r="HU28" s="118">
        <v>4.5709018282378312E-2</v>
      </c>
      <c r="HV28" s="118">
        <v>4.5709018282378173E-2</v>
      </c>
      <c r="HX28" s="141" t="s">
        <v>168</v>
      </c>
      <c r="HY28" s="118">
        <v>1.065705052969029E-3</v>
      </c>
      <c r="HZ28" s="118">
        <v>1.0656557400219437E-3</v>
      </c>
      <c r="IA28" s="118">
        <v>1.85712604676458E-2</v>
      </c>
      <c r="IB28" s="118">
        <v>1.8571134735518198E-2</v>
      </c>
      <c r="IC28" s="118">
        <v>1.8571115146457588E-2</v>
      </c>
      <c r="IE28" s="141" t="s">
        <v>168</v>
      </c>
      <c r="IF28" s="118">
        <v>2.727946568580305E-3</v>
      </c>
      <c r="IG28" s="118">
        <v>2.7279469725811547E-3</v>
      </c>
      <c r="IH28" s="118">
        <v>2.2191261123562182E-2</v>
      </c>
      <c r="II28" s="118">
        <v>2.2191269116318739E-2</v>
      </c>
      <c r="IJ28" s="118">
        <v>2.2191308006904713E-2</v>
      </c>
      <c r="IL28" s="141" t="s">
        <v>168</v>
      </c>
      <c r="IM28" s="118">
        <v>1.8582377978221044E-3</v>
      </c>
      <c r="IN28" s="118">
        <v>1.8583857663837145E-3</v>
      </c>
      <c r="IO28" s="118">
        <v>-1.3547553494502299E-2</v>
      </c>
      <c r="IP28" s="118">
        <v>-1.3547374834184103E-2</v>
      </c>
      <c r="IQ28" s="118">
        <v>-1.3542877940818132E-2</v>
      </c>
    </row>
    <row r="29" spans="1:251" x14ac:dyDescent="0.25">
      <c r="A29" s="146" t="s">
        <v>171</v>
      </c>
      <c r="B29" s="117">
        <v>-3.0347528144885033E-2</v>
      </c>
      <c r="C29" s="118">
        <v>-3.0336535139244041E-2</v>
      </c>
      <c r="D29" s="118">
        <v>-3.0337520155007233E-2</v>
      </c>
      <c r="E29" s="118">
        <v>-3.0347702903474754E-2</v>
      </c>
      <c r="F29" s="121">
        <v>-3.0338221744471865E-2</v>
      </c>
      <c r="G29" s="110"/>
      <c r="H29" s="146" t="s">
        <v>171</v>
      </c>
      <c r="I29" s="117">
        <v>-6.7701992457759683E-3</v>
      </c>
      <c r="J29" s="118">
        <v>-6.7702394526795084E-3</v>
      </c>
      <c r="K29" s="118">
        <v>-6.7771505226091652E-3</v>
      </c>
      <c r="L29" s="118">
        <v>-6.7583618396046428E-3</v>
      </c>
      <c r="M29" s="121">
        <v>-6.7701992457759683E-3</v>
      </c>
      <c r="N29" s="110"/>
      <c r="O29" s="146" t="s">
        <v>171</v>
      </c>
      <c r="P29" s="117">
        <v>1.0702861072079834E-2</v>
      </c>
      <c r="Q29" s="118">
        <v>1.0690966492071394E-2</v>
      </c>
      <c r="R29" s="118">
        <v>1.0692328254477445E-2</v>
      </c>
      <c r="S29" s="118">
        <v>1.069083864487036E-2</v>
      </c>
      <c r="T29" s="121">
        <v>1.0692895652087276E-2</v>
      </c>
      <c r="U29" s="110"/>
      <c r="V29" s="147" t="s">
        <v>171</v>
      </c>
      <c r="W29" s="117">
        <v>1.5618067264176146E-2</v>
      </c>
      <c r="X29" s="118">
        <v>1.5618344455487774E-2</v>
      </c>
      <c r="Y29" s="118">
        <v>1.5618257492448429E-2</v>
      </c>
      <c r="Z29" s="118">
        <v>1.5618159660186762E-2</v>
      </c>
      <c r="AA29" s="121">
        <v>1.561822125813441E-2</v>
      </c>
      <c r="AB29" s="110"/>
      <c r="AC29" s="147" t="s">
        <v>171</v>
      </c>
      <c r="AD29" s="117">
        <v>2.0765982233872129E-2</v>
      </c>
      <c r="AE29" s="118">
        <v>2.0783820308495307E-2</v>
      </c>
      <c r="AF29" s="118">
        <v>2.0778223982675634E-2</v>
      </c>
      <c r="AG29" s="118">
        <v>2.0771928189475448E-2</v>
      </c>
      <c r="AH29" s="121">
        <v>2.0775892198361318E-2</v>
      </c>
      <c r="AI29" s="110"/>
      <c r="AJ29" s="147" t="s">
        <v>171</v>
      </c>
      <c r="AK29" s="117">
        <v>1.9601689112074879E-2</v>
      </c>
      <c r="AL29" s="118">
        <v>1.9607395571787204E-2</v>
      </c>
      <c r="AM29" s="118">
        <v>1.9603367482578547E-2</v>
      </c>
      <c r="AN29" s="118">
        <v>1.9607395571787204E-2</v>
      </c>
      <c r="AO29" s="121">
        <v>1.9601689112074772E-2</v>
      </c>
      <c r="AP29" s="110"/>
      <c r="AQ29" s="147" t="s">
        <v>171</v>
      </c>
      <c r="AR29" s="117">
        <v>1.3516160626836389E-2</v>
      </c>
      <c r="AS29" s="118">
        <v>1.3499294812957599E-2</v>
      </c>
      <c r="AT29" s="118">
        <v>1.351120007374533E-2</v>
      </c>
      <c r="AU29" s="118">
        <v>1.3499294812957599E-2</v>
      </c>
      <c r="AV29" s="121">
        <v>1.3506832703698539E-2</v>
      </c>
      <c r="AW29" s="110"/>
      <c r="AX29" s="147" t="s">
        <v>171</v>
      </c>
      <c r="AY29" s="117">
        <v>1.0795736926390105E-2</v>
      </c>
      <c r="AZ29" s="118">
        <v>1.0823467043647237E-2</v>
      </c>
      <c r="BA29" s="118">
        <v>1.0810389407897367E-2</v>
      </c>
      <c r="BB29" s="118">
        <v>1.0823467043647237E-2</v>
      </c>
      <c r="BC29" s="121">
        <v>1.0814243509152992E-2</v>
      </c>
      <c r="BD29" s="110"/>
      <c r="BE29" s="147" t="s">
        <v>171</v>
      </c>
      <c r="BF29" s="117">
        <v>7.3798792646617411E-3</v>
      </c>
      <c r="BG29" s="118">
        <v>7.3635330623662053E-3</v>
      </c>
      <c r="BH29" s="118">
        <v>7.3655119223599253E-3</v>
      </c>
      <c r="BI29" s="118">
        <v>7.3634456535990782E-3</v>
      </c>
      <c r="BJ29" s="121">
        <v>7.375168445205354E-3</v>
      </c>
      <c r="BK29" s="110"/>
      <c r="BL29" s="147" t="s">
        <v>171</v>
      </c>
      <c r="BM29" s="117">
        <v>5.9990504124686171E-3</v>
      </c>
      <c r="BN29" s="118">
        <v>5.9988325118760779E-3</v>
      </c>
      <c r="BO29" s="118">
        <v>6.0020671702736145E-3</v>
      </c>
      <c r="BP29" s="118">
        <v>5.9989523409266369E-3</v>
      </c>
      <c r="BQ29" s="121">
        <v>5.9945949854480251E-3</v>
      </c>
      <c r="BR29" s="110"/>
      <c r="BS29" s="147" t="s">
        <v>171</v>
      </c>
      <c r="BT29" s="117">
        <v>8.0212051564929453E-3</v>
      </c>
      <c r="BU29" s="118">
        <v>8.0104779440700481E-3</v>
      </c>
      <c r="BV29" s="118">
        <v>8.0117080046176372E-3</v>
      </c>
      <c r="BW29" s="118">
        <v>8.0104453403172446E-3</v>
      </c>
      <c r="BX29" s="121">
        <v>8.0122205298180146E-3</v>
      </c>
      <c r="BY29" s="110"/>
      <c r="BZ29" s="147" t="s">
        <v>171</v>
      </c>
      <c r="CA29" s="117">
        <v>9.9783410877586753E-3</v>
      </c>
      <c r="CB29" s="118">
        <v>9.9893041264679603E-3</v>
      </c>
      <c r="CC29" s="118">
        <v>9.9911916446457031E-3</v>
      </c>
      <c r="CD29" s="118">
        <v>9.9892185594796772E-3</v>
      </c>
      <c r="CE29" s="121">
        <v>9.991710712789599E-3</v>
      </c>
      <c r="CF29" s="110"/>
      <c r="CG29" s="147" t="s">
        <v>171</v>
      </c>
      <c r="CH29" s="117">
        <v>0.19000814642490557</v>
      </c>
      <c r="CI29" s="118">
        <v>0.19000795739057744</v>
      </c>
      <c r="CJ29" s="118">
        <v>0.18999800657829163</v>
      </c>
      <c r="CK29" s="118">
        <v>0.18999746812203838</v>
      </c>
      <c r="CL29" s="121">
        <v>0.1899941754769931</v>
      </c>
      <c r="CM29" s="110"/>
      <c r="CN29" s="147" t="s">
        <v>171</v>
      </c>
      <c r="CO29" s="117">
        <v>5.9846934235116079E-3</v>
      </c>
      <c r="CP29" s="118">
        <v>5.9980421820770751E-3</v>
      </c>
      <c r="CQ29" s="118">
        <v>5.9991205477731204E-3</v>
      </c>
      <c r="CR29" s="118">
        <v>5.9980955601633985E-3</v>
      </c>
      <c r="CS29" s="121">
        <v>5.9995698701452195E-3</v>
      </c>
      <c r="CT29" s="110"/>
      <c r="CU29" s="147" t="s">
        <v>171</v>
      </c>
      <c r="CV29" s="117">
        <v>6.0154366720480577E-3</v>
      </c>
      <c r="CW29" s="118">
        <v>5.9976646261632391E-3</v>
      </c>
      <c r="CX29" s="118">
        <v>5.9945674232726497E-3</v>
      </c>
      <c r="CY29" s="118">
        <v>6.0065638739240498E-3</v>
      </c>
      <c r="CZ29" s="121">
        <v>6.0006487187804821E-3</v>
      </c>
      <c r="DA29" s="110"/>
      <c r="DB29" s="147" t="s">
        <v>171</v>
      </c>
      <c r="DC29" s="117">
        <v>2.4929103739365632E-2</v>
      </c>
      <c r="DD29" s="118">
        <v>2.4920419971509396E-2</v>
      </c>
      <c r="DE29" s="118">
        <v>2.4931980178558522E-2</v>
      </c>
      <c r="DF29" s="118">
        <v>2.4920419971509396E-2</v>
      </c>
      <c r="DG29" s="121">
        <v>2.492928641566396E-2</v>
      </c>
      <c r="DH29" s="110"/>
      <c r="DI29" s="147" t="s">
        <v>171</v>
      </c>
      <c r="DJ29" s="117">
        <v>-5.5766467194301287E-4</v>
      </c>
      <c r="DK29" s="118">
        <v>-5.4909228182150444E-4</v>
      </c>
      <c r="DL29" s="118">
        <v>-5.5514620532341632E-4</v>
      </c>
      <c r="DM29" s="118">
        <v>-5.4909228182150444E-4</v>
      </c>
      <c r="DN29" s="121">
        <v>-5.5051906082876842E-4</v>
      </c>
      <c r="DO29" s="110"/>
      <c r="DP29" s="147" t="s">
        <v>171</v>
      </c>
      <c r="DQ29" s="117">
        <v>3.9787969182565323E-2</v>
      </c>
      <c r="DR29" s="118">
        <v>3.9796724238574235E-2</v>
      </c>
      <c r="DS29" s="118">
        <v>3.9800844290936971E-2</v>
      </c>
      <c r="DT29" s="118">
        <v>3.9805308519039836E-2</v>
      </c>
      <c r="DU29" s="118">
        <v>3.9795122718916012E-2</v>
      </c>
      <c r="DV29" s="110"/>
      <c r="DW29" s="147" t="s">
        <v>171</v>
      </c>
      <c r="DX29" s="117">
        <v>7.0586778394667107E-3</v>
      </c>
      <c r="DY29" s="118">
        <v>7.0503929727230401E-3</v>
      </c>
      <c r="DZ29" s="118">
        <v>-3.2372109286220661E-2</v>
      </c>
      <c r="EA29" s="118">
        <v>-3.2378703696059594E-2</v>
      </c>
      <c r="EB29" s="118">
        <v>-3.2369250244231297E-2</v>
      </c>
      <c r="EC29" s="110"/>
      <c r="ED29" s="147" t="s">
        <v>171</v>
      </c>
      <c r="EE29" s="117">
        <v>5.9434754985345792E-3</v>
      </c>
      <c r="EF29" s="118">
        <v>5.935301929792928E-3</v>
      </c>
      <c r="EG29" s="118">
        <v>1.1543171461265132E-2</v>
      </c>
      <c r="EH29" s="118">
        <v>1.1543679131792448E-2</v>
      </c>
      <c r="EI29" s="118">
        <v>1.1539363948552794E-2</v>
      </c>
      <c r="EJ29" s="110"/>
      <c r="EK29" s="147" t="s">
        <v>171</v>
      </c>
      <c r="EL29" s="117">
        <v>4.217346127987273E-3</v>
      </c>
      <c r="EM29" s="118">
        <v>4.2214724626343158E-3</v>
      </c>
      <c r="EN29" s="118">
        <v>-4.1706358656823025E-2</v>
      </c>
      <c r="EO29" s="118">
        <v>-4.1708839406207676E-2</v>
      </c>
      <c r="EP29" s="118">
        <v>-4.1708839406207766E-2</v>
      </c>
      <c r="EQ29" s="110"/>
      <c r="ER29" s="147" t="s">
        <v>171</v>
      </c>
      <c r="ES29" s="117">
        <v>3.2055183607223392E-3</v>
      </c>
      <c r="ET29" s="118">
        <v>3.2136596766863894E-3</v>
      </c>
      <c r="EU29" s="118">
        <v>-1.1866670808611139E-2</v>
      </c>
      <c r="EV29" s="118">
        <v>-1.1864630550543518E-2</v>
      </c>
      <c r="EW29" s="118">
        <v>-1.1860229723188011E-2</v>
      </c>
      <c r="EX29" s="110"/>
      <c r="EY29" s="147" t="s">
        <v>171</v>
      </c>
      <c r="EZ29" s="117">
        <v>-1.2497977673515626E-2</v>
      </c>
      <c r="FA29" s="118">
        <v>-1.2489888367578106E-2</v>
      </c>
      <c r="FB29" s="118">
        <v>-4.4431869387070722E-2</v>
      </c>
      <c r="FC29" s="118">
        <v>-4.4438704160617189E-2</v>
      </c>
      <c r="FD29" s="118">
        <v>-4.4439990795792875E-2</v>
      </c>
      <c r="FE29" s="110"/>
      <c r="FF29" s="147" t="s">
        <v>171</v>
      </c>
      <c r="FG29" s="117">
        <v>1.4704075363506056E-2</v>
      </c>
      <c r="FH29" s="118">
        <v>1.4695763294996604E-2</v>
      </c>
      <c r="FI29" s="118">
        <v>-0.20297849474157503</v>
      </c>
      <c r="FJ29" s="118">
        <v>-0.20296798970898042</v>
      </c>
      <c r="FK29" s="118">
        <v>-0.20296891264157096</v>
      </c>
      <c r="FL29" s="110"/>
      <c r="FM29" s="147" t="s">
        <v>171</v>
      </c>
      <c r="FN29" s="117">
        <v>2.4420763703882687E-3</v>
      </c>
      <c r="FO29" s="118">
        <v>2.4380398805198852E-3</v>
      </c>
      <c r="FP29" s="118">
        <v>-2.3390847299039472E-4</v>
      </c>
      <c r="FQ29" s="118">
        <v>-2.3390718562866275E-4</v>
      </c>
      <c r="FR29" s="118">
        <v>-2.3585595243892773E-4</v>
      </c>
      <c r="FS29" s="110"/>
      <c r="FT29" s="147" t="s">
        <v>171</v>
      </c>
      <c r="FU29" s="117">
        <v>-1.3287966337152449E-3</v>
      </c>
      <c r="FV29" s="118">
        <v>-1.3207486389847148E-3</v>
      </c>
      <c r="FW29" s="118">
        <v>6.1298358128844856E-2</v>
      </c>
      <c r="FX29" s="118">
        <v>6.1286322586682873E-2</v>
      </c>
      <c r="FY29" s="118">
        <v>6.1290221951866307E-2</v>
      </c>
      <c r="FZ29" s="110"/>
      <c r="GA29" s="147" t="s">
        <v>171</v>
      </c>
      <c r="GB29" s="117">
        <v>2.7216095800657678E-3</v>
      </c>
      <c r="GC29" s="118">
        <v>2.7095026127347652E-3</v>
      </c>
      <c r="GD29" s="118">
        <v>-2.5935291447814058E-5</v>
      </c>
      <c r="GE29" s="118">
        <v>-2.2045126373666888E-5</v>
      </c>
      <c r="GF29" s="118">
        <v>-2.75563067200396E-5</v>
      </c>
      <c r="GG29" s="110"/>
      <c r="GH29" s="147" t="s">
        <v>171</v>
      </c>
      <c r="GI29" s="117">
        <v>4.5639149141501103E-3</v>
      </c>
      <c r="GJ29" s="118">
        <v>4.5840571318278688E-3</v>
      </c>
      <c r="GK29" s="118">
        <v>0</v>
      </c>
      <c r="GL29" s="118">
        <v>1.1022806185988806E-5</v>
      </c>
      <c r="GM29" s="118">
        <v>9.1856886970017025E-6</v>
      </c>
      <c r="GN29" s="110"/>
      <c r="GO29" s="147" t="s">
        <v>171</v>
      </c>
      <c r="GP29" s="117">
        <v>9.4065846092265502E-3</v>
      </c>
      <c r="GQ29" s="118">
        <v>9.3824551291286796E-3</v>
      </c>
      <c r="GR29" s="118">
        <v>3.9954352703175933E-2</v>
      </c>
      <c r="GS29" s="118">
        <v>3.9946209298736809E-2</v>
      </c>
      <c r="GT29" s="118">
        <v>3.9950030312494222E-2</v>
      </c>
      <c r="GU29" s="110"/>
      <c r="GV29" s="148" t="s">
        <v>171</v>
      </c>
      <c r="GW29" s="118">
        <v>1.1341132150292445E-2</v>
      </c>
      <c r="GX29" s="118">
        <v>1.1353679234808133E-2</v>
      </c>
      <c r="GY29" s="118">
        <v>-1.8704641245956262E-6</v>
      </c>
      <c r="GZ29" s="118">
        <v>-3.1797850465761622E-6</v>
      </c>
      <c r="HA29" s="118">
        <v>-3.1797850465359959E-6</v>
      </c>
      <c r="HB29" s="110"/>
      <c r="HC29" s="148" t="s">
        <v>171</v>
      </c>
      <c r="HD29" s="118">
        <v>5.2737869848818713E-3</v>
      </c>
      <c r="HE29" s="118">
        <v>5.273784296654334E-3</v>
      </c>
      <c r="HF29" s="118">
        <v>0</v>
      </c>
      <c r="HG29" s="118">
        <v>1.0599317165225788E-8</v>
      </c>
      <c r="HH29" s="118">
        <v>0</v>
      </c>
      <c r="HI29" s="110"/>
      <c r="HJ29" s="148" t="s">
        <v>171</v>
      </c>
      <c r="HK29" s="118">
        <v>6.5913890692309053E-3</v>
      </c>
      <c r="HL29" s="118">
        <v>6.5913077178226705E-3</v>
      </c>
      <c r="HM29" s="118">
        <v>-1.2469784151141009E-7</v>
      </c>
      <c r="HN29" s="118">
        <v>-1.0599317052880267E-8</v>
      </c>
      <c r="HO29" s="118">
        <v>0</v>
      </c>
      <c r="HP29" s="110"/>
      <c r="HQ29" s="148" t="s">
        <v>171</v>
      </c>
      <c r="HR29" s="118">
        <v>3.2072712097133776E-3</v>
      </c>
      <c r="HS29" s="118">
        <v>3.2071923442775338E-3</v>
      </c>
      <c r="HT29" s="118">
        <v>-5.6152692027218272E-3</v>
      </c>
      <c r="HU29" s="118">
        <v>-5.6153062619705386E-3</v>
      </c>
      <c r="HV29" s="118">
        <v>-5.6153415930279968E-3</v>
      </c>
      <c r="HX29" s="148" t="s">
        <v>171</v>
      </c>
      <c r="HY29" s="118">
        <v>1.0656725025013898E-3</v>
      </c>
      <c r="HZ29" s="118">
        <v>1.065594881436565E-3</v>
      </c>
      <c r="IA29" s="118">
        <v>-5.5908861822394899E-2</v>
      </c>
      <c r="IB29" s="118">
        <v>-5.5908847879976055E-2</v>
      </c>
      <c r="IC29" s="118">
        <v>-5.5908778805302123E-2</v>
      </c>
      <c r="IE29" s="148" t="s">
        <v>171</v>
      </c>
      <c r="IF29" s="118">
        <v>2.7279028773973322E-3</v>
      </c>
      <c r="IG29" s="118">
        <v>2.7279021406198091E-3</v>
      </c>
      <c r="IH29" s="118">
        <v>0</v>
      </c>
      <c r="II29" s="118">
        <v>0</v>
      </c>
      <c r="IJ29" s="118">
        <v>0</v>
      </c>
      <c r="IL29" s="148" t="s">
        <v>171</v>
      </c>
      <c r="IM29" s="118">
        <v>1.858739278002603E-3</v>
      </c>
      <c r="IN29" s="118">
        <v>1.8573150461605496E-3</v>
      </c>
      <c r="IO29" s="118">
        <v>-0.10136738767640253</v>
      </c>
      <c r="IP29" s="118">
        <v>-0.10136729065725736</v>
      </c>
      <c r="IQ29" s="118">
        <v>-0.10136751265042825</v>
      </c>
    </row>
    <row r="30" spans="1:251" x14ac:dyDescent="0.25">
      <c r="A30" s="149" t="s">
        <v>181</v>
      </c>
      <c r="B30" s="117">
        <v>-2.998487140695923E-2</v>
      </c>
      <c r="C30" s="118">
        <v>-2.999055987219516E-2</v>
      </c>
      <c r="D30" s="118">
        <v>-2.9997998227001086E-2</v>
      </c>
      <c r="E30" s="118">
        <v>-2.9995138551288224E-2</v>
      </c>
      <c r="F30" s="121">
        <v>-3.0009013844860585E-2</v>
      </c>
      <c r="G30" s="110"/>
      <c r="H30" s="149" t="s">
        <v>181</v>
      </c>
      <c r="I30" s="117">
        <v>0</v>
      </c>
      <c r="J30" s="118">
        <v>0</v>
      </c>
      <c r="K30" s="118">
        <v>0</v>
      </c>
      <c r="L30" s="118">
        <v>0</v>
      </c>
      <c r="M30" s="121">
        <v>0</v>
      </c>
      <c r="N30" s="110"/>
      <c r="O30" s="149" t="s">
        <v>181</v>
      </c>
      <c r="P30" s="117">
        <v>7.7045447456253391E-3</v>
      </c>
      <c r="Q30" s="118">
        <v>7.685781304586475E-3</v>
      </c>
      <c r="R30" s="118">
        <v>0</v>
      </c>
      <c r="S30" s="118">
        <v>0</v>
      </c>
      <c r="T30" s="121">
        <v>0</v>
      </c>
      <c r="U30" s="110"/>
      <c r="V30" s="150" t="s">
        <v>181</v>
      </c>
      <c r="W30" s="117">
        <v>1.259827895746918E-2</v>
      </c>
      <c r="X30" s="118">
        <v>1.2604625823386737E-2</v>
      </c>
      <c r="Y30" s="118">
        <v>1.2617924528301974E-2</v>
      </c>
      <c r="Z30" s="118">
        <v>1.2617150303212612E-2</v>
      </c>
      <c r="AA30" s="121">
        <v>1.2623467746987733E-2</v>
      </c>
      <c r="AB30" s="110"/>
      <c r="AC30" s="150" t="s">
        <v>181</v>
      </c>
      <c r="AD30" s="117">
        <v>1.7791092226332017E-2</v>
      </c>
      <c r="AE30" s="118">
        <v>1.7778973368222789E-2</v>
      </c>
      <c r="AF30" s="118">
        <v>1.777396063817387E-2</v>
      </c>
      <c r="AG30" s="118">
        <v>1.7768099085610931E-2</v>
      </c>
      <c r="AH30" s="121">
        <v>1.776600022684378E-2</v>
      </c>
      <c r="AI30" s="110"/>
      <c r="AJ30" s="150" t="s">
        <v>181</v>
      </c>
      <c r="AK30" s="117">
        <v>1.6590358912749778E-2</v>
      </c>
      <c r="AL30" s="118">
        <v>1.6608678936998376E-2</v>
      </c>
      <c r="AM30" s="118">
        <v>1.6605575182001592E-2</v>
      </c>
      <c r="AN30" s="118">
        <v>1.6609215245273885E-2</v>
      </c>
      <c r="AO30" s="121">
        <v>1.6609213219054637E-2</v>
      </c>
      <c r="AP30" s="110"/>
      <c r="AQ30" s="150" t="s">
        <v>181</v>
      </c>
      <c r="AR30" s="117">
        <v>1.0506693340127594E-2</v>
      </c>
      <c r="AS30" s="118">
        <v>1.0512602217672718E-2</v>
      </c>
      <c r="AT30" s="118">
        <v>1.0509410420764144E-2</v>
      </c>
      <c r="AU30" s="118">
        <v>1.0509405444847122E-2</v>
      </c>
      <c r="AV30" s="121">
        <v>1.0509407458908751E-2</v>
      </c>
      <c r="AW30" s="110"/>
      <c r="AX30" s="150" t="s">
        <v>181</v>
      </c>
      <c r="AY30" s="117">
        <v>7.8063327778265532E-3</v>
      </c>
      <c r="AZ30" s="118">
        <v>7.8121345371192754E-3</v>
      </c>
      <c r="BA30" s="118">
        <v>7.8106508875739836E-3</v>
      </c>
      <c r="BB30" s="118">
        <v>7.8106508875739914E-3</v>
      </c>
      <c r="BC30" s="121">
        <v>7.8106508875739238E-3</v>
      </c>
      <c r="BD30" s="110"/>
      <c r="BE30" s="150" t="s">
        <v>181</v>
      </c>
      <c r="BF30" s="117">
        <v>4.3771975630983876E-3</v>
      </c>
      <c r="BG30" s="118">
        <v>4.3655310063126116E-3</v>
      </c>
      <c r="BH30" s="118">
        <v>4.37019589423369E-3</v>
      </c>
      <c r="BI30" s="118">
        <v>4.3701972757162148E-3</v>
      </c>
      <c r="BJ30" s="121">
        <v>4.3701953186159716E-3</v>
      </c>
      <c r="BK30" s="110"/>
      <c r="BL30" s="150" t="s">
        <v>181</v>
      </c>
      <c r="BM30" s="117">
        <v>2.9989415058806986E-3</v>
      </c>
      <c r="BN30" s="118">
        <v>2.9989530942505708E-3</v>
      </c>
      <c r="BO30" s="118">
        <v>2.9989543252808915E-3</v>
      </c>
      <c r="BP30" s="118">
        <v>2.9989536334201938E-3</v>
      </c>
      <c r="BQ30" s="121">
        <v>2.9989594850178877E-3</v>
      </c>
      <c r="BR30" s="110"/>
      <c r="BS30" s="150" t="s">
        <v>181</v>
      </c>
      <c r="BT30" s="117">
        <v>5.0192502698655564E-3</v>
      </c>
      <c r="BU30" s="118">
        <v>5.0019715068590617E-3</v>
      </c>
      <c r="BV30" s="118">
        <v>5.0140720620570041E-3</v>
      </c>
      <c r="BW30" s="118">
        <v>5.0044718607548657E-3</v>
      </c>
      <c r="BX30" s="121">
        <v>5.0083534726145318E-3</v>
      </c>
      <c r="BY30" s="110"/>
      <c r="BZ30" s="150" t="s">
        <v>181</v>
      </c>
      <c r="CA30" s="117">
        <v>6.9804005845439084E-3</v>
      </c>
      <c r="CB30" s="118">
        <v>6.997707631295323E-3</v>
      </c>
      <c r="CC30" s="118">
        <v>6.9855906994514688E-3</v>
      </c>
      <c r="CD30" s="118">
        <v>6.9952098169756612E-3</v>
      </c>
      <c r="CE30" s="121">
        <v>6.9913108194314833E-3</v>
      </c>
      <c r="CF30" s="110"/>
      <c r="CG30" s="150" t="s">
        <v>181</v>
      </c>
      <c r="CH30" s="117">
        <v>6.8247380267071348E-2</v>
      </c>
      <c r="CI30" s="118">
        <v>6.8264459637953814E-2</v>
      </c>
      <c r="CJ30" s="118">
        <v>8.1005696283200035E-2</v>
      </c>
      <c r="CK30" s="118">
        <v>8.1004340499527955E-2</v>
      </c>
      <c r="CL30" s="121">
        <v>8.0996668101129501E-2</v>
      </c>
      <c r="CM30" s="110"/>
      <c r="CN30" s="150" t="s">
        <v>181</v>
      </c>
      <c r="CO30" s="117">
        <v>6.0014384273194561E-2</v>
      </c>
      <c r="CP30" s="118">
        <v>5.9986787989856662E-2</v>
      </c>
      <c r="CQ30" s="118">
        <v>5.9992980344965925E-2</v>
      </c>
      <c r="CR30" s="118">
        <v>5.9997442836746503E-2</v>
      </c>
      <c r="CS30" s="121">
        <v>6.0004972297201239E-2</v>
      </c>
      <c r="CT30" s="110"/>
      <c r="CU30" s="150" t="s">
        <v>181</v>
      </c>
      <c r="CV30" s="117">
        <v>7.1166507513695521E-2</v>
      </c>
      <c r="CW30" s="118">
        <v>7.1187326605283305E-2</v>
      </c>
      <c r="CX30" s="118">
        <v>7.117854355384208E-2</v>
      </c>
      <c r="CY30" s="118">
        <v>7.1176559280293566E-2</v>
      </c>
      <c r="CZ30" s="121">
        <v>7.117488398586054E-2</v>
      </c>
      <c r="DA30" s="110"/>
      <c r="DB30" s="150" t="s">
        <v>181</v>
      </c>
      <c r="DC30" s="117">
        <v>4.5981325951298183E-3</v>
      </c>
      <c r="DD30" s="118">
        <v>4.5980894469153984E-3</v>
      </c>
      <c r="DE30" s="118">
        <v>-4.2944988463364132E-3</v>
      </c>
      <c r="DF30" s="118">
        <v>-4.2884221984499406E-3</v>
      </c>
      <c r="DG30" s="121">
        <v>-4.293120840794821E-3</v>
      </c>
      <c r="DH30" s="110"/>
      <c r="DI30" s="150" t="s">
        <v>181</v>
      </c>
      <c r="DJ30" s="117">
        <v>9.1541730885992215E-3</v>
      </c>
      <c r="DK30" s="118">
        <v>9.1354057689433318E-3</v>
      </c>
      <c r="DL30" s="118">
        <v>9.4243391875110886E-3</v>
      </c>
      <c r="DM30" s="118">
        <v>9.4242712682241856E-3</v>
      </c>
      <c r="DN30" s="121">
        <v>9.4243304798554937E-3</v>
      </c>
      <c r="DO30" s="110"/>
      <c r="DP30" s="150" t="s">
        <v>181</v>
      </c>
      <c r="DQ30" s="117">
        <v>1.4138936455778251E-2</v>
      </c>
      <c r="DR30" s="118">
        <v>1.4162208193716962E-2</v>
      </c>
      <c r="DS30" s="118">
        <v>2.2923485863667326E-2</v>
      </c>
      <c r="DT30" s="118">
        <v>2.2920576235423897E-2</v>
      </c>
      <c r="DU30" s="118">
        <v>2.2920718898311706E-2</v>
      </c>
      <c r="DV30" s="110"/>
      <c r="DW30" s="150" t="s">
        <v>181</v>
      </c>
      <c r="DX30" s="117">
        <v>2.0901312036508898E-2</v>
      </c>
      <c r="DY30" s="118">
        <v>2.0901025884414462E-2</v>
      </c>
      <c r="DZ30" s="118">
        <v>2.0895746759870756E-2</v>
      </c>
      <c r="EA30" s="118">
        <v>2.0891898798875427E-2</v>
      </c>
      <c r="EB30" s="118">
        <v>2.0898110681797352E-2</v>
      </c>
      <c r="EC30" s="110"/>
      <c r="ED30" s="150" t="s">
        <v>181</v>
      </c>
      <c r="EE30" s="117">
        <v>8.8062403611899546E-3</v>
      </c>
      <c r="EF30" s="118">
        <v>8.7793015895720646E-3</v>
      </c>
      <c r="EG30" s="118">
        <v>8.7930581120168431E-3</v>
      </c>
      <c r="EH30" s="118">
        <v>8.7883203847906877E-3</v>
      </c>
      <c r="EI30" s="118">
        <v>8.7942805885105804E-3</v>
      </c>
      <c r="EJ30" s="110"/>
      <c r="EK30" s="150" t="s">
        <v>181</v>
      </c>
      <c r="EL30" s="117">
        <v>4.2095934418964823E-3</v>
      </c>
      <c r="EM30" s="118">
        <v>4.2185118224679994E-3</v>
      </c>
      <c r="EN30" s="118">
        <v>-4.4405751165142719E-2</v>
      </c>
      <c r="EO30" s="118">
        <v>-4.4409585593250298E-2</v>
      </c>
      <c r="EP30" s="118">
        <v>-4.441523145549605E-2</v>
      </c>
      <c r="EQ30" s="110"/>
      <c r="ER30" s="150" t="s">
        <v>181</v>
      </c>
      <c r="ES30" s="117">
        <v>3.2211803640374618E-3</v>
      </c>
      <c r="ET30" s="118">
        <v>3.2123693871788516E-3</v>
      </c>
      <c r="EU30" s="118">
        <v>4.0610133985074008E-2</v>
      </c>
      <c r="EV30" s="118">
        <v>4.0612102944586101E-2</v>
      </c>
      <c r="EW30" s="118">
        <v>4.061364865909263E-2</v>
      </c>
      <c r="EX30" s="110"/>
      <c r="EY30" s="150" t="s">
        <v>181</v>
      </c>
      <c r="EZ30" s="117">
        <v>2.0232675771371116E-3</v>
      </c>
      <c r="FA30" s="118">
        <v>2.0232942749568552E-3</v>
      </c>
      <c r="FB30" s="118">
        <v>-0.10247027491769248</v>
      </c>
      <c r="FC30" s="118">
        <v>-0.10246515275747738</v>
      </c>
      <c r="FD30" s="118">
        <v>-0.10246648594452086</v>
      </c>
      <c r="FE30" s="110"/>
      <c r="FF30" s="150" t="s">
        <v>181</v>
      </c>
      <c r="FG30" s="117">
        <v>0</v>
      </c>
      <c r="FH30" s="118">
        <v>0</v>
      </c>
      <c r="FI30" s="118">
        <v>-1.1331643321923863E-2</v>
      </c>
      <c r="FJ30" s="118">
        <v>-1.1329897623799816E-2</v>
      </c>
      <c r="FK30" s="118">
        <v>-1.1331552589856349E-2</v>
      </c>
      <c r="FL30" s="110"/>
      <c r="FM30" s="150" t="s">
        <v>181</v>
      </c>
      <c r="FN30" s="117">
        <v>2.4361872572043405E-3</v>
      </c>
      <c r="FO30" s="118">
        <v>2.4406089231471324E-3</v>
      </c>
      <c r="FP30" s="118">
        <v>2.0654370148054518E-2</v>
      </c>
      <c r="FQ30" s="118">
        <v>2.0655936765562523E-2</v>
      </c>
      <c r="FR30" s="118">
        <v>2.0657645276575817E-2</v>
      </c>
      <c r="FS30" s="110"/>
      <c r="FT30" s="150" t="s">
        <v>181</v>
      </c>
      <c r="FU30" s="117">
        <v>-1.3355519551605151E-3</v>
      </c>
      <c r="FV30" s="118">
        <v>-1.3136691655573462E-3</v>
      </c>
      <c r="FW30" s="118">
        <v>3.4614894823973529E-2</v>
      </c>
      <c r="FX30" s="118">
        <v>3.4612084282921028E-2</v>
      </c>
      <c r="FY30" s="118">
        <v>3.4612084282920952E-2</v>
      </c>
      <c r="FZ30" s="110"/>
      <c r="GA30" s="150" t="s">
        <v>181</v>
      </c>
      <c r="GB30" s="117">
        <v>2.7185232280271176E-3</v>
      </c>
      <c r="GC30" s="118">
        <v>2.7009488398198386E-3</v>
      </c>
      <c r="GD30" s="118">
        <v>-4.7197574102876907E-2</v>
      </c>
      <c r="GE30" s="118">
        <v>-4.7203728362183853E-2</v>
      </c>
      <c r="GF30" s="118">
        <v>-4.7203728362183783E-2</v>
      </c>
      <c r="GG30" s="110"/>
      <c r="GH30" s="150" t="s">
        <v>181</v>
      </c>
      <c r="GI30" s="117">
        <v>4.569604477775051E-3</v>
      </c>
      <c r="GJ30" s="118">
        <v>4.582742999072964E-3</v>
      </c>
      <c r="GK30" s="118">
        <v>2.2982701318833662E-2</v>
      </c>
      <c r="GL30" s="118">
        <v>2.2989308923205897E-2</v>
      </c>
      <c r="GM30" s="118">
        <v>2.2989308923205897E-2</v>
      </c>
      <c r="GN30" s="110"/>
      <c r="GO30" s="150" t="s">
        <v>181</v>
      </c>
      <c r="GP30" s="117">
        <v>9.4023418795977746E-3</v>
      </c>
      <c r="GQ30" s="118">
        <v>9.3848484320860591E-3</v>
      </c>
      <c r="GR30" s="118">
        <v>-1.8735362997658135E-2</v>
      </c>
      <c r="GS30" s="118">
        <v>-1.8735362997658014E-2</v>
      </c>
      <c r="GT30" s="118">
        <v>-1.8735362997658052E-2</v>
      </c>
      <c r="GU30" s="110"/>
      <c r="GV30" s="148" t="s">
        <v>181</v>
      </c>
      <c r="GW30" s="118">
        <v>1.1345249902971278E-2</v>
      </c>
      <c r="GX30" s="118">
        <v>1.1353981232319061E-2</v>
      </c>
      <c r="GY30" s="118">
        <v>2.9207496841218376E-3</v>
      </c>
      <c r="GZ30" s="118">
        <v>2.9207537788384658E-3</v>
      </c>
      <c r="HA30" s="118">
        <v>2.9207521214531236E-3</v>
      </c>
      <c r="HB30" s="110"/>
      <c r="HC30" s="148" t="s">
        <v>181</v>
      </c>
      <c r="HD30" s="118">
        <v>5.2738381256933458E-3</v>
      </c>
      <c r="HE30" s="118">
        <v>5.2738338167046175E-3</v>
      </c>
      <c r="HF30" s="118">
        <v>-1.5633978132147008E-2</v>
      </c>
      <c r="HG30" s="118">
        <v>-1.5633980984596531E-2</v>
      </c>
      <c r="HH30" s="118">
        <v>-1.5633981010432639E-2</v>
      </c>
      <c r="HI30" s="110"/>
      <c r="HJ30" s="148" t="s">
        <v>181</v>
      </c>
      <c r="HK30" s="118">
        <v>6.5913230608505196E-3</v>
      </c>
      <c r="HL30" s="118">
        <v>6.59132727453598E-3</v>
      </c>
      <c r="HM30" s="118">
        <v>-4.2797605998789692E-2</v>
      </c>
      <c r="HN30" s="118">
        <v>-4.2797601207917646E-2</v>
      </c>
      <c r="HO30" s="118">
        <v>-4.2797599600961446E-2</v>
      </c>
      <c r="HP30" s="110"/>
      <c r="HQ30" s="148" t="s">
        <v>181</v>
      </c>
      <c r="HR30" s="118">
        <v>3.2167407893156376E-3</v>
      </c>
      <c r="HS30" s="118">
        <v>3.204090729104974E-3</v>
      </c>
      <c r="HT30" s="118">
        <v>-6.1306007816111258E-2</v>
      </c>
      <c r="HU30" s="118">
        <v>-6.1309727696477377E-2</v>
      </c>
      <c r="HV30" s="118">
        <v>-6.1304466097677326E-2</v>
      </c>
      <c r="HX30" s="148" t="s">
        <v>181</v>
      </c>
      <c r="HY30" s="118">
        <v>1.0500892575868949E-3</v>
      </c>
      <c r="HZ30" s="118">
        <v>1.075304949763265E-3</v>
      </c>
      <c r="IA30" s="118">
        <v>1.9097359605391599E-2</v>
      </c>
      <c r="IB30" s="118">
        <v>1.9102710701553737E-2</v>
      </c>
      <c r="IC30" s="118">
        <v>1.9095129994488032E-2</v>
      </c>
      <c r="IE30" s="148" t="s">
        <v>181</v>
      </c>
      <c r="IF30" s="118">
        <v>2.7273680897933732E-3</v>
      </c>
      <c r="IG30" s="118">
        <v>2.7189419623376261E-3</v>
      </c>
      <c r="IH30" s="118">
        <v>-5.7331435227126488E-3</v>
      </c>
      <c r="II30" s="118">
        <v>-5.7311948606251764E-3</v>
      </c>
      <c r="IJ30" s="118">
        <v>-5.7293719691622292E-3</v>
      </c>
      <c r="IL30" s="148" t="s">
        <v>181</v>
      </c>
      <c r="IM30" s="118">
        <v>1.8621194685636288E-3</v>
      </c>
      <c r="IN30" s="118">
        <v>1.8579271558648565E-3</v>
      </c>
      <c r="IO30" s="118">
        <v>2.6423002329909705E-3</v>
      </c>
      <c r="IP30" s="118">
        <v>2.6331802843392103E-3</v>
      </c>
      <c r="IQ30" s="118">
        <v>2.6368682119084358E-3</v>
      </c>
    </row>
    <row r="31" spans="1:251" x14ac:dyDescent="0.25">
      <c r="A31" s="149" t="s">
        <v>169</v>
      </c>
      <c r="B31" s="117">
        <v>-1.9455498705072405E-2</v>
      </c>
      <c r="C31" s="118">
        <v>-1.9480519480519431E-2</v>
      </c>
      <c r="D31" s="118">
        <v>-1.9484862446680459E-2</v>
      </c>
      <c r="E31" s="118">
        <v>-1.9480519480519431E-2</v>
      </c>
      <c r="F31" s="121">
        <v>-1.9480519480519383E-2</v>
      </c>
      <c r="G31" s="110"/>
      <c r="H31" s="149" t="s">
        <v>169</v>
      </c>
      <c r="I31" s="117">
        <v>0</v>
      </c>
      <c r="J31" s="118">
        <v>0</v>
      </c>
      <c r="K31" s="118">
        <v>0</v>
      </c>
      <c r="L31" s="118">
        <v>0</v>
      </c>
      <c r="M31" s="121">
        <v>2.1473789093745902E-6</v>
      </c>
      <c r="N31" s="110"/>
      <c r="O31" s="149" t="s">
        <v>169</v>
      </c>
      <c r="P31" s="117">
        <v>7.6660439348064024E-3</v>
      </c>
      <c r="Q31" s="118">
        <v>7.7047955265802798E-3</v>
      </c>
      <c r="R31" s="118">
        <v>7.6850785181591221E-3</v>
      </c>
      <c r="S31" s="118">
        <v>7.691911253124472E-3</v>
      </c>
      <c r="T31" s="121">
        <v>7.6897473614137464E-3</v>
      </c>
      <c r="U31" s="110"/>
      <c r="V31" s="150" t="s">
        <v>169</v>
      </c>
      <c r="W31" s="117">
        <v>1.5630993479094885E-2</v>
      </c>
      <c r="X31" s="118">
        <v>1.5598629366337704E-2</v>
      </c>
      <c r="Y31" s="118">
        <v>1.5613953278478912E-2</v>
      </c>
      <c r="Z31" s="118">
        <v>1.5611614734500309E-2</v>
      </c>
      <c r="AA31" s="121">
        <v>1.5611614734500311E-2</v>
      </c>
      <c r="AB31" s="110"/>
      <c r="AC31" s="150" t="s">
        <v>169</v>
      </c>
      <c r="AD31" s="117">
        <v>2.0772353885374267E-2</v>
      </c>
      <c r="AE31" s="118">
        <v>2.0772484640950748E-2</v>
      </c>
      <c r="AF31" s="118">
        <v>2.0779951715864282E-2</v>
      </c>
      <c r="AG31" s="118">
        <v>2.0772484640950748E-2</v>
      </c>
      <c r="AH31" s="121">
        <v>2.0772484640950821E-2</v>
      </c>
      <c r="AI31" s="110"/>
      <c r="AJ31" s="150" t="s">
        <v>169</v>
      </c>
      <c r="AK31" s="117">
        <v>1.96096568310055E-2</v>
      </c>
      <c r="AL31" s="118">
        <v>1.960977775585207E-2</v>
      </c>
      <c r="AM31" s="118">
        <v>1.9602437608821809E-2</v>
      </c>
      <c r="AN31" s="118">
        <v>1.960977775585207E-2</v>
      </c>
      <c r="AO31" s="121">
        <v>1.9605666691332957E-2</v>
      </c>
      <c r="AP31" s="110"/>
      <c r="AQ31" s="150" t="s">
        <v>169</v>
      </c>
      <c r="AR31" s="117">
        <v>1.3517191327224976E-2</v>
      </c>
      <c r="AS31" s="118">
        <v>1.3523321076059549E-2</v>
      </c>
      <c r="AT31" s="118">
        <v>1.3519090378676836E-2</v>
      </c>
      <c r="AU31" s="118">
        <v>1.3511225082252708E-2</v>
      </c>
      <c r="AV31" s="121">
        <v>1.3517327580993168E-2</v>
      </c>
      <c r="AW31" s="110"/>
      <c r="AX31" s="150" t="s">
        <v>169</v>
      </c>
      <c r="AY31" s="117">
        <v>1.0562119584675867E-2</v>
      </c>
      <c r="AZ31" s="118">
        <v>1.0574054183076756E-2</v>
      </c>
      <c r="BA31" s="118">
        <v>1.0572724336923059E-2</v>
      </c>
      <c r="BB31" s="118">
        <v>1.0574180381673029E-2</v>
      </c>
      <c r="BC31" s="121">
        <v>1.0572170228848196E-2</v>
      </c>
      <c r="BD31" s="110"/>
      <c r="BE31" s="150" t="s">
        <v>169</v>
      </c>
      <c r="BF31" s="117">
        <v>7.3811632713315619E-3</v>
      </c>
      <c r="BG31" s="118">
        <v>7.3692663800840963E-3</v>
      </c>
      <c r="BH31" s="118">
        <v>7.3637702503681251E-3</v>
      </c>
      <c r="BI31" s="118">
        <v>7.3693534100974425E-3</v>
      </c>
      <c r="BJ31" s="121">
        <v>7.3713217203031289E-3</v>
      </c>
      <c r="BK31" s="110"/>
      <c r="BL31" s="150" t="s">
        <v>169</v>
      </c>
      <c r="BM31" s="117">
        <v>5.9788980070340581E-3</v>
      </c>
      <c r="BN31" s="118">
        <v>6.0023446658851167E-3</v>
      </c>
      <c r="BO31" s="118">
        <v>5.9996689837802366E-3</v>
      </c>
      <c r="BP31" s="118">
        <v>6.0024150341739108E-3</v>
      </c>
      <c r="BQ31" s="121">
        <v>5.9984954913588316E-3</v>
      </c>
      <c r="BR31" s="110"/>
      <c r="BS31" s="150" t="s">
        <v>169</v>
      </c>
      <c r="BT31" s="117">
        <v>8.0118867264887539E-3</v>
      </c>
      <c r="BU31" s="118">
        <v>7.9942199226215611E-3</v>
      </c>
      <c r="BV31" s="118">
        <v>8.0066905222172385E-3</v>
      </c>
      <c r="BW31" s="118">
        <v>8.0059666010185229E-3</v>
      </c>
      <c r="BX31" s="121">
        <v>8.0079244073687928E-3</v>
      </c>
      <c r="BY31" s="110"/>
      <c r="BZ31" s="150" t="s">
        <v>169</v>
      </c>
      <c r="CA31" s="117">
        <v>1.0000289025694324E-2</v>
      </c>
      <c r="CB31" s="118">
        <v>9.9886702582718517E-3</v>
      </c>
      <c r="CC31" s="118">
        <v>9.9968717272146436E-3</v>
      </c>
      <c r="CD31" s="118">
        <v>9.9886702582718517E-3</v>
      </c>
      <c r="CE31" s="121">
        <v>9.9848166046228749E-3</v>
      </c>
      <c r="CF31" s="110"/>
      <c r="CG31" s="150" t="s">
        <v>169</v>
      </c>
      <c r="CH31" s="117">
        <v>2.9989984260981595E-2</v>
      </c>
      <c r="CI31" s="118">
        <v>3.0013049151805162E-2</v>
      </c>
      <c r="CJ31" s="118">
        <v>3.0003501306256525E-2</v>
      </c>
      <c r="CK31" s="118">
        <v>3.0001602527414708E-2</v>
      </c>
      <c r="CL31" s="121">
        <v>3.0005532556231885E-2</v>
      </c>
      <c r="CM31" s="110"/>
      <c r="CN31" s="150" t="s">
        <v>169</v>
      </c>
      <c r="CO31" s="117">
        <v>6.0011668935626275E-2</v>
      </c>
      <c r="CP31" s="118">
        <v>5.9988442389758194E-2</v>
      </c>
      <c r="CQ31" s="118">
        <v>5.9997908113903181E-2</v>
      </c>
      <c r="CR31" s="118">
        <v>6.0000222264205469E-2</v>
      </c>
      <c r="CS31" s="121">
        <v>6.0000222264205469E-2</v>
      </c>
      <c r="CT31" s="110"/>
      <c r="CU31" s="150" t="s">
        <v>169</v>
      </c>
      <c r="CV31" s="117">
        <v>3.5308715237504312E-2</v>
      </c>
      <c r="CW31" s="118">
        <v>3.5303510929846044E-2</v>
      </c>
      <c r="CX31" s="118">
        <v>3.5300837776085378E-2</v>
      </c>
      <c r="CY31" s="118">
        <v>3.5303510929846044E-2</v>
      </c>
      <c r="CZ31" s="121">
        <v>3.5303510929846051E-2</v>
      </c>
      <c r="DA31" s="110"/>
      <c r="DB31" s="150" t="s">
        <v>169</v>
      </c>
      <c r="DC31" s="117">
        <v>5.9923922672086172E-3</v>
      </c>
      <c r="DD31" s="118">
        <v>6.0028763782645758E-3</v>
      </c>
      <c r="DE31" s="118">
        <v>6.0077733230342652E-3</v>
      </c>
      <c r="DF31" s="118">
        <v>6.0028763782645758E-3</v>
      </c>
      <c r="DG31" s="121">
        <v>6.0028763782646157E-3</v>
      </c>
      <c r="DH31" s="110"/>
      <c r="DI31" s="150" t="s">
        <v>169</v>
      </c>
      <c r="DJ31" s="117">
        <v>9.1422355744327482E-3</v>
      </c>
      <c r="DK31" s="118">
        <v>9.1577747850409529E-3</v>
      </c>
      <c r="DL31" s="118">
        <v>-6.113271014369108E-2</v>
      </c>
      <c r="DM31" s="118">
        <v>-6.1131254532269752E-2</v>
      </c>
      <c r="DN31" s="121">
        <v>-6.1131254532269676E-2</v>
      </c>
      <c r="DO31" s="110"/>
      <c r="DP31" s="150" t="s">
        <v>169</v>
      </c>
      <c r="DQ31" s="117">
        <v>1.0881560374695263E-2</v>
      </c>
      <c r="DR31" s="118">
        <v>1.0860861888434969E-2</v>
      </c>
      <c r="DS31" s="118">
        <v>-3.0869085480625655E-2</v>
      </c>
      <c r="DT31" s="118">
        <v>-3.0862086087234675E-2</v>
      </c>
      <c r="DU31" s="118">
        <v>-3.0865764085815046E-2</v>
      </c>
      <c r="DV31" s="110"/>
      <c r="DW31" s="150" t="s">
        <v>169</v>
      </c>
      <c r="DX31" s="117">
        <v>7.0324202188429222E-3</v>
      </c>
      <c r="DY31" s="118">
        <v>7.0476886830773628E-3</v>
      </c>
      <c r="DZ31" s="118">
        <v>2.4753204655959794E-2</v>
      </c>
      <c r="EA31" s="118">
        <v>2.4751798888787566E-2</v>
      </c>
      <c r="EB31" s="118">
        <v>2.4755687963718354E-2</v>
      </c>
      <c r="EC31" s="110"/>
      <c r="ED31" s="150" t="s">
        <v>169</v>
      </c>
      <c r="EE31" s="117">
        <v>5.9496798265515974E-3</v>
      </c>
      <c r="EF31" s="118">
        <v>5.9294516265655526E-3</v>
      </c>
      <c r="EG31" s="118">
        <v>5.4035683942226041E-2</v>
      </c>
      <c r="EH31" s="118">
        <v>5.4029731351243372E-2</v>
      </c>
      <c r="EI31" s="118">
        <v>5.4029731351243462E-2</v>
      </c>
      <c r="EJ31" s="110"/>
      <c r="EK31" s="150" t="s">
        <v>169</v>
      </c>
      <c r="EL31" s="117">
        <v>4.2103152724174402E-3</v>
      </c>
      <c r="EM31" s="118">
        <v>4.2103574793993679E-3</v>
      </c>
      <c r="EN31" s="118">
        <v>-2.0461563263433326E-2</v>
      </c>
      <c r="EO31" s="118">
        <v>-2.0459791923599997E-2</v>
      </c>
      <c r="EP31" s="118">
        <v>-2.0459791923600035E-2</v>
      </c>
      <c r="EQ31" s="110"/>
      <c r="ER31" s="150" t="s">
        <v>169</v>
      </c>
      <c r="ES31" s="117">
        <v>3.2193661093087608E-3</v>
      </c>
      <c r="ET31" s="118">
        <v>3.2343721923852589E-3</v>
      </c>
      <c r="EU31" s="118">
        <v>2.3838762359315906E-2</v>
      </c>
      <c r="EV31" s="118">
        <v>2.3846418732782457E-2</v>
      </c>
      <c r="EW31" s="118">
        <v>2.3846418732782457E-2</v>
      </c>
      <c r="EX31" s="110"/>
      <c r="EY31" s="150" t="s">
        <v>169</v>
      </c>
      <c r="EZ31" s="117">
        <v>2.0149754969029138E-3</v>
      </c>
      <c r="FA31" s="118">
        <v>2.0099902485621424E-3</v>
      </c>
      <c r="FB31" s="118">
        <v>5.3294094371351582E-3</v>
      </c>
      <c r="FC31" s="118">
        <v>5.3287648196417388E-3</v>
      </c>
      <c r="FD31" s="118">
        <v>5.328764819641659E-3</v>
      </c>
      <c r="FE31" s="110"/>
      <c r="FF31" s="150" t="s">
        <v>169</v>
      </c>
      <c r="FG31" s="117">
        <v>0</v>
      </c>
      <c r="FH31" s="118">
        <v>0</v>
      </c>
      <c r="FI31" s="118">
        <v>-4.2446158198344457E-2</v>
      </c>
      <c r="FJ31" s="118">
        <v>-4.2445975473335382E-2</v>
      </c>
      <c r="FK31" s="118">
        <v>-4.2445975473335382E-2</v>
      </c>
      <c r="FL31" s="110"/>
      <c r="FM31" s="150" t="s">
        <v>169</v>
      </c>
      <c r="FN31" s="117">
        <v>2.4329692154914629E-3</v>
      </c>
      <c r="FO31" s="118">
        <v>2.4428997020854385E-3</v>
      </c>
      <c r="FP31" s="118">
        <v>1.2844885166729531E-4</v>
      </c>
      <c r="FQ31" s="118">
        <v>1.200991363780433E-4</v>
      </c>
      <c r="FR31" s="118">
        <v>1.2009913637808469E-4</v>
      </c>
      <c r="FS31" s="110"/>
      <c r="FT31" s="150" t="s">
        <v>169</v>
      </c>
      <c r="FU31" s="117">
        <v>-3.7396602110059711E-3</v>
      </c>
      <c r="FV31" s="118">
        <v>-3.7445763081252218E-3</v>
      </c>
      <c r="FW31" s="118">
        <v>5.7152397832062433E-3</v>
      </c>
      <c r="FX31" s="118">
        <v>5.7203991179231991E-3</v>
      </c>
      <c r="FY31" s="118">
        <v>5.7203991179232E-3</v>
      </c>
      <c r="FZ31" s="110"/>
      <c r="GA31" s="150" t="s">
        <v>169</v>
      </c>
      <c r="GB31" s="117">
        <v>2.7096228900987691E-3</v>
      </c>
      <c r="GC31" s="118">
        <v>2.704637658102008E-3</v>
      </c>
      <c r="GD31" s="118">
        <v>2.307584251727168E-2</v>
      </c>
      <c r="GE31" s="118">
        <v>2.3077090072292285E-2</v>
      </c>
      <c r="GF31" s="118">
        <v>2.3077090072292247E-2</v>
      </c>
      <c r="GG31" s="110"/>
      <c r="GH31" s="150" t="s">
        <v>169</v>
      </c>
      <c r="GI31" s="117">
        <v>4.5864736215786538E-3</v>
      </c>
      <c r="GJ31" s="118">
        <v>4.5815152717175768E-3</v>
      </c>
      <c r="GK31" s="118">
        <v>-1.832388845894594E-2</v>
      </c>
      <c r="GL31" s="118">
        <v>-1.8323218605440714E-2</v>
      </c>
      <c r="GM31" s="118">
        <v>-1.8323218605440676E-2</v>
      </c>
      <c r="GN31" s="110"/>
      <c r="GO31" s="150" t="s">
        <v>169</v>
      </c>
      <c r="GP31" s="117">
        <v>9.3778534587004563E-3</v>
      </c>
      <c r="GQ31" s="118">
        <v>9.3778997453159863E-3</v>
      </c>
      <c r="GR31" s="118">
        <v>-8.5827632683162514E-3</v>
      </c>
      <c r="GS31" s="118">
        <v>-8.5922723588219892E-3</v>
      </c>
      <c r="GT31" s="118">
        <v>-8.5922723588219077E-3</v>
      </c>
      <c r="GU31" s="110"/>
      <c r="GV31" s="148" t="s">
        <v>169</v>
      </c>
      <c r="GW31" s="118">
        <v>1.1344465905479051E-2</v>
      </c>
      <c r="GX31" s="118">
        <v>1.1364080898173257E-2</v>
      </c>
      <c r="GY31" s="118">
        <v>2.6856138820843568E-2</v>
      </c>
      <c r="GZ31" s="118">
        <v>2.686144118608972E-2</v>
      </c>
      <c r="HA31" s="118">
        <v>2.6863258112576706E-2</v>
      </c>
      <c r="HB31" s="110"/>
      <c r="HC31" s="148" t="s">
        <v>169</v>
      </c>
      <c r="HD31" s="118">
        <v>5.2943309561223201E-3</v>
      </c>
      <c r="HE31" s="118">
        <v>5.2604096157191742E-3</v>
      </c>
      <c r="HF31" s="118">
        <v>1.2589770811215938E-2</v>
      </c>
      <c r="HG31" s="118">
        <v>1.259103552243232E-2</v>
      </c>
      <c r="HH31" s="118">
        <v>1.2589243849141419E-2</v>
      </c>
      <c r="HI31" s="110"/>
      <c r="HJ31" s="148" t="s">
        <v>169</v>
      </c>
      <c r="HK31" s="118">
        <v>6.589072720277052E-3</v>
      </c>
      <c r="HL31" s="118">
        <v>6.5988187537275901E-3</v>
      </c>
      <c r="HM31" s="118">
        <v>5.2298545755060368E-3</v>
      </c>
      <c r="HN31" s="118">
        <v>5.2317047599077472E-3</v>
      </c>
      <c r="HO31" s="118">
        <v>5.2334521562871408E-3</v>
      </c>
      <c r="HP31" s="110"/>
      <c r="HQ31" s="148" t="s">
        <v>169</v>
      </c>
      <c r="HR31" s="118">
        <v>3.2012996320895212E-3</v>
      </c>
      <c r="HS31" s="118">
        <v>3.2108864340047207E-3</v>
      </c>
      <c r="HT31" s="118">
        <v>-1.3104776862952089E-2</v>
      </c>
      <c r="HU31" s="118">
        <v>-1.3110274408368816E-2</v>
      </c>
      <c r="HV31" s="118">
        <v>-1.311546651601401E-2</v>
      </c>
      <c r="HX31" s="148" t="s">
        <v>169</v>
      </c>
      <c r="HY31" s="118">
        <v>1.0716326919412949E-3</v>
      </c>
      <c r="HZ31" s="118">
        <v>1.0668698799772512E-3</v>
      </c>
      <c r="IA31" s="118">
        <v>1.1848959952256134E-2</v>
      </c>
      <c r="IB31" s="118">
        <v>1.184713914311674E-2</v>
      </c>
      <c r="IC31" s="118">
        <v>1.1854226480897642E-2</v>
      </c>
      <c r="IE31" s="148" t="s">
        <v>169</v>
      </c>
      <c r="IF31" s="118">
        <v>2.7118966624639874E-3</v>
      </c>
      <c r="IG31" s="118">
        <v>2.7214250371102458E-3</v>
      </c>
      <c r="IH31" s="118">
        <v>-9.889164680150403E-2</v>
      </c>
      <c r="II31" s="118">
        <v>-9.8889736064255301E-2</v>
      </c>
      <c r="IJ31" s="118">
        <v>-9.8892873307105902E-2</v>
      </c>
      <c r="IL31" s="148" t="s">
        <v>169</v>
      </c>
      <c r="IM31" s="118">
        <v>1.8742141348960179E-3</v>
      </c>
      <c r="IN31" s="118">
        <v>1.859970771887905E-3</v>
      </c>
      <c r="IO31" s="118">
        <v>-4.3690511904437339E-2</v>
      </c>
      <c r="IP31" s="118">
        <v>-4.3685888148362856E-2</v>
      </c>
      <c r="IQ31" s="118">
        <v>-4.3687819955568342E-2</v>
      </c>
    </row>
    <row r="32" spans="1:251" ht="15.75" thickBot="1" x14ac:dyDescent="0.3">
      <c r="A32" s="151" t="s">
        <v>170</v>
      </c>
      <c r="B32" s="152">
        <v>-2.4969626002412943E-2</v>
      </c>
      <c r="C32" s="153">
        <v>-2.498345066424423E-2</v>
      </c>
      <c r="D32" s="153">
        <v>-2.4989964600587819E-2</v>
      </c>
      <c r="E32" s="153">
        <v>-2.4997289126701416E-2</v>
      </c>
      <c r="F32" s="154">
        <v>-2.4992678715049434E-2</v>
      </c>
      <c r="G32" s="110"/>
      <c r="H32" s="151" t="s">
        <v>170</v>
      </c>
      <c r="I32" s="152">
        <v>-5.3599992663303134E-2</v>
      </c>
      <c r="J32" s="153">
        <v>-5.3600013718458371E-2</v>
      </c>
      <c r="K32" s="153">
        <v>-5.3599998397024187E-2</v>
      </c>
      <c r="L32" s="153">
        <v>-5.3599999161520508E-2</v>
      </c>
      <c r="M32" s="154">
        <v>-5.3599992013093394E-2</v>
      </c>
      <c r="N32" s="110"/>
      <c r="O32" s="151" t="s">
        <v>170</v>
      </c>
      <c r="P32" s="152">
        <v>7.6000167503228596E-3</v>
      </c>
      <c r="Q32" s="153">
        <v>7.6000014273921394E-3</v>
      </c>
      <c r="R32" s="153">
        <v>7.5999940790735521E-3</v>
      </c>
      <c r="S32" s="153">
        <v>7.6000013104936311E-3</v>
      </c>
      <c r="T32" s="154">
        <v>7.5999910172741304E-3</v>
      </c>
      <c r="U32" s="110"/>
      <c r="V32" s="155" t="s">
        <v>170</v>
      </c>
      <c r="W32" s="152">
        <v>1.25999924207472E-2</v>
      </c>
      <c r="X32" s="153">
        <v>1.260000034194407E-2</v>
      </c>
      <c r="Y32" s="153">
        <v>1.2600012822905108E-2</v>
      </c>
      <c r="Z32" s="153">
        <v>1.2600000149600665E-2</v>
      </c>
      <c r="AA32" s="154">
        <v>1.2600005302169561E-2</v>
      </c>
      <c r="AB32" s="110"/>
      <c r="AC32" s="155" t="s">
        <v>170</v>
      </c>
      <c r="AD32" s="152">
        <v>1.7300016168380304E-2</v>
      </c>
      <c r="AE32" s="153">
        <v>1.7300031504598381E-2</v>
      </c>
      <c r="AF32" s="153">
        <v>1.7299993921948219E-2</v>
      </c>
      <c r="AG32" s="153">
        <v>1.7300001092967428E-2</v>
      </c>
      <c r="AH32" s="154">
        <v>1.7300003605536206E-2</v>
      </c>
      <c r="AI32" s="110"/>
      <c r="AJ32" s="155" t="s">
        <v>170</v>
      </c>
      <c r="AK32" s="152">
        <v>1.6599995791391809E-2</v>
      </c>
      <c r="AL32" s="153">
        <v>1.6599995791391639E-2</v>
      </c>
      <c r="AM32" s="153">
        <v>1.6599996080798839E-2</v>
      </c>
      <c r="AN32" s="153">
        <v>1.6599996037387696E-2</v>
      </c>
      <c r="AO32" s="154">
        <v>1.6599995996388523E-2</v>
      </c>
      <c r="AP32" s="110"/>
      <c r="AQ32" s="155" t="s">
        <v>170</v>
      </c>
      <c r="AR32" s="152">
        <v>1.0500004956201721E-2</v>
      </c>
      <c r="AS32" s="153">
        <v>1.0500004956201845E-2</v>
      </c>
      <c r="AT32" s="153">
        <v>1.0500013711015202E-2</v>
      </c>
      <c r="AU32" s="153">
        <v>1.0500005109261091E-2</v>
      </c>
      <c r="AV32" s="154">
        <v>1.0500005083751023E-2</v>
      </c>
      <c r="AW32" s="110"/>
      <c r="AX32" s="155" t="s">
        <v>170</v>
      </c>
      <c r="AY32" s="152">
        <v>7.7999914311965134E-3</v>
      </c>
      <c r="AZ32" s="153">
        <v>7.8000058567916364E-3</v>
      </c>
      <c r="BA32" s="153">
        <v>7.800004225850859E-3</v>
      </c>
      <c r="BB32" s="153">
        <v>7.8000059693113652E-3</v>
      </c>
      <c r="BC32" s="154">
        <v>7.8000035462921944E-3</v>
      </c>
      <c r="BD32" s="110"/>
      <c r="BE32" s="155" t="s">
        <v>170</v>
      </c>
      <c r="BF32" s="152">
        <v>4.299981098433615E-3</v>
      </c>
      <c r="BG32" s="153">
        <v>4.2999953508302165E-3</v>
      </c>
      <c r="BH32" s="153">
        <v>4.299993710283531E-3</v>
      </c>
      <c r="BI32" s="153">
        <v>4.2999954123801197E-3</v>
      </c>
      <c r="BJ32" s="154">
        <v>4.2999930267224032E-3</v>
      </c>
      <c r="BK32" s="110"/>
      <c r="BL32" s="155" t="s">
        <v>170</v>
      </c>
      <c r="BM32" s="152">
        <v>3.0000068412769482E-3</v>
      </c>
      <c r="BN32" s="153">
        <v>2.9999853767709614E-3</v>
      </c>
      <c r="BO32" s="153">
        <v>3.00000050303502E-3</v>
      </c>
      <c r="BP32" s="153">
        <v>2.9999996721888247E-3</v>
      </c>
      <c r="BQ32" s="154">
        <v>2.9953271822257452E-3</v>
      </c>
      <c r="BR32" s="110"/>
      <c r="BS32" s="155" t="s">
        <v>170</v>
      </c>
      <c r="BT32" s="152">
        <v>5.0000122561510499E-3</v>
      </c>
      <c r="BU32" s="153">
        <v>4.9999980105958006E-3</v>
      </c>
      <c r="BV32" s="153">
        <v>4.9999913068052605E-3</v>
      </c>
      <c r="BW32" s="153">
        <v>4.9999980105958006E-3</v>
      </c>
      <c r="BX32" s="154">
        <v>5.004677490023238E-3</v>
      </c>
      <c r="BY32" s="110"/>
      <c r="BZ32" s="155" t="s">
        <v>170</v>
      </c>
      <c r="CA32" s="152">
        <v>6.9999950865815641E-3</v>
      </c>
      <c r="CB32" s="153">
        <v>7.0000163450694075E-3</v>
      </c>
      <c r="CC32" s="153">
        <v>7.000001397298848E-3</v>
      </c>
      <c r="CD32" s="153">
        <v>7.0000022057358797E-3</v>
      </c>
      <c r="CE32" s="154">
        <v>7.0000069518389475E-3</v>
      </c>
      <c r="CF32" s="110"/>
      <c r="CG32" s="155" t="s">
        <v>170</v>
      </c>
      <c r="CH32" s="152">
        <v>5.4000107975645415E-3</v>
      </c>
      <c r="CI32" s="153">
        <v>5.399989660173697E-3</v>
      </c>
      <c r="CJ32" s="153">
        <v>5.4000046252856392E-3</v>
      </c>
      <c r="CK32" s="153">
        <v>5.4000037770413744E-3</v>
      </c>
      <c r="CL32" s="154">
        <v>5.3999990966927302E-3</v>
      </c>
      <c r="CM32" s="110"/>
      <c r="CN32" s="155" t="s">
        <v>170</v>
      </c>
      <c r="CO32" s="152">
        <v>9.9999856852277282E-3</v>
      </c>
      <c r="CP32" s="153">
        <v>1.0000006703503313E-2</v>
      </c>
      <c r="CQ32" s="153">
        <v>1.0000016594456537E-2</v>
      </c>
      <c r="CR32" s="153">
        <v>1.0000006703503313E-2</v>
      </c>
      <c r="CS32" s="154">
        <v>1.0000009077660585E-2</v>
      </c>
      <c r="CT32" s="110"/>
      <c r="CU32" s="155" t="s">
        <v>170</v>
      </c>
      <c r="CV32" s="152">
        <v>4.7000227252629824E-3</v>
      </c>
      <c r="CW32" s="153">
        <v>4.7000019192372268E-3</v>
      </c>
      <c r="CX32" s="153">
        <v>4.7000002619063588E-3</v>
      </c>
      <c r="CY32" s="153">
        <v>4.7000019192372268E-3</v>
      </c>
      <c r="CZ32" s="154">
        <v>4.6999996255091157E-3</v>
      </c>
      <c r="DA32" s="110"/>
      <c r="DB32" s="155" t="s">
        <v>170</v>
      </c>
      <c r="DC32" s="152">
        <v>9.1165117293586742E-2</v>
      </c>
      <c r="DD32" s="153">
        <v>9.1165131683598008E-2</v>
      </c>
      <c r="DE32" s="153">
        <v>9.1165129621633104E-2</v>
      </c>
      <c r="DF32" s="153">
        <v>9.1165131683598008E-2</v>
      </c>
      <c r="DG32" s="154">
        <v>9.1165141276938838E-2</v>
      </c>
      <c r="DH32" s="110"/>
      <c r="DI32" s="155" t="s">
        <v>170</v>
      </c>
      <c r="DJ32" s="152">
        <v>-0.10110253421583151</v>
      </c>
      <c r="DK32" s="153">
        <v>-0.10110255249747278</v>
      </c>
      <c r="DL32" s="153">
        <v>-0.10110255368128986</v>
      </c>
      <c r="DM32" s="153">
        <v>-0.10110255249747278</v>
      </c>
      <c r="DN32" s="154">
        <v>-0.10110255417454714</v>
      </c>
      <c r="DO32" s="110"/>
      <c r="DP32" s="155" t="s">
        <v>170</v>
      </c>
      <c r="DQ32" s="117">
        <v>0.10373048919835376</v>
      </c>
      <c r="DR32" s="118">
        <v>0.1037305187167173</v>
      </c>
      <c r="DS32" s="118">
        <v>0.10373050699018162</v>
      </c>
      <c r="DT32" s="118">
        <v>0.10373050468527957</v>
      </c>
      <c r="DU32" s="118">
        <v>0.10373050210412524</v>
      </c>
      <c r="DV32" s="110"/>
      <c r="DW32" s="155" t="s">
        <v>170</v>
      </c>
      <c r="DX32" s="117">
        <v>-5.0386940813497167E-4</v>
      </c>
      <c r="DY32" s="118">
        <v>-5.0388211446823631E-4</v>
      </c>
      <c r="DZ32" s="118">
        <v>-5.0388810145517778E-4</v>
      </c>
      <c r="EA32" s="118">
        <v>-5.0388212087395807E-4</v>
      </c>
      <c r="EB32" s="118">
        <v>-5.0388000208406681E-4</v>
      </c>
      <c r="EC32" s="110"/>
      <c r="ED32" s="155" t="s">
        <v>170</v>
      </c>
      <c r="EE32" s="117">
        <v>2.8604091342813928E-2</v>
      </c>
      <c r="EF32" s="118">
        <v>2.8604116781109443E-2</v>
      </c>
      <c r="EG32" s="118">
        <v>2.8604121698243903E-2</v>
      </c>
      <c r="EH32" s="118">
        <v>2.8604117144929289E-2</v>
      </c>
      <c r="EI32" s="118">
        <v>2.8604112844576653E-2</v>
      </c>
      <c r="EJ32" s="110"/>
      <c r="EK32" s="155" t="s">
        <v>170</v>
      </c>
      <c r="EL32" s="117">
        <v>2.5034462496346071E-3</v>
      </c>
      <c r="EM32" s="118">
        <v>2.5034338222770488E-3</v>
      </c>
      <c r="EN32" s="118">
        <v>2.5034207549458217E-3</v>
      </c>
      <c r="EO32" s="118">
        <v>2.5034214877879012E-3</v>
      </c>
      <c r="EP32" s="118">
        <v>2.5034256147622802E-3</v>
      </c>
      <c r="EQ32" s="110"/>
      <c r="ER32" s="155" t="s">
        <v>170</v>
      </c>
      <c r="ES32" s="117">
        <v>4.3327323315815883E-3</v>
      </c>
      <c r="ET32" s="118">
        <v>4.3351560204228663E-3</v>
      </c>
      <c r="EU32" s="118">
        <v>4.3327559595257676E-3</v>
      </c>
      <c r="EV32" s="118">
        <v>4.3327508868738684E-3</v>
      </c>
      <c r="EW32" s="118">
        <v>4.3327529337278637E-3</v>
      </c>
      <c r="EX32" s="110"/>
      <c r="EY32" s="155" t="s">
        <v>170</v>
      </c>
      <c r="EZ32" s="117">
        <v>-1.8943068460232759E-3</v>
      </c>
      <c r="FA32" s="118">
        <v>-1.8967278129269245E-3</v>
      </c>
      <c r="FB32" s="118">
        <v>-1.8940304915979463E-3</v>
      </c>
      <c r="FC32" s="118">
        <v>-1.8943129750680857E-3</v>
      </c>
      <c r="FD32" s="118">
        <v>-1.8943170610980335E-3</v>
      </c>
      <c r="FE32" s="110"/>
      <c r="FF32" s="155" t="s">
        <v>170</v>
      </c>
      <c r="FG32" s="117">
        <v>-3.9106989048849489E-2</v>
      </c>
      <c r="FH32" s="118">
        <v>-3.9107173618801588E-2</v>
      </c>
      <c r="FI32" s="118">
        <v>-3.9107263628930904E-2</v>
      </c>
      <c r="FJ32" s="118">
        <v>-3.9106989048849621E-2</v>
      </c>
      <c r="FK32" s="118">
        <v>-3.9106989048849482E-2</v>
      </c>
      <c r="FL32" s="110"/>
      <c r="FM32" s="155" t="s">
        <v>170</v>
      </c>
      <c r="FN32" s="117">
        <v>1.6827412361929254E-2</v>
      </c>
      <c r="FO32" s="118">
        <v>1.6827614078617274E-2</v>
      </c>
      <c r="FP32" s="118">
        <v>1.6827410415398321E-2</v>
      </c>
      <c r="FQ32" s="118">
        <v>1.6827316321085063E-2</v>
      </c>
      <c r="FR32" s="118">
        <v>1.6827316321084942E-2</v>
      </c>
      <c r="FS32" s="110"/>
      <c r="FT32" s="155" t="s">
        <v>170</v>
      </c>
      <c r="FU32" s="117">
        <v>1.4646495064926532E-2</v>
      </c>
      <c r="FV32" s="118">
        <v>1.4646501269465529E-2</v>
      </c>
      <c r="FW32" s="118">
        <v>1.4646496889790781E-2</v>
      </c>
      <c r="FX32" s="118">
        <v>1.4646590899788928E-2</v>
      </c>
      <c r="FY32" s="118">
        <v>1.4646590899788928E-2</v>
      </c>
      <c r="FZ32" s="110"/>
      <c r="GA32" s="155" t="s">
        <v>170</v>
      </c>
      <c r="GB32" s="117">
        <v>6.3947057719249481E-2</v>
      </c>
      <c r="GC32" s="118">
        <v>6.39470507196849E-2</v>
      </c>
      <c r="GD32" s="118">
        <v>6.3947041058506071E-2</v>
      </c>
      <c r="GE32" s="118">
        <v>6.3947051513378983E-2</v>
      </c>
      <c r="GF32" s="118">
        <v>6.3947047376132105E-2</v>
      </c>
      <c r="GG32" s="110"/>
      <c r="GH32" s="155" t="s">
        <v>170</v>
      </c>
      <c r="GI32" s="117">
        <v>5.3486270155390966E-2</v>
      </c>
      <c r="GJ32" s="118">
        <v>5.3486275676287443E-2</v>
      </c>
      <c r="GK32" s="118">
        <v>5.3486286237664195E-2</v>
      </c>
      <c r="GL32" s="118">
        <v>5.3486276300245134E-2</v>
      </c>
      <c r="GM32" s="118">
        <v>5.3486280396814495E-2</v>
      </c>
      <c r="GN32" s="110"/>
      <c r="GO32" s="155" t="s">
        <v>170</v>
      </c>
      <c r="GP32" s="117">
        <v>9.3870927502368636E-3</v>
      </c>
      <c r="GQ32" s="118">
        <v>9.3870704993458016E-3</v>
      </c>
      <c r="GR32" s="118">
        <v>-1.5881442878056442E-3</v>
      </c>
      <c r="GS32" s="118">
        <v>-1.5881351736484626E-3</v>
      </c>
      <c r="GT32" s="118">
        <v>-1.5881388648057923E-3</v>
      </c>
      <c r="GU32" s="110"/>
      <c r="GV32" s="148" t="s">
        <v>170</v>
      </c>
      <c r="GW32" s="118">
        <v>1.1351194206483773E-2</v>
      </c>
      <c r="GX32" s="118">
        <v>1.1351210786748306E-2</v>
      </c>
      <c r="GY32" s="118">
        <v>1.8207348556897002E-2</v>
      </c>
      <c r="GZ32" s="118">
        <v>1.8207348449988031E-2</v>
      </c>
      <c r="HA32" s="118">
        <v>1.8207348517301204E-2</v>
      </c>
      <c r="HB32" s="110"/>
      <c r="HC32" s="148" t="s">
        <v>170</v>
      </c>
      <c r="HD32" s="118">
        <v>4.1120119030253616E-2</v>
      </c>
      <c r="HE32" s="118">
        <v>4.112010795987095E-2</v>
      </c>
      <c r="HF32" s="118">
        <v>4.5477327628228051E-2</v>
      </c>
      <c r="HG32" s="118">
        <v>4.5477317754714627E-2</v>
      </c>
      <c r="HH32" s="118">
        <v>4.547731791983909E-2</v>
      </c>
      <c r="HI32" s="110"/>
      <c r="HJ32" s="148" t="s">
        <v>170</v>
      </c>
      <c r="HK32" s="118">
        <v>9.9480749055608532E-3</v>
      </c>
      <c r="HL32" s="118">
        <v>9.9480801668513155E-3</v>
      </c>
      <c r="HM32" s="118">
        <v>9.9480825817830094E-3</v>
      </c>
      <c r="HN32" s="118">
        <v>9.9480801668513155E-3</v>
      </c>
      <c r="HO32" s="118">
        <v>9.9480836743782216E-3</v>
      </c>
      <c r="HP32" s="110"/>
      <c r="HQ32" s="148" t="s">
        <v>170</v>
      </c>
      <c r="HR32" s="118">
        <v>3.2072618947771355E-3</v>
      </c>
      <c r="HS32" s="118">
        <v>3.2072773692349782E-3</v>
      </c>
      <c r="HT32" s="118">
        <v>-5.8938252435640104E-2</v>
      </c>
      <c r="HU32" s="118">
        <v>-5.8938247938570144E-2</v>
      </c>
      <c r="HV32" s="118">
        <v>-5.8938246219185877E-2</v>
      </c>
      <c r="HX32" s="148" t="s">
        <v>170</v>
      </c>
      <c r="HY32" s="118">
        <v>1.0656608479078201E-3</v>
      </c>
      <c r="HZ32" s="118">
        <v>1.0656813981173253E-3</v>
      </c>
      <c r="IA32" s="118">
        <v>-5.6910734459313113E-2</v>
      </c>
      <c r="IB32" s="118">
        <v>-5.6910728729081421E-2</v>
      </c>
      <c r="IC32" s="118">
        <v>-5.6910732279238409E-2</v>
      </c>
      <c r="IE32" s="148" t="s">
        <v>170</v>
      </c>
      <c r="IF32" s="118">
        <v>2.7278810621052885E-3</v>
      </c>
      <c r="IG32" s="118">
        <v>2.7278706916522371E-3</v>
      </c>
      <c r="IH32" s="118">
        <v>-1.1505427729093543E-2</v>
      </c>
      <c r="II32" s="118">
        <v>-1.1505431092829926E-2</v>
      </c>
      <c r="IJ32" s="118">
        <v>-1.1505431115119749E-2</v>
      </c>
      <c r="IL32" s="148" t="s">
        <v>170</v>
      </c>
      <c r="IM32" s="118">
        <v>1.8567263514920869E-3</v>
      </c>
      <c r="IN32" s="118">
        <v>1.8582373575268445E-3</v>
      </c>
      <c r="IO32" s="118">
        <v>-9.4700693715843356E-3</v>
      </c>
      <c r="IP32" s="118">
        <v>-9.4693098504289863E-3</v>
      </c>
      <c r="IQ32" s="118">
        <v>-9.4708758067409381E-3</v>
      </c>
    </row>
    <row r="33" spans="1:251" ht="15.75" thickBot="1" x14ac:dyDescent="0.3">
      <c r="B33" s="156"/>
      <c r="C33" s="156"/>
      <c r="D33" s="156"/>
      <c r="E33" s="156"/>
      <c r="F33" s="156"/>
      <c r="G33" s="110"/>
      <c r="I33" s="156"/>
      <c r="J33" s="156"/>
      <c r="K33" s="156"/>
      <c r="L33" s="156"/>
      <c r="M33" s="156"/>
      <c r="N33" s="110"/>
      <c r="P33" s="156"/>
      <c r="Q33" s="156"/>
      <c r="R33" s="156"/>
      <c r="S33" s="156"/>
      <c r="T33" s="156"/>
      <c r="U33" s="110"/>
      <c r="W33" s="156"/>
      <c r="X33" s="156"/>
      <c r="Y33" s="156"/>
      <c r="Z33" s="156"/>
      <c r="AA33" s="156"/>
      <c r="AB33" s="110"/>
      <c r="AD33" s="156"/>
      <c r="AE33" s="156"/>
      <c r="AF33" s="156"/>
      <c r="AG33" s="156"/>
      <c r="AH33" s="156"/>
      <c r="AI33" s="110"/>
      <c r="AK33" s="156"/>
      <c r="AL33" s="156"/>
      <c r="AM33" s="156"/>
      <c r="AN33" s="156"/>
      <c r="AO33" s="156"/>
      <c r="AP33" s="110"/>
      <c r="AR33" s="156"/>
      <c r="AS33" s="156"/>
      <c r="AT33" s="156"/>
      <c r="AU33" s="156"/>
      <c r="AV33" s="156"/>
      <c r="AW33" s="110"/>
      <c r="AY33" s="156"/>
      <c r="AZ33" s="156"/>
      <c r="BA33" s="156"/>
      <c r="BB33" s="156"/>
      <c r="BC33" s="156"/>
      <c r="BD33" s="110"/>
      <c r="BF33" s="156"/>
      <c r="BG33" s="156"/>
      <c r="BH33" s="156"/>
      <c r="BI33" s="156"/>
      <c r="BJ33" s="156"/>
      <c r="BK33" s="110"/>
      <c r="BM33" s="156"/>
      <c r="BN33" s="156"/>
      <c r="BO33" s="156"/>
      <c r="BP33" s="156"/>
      <c r="BQ33" s="156"/>
      <c r="BR33" s="110"/>
      <c r="BT33" s="156"/>
      <c r="BU33" s="156"/>
      <c r="BV33" s="156"/>
      <c r="BW33" s="156"/>
      <c r="BX33" s="156"/>
      <c r="BY33" s="110"/>
      <c r="CA33" s="156"/>
      <c r="CB33" s="156"/>
      <c r="CC33" s="156"/>
      <c r="CD33" s="156"/>
      <c r="CE33" s="156"/>
      <c r="CF33" s="110"/>
      <c r="CH33" s="156"/>
      <c r="CI33" s="156"/>
      <c r="CJ33" s="156"/>
      <c r="CK33" s="156"/>
      <c r="CL33" s="156"/>
      <c r="CM33" s="110"/>
      <c r="CO33" s="156"/>
      <c r="CP33" s="156"/>
      <c r="CQ33" s="156"/>
      <c r="CR33" s="156"/>
      <c r="CS33" s="156"/>
      <c r="CT33" s="110"/>
      <c r="CV33" s="156"/>
      <c r="CW33" s="156"/>
      <c r="CX33" s="156"/>
      <c r="CY33" s="156"/>
      <c r="CZ33" s="156"/>
      <c r="DA33" s="110"/>
      <c r="DC33" s="156"/>
      <c r="DD33" s="156"/>
      <c r="DE33" s="156"/>
      <c r="DF33" s="156"/>
      <c r="DG33" s="156"/>
      <c r="DH33" s="110"/>
      <c r="DJ33" s="156"/>
      <c r="DK33" s="156"/>
      <c r="DL33" s="156"/>
      <c r="DM33" s="156"/>
      <c r="DN33" s="156"/>
      <c r="DO33" s="110"/>
      <c r="DV33" s="110"/>
      <c r="EC33" s="110"/>
      <c r="EJ33" s="110"/>
      <c r="EQ33" s="110"/>
      <c r="EX33" s="110"/>
      <c r="FE33" s="110"/>
      <c r="FL33" s="110"/>
      <c r="FS33" s="110"/>
      <c r="FZ33" s="110"/>
      <c r="GG33" s="110"/>
      <c r="GN33" s="110"/>
      <c r="GU33" s="110"/>
      <c r="HB33" s="110"/>
      <c r="HI33" s="110"/>
      <c r="HP33" s="110"/>
    </row>
    <row r="34" spans="1:251" ht="19.5" thickBot="1" x14ac:dyDescent="0.3">
      <c r="A34" s="157" t="s">
        <v>182</v>
      </c>
      <c r="B34" s="158">
        <f>+AVERAGE(B5:B32)</f>
        <v>-1.9870259001857109E-2</v>
      </c>
      <c r="C34" s="159">
        <f>+AVERAGE(C5:C32)</f>
        <v>-1.9874831219069453E-2</v>
      </c>
      <c r="D34" s="159">
        <f>+AVERAGE(D5:D32)</f>
        <v>-2.0443517161552446E-2</v>
      </c>
      <c r="E34" s="159">
        <f>+AVERAGE(E5:E32)</f>
        <v>-1.9711575085622341E-2</v>
      </c>
      <c r="F34" s="160">
        <f>+AVERAGE(F5:F32)</f>
        <v>-1.9714264795992455E-2</v>
      </c>
      <c r="G34" s="110"/>
      <c r="H34" s="157" t="s">
        <v>182</v>
      </c>
      <c r="I34" s="158">
        <f>+AVERAGE(I5:I32)</f>
        <v>-5.5686326994045868E-3</v>
      </c>
      <c r="J34" s="159">
        <f>+AVERAGE(J5:J32)</f>
        <v>-5.5679039488468361E-3</v>
      </c>
      <c r="K34" s="159">
        <f>+AVERAGE(K5:K32)</f>
        <v>-6.9689760792394414E-3</v>
      </c>
      <c r="L34" s="159">
        <f>+AVERAGE(L5:L32)</f>
        <v>-6.7205911928212873E-3</v>
      </c>
      <c r="M34" s="160">
        <f>+AVERAGE(M5:M32)</f>
        <v>-6.7191379412103415E-3</v>
      </c>
      <c r="N34" s="110"/>
      <c r="O34" s="157" t="s">
        <v>182</v>
      </c>
      <c r="P34" s="158">
        <f>+AVERAGE(P5:P32)</f>
        <v>9.2342524089927217E-3</v>
      </c>
      <c r="Q34" s="159">
        <f>+AVERAGE(Q5:Q32)</f>
        <v>9.2337421157766761E-3</v>
      </c>
      <c r="R34" s="159">
        <f>+AVERAGE(R5:R32)</f>
        <v>8.0636879951353907E-3</v>
      </c>
      <c r="S34" s="159">
        <f>+AVERAGE(S5:S32)</f>
        <v>8.1390892077515299E-3</v>
      </c>
      <c r="T34" s="160">
        <f>+AVERAGE(T5:T32)</f>
        <v>8.139105778617017E-3</v>
      </c>
      <c r="U34" s="110"/>
      <c r="V34" s="161" t="s">
        <v>182</v>
      </c>
      <c r="W34" s="158">
        <f>+AVERAGE(W5:W32)</f>
        <v>1.2258256941544783E-2</v>
      </c>
      <c r="X34" s="159">
        <f>+AVERAGE(X5:X32)</f>
        <v>1.2260504253031088E-2</v>
      </c>
      <c r="Y34" s="159">
        <f>+AVERAGE(Y5:Y32)</f>
        <v>1.0400177547546839E-2</v>
      </c>
      <c r="Z34" s="159">
        <f>+AVERAGE(Z5:Z32)</f>
        <v>1.0409729763000034E-2</v>
      </c>
      <c r="AA34" s="160">
        <f>+AVERAGE(AA5:AA32)</f>
        <v>1.0410174123296813E-2</v>
      </c>
      <c r="AB34" s="110"/>
      <c r="AC34" s="161" t="s">
        <v>182</v>
      </c>
      <c r="AD34" s="158">
        <f>+AVERAGE(AD5:AD32)</f>
        <v>1.7646938995527012E-2</v>
      </c>
      <c r="AE34" s="159">
        <f>+AVERAGE(AE5:AE32)</f>
        <v>1.764421042747524E-2</v>
      </c>
      <c r="AF34" s="159">
        <f>+AVERAGE(AF5:AF32)</f>
        <v>1.5537123015959463E-2</v>
      </c>
      <c r="AG34" s="159">
        <f>+AVERAGE(AG5:AG32)</f>
        <v>1.5539700218320169E-2</v>
      </c>
      <c r="AH34" s="160">
        <f>+AVERAGE(AH5:AH32)</f>
        <v>1.5540242812109681E-2</v>
      </c>
      <c r="AI34" s="110"/>
      <c r="AJ34" s="161" t="s">
        <v>182</v>
      </c>
      <c r="AK34" s="158">
        <f>+AVERAGE(AK5:AK32)</f>
        <v>1.6856249730404907E-2</v>
      </c>
      <c r="AL34" s="159">
        <f>+AVERAGE(AL5:AL32)</f>
        <v>1.6856828063326119E-2</v>
      </c>
      <c r="AM34" s="159">
        <f>+AVERAGE(AM5:AM32)</f>
        <v>2.1398070568658049E-2</v>
      </c>
      <c r="AN34" s="159">
        <f>+AVERAGE(AN5:AN32)</f>
        <v>2.1374266498764349E-2</v>
      </c>
      <c r="AO34" s="160">
        <f>+AVERAGE(AO5:AO32)</f>
        <v>2.1373898536446823E-2</v>
      </c>
      <c r="AP34" s="110"/>
      <c r="AQ34" s="161" t="s">
        <v>182</v>
      </c>
      <c r="AR34" s="158">
        <f>+AVERAGE(AR5:AR32)</f>
        <v>1.0658161422859296E-2</v>
      </c>
      <c r="AS34" s="159">
        <f>+AVERAGE(AS5:AS32)</f>
        <v>4.1112015174030951E-2</v>
      </c>
      <c r="AT34" s="159">
        <f>+AVERAGE(AT5:AT32)</f>
        <v>6.1679624981885242E-3</v>
      </c>
      <c r="AU34" s="159">
        <f>+AVERAGE(AU5:AU32)</f>
        <v>6.1570994609953245E-3</v>
      </c>
      <c r="AV34" s="160">
        <f>+AVERAGE(AV5:AV32)</f>
        <v>6.6482388024037388E-3</v>
      </c>
      <c r="AW34" s="110"/>
      <c r="AX34" s="161" t="s">
        <v>182</v>
      </c>
      <c r="AY34" s="158">
        <f>+AVERAGE(AY5:AY32)</f>
        <v>9.0325593367657411E-3</v>
      </c>
      <c r="AZ34" s="159">
        <f>+AVERAGE(AZ5:AZ32)</f>
        <v>9.0324894760833805E-3</v>
      </c>
      <c r="BA34" s="159">
        <f>+AVERAGE(BA5:BA32)</f>
        <v>4.3244846909542825E-3</v>
      </c>
      <c r="BB34" s="159">
        <f>+AVERAGE(BB5:BB32)</f>
        <v>4.8030925317994536E-3</v>
      </c>
      <c r="BC34" s="160">
        <f>+AVERAGE(BC5:BC32)</f>
        <v>4.5562223890965306E-3</v>
      </c>
      <c r="BD34" s="110"/>
      <c r="BE34" s="161" t="s">
        <v>182</v>
      </c>
      <c r="BF34" s="158">
        <f>+AVERAGE(BF5:BF32)</f>
        <v>5.0775563506414286E-3</v>
      </c>
      <c r="BG34" s="159">
        <f>+AVERAGE(BG5:BG32)</f>
        <v>5.883168449098003E-3</v>
      </c>
      <c r="BH34" s="159">
        <f>+AVERAGE(BH5:BH32)</f>
        <v>1.1181219430205582E-2</v>
      </c>
      <c r="BI34" s="159">
        <f>+AVERAGE(BI5:BI32)</f>
        <v>1.1045165423757585E-2</v>
      </c>
      <c r="BJ34" s="160">
        <f>+AVERAGE(BJ5:BJ32)</f>
        <v>1.1045625773114227E-2</v>
      </c>
      <c r="BK34" s="110"/>
      <c r="BL34" s="161" t="s">
        <v>182</v>
      </c>
      <c r="BM34" s="158">
        <f>+AVERAGE(BM5:BM32)</f>
        <v>1.8353214683318509E-3</v>
      </c>
      <c r="BN34" s="159">
        <f>+AVERAGE(BN5:BN32)</f>
        <v>1.8374717528578917E-3</v>
      </c>
      <c r="BO34" s="159">
        <f>+AVERAGE(BO5:BO32)</f>
        <v>-1.4336781521393409E-3</v>
      </c>
      <c r="BP34" s="159">
        <f>+AVERAGE(BP5:BP32)</f>
        <v>-1.1683085784380801E-3</v>
      </c>
      <c r="BQ34" s="160">
        <f>+AVERAGE(BQ5:BQ32)</f>
        <v>-1.1686177290493299E-3</v>
      </c>
      <c r="BR34" s="110"/>
      <c r="BS34" s="161" t="s">
        <v>182</v>
      </c>
      <c r="BT34" s="158">
        <f>+AVERAGE(BT5:BT32)</f>
        <v>5.5653483449239916E-3</v>
      </c>
      <c r="BU34" s="159">
        <f>+AVERAGE(BU5:BU32)</f>
        <v>5.5692760393672661E-3</v>
      </c>
      <c r="BV34" s="159">
        <f>+AVERAGE(BV5:BV32)</f>
        <v>3.966248520849331E-3</v>
      </c>
      <c r="BW34" s="159">
        <f>+AVERAGE(BW5:BW32)</f>
        <v>4.4278586880979664E-3</v>
      </c>
      <c r="BX34" s="160">
        <f>+AVERAGE(BX5:BX32)</f>
        <v>4.4284895245425993E-3</v>
      </c>
      <c r="BY34" s="110"/>
      <c r="BZ34" s="161" t="s">
        <v>182</v>
      </c>
      <c r="CA34" s="158">
        <f>+AVERAGE(CA5:CA32)</f>
        <v>7.9126594829237139E-3</v>
      </c>
      <c r="CB34" s="159">
        <f>+AVERAGE(CB5:CB32)</f>
        <v>7.9093759855135837E-3</v>
      </c>
      <c r="CC34" s="159">
        <f>+AVERAGE(CC5:CC32)</f>
        <v>7.6283626937049742E-3</v>
      </c>
      <c r="CD34" s="159">
        <f>+AVERAGE(CD5:CD32)</f>
        <v>7.4241382547502247E-3</v>
      </c>
      <c r="CE34" s="160">
        <f>+AVERAGE(CE5:CE32)</f>
        <v>7.4242201079602358E-3</v>
      </c>
      <c r="CF34" s="110"/>
      <c r="CG34" s="161" t="s">
        <v>182</v>
      </c>
      <c r="CH34" s="158">
        <f>+AVERAGE(CH5:CH32)</f>
        <v>5.1309049245139446E-2</v>
      </c>
      <c r="CI34" s="159">
        <f>+AVERAGE(CI5:CI32)</f>
        <v>5.1311803590579463E-2</v>
      </c>
      <c r="CJ34" s="159">
        <f>+AVERAGE(CJ5:CJ32)</f>
        <v>5.9705882905565763E-2</v>
      </c>
      <c r="CK34" s="159">
        <f>+AVERAGE(CK5:CK32)</f>
        <v>5.8286986265775616E-2</v>
      </c>
      <c r="CL34" s="160">
        <f>+AVERAGE(CL5:CL32)</f>
        <v>5.8286642516504832E-2</v>
      </c>
      <c r="CM34" s="110"/>
      <c r="CN34" s="161" t="s">
        <v>182</v>
      </c>
      <c r="CO34" s="158">
        <f>+AVERAGE(CO5:CO32)</f>
        <v>3.1838477219408558E-2</v>
      </c>
      <c r="CP34" s="159">
        <f>+AVERAGE(CP5:CP32)</f>
        <v>3.1006387645879988E-2</v>
      </c>
      <c r="CQ34" s="159">
        <f>+AVERAGE(CQ5:CQ32)</f>
        <v>2.8870580669346751E-2</v>
      </c>
      <c r="CR34" s="159">
        <f>+AVERAGE(CR5:CR32)</f>
        <v>2.855463769036256E-2</v>
      </c>
      <c r="CS34" s="160">
        <f>+AVERAGE(CS5:CS32)</f>
        <v>2.855496567833269E-2</v>
      </c>
      <c r="CT34" s="110"/>
      <c r="CU34" s="161" t="s">
        <v>182</v>
      </c>
      <c r="CV34" s="158">
        <f>+AVERAGE(CV5:CV32)</f>
        <v>1.0195049262400094E-2</v>
      </c>
      <c r="CW34" s="159">
        <f>+AVERAGE(CW5:CW32)</f>
        <v>1.0196075648157787E-2</v>
      </c>
      <c r="CX34" s="159">
        <f>+AVERAGE(CX5:CX32)</f>
        <v>1.2240893569974312E-2</v>
      </c>
      <c r="CY34" s="159">
        <f>+AVERAGE(CY5:CY32)</f>
        <v>1.2017362416017748E-2</v>
      </c>
      <c r="CZ34" s="160">
        <f>+AVERAGE(CZ5:CZ32)</f>
        <v>1.2017483975331587E-2</v>
      </c>
      <c r="DA34" s="110"/>
      <c r="DB34" s="161" t="s">
        <v>182</v>
      </c>
      <c r="DC34" s="158">
        <f>+AVERAGE(DC5:DC32)</f>
        <v>1.678416510471668E-2</v>
      </c>
      <c r="DD34" s="159">
        <f>+AVERAGE(DD5:DD32)</f>
        <v>1.6785113004890967E-2</v>
      </c>
      <c r="DE34" s="159">
        <f>+AVERAGE(DE5:DE32)</f>
        <v>4.2502070918886059E-3</v>
      </c>
      <c r="DF34" s="159">
        <f>+AVERAGE(DF5:DF32)</f>
        <v>4.3127501047450978E-3</v>
      </c>
      <c r="DG34" s="160">
        <f>+AVERAGE(DG5:DG32)</f>
        <v>4.3123771991660153E-3</v>
      </c>
      <c r="DH34" s="110"/>
      <c r="DI34" s="161" t="s">
        <v>182</v>
      </c>
      <c r="DJ34" s="158">
        <f>+AVERAGE(DJ5:DJ32)</f>
        <v>5.200621311983929E-3</v>
      </c>
      <c r="DK34" s="159">
        <f>+AVERAGE(DK5:DK32)</f>
        <v>5.1988369710202608E-3</v>
      </c>
      <c r="DL34" s="159">
        <f>+AVERAGE(DL5:DL32)</f>
        <v>3.0108048915320376E-3</v>
      </c>
      <c r="DM34" s="159">
        <f>+AVERAGE(DM5:DM32)</f>
        <v>-7.9352668240951206E-4</v>
      </c>
      <c r="DN34" s="160">
        <f>+AVERAGE(DN5:DN32)</f>
        <v>-7.9364362701364003E-4</v>
      </c>
      <c r="DO34" s="110"/>
      <c r="DP34" s="161" t="s">
        <v>182</v>
      </c>
      <c r="DQ34" s="158">
        <f>+AVERAGE(DQ5:DQ32)</f>
        <v>1.6507268341081117E-2</v>
      </c>
      <c r="DR34" s="159">
        <f>+AVERAGE(DR5:DR32)</f>
        <v>1.6507290898034665E-2</v>
      </c>
      <c r="DS34" s="159">
        <f>+AVERAGE(DS5:DS32)</f>
        <v>1.706223525586674E-2</v>
      </c>
      <c r="DT34" s="159">
        <f>+AVERAGE(DT5:DT32)</f>
        <v>1.7415295150235859E-2</v>
      </c>
      <c r="DU34" s="160">
        <f>+AVERAGE(DU5:DU32)</f>
        <v>1.7414711039553613E-2</v>
      </c>
      <c r="DV34" s="110"/>
      <c r="DW34" s="161" t="s">
        <v>182</v>
      </c>
      <c r="DX34" s="158">
        <f>+AVERAGE(DX5:DX32)</f>
        <v>1.1937217446437718E-2</v>
      </c>
      <c r="DY34" s="159">
        <f>+AVERAGE(DY5:DY32)</f>
        <v>1.1937609358274341E-2</v>
      </c>
      <c r="DZ34" s="159">
        <f>+AVERAGE(DZ5:DZ32)</f>
        <v>1.1295559419709009E-2</v>
      </c>
      <c r="EA34" s="159">
        <f>+AVERAGE(EA5:EA32)</f>
        <v>1.3456171340199385E-2</v>
      </c>
      <c r="EB34" s="160">
        <f>+AVERAGE(EB5:EB32)</f>
        <v>1.3457892899674598E-2</v>
      </c>
      <c r="EC34" s="110"/>
      <c r="ED34" s="161" t="s">
        <v>182</v>
      </c>
      <c r="EE34" s="158">
        <f>+AVERAGE(EE5:EE32)</f>
        <v>1.2173256921335907E-2</v>
      </c>
      <c r="EF34" s="159">
        <f>+AVERAGE(EF5:EF32)</f>
        <v>1.2169407268074832E-2</v>
      </c>
      <c r="EG34" s="159">
        <f>+AVERAGE(EG5:EG32)</f>
        <v>2.4007353815865898E-2</v>
      </c>
      <c r="EH34" s="159">
        <f>+AVERAGE(EH5:EH32)</f>
        <v>2.3620318334441177E-2</v>
      </c>
      <c r="EI34" s="160">
        <f>+AVERAGE(EI5:EI32)</f>
        <v>2.3618523117394232E-2</v>
      </c>
      <c r="EJ34" s="110"/>
      <c r="EK34" s="161" t="s">
        <v>182</v>
      </c>
      <c r="EL34" s="158">
        <f>+AVERAGE(EL5:EL32)</f>
        <v>-1.0354751433481774E-4</v>
      </c>
      <c r="EM34" s="159">
        <f>+AVERAGE(EM5:EM32)</f>
        <v>-1.0278216921897707E-4</v>
      </c>
      <c r="EN34" s="159">
        <f>+AVERAGE(EN5:EN32)</f>
        <v>-3.7636791615893513E-2</v>
      </c>
      <c r="EO34" s="159">
        <f>+AVERAGE(EO5:EO32)</f>
        <v>-3.9980250555104783E-2</v>
      </c>
      <c r="EP34" s="160">
        <f>+AVERAGE(EP5:EP32)</f>
        <v>-3.9979265026977628E-2</v>
      </c>
      <c r="EQ34" s="110"/>
      <c r="ER34" s="161" t="s">
        <v>182</v>
      </c>
      <c r="ES34" s="158">
        <f>+AVERAGE(ES5:ES32)</f>
        <v>5.0108403349510573E-3</v>
      </c>
      <c r="ET34" s="159">
        <f>+AVERAGE(ET5:ET32)</f>
        <v>5.0122465159940909E-3</v>
      </c>
      <c r="EU34" s="159">
        <f>+AVERAGE(EU5:EU32)</f>
        <v>-7.0924543426482761E-4</v>
      </c>
      <c r="EV34" s="159">
        <f>+AVERAGE(EV5:EV32)</f>
        <v>-8.5558373941732845E-3</v>
      </c>
      <c r="EW34" s="160">
        <f>+AVERAGE(EW5:EW32)</f>
        <v>-3.1667039313636332E-3</v>
      </c>
      <c r="EX34" s="110"/>
      <c r="EY34" s="161" t="s">
        <v>182</v>
      </c>
      <c r="EZ34" s="158">
        <f>+AVERAGE(EZ5:EZ32)</f>
        <v>-3.3324117656127693E-3</v>
      </c>
      <c r="FA34" s="159">
        <f>+AVERAGE(FA5:FA32)</f>
        <v>-3.3314952204467926E-3</v>
      </c>
      <c r="FB34" s="159">
        <f>+AVERAGE(FB5:FB32)</f>
        <v>-1.6500368318936844E-2</v>
      </c>
      <c r="FC34" s="159">
        <f>+AVERAGE(FC5:FC32)</f>
        <v>-1.1968693322758416E-2</v>
      </c>
      <c r="FD34" s="160">
        <f>+AVERAGE(FD5:FD32)</f>
        <v>-1.1968695877235752E-2</v>
      </c>
      <c r="FE34" s="110"/>
      <c r="FF34" s="161" t="s">
        <v>182</v>
      </c>
      <c r="FG34" s="158">
        <f>+AVERAGE(FG5:FG32)</f>
        <v>-9.9980985327426759E-4</v>
      </c>
      <c r="FH34" s="159">
        <f>+AVERAGE(FH5:FH32)</f>
        <v>-9.9937866888499924E-4</v>
      </c>
      <c r="FI34" s="159">
        <f>+AVERAGE(FI5:FI32)</f>
        <v>-2.4816034125310051E-2</v>
      </c>
      <c r="FJ34" s="159">
        <f>+AVERAGE(FJ5:FJ32)</f>
        <v>-2.3711871163821039E-2</v>
      </c>
      <c r="FK34" s="160">
        <f>+AVERAGE(FK5:FK32)</f>
        <v>-2.3711747982366353E-2</v>
      </c>
      <c r="FL34" s="110"/>
      <c r="FM34" s="161" t="s">
        <v>182</v>
      </c>
      <c r="FN34" s="158">
        <f>+AVERAGE(FN5:FN32)</f>
        <v>5.1120463877944756E-3</v>
      </c>
      <c r="FO34" s="159">
        <f>+AVERAGE(FO5:FO32)</f>
        <v>5.1139484128664807E-3</v>
      </c>
      <c r="FP34" s="159">
        <f>+AVERAGE(FP5:FP32)</f>
        <v>2.0357950563062568E-2</v>
      </c>
      <c r="FQ34" s="159">
        <f>+AVERAGE(FQ5:FQ32)</f>
        <v>1.9776159562435842E-2</v>
      </c>
      <c r="FR34" s="160">
        <f>+AVERAGE(FR5:FR32)</f>
        <v>1.977577919570056E-2</v>
      </c>
      <c r="FS34" s="110"/>
      <c r="FT34" s="161" t="s">
        <v>182</v>
      </c>
      <c r="FU34" s="158">
        <f>+AVERAGE(FU5:FU32)</f>
        <v>7.8917685231432518E-4</v>
      </c>
      <c r="FV34" s="159">
        <f>+AVERAGE(FV5:FV32)</f>
        <v>7.8888415869887588E-4</v>
      </c>
      <c r="FW34" s="159">
        <f>+AVERAGE(FW5:FW32)</f>
        <v>1.9089645125538863E-2</v>
      </c>
      <c r="FX34" s="159">
        <f>+AVERAGE(FX5:FX32)</f>
        <v>2.1670557205998153E-2</v>
      </c>
      <c r="FY34" s="160">
        <f>+AVERAGE(FY5:FY32)</f>
        <v>2.1670406370973772E-2</v>
      </c>
      <c r="FZ34" s="110"/>
      <c r="GA34" s="161" t="s">
        <v>182</v>
      </c>
      <c r="GB34" s="158">
        <f>+AVERAGE(GB5:GB32)</f>
        <v>4.3947482688973961E-3</v>
      </c>
      <c r="GC34" s="159">
        <f>+AVERAGE(GC5:GC32)</f>
        <v>4.3936571320508811E-3</v>
      </c>
      <c r="GD34" s="159">
        <f>+AVERAGE(GD5:GD32)</f>
        <v>5.8865649779609114E-3</v>
      </c>
      <c r="GE34" s="159">
        <f>+AVERAGE(GE5:GE32)</f>
        <v>4.0842468945555734E-3</v>
      </c>
      <c r="GF34" s="160">
        <f>+AVERAGE(GF5:GF32)</f>
        <v>4.0842405551545389E-3</v>
      </c>
      <c r="GG34" s="110"/>
      <c r="GH34" s="161" t="s">
        <v>182</v>
      </c>
      <c r="GI34" s="158">
        <f>+AVERAGE(GI5:GI32)</f>
        <v>6.4166164966885245E-3</v>
      </c>
      <c r="GJ34" s="159">
        <f>+AVERAGE(GJ5:GJ32)</f>
        <v>6.416712071592264E-3</v>
      </c>
      <c r="GK34" s="159">
        <f>+AVERAGE(GK5:GK32)</f>
        <v>1.2333013647374881E-2</v>
      </c>
      <c r="GL34" s="159">
        <f>+AVERAGE(GL5:GL32)</f>
        <v>1.0481441957607918E-2</v>
      </c>
      <c r="GM34" s="160">
        <f>+AVERAGE(GM5:GM32)</f>
        <v>1.0481248250404708E-2</v>
      </c>
      <c r="GN34" s="110"/>
      <c r="GO34" s="161" t="s">
        <v>182</v>
      </c>
      <c r="GP34" s="158">
        <f>+AVERAGE(GP5:GP32)</f>
        <v>1.3684910922777333E-2</v>
      </c>
      <c r="GQ34" s="159">
        <f>+AVERAGE(GQ5:GQ32)</f>
        <v>1.3680748018588795E-2</v>
      </c>
      <c r="GR34" s="159">
        <f>+AVERAGE(GR5:GR32)</f>
        <v>1.5155064230718746E-3</v>
      </c>
      <c r="GS34" s="159">
        <f>+AVERAGE(GS5:GS32)</f>
        <v>2.7880774138587983E-3</v>
      </c>
      <c r="GT34" s="160">
        <f>+AVERAGE(GT5:GT32)</f>
        <v>2.7882804172087794E-3</v>
      </c>
      <c r="GU34" s="110"/>
      <c r="GV34" s="161" t="s">
        <v>182</v>
      </c>
      <c r="GW34" s="158">
        <f>+AVERAGE(GW5:GW32)</f>
        <v>1.4257062354051366E-2</v>
      </c>
      <c r="GX34" s="159">
        <f>+AVERAGE(GX5:GX32)</f>
        <v>1.4253385471321781E-2</v>
      </c>
      <c r="GY34" s="159">
        <f>+AVERAGE(GY5:GY32)</f>
        <v>1.516589682283883E-2</v>
      </c>
      <c r="GZ34" s="159">
        <f>+AVERAGE(GZ5:GZ32)</f>
        <v>1.5486433052863513E-2</v>
      </c>
      <c r="HA34" s="160">
        <f>+AVERAGE(HA5:HA32)</f>
        <v>1.5486615446728722E-2</v>
      </c>
      <c r="HB34" s="110"/>
      <c r="HC34" s="161" t="s">
        <v>182</v>
      </c>
      <c r="HD34" s="158">
        <f>+AVERAGE(HD5:HD32)</f>
        <v>4.8735688535396261E-3</v>
      </c>
      <c r="HE34" s="159">
        <f>+AVERAGE(HE5:HE32)</f>
        <v>4.8686026770456596E-3</v>
      </c>
      <c r="HF34" s="159">
        <f>+AVERAGE(HF5:HF32)</f>
        <v>-2.9671754050270473E-2</v>
      </c>
      <c r="HG34" s="159">
        <f>+AVERAGE(HG5:HG32)</f>
        <v>-2.8599881800390161E-2</v>
      </c>
      <c r="HH34" s="160">
        <f>+AVERAGE(HH5:HH32)</f>
        <v>-2.8599983454664059E-2</v>
      </c>
      <c r="HI34" s="110"/>
      <c r="HJ34" s="161" t="s">
        <v>182</v>
      </c>
      <c r="HK34" s="158">
        <f>+AVERAGE(HK5:HK32)</f>
        <v>4.5165870333816463E-3</v>
      </c>
      <c r="HL34" s="159">
        <f>+AVERAGE(HL5:HL32)</f>
        <v>4.5166945295273186E-3</v>
      </c>
      <c r="HM34" s="159">
        <f>+AVERAGE(HM5:HM32)</f>
        <v>-3.0868635507053974E-2</v>
      </c>
      <c r="HN34" s="159">
        <f>+AVERAGE(HN5:HN32)</f>
        <v>-3.0113944294757906E-2</v>
      </c>
      <c r="HO34" s="160">
        <f>+AVERAGE(HO5:HO32)</f>
        <v>-3.0113793377486077E-2</v>
      </c>
      <c r="HP34" s="110"/>
      <c r="HQ34" s="161" t="s">
        <v>182</v>
      </c>
      <c r="HR34" s="158">
        <f>+AVERAGE(HR5:HR32)</f>
        <v>4.3835317699555667E-3</v>
      </c>
      <c r="HS34" s="159">
        <f>+AVERAGE(HS5:HS32)</f>
        <v>4.3876556139640661E-3</v>
      </c>
      <c r="HT34" s="159">
        <f>+AVERAGE(HT5:HT32)</f>
        <v>6.3040285220358466E-3</v>
      </c>
      <c r="HU34" s="159">
        <f>+AVERAGE(HU5:HU32)</f>
        <v>5.7081255688869997E-3</v>
      </c>
      <c r="HV34" s="160">
        <f>+AVERAGE(HV5:HV32)</f>
        <v>5.7085309843045917E-3</v>
      </c>
      <c r="HX34" s="161" t="s">
        <v>182</v>
      </c>
      <c r="HY34" s="158">
        <f>+AVERAGE(HY5:HY32)</f>
        <v>2.6371742305445362E-4</v>
      </c>
      <c r="HZ34" s="159">
        <f>+AVERAGE(HZ5:HZ32)</f>
        <v>2.6263211457572613E-4</v>
      </c>
      <c r="IA34" s="159">
        <f>+AVERAGE(IA5:IA32)</f>
        <v>-1.5829155234942327E-2</v>
      </c>
      <c r="IB34" s="159">
        <f>+AVERAGE(IB5:IB32)</f>
        <v>-1.5871107758693211E-2</v>
      </c>
      <c r="IC34" s="160">
        <f>+AVERAGE(IC5:IC32)</f>
        <v>-1.5871529501316099E-2</v>
      </c>
      <c r="IE34" s="161" t="s">
        <v>182</v>
      </c>
      <c r="IF34" s="158">
        <f>+AVERAGE(IF5:IF32)</f>
        <v>3.1801015048161618E-3</v>
      </c>
      <c r="IG34" s="159">
        <f>+AVERAGE(IG5:IG32)</f>
        <v>3.1779987927269128E-3</v>
      </c>
      <c r="IH34" s="159">
        <f>+AVERAGE(IH5:IH32)</f>
        <v>-1.0553474211364764E-2</v>
      </c>
      <c r="II34" s="159">
        <f>+AVERAGE(II5:II32)</f>
        <v>-9.2035781927037996E-3</v>
      </c>
      <c r="IJ34" s="160">
        <f>+AVERAGE(IJ5:IJ32)</f>
        <v>-9.2032424236893652E-3</v>
      </c>
      <c r="IL34" s="161" t="s">
        <v>182</v>
      </c>
      <c r="IM34" s="158">
        <f>+AVERAGE(IM5:IM32)</f>
        <v>1.4507923288051507E-3</v>
      </c>
      <c r="IN34" s="159">
        <f>+AVERAGE(IN5:IN32)</f>
        <v>1.8162976052353368E-3</v>
      </c>
      <c r="IO34" s="159">
        <f>+AVERAGE(IO5:IO32)</f>
        <v>9.4473101809199132E-3</v>
      </c>
      <c r="IP34" s="159">
        <f>+AVERAGE(IP5:IP32)</f>
        <v>8.5178598652423977E-3</v>
      </c>
      <c r="IQ34" s="160">
        <f>+AVERAGE(IQ5:IQ32)</f>
        <v>8.53200159721469E-3</v>
      </c>
    </row>
    <row r="35" spans="1:251" x14ac:dyDescent="0.25">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247" t="s">
        <v>224</v>
      </c>
      <c r="CO35" s="247"/>
      <c r="CP35" s="247"/>
      <c r="CQ35" s="247"/>
      <c r="CR35" s="247"/>
      <c r="CS35" s="247"/>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row>
    <row r="36" spans="1:251" ht="15" customHeight="1" x14ac:dyDescent="0.25">
      <c r="A36" s="162"/>
      <c r="B36" s="245" t="s">
        <v>185</v>
      </c>
      <c r="C36" s="245"/>
      <c r="D36" s="245"/>
      <c r="E36" s="245"/>
      <c r="F36" s="245"/>
      <c r="G36" s="162"/>
      <c r="H36" s="162"/>
      <c r="I36" s="245" t="s">
        <v>186</v>
      </c>
      <c r="J36" s="245"/>
      <c r="K36" s="245"/>
      <c r="L36" s="245"/>
      <c r="M36" s="245"/>
      <c r="N36" s="162"/>
      <c r="O36" s="162"/>
      <c r="P36" s="245"/>
      <c r="Q36" s="245"/>
      <c r="R36" s="245"/>
      <c r="S36" s="245"/>
      <c r="T36" s="245"/>
      <c r="U36" s="162"/>
      <c r="V36" s="162"/>
      <c r="W36" s="245"/>
      <c r="X36" s="245"/>
      <c r="Y36" s="245"/>
      <c r="Z36" s="245"/>
      <c r="AA36" s="245"/>
      <c r="AB36" s="162"/>
      <c r="AC36" s="162"/>
      <c r="AD36" s="245"/>
      <c r="AE36" s="245"/>
      <c r="AF36" s="245"/>
      <c r="AG36" s="245"/>
      <c r="AH36" s="245"/>
      <c r="AI36" s="162"/>
      <c r="AJ36" s="162"/>
      <c r="AK36" s="245"/>
      <c r="AL36" s="245"/>
      <c r="AM36" s="245"/>
      <c r="AN36" s="245"/>
      <c r="AO36" s="245"/>
      <c r="AP36" s="162"/>
      <c r="AQ36" s="162"/>
      <c r="AR36" s="246"/>
      <c r="AS36" s="245"/>
      <c r="AT36" s="245"/>
      <c r="AU36" s="245"/>
      <c r="AV36" s="245"/>
      <c r="AW36" s="162"/>
      <c r="AX36" s="162"/>
      <c r="AY36" s="246" t="s">
        <v>206</v>
      </c>
      <c r="AZ36" s="245"/>
      <c r="BA36" s="245"/>
      <c r="BB36" s="245"/>
      <c r="BC36" s="245"/>
      <c r="BD36" s="162"/>
      <c r="BE36" s="162"/>
      <c r="BF36" s="246"/>
      <c r="BG36" s="245"/>
      <c r="BH36" s="245"/>
      <c r="BI36" s="245"/>
      <c r="BJ36" s="245"/>
      <c r="BK36" s="162"/>
      <c r="BL36" s="162"/>
      <c r="BM36" s="246"/>
      <c r="BN36" s="245"/>
      <c r="BO36" s="245"/>
      <c r="BP36" s="245"/>
      <c r="BQ36" s="245"/>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248"/>
      <c r="CO36" s="248"/>
      <c r="CP36" s="248"/>
      <c r="CQ36" s="248"/>
      <c r="CR36" s="248"/>
      <c r="CS36" s="248"/>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c r="GN36" s="162"/>
      <c r="GO36" s="162"/>
      <c r="GP36" s="162"/>
      <c r="GQ36" s="162"/>
      <c r="GR36" s="162"/>
      <c r="GS36" s="162"/>
      <c r="GT36" s="162"/>
      <c r="GU36" s="162"/>
      <c r="GV36" s="162"/>
      <c r="GW36" s="162"/>
      <c r="GX36" s="162"/>
      <c r="GY36" s="162"/>
      <c r="GZ36" s="162"/>
      <c r="HA36" s="162"/>
      <c r="HB36" s="162"/>
      <c r="HC36" s="162"/>
      <c r="HD36" s="162"/>
      <c r="HE36" s="162"/>
      <c r="HF36" s="162"/>
      <c r="HG36" s="162"/>
      <c r="HH36" s="162"/>
      <c r="HI36" s="162"/>
      <c r="HJ36" s="162"/>
      <c r="HK36" s="162"/>
      <c r="HL36" s="162"/>
      <c r="HM36" s="162"/>
      <c r="HN36" s="162"/>
      <c r="HO36" s="162"/>
      <c r="HP36" s="162"/>
      <c r="HQ36" s="162"/>
      <c r="HR36" s="162"/>
      <c r="HS36" s="162"/>
      <c r="HT36" s="162"/>
      <c r="HU36" s="162"/>
      <c r="HV36" s="162"/>
    </row>
    <row r="37" spans="1:251" ht="30.75" customHeight="1" x14ac:dyDescent="0.25">
      <c r="A37" s="162"/>
      <c r="B37" s="245"/>
      <c r="C37" s="245"/>
      <c r="D37" s="245"/>
      <c r="E37" s="245"/>
      <c r="F37" s="245"/>
      <c r="G37" s="162"/>
      <c r="H37" s="162"/>
      <c r="I37" s="245"/>
      <c r="J37" s="245"/>
      <c r="K37" s="245"/>
      <c r="L37" s="245"/>
      <c r="M37" s="245"/>
      <c r="N37" s="162"/>
      <c r="O37" s="162"/>
      <c r="P37" s="245"/>
      <c r="Q37" s="245"/>
      <c r="R37" s="245"/>
      <c r="S37" s="245"/>
      <c r="T37" s="245"/>
      <c r="U37" s="162"/>
      <c r="V37" s="162"/>
      <c r="W37" s="245"/>
      <c r="X37" s="245"/>
      <c r="Y37" s="245"/>
      <c r="Z37" s="245"/>
      <c r="AA37" s="245"/>
      <c r="AB37" s="162"/>
      <c r="AC37" s="162"/>
      <c r="AD37" s="245"/>
      <c r="AE37" s="245"/>
      <c r="AF37" s="245"/>
      <c r="AG37" s="245"/>
      <c r="AH37" s="245"/>
      <c r="AI37" s="162"/>
      <c r="AJ37" s="162"/>
      <c r="AK37" s="245"/>
      <c r="AL37" s="245"/>
      <c r="AM37" s="245"/>
      <c r="AN37" s="245"/>
      <c r="AO37" s="245"/>
      <c r="AP37" s="162"/>
      <c r="AQ37" s="162"/>
      <c r="AR37" s="245"/>
      <c r="AS37" s="245"/>
      <c r="AT37" s="245"/>
      <c r="AU37" s="245"/>
      <c r="AV37" s="245"/>
      <c r="AW37" s="162"/>
      <c r="AX37" s="162"/>
      <c r="AY37" s="245"/>
      <c r="AZ37" s="245"/>
      <c r="BA37" s="245"/>
      <c r="BB37" s="245"/>
      <c r="BC37" s="245"/>
      <c r="BD37" s="162"/>
      <c r="BE37" s="162"/>
      <c r="BF37" s="245"/>
      <c r="BG37" s="245"/>
      <c r="BH37" s="245"/>
      <c r="BI37" s="245"/>
      <c r="BJ37" s="245"/>
      <c r="BK37" s="162"/>
      <c r="BL37" s="162"/>
      <c r="BM37" s="245"/>
      <c r="BN37" s="245"/>
      <c r="BO37" s="245"/>
      <c r="BP37" s="245"/>
      <c r="BQ37" s="245"/>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248"/>
      <c r="CO37" s="248"/>
      <c r="CP37" s="248"/>
      <c r="CQ37" s="248"/>
      <c r="CR37" s="248"/>
      <c r="CS37" s="248"/>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c r="GN37" s="162"/>
      <c r="GO37" s="162"/>
      <c r="GP37" s="162"/>
      <c r="GQ37" s="162"/>
      <c r="GR37" s="162"/>
      <c r="GS37" s="162"/>
      <c r="GT37" s="162"/>
      <c r="GU37" s="162"/>
      <c r="GV37" s="162"/>
      <c r="GW37" s="162"/>
      <c r="GX37" s="162"/>
      <c r="GY37" s="162"/>
      <c r="GZ37" s="162"/>
      <c r="HA37" s="162"/>
      <c r="HB37" s="162"/>
      <c r="HC37" s="162"/>
      <c r="HD37" s="162"/>
      <c r="HE37" s="162"/>
      <c r="HF37" s="162"/>
      <c r="HG37" s="162"/>
      <c r="HH37" s="162"/>
      <c r="HI37" s="162"/>
      <c r="HJ37" s="162"/>
      <c r="HK37" s="162"/>
      <c r="HL37" s="162"/>
      <c r="HM37" s="162"/>
      <c r="HN37" s="162"/>
      <c r="HO37" s="162"/>
      <c r="HP37" s="162"/>
      <c r="HQ37" s="162"/>
      <c r="HR37" s="162"/>
      <c r="HS37" s="162"/>
      <c r="HT37" s="162"/>
      <c r="HU37" s="162"/>
      <c r="HV37" s="162"/>
    </row>
    <row r="38" spans="1:251" x14ac:dyDescent="0.2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248"/>
      <c r="CO38" s="248"/>
      <c r="CP38" s="248"/>
      <c r="CQ38" s="248"/>
      <c r="CR38" s="248"/>
      <c r="CS38" s="248"/>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c r="GN38" s="162"/>
      <c r="GO38" s="162"/>
      <c r="GP38" s="162"/>
      <c r="GQ38" s="162"/>
      <c r="GR38" s="162"/>
      <c r="GS38" s="162"/>
      <c r="GT38" s="162"/>
      <c r="GU38" s="162"/>
      <c r="GV38" s="162"/>
      <c r="GW38" s="162"/>
      <c r="GX38" s="162"/>
      <c r="GY38" s="162"/>
      <c r="GZ38" s="162"/>
      <c r="HA38" s="162"/>
      <c r="HB38" s="162"/>
      <c r="HC38" s="162"/>
      <c r="HD38" s="162"/>
      <c r="HE38" s="162"/>
      <c r="HF38" s="162"/>
      <c r="HG38" s="162"/>
      <c r="HH38" s="162"/>
      <c r="HI38" s="162"/>
      <c r="HJ38" s="162"/>
      <c r="HK38" s="162"/>
      <c r="HL38" s="162"/>
      <c r="HM38" s="162"/>
      <c r="HN38" s="162"/>
      <c r="HO38" s="162"/>
      <c r="HP38" s="162"/>
      <c r="HQ38" s="162"/>
      <c r="HR38" s="162"/>
      <c r="HS38" s="162"/>
      <c r="HT38" s="162"/>
      <c r="HU38" s="162"/>
      <c r="HV38" s="162"/>
    </row>
  </sheetData>
  <sheetProtection selectLockedCells="1" selectUnlockedCells="1"/>
  <mergeCells count="83">
    <mergeCell ref="IL2:IQ2"/>
    <mergeCell ref="IL3:IQ3"/>
    <mergeCell ref="HX2:IC2"/>
    <mergeCell ref="HX3:IC3"/>
    <mergeCell ref="HQ2:HV2"/>
    <mergeCell ref="HQ3:HV3"/>
    <mergeCell ref="IE3:IJ3"/>
    <mergeCell ref="IE2:IJ2"/>
    <mergeCell ref="HC2:HH2"/>
    <mergeCell ref="HC3:HH3"/>
    <mergeCell ref="FM3:FR3"/>
    <mergeCell ref="HJ2:HO2"/>
    <mergeCell ref="HJ3:HO3"/>
    <mergeCell ref="FF2:FK2"/>
    <mergeCell ref="FF3:FK3"/>
    <mergeCell ref="GV2:HA2"/>
    <mergeCell ref="GV3:HA3"/>
    <mergeCell ref="GO2:GT2"/>
    <mergeCell ref="GO3:GT3"/>
    <mergeCell ref="GH2:GM2"/>
    <mergeCell ref="GH3:GM3"/>
    <mergeCell ref="GA2:GF2"/>
    <mergeCell ref="GA3:GF3"/>
    <mergeCell ref="FT2:FY2"/>
    <mergeCell ref="FT3:FY3"/>
    <mergeCell ref="FM2:FR2"/>
    <mergeCell ref="ED2:EI2"/>
    <mergeCell ref="ED3:EI3"/>
    <mergeCell ref="DI2:DN2"/>
    <mergeCell ref="DI3:DN3"/>
    <mergeCell ref="DB2:DG2"/>
    <mergeCell ref="DB3:DG3"/>
    <mergeCell ref="DP2:DU2"/>
    <mergeCell ref="DP3:DU3"/>
    <mergeCell ref="DW2:EB2"/>
    <mergeCell ref="DW3:EB3"/>
    <mergeCell ref="CN35:CS38"/>
    <mergeCell ref="CU2:CZ2"/>
    <mergeCell ref="CU3:CZ3"/>
    <mergeCell ref="BZ3:CE3"/>
    <mergeCell ref="CG2:CL2"/>
    <mergeCell ref="CG3:CL3"/>
    <mergeCell ref="CN2:CS2"/>
    <mergeCell ref="CN3:CS3"/>
    <mergeCell ref="P36:T37"/>
    <mergeCell ref="AC2:AH2"/>
    <mergeCell ref="AC3:AH3"/>
    <mergeCell ref="AD36:AH37"/>
    <mergeCell ref="V2:AA2"/>
    <mergeCell ref="V3:AA3"/>
    <mergeCell ref="W36:AA37"/>
    <mergeCell ref="B36:F37"/>
    <mergeCell ref="I36:M37"/>
    <mergeCell ref="BM36:BQ37"/>
    <mergeCell ref="AR36:AV37"/>
    <mergeCell ref="AJ2:AO2"/>
    <mergeCell ref="AJ3:AO3"/>
    <mergeCell ref="AK36:AO37"/>
    <mergeCell ref="AX2:BC2"/>
    <mergeCell ref="AY36:BC37"/>
    <mergeCell ref="BE2:BJ2"/>
    <mergeCell ref="BE3:BJ3"/>
    <mergeCell ref="BF36:BJ37"/>
    <mergeCell ref="AQ2:AV2"/>
    <mergeCell ref="AQ3:AV3"/>
    <mergeCell ref="AX3:BC3"/>
    <mergeCell ref="O2:T2"/>
    <mergeCell ref="EY2:FD2"/>
    <mergeCell ref="EK2:EP2"/>
    <mergeCell ref="A2:F2"/>
    <mergeCell ref="A3:F3"/>
    <mergeCell ref="H2:M2"/>
    <mergeCell ref="H3:M3"/>
    <mergeCell ref="O3:T3"/>
    <mergeCell ref="EK3:EP3"/>
    <mergeCell ref="EY3:FD3"/>
    <mergeCell ref="ER2:EW2"/>
    <mergeCell ref="ER3:EW3"/>
    <mergeCell ref="BL2:BQ2"/>
    <mergeCell ref="BL3:BQ3"/>
    <mergeCell ref="BS2:BX2"/>
    <mergeCell ref="BS3:BX3"/>
    <mergeCell ref="BZ2:CE2"/>
  </mergeCells>
  <conditionalFormatting sqref="A1:AV35">
    <cfRule type="expression" dxfId="436" priority="2163">
      <formula>ROW()=CELL("FILA")</formula>
    </cfRule>
  </conditionalFormatting>
  <conditionalFormatting sqref="B5:F32">
    <cfRule type="cellIs" dxfId="435" priority="2232" operator="lessThan">
      <formula>$X$1</formula>
    </cfRule>
    <cfRule type="cellIs" dxfId="434" priority="2240" operator="greaterThan">
      <formula>$W$1</formula>
    </cfRule>
  </conditionalFormatting>
  <conditionalFormatting sqref="B6:F32">
    <cfRule type="cellIs" dxfId="433" priority="2231" operator="greaterThan">
      <formula>$W$1</formula>
    </cfRule>
    <cfRule type="cellIs" dxfId="432" priority="2234" operator="greaterThan">
      <formula>$W$1</formula>
    </cfRule>
    <cfRule type="cellIs" dxfId="431" priority="2235" operator="lessThan">
      <formula>$X$1</formula>
    </cfRule>
    <cfRule type="cellIs" dxfId="430" priority="2236" operator="greaterThan">
      <formula>$W$1</formula>
    </cfRule>
    <cfRule type="cellIs" dxfId="429" priority="2239" operator="lessThan">
      <formula>$X$1</formula>
    </cfRule>
    <cfRule type="cellIs" dxfId="428" priority="2230" operator="lessThan">
      <formula>$X$1</formula>
    </cfRule>
  </conditionalFormatting>
  <conditionalFormatting sqref="B34:F34">
    <cfRule type="cellIs" dxfId="427" priority="2237" operator="lessThan">
      <formula>$X$1</formula>
    </cfRule>
    <cfRule type="cellIs" dxfId="426" priority="2238" operator="greaterThan">
      <formula>$W$1</formula>
    </cfRule>
  </conditionalFormatting>
  <conditionalFormatting sqref="I5:M32">
    <cfRule type="cellIs" dxfId="425" priority="2253" operator="greaterThan">
      <formula>$W$1</formula>
    </cfRule>
    <cfRule type="cellIs" dxfId="424" priority="2245" operator="lessThan">
      <formula>$X$1</formula>
    </cfRule>
  </conditionalFormatting>
  <conditionalFormatting sqref="I6:M32">
    <cfRule type="cellIs" dxfId="423" priority="2252" operator="lessThan">
      <formula>$X$1</formula>
    </cfRule>
    <cfRule type="cellIs" dxfId="422" priority="2243" operator="lessThan">
      <formula>$X$1</formula>
    </cfRule>
    <cfRule type="cellIs" dxfId="421" priority="2244" operator="greaterThan">
      <formula>$W$1</formula>
    </cfRule>
    <cfRule type="cellIs" dxfId="420" priority="2247" operator="greaterThan">
      <formula>$W$1</formula>
    </cfRule>
    <cfRule type="cellIs" dxfId="419" priority="2248" operator="lessThan">
      <formula>$X$1</formula>
    </cfRule>
    <cfRule type="cellIs" dxfId="418" priority="2249" operator="greaterThan">
      <formula>$W$1</formula>
    </cfRule>
  </conditionalFormatting>
  <conditionalFormatting sqref="I34:M34">
    <cfRule type="cellIs" dxfId="417" priority="2250" operator="lessThan">
      <formula>$X$1</formula>
    </cfRule>
    <cfRule type="cellIs" dxfId="416" priority="2251" operator="greaterThan">
      <formula>$W$1</formula>
    </cfRule>
  </conditionalFormatting>
  <conditionalFormatting sqref="P5:T32">
    <cfRule type="cellIs" dxfId="415" priority="2258" operator="lessThan">
      <formula>$X$1</formula>
    </cfRule>
    <cfRule type="cellIs" dxfId="414" priority="2266" operator="greaterThan">
      <formula>$W$1</formula>
    </cfRule>
  </conditionalFormatting>
  <conditionalFormatting sqref="P6:T32">
    <cfRule type="cellIs" dxfId="413" priority="2257" operator="greaterThan">
      <formula>$W$1</formula>
    </cfRule>
    <cfRule type="cellIs" dxfId="412" priority="2256" operator="lessThan">
      <formula>$X$1</formula>
    </cfRule>
    <cfRule type="cellIs" dxfId="411" priority="2261" operator="lessThan">
      <formula>$X$1</formula>
    </cfRule>
    <cfRule type="cellIs" dxfId="410" priority="2262" operator="greaterThan">
      <formula>$W$1</formula>
    </cfRule>
    <cfRule type="cellIs" dxfId="409" priority="2260" operator="greaterThan">
      <formula>$W$1</formula>
    </cfRule>
    <cfRule type="cellIs" dxfId="408" priority="2265" operator="lessThan">
      <formula>$X$1</formula>
    </cfRule>
  </conditionalFormatting>
  <conditionalFormatting sqref="P34:T34">
    <cfRule type="cellIs" dxfId="407" priority="2263" operator="lessThan">
      <formula>$X$1</formula>
    </cfRule>
    <cfRule type="cellIs" dxfId="406" priority="2264" operator="greaterThan">
      <formula>$W$1</formula>
    </cfRule>
  </conditionalFormatting>
  <conditionalFormatting sqref="W5:AA32">
    <cfRule type="cellIs" dxfId="405" priority="2271" operator="lessThan">
      <formula>$X$1</formula>
    </cfRule>
    <cfRule type="cellIs" dxfId="404" priority="2279" operator="greaterThan">
      <formula>$W$1</formula>
    </cfRule>
  </conditionalFormatting>
  <conditionalFormatting sqref="W6:AA32">
    <cfRule type="cellIs" dxfId="403" priority="2269" operator="lessThan">
      <formula>$X$1</formula>
    </cfRule>
    <cfRule type="cellIs" dxfId="402" priority="2270" operator="greaterThan">
      <formula>$W$1</formula>
    </cfRule>
    <cfRule type="cellIs" dxfId="401" priority="2273" operator="greaterThan">
      <formula>$W$1</formula>
    </cfRule>
    <cfRule type="cellIs" dxfId="400" priority="2274" operator="lessThan">
      <formula>$X$1</formula>
    </cfRule>
    <cfRule type="cellIs" dxfId="399" priority="2275" operator="greaterThan">
      <formula>$W$1</formula>
    </cfRule>
    <cfRule type="cellIs" dxfId="398" priority="2278" operator="lessThan">
      <formula>$X$1</formula>
    </cfRule>
  </conditionalFormatting>
  <conditionalFormatting sqref="W34:AA34">
    <cfRule type="cellIs" dxfId="397" priority="2276" operator="lessThan">
      <formula>$X$1</formula>
    </cfRule>
    <cfRule type="cellIs" dxfId="396" priority="2277" operator="greaterThan">
      <formula>$W$1</formula>
    </cfRule>
  </conditionalFormatting>
  <conditionalFormatting sqref="AD5:AH22 AD24:AH32">
    <cfRule type="cellIs" dxfId="395" priority="2227" operator="greaterThan">
      <formula>$W$1</formula>
    </cfRule>
  </conditionalFormatting>
  <conditionalFormatting sqref="AD5:AH22">
    <cfRule type="cellIs" dxfId="394" priority="2219" operator="lessThan">
      <formula>$X$1</formula>
    </cfRule>
  </conditionalFormatting>
  <conditionalFormatting sqref="AD6:AH22 AD24:AH32">
    <cfRule type="cellIs" dxfId="393" priority="2226" operator="lessThan">
      <formula>$X$1</formula>
    </cfRule>
    <cfRule type="cellIs" dxfId="392" priority="2223" operator="greaterThan">
      <formula>$W$1</formula>
    </cfRule>
    <cfRule type="cellIs" dxfId="391" priority="2222" operator="lessThan">
      <formula>$X$1</formula>
    </cfRule>
  </conditionalFormatting>
  <conditionalFormatting sqref="AD6:AH32">
    <cfRule type="cellIs" dxfId="390" priority="2215" operator="greaterThan">
      <formula>$W$1</formula>
    </cfRule>
    <cfRule type="cellIs" dxfId="389" priority="2214" operator="lessThan">
      <formula>$X$1</formula>
    </cfRule>
  </conditionalFormatting>
  <conditionalFormatting sqref="AD23:AH23">
    <cfRule type="cellIs" dxfId="388" priority="2210" operator="lessThan">
      <formula>$X$1</formula>
    </cfRule>
    <cfRule type="cellIs" dxfId="387" priority="2213" operator="greaterThan">
      <formula>$W$1</formula>
    </cfRule>
    <cfRule type="cellIs" dxfId="386" priority="2212" operator="lessThan">
      <formula>$X$1</formula>
    </cfRule>
    <cfRule type="cellIs" dxfId="385" priority="2211" operator="greaterThan">
      <formula>$W$1</formula>
    </cfRule>
    <cfRule type="cellIs" dxfId="384" priority="2209" operator="greaterThan">
      <formula>$W$1</formula>
    </cfRule>
    <cfRule type="cellIs" dxfId="383" priority="2208" operator="lessThan">
      <formula>$X$1</formula>
    </cfRule>
  </conditionalFormatting>
  <conditionalFormatting sqref="AD24:AH32 AD6:AH22">
    <cfRule type="cellIs" dxfId="382" priority="2221" operator="greaterThan">
      <formula>$W$1</formula>
    </cfRule>
  </conditionalFormatting>
  <conditionalFormatting sqref="AD24:AH32">
    <cfRule type="cellIs" dxfId="381" priority="2220" operator="lessThan">
      <formula>$X$1</formula>
    </cfRule>
  </conditionalFormatting>
  <conditionalFormatting sqref="AD34:AH34">
    <cfRule type="cellIs" dxfId="380" priority="2224" operator="lessThan">
      <formula>$X$1</formula>
    </cfRule>
    <cfRule type="cellIs" dxfId="379" priority="2225" operator="greaterThan">
      <formula>$W$1</formula>
    </cfRule>
  </conditionalFormatting>
  <conditionalFormatting sqref="AK5:AO22 AK24:AO32">
    <cfRule type="cellIs" dxfId="378" priority="2205" operator="greaterThan">
      <formula>$W$1</formula>
    </cfRule>
  </conditionalFormatting>
  <conditionalFormatting sqref="AK5:AO22">
    <cfRule type="cellIs" dxfId="377" priority="2197" operator="lessThan">
      <formula>$X$1</formula>
    </cfRule>
  </conditionalFormatting>
  <conditionalFormatting sqref="AK6:AO22 AK24:AO32">
    <cfRule type="cellIs" dxfId="376" priority="2201" operator="greaterThan">
      <formula>$W$1</formula>
    </cfRule>
    <cfRule type="cellIs" dxfId="375" priority="2204" operator="lessThan">
      <formula>$X$1</formula>
    </cfRule>
    <cfRule type="cellIs" dxfId="374" priority="2200" operator="lessThan">
      <formula>$X$1</formula>
    </cfRule>
  </conditionalFormatting>
  <conditionalFormatting sqref="AK6:AO32">
    <cfRule type="cellIs" dxfId="373" priority="2193" operator="greaterThan">
      <formula>$W$1</formula>
    </cfRule>
    <cfRule type="cellIs" dxfId="372" priority="2192" operator="lessThan">
      <formula>$X$1</formula>
    </cfRule>
  </conditionalFormatting>
  <conditionalFormatting sqref="AK23:AO23">
    <cfRule type="cellIs" dxfId="371" priority="2190" operator="lessThan">
      <formula>$X$1</formula>
    </cfRule>
    <cfRule type="cellIs" dxfId="370" priority="2189" operator="greaterThan">
      <formula>$W$1</formula>
    </cfRule>
    <cfRule type="cellIs" dxfId="369" priority="2188" operator="lessThan">
      <formula>$X$1</formula>
    </cfRule>
    <cfRule type="cellIs" dxfId="368" priority="2187" operator="greaterThan">
      <formula>$W$1</formula>
    </cfRule>
    <cfRule type="cellIs" dxfId="367" priority="2186" operator="lessThan">
      <formula>$X$1</formula>
    </cfRule>
    <cfRule type="cellIs" dxfId="366" priority="2191" operator="greaterThan">
      <formula>$W$1</formula>
    </cfRule>
  </conditionalFormatting>
  <conditionalFormatting sqref="AK24:AO32 AK6:AO22">
    <cfRule type="cellIs" dxfId="365" priority="2199" operator="greaterThan">
      <formula>$W$1</formula>
    </cfRule>
  </conditionalFormatting>
  <conditionalFormatting sqref="AK24:AO32">
    <cfRule type="cellIs" dxfId="364" priority="2198" operator="lessThan">
      <formula>$X$1</formula>
    </cfRule>
  </conditionalFormatting>
  <conditionalFormatting sqref="AK34:AO34">
    <cfRule type="cellIs" dxfId="363" priority="2203" operator="greaterThan">
      <formula>$W$1</formula>
    </cfRule>
    <cfRule type="cellIs" dxfId="362" priority="2202" operator="lessThan">
      <formula>$X$1</formula>
    </cfRule>
  </conditionalFormatting>
  <conditionalFormatting sqref="AR5:AV22 AR24:AV32">
    <cfRule type="cellIs" dxfId="361" priority="2183" operator="greaterThan">
      <formula>$W$1</formula>
    </cfRule>
  </conditionalFormatting>
  <conditionalFormatting sqref="AR5:AV22">
    <cfRule type="cellIs" dxfId="360" priority="2175" operator="lessThan">
      <formula>$X$1</formula>
    </cfRule>
  </conditionalFormatting>
  <conditionalFormatting sqref="AR5:AV32">
    <cfRule type="cellIs" dxfId="359" priority="2160" operator="equal">
      <formula>0</formula>
    </cfRule>
  </conditionalFormatting>
  <conditionalFormatting sqref="AR6:AV22 AR24:AV32">
    <cfRule type="cellIs" dxfId="358" priority="2182" operator="lessThan">
      <formula>$X$1</formula>
    </cfRule>
    <cfRule type="cellIs" dxfId="357" priority="2179" operator="greaterThan">
      <formula>$W$1</formula>
    </cfRule>
    <cfRule type="cellIs" dxfId="356" priority="2178" operator="lessThan">
      <formula>$X$1</formula>
    </cfRule>
  </conditionalFormatting>
  <conditionalFormatting sqref="AR6:AV32">
    <cfRule type="cellIs" dxfId="355" priority="2170" operator="lessThan">
      <formula>$X$1</formula>
    </cfRule>
    <cfRule type="cellIs" dxfId="354" priority="2171" operator="greaterThan">
      <formula>$W$1</formula>
    </cfRule>
  </conditionalFormatting>
  <conditionalFormatting sqref="AR23:AV23">
    <cfRule type="cellIs" dxfId="353" priority="2168" operator="lessThan">
      <formula>$X$1</formula>
    </cfRule>
    <cfRule type="cellIs" dxfId="352" priority="2169" operator="greaterThan">
      <formula>$W$1</formula>
    </cfRule>
    <cfRule type="cellIs" dxfId="351" priority="2167" operator="greaterThan">
      <formula>$W$1</formula>
    </cfRule>
    <cfRule type="cellIs" dxfId="350" priority="2166" operator="lessThan">
      <formula>$X$1</formula>
    </cfRule>
    <cfRule type="cellIs" dxfId="349" priority="2165" operator="greaterThan">
      <formula>$W$1</formula>
    </cfRule>
    <cfRule type="cellIs" dxfId="348" priority="2164" operator="lessThan">
      <formula>$X$1</formula>
    </cfRule>
  </conditionalFormatting>
  <conditionalFormatting sqref="AR24:AV32 AR6:AV22">
    <cfRule type="cellIs" dxfId="347" priority="2177" operator="greaterThan">
      <formula>$W$1</formula>
    </cfRule>
  </conditionalFormatting>
  <conditionalFormatting sqref="AR24:AV32">
    <cfRule type="cellIs" dxfId="346" priority="2176" operator="lessThan">
      <formula>$X$1</formula>
    </cfRule>
  </conditionalFormatting>
  <conditionalFormatting sqref="AR34:AV34">
    <cfRule type="cellIs" dxfId="345" priority="2181" operator="greaterThan">
      <formula>$W$1</formula>
    </cfRule>
    <cfRule type="cellIs" dxfId="344" priority="2180" operator="lessThan">
      <formula>$X$1</formula>
    </cfRule>
  </conditionalFormatting>
  <conditionalFormatting sqref="AY5:BC22 AY24:BC32">
    <cfRule type="cellIs" dxfId="343" priority="2158" operator="greaterThan">
      <formula>$W$1</formula>
    </cfRule>
  </conditionalFormatting>
  <conditionalFormatting sqref="AY5:BC22">
    <cfRule type="cellIs" dxfId="342" priority="2150" operator="lessThan">
      <formula>$X$1</formula>
    </cfRule>
  </conditionalFormatting>
  <conditionalFormatting sqref="AY5:BC32">
    <cfRule type="cellIs" dxfId="341" priority="2136" operator="equal">
      <formula>0</formula>
    </cfRule>
  </conditionalFormatting>
  <conditionalFormatting sqref="AY6:BC22 AY24:BC32">
    <cfRule type="cellIs" dxfId="340" priority="2157" operator="lessThan">
      <formula>$X$1</formula>
    </cfRule>
    <cfRule type="cellIs" dxfId="339" priority="2154" operator="greaterThan">
      <formula>$W$1</formula>
    </cfRule>
    <cfRule type="cellIs" dxfId="338" priority="2153" operator="lessThan">
      <formula>$X$1</formula>
    </cfRule>
  </conditionalFormatting>
  <conditionalFormatting sqref="AY6:BC32">
    <cfRule type="cellIs" dxfId="337" priority="2146" operator="greaterThan">
      <formula>$W$1</formula>
    </cfRule>
    <cfRule type="cellIs" dxfId="336" priority="2145" operator="lessThan">
      <formula>$X$1</formula>
    </cfRule>
  </conditionalFormatting>
  <conditionalFormatting sqref="AY23:BC23">
    <cfRule type="cellIs" dxfId="335" priority="2140" operator="greaterThan">
      <formula>$W$1</formula>
    </cfRule>
    <cfRule type="cellIs" dxfId="334" priority="2144" operator="greaterThan">
      <formula>$W$1</formula>
    </cfRule>
    <cfRule type="cellIs" dxfId="333" priority="2143" operator="lessThan">
      <formula>$X$1</formula>
    </cfRule>
    <cfRule type="cellIs" dxfId="332" priority="2142" operator="greaterThan">
      <formula>$W$1</formula>
    </cfRule>
    <cfRule type="cellIs" dxfId="331" priority="2141" operator="lessThan">
      <formula>$X$1</formula>
    </cfRule>
    <cfRule type="cellIs" dxfId="330" priority="2139" operator="lessThan">
      <formula>$X$1</formula>
    </cfRule>
  </conditionalFormatting>
  <conditionalFormatting sqref="AY24:BC32 AY6:BC22">
    <cfRule type="cellIs" dxfId="329" priority="2152" operator="greaterThan">
      <formula>$W$1</formula>
    </cfRule>
  </conditionalFormatting>
  <conditionalFormatting sqref="AY24:BC32">
    <cfRule type="cellIs" dxfId="328" priority="2151" operator="lessThan">
      <formula>$X$1</formula>
    </cfRule>
  </conditionalFormatting>
  <conditionalFormatting sqref="AY34:BC34">
    <cfRule type="cellIs" dxfId="327" priority="2156" operator="greaterThan">
      <formula>$W$1</formula>
    </cfRule>
    <cfRule type="cellIs" dxfId="326" priority="2155" operator="lessThan">
      <formula>$X$1</formula>
    </cfRule>
  </conditionalFormatting>
  <conditionalFormatting sqref="BF5:BJ22 BF24:BJ32">
    <cfRule type="cellIs" dxfId="325" priority="2134" operator="greaterThan">
      <formula>$W$1</formula>
    </cfRule>
  </conditionalFormatting>
  <conditionalFormatting sqref="BF5:BJ22">
    <cfRule type="cellIs" dxfId="324" priority="2126" operator="lessThan">
      <formula>$X$1</formula>
    </cfRule>
  </conditionalFormatting>
  <conditionalFormatting sqref="BF5:BJ32">
    <cfRule type="cellIs" dxfId="323" priority="2112" operator="equal">
      <formula>0</formula>
    </cfRule>
  </conditionalFormatting>
  <conditionalFormatting sqref="BF6:BJ22 BF24:BJ32">
    <cfRule type="cellIs" dxfId="322" priority="2130" operator="greaterThan">
      <formula>$W$1</formula>
    </cfRule>
    <cfRule type="cellIs" dxfId="321" priority="2133" operator="lessThan">
      <formula>$X$1</formula>
    </cfRule>
    <cfRule type="cellIs" dxfId="320" priority="2129" operator="lessThan">
      <formula>$X$1</formula>
    </cfRule>
  </conditionalFormatting>
  <conditionalFormatting sqref="BF6:BJ32">
    <cfRule type="cellIs" dxfId="319" priority="2122" operator="greaterThan">
      <formula>$W$1</formula>
    </cfRule>
    <cfRule type="cellIs" dxfId="318" priority="2121" operator="lessThan">
      <formula>$X$1</formula>
    </cfRule>
  </conditionalFormatting>
  <conditionalFormatting sqref="BF23:BJ23">
    <cfRule type="cellIs" dxfId="317" priority="2119" operator="lessThan">
      <formula>$X$1</formula>
    </cfRule>
    <cfRule type="cellIs" dxfId="316" priority="2118" operator="greaterThan">
      <formula>$W$1</formula>
    </cfRule>
    <cfRule type="cellIs" dxfId="315" priority="2117" operator="lessThan">
      <formula>$X$1</formula>
    </cfRule>
    <cfRule type="cellIs" dxfId="314" priority="2115" operator="lessThan">
      <formula>$X$1</formula>
    </cfRule>
    <cfRule type="cellIs" dxfId="313" priority="2116" operator="greaterThan">
      <formula>$W$1</formula>
    </cfRule>
    <cfRule type="cellIs" dxfId="312" priority="2120" operator="greaterThan">
      <formula>$W$1</formula>
    </cfRule>
  </conditionalFormatting>
  <conditionalFormatting sqref="BF24:BJ32 BF6:BJ22">
    <cfRule type="cellIs" dxfId="311" priority="2128" operator="greaterThan">
      <formula>$W$1</formula>
    </cfRule>
  </conditionalFormatting>
  <conditionalFormatting sqref="BF24:BJ32">
    <cfRule type="cellIs" dxfId="310" priority="2127" operator="lessThan">
      <formula>$X$1</formula>
    </cfRule>
  </conditionalFormatting>
  <conditionalFormatting sqref="BF34:BJ34">
    <cfRule type="cellIs" dxfId="309" priority="2132" operator="greaterThan">
      <formula>$W$1</formula>
    </cfRule>
    <cfRule type="cellIs" dxfId="308" priority="2131" operator="lessThan">
      <formula>$X$1</formula>
    </cfRule>
  </conditionalFormatting>
  <conditionalFormatting sqref="BM5:BQ22 BM24:BQ32">
    <cfRule type="cellIs" dxfId="307" priority="2110" operator="greaterThan">
      <formula>$W$1</formula>
    </cfRule>
  </conditionalFormatting>
  <conditionalFormatting sqref="BM5:BQ22">
    <cfRule type="cellIs" dxfId="306" priority="2102" operator="lessThan">
      <formula>$X$1</formula>
    </cfRule>
  </conditionalFormatting>
  <conditionalFormatting sqref="BM5:BQ32">
    <cfRule type="cellIs" dxfId="305" priority="2088" operator="equal">
      <formula>0</formula>
    </cfRule>
  </conditionalFormatting>
  <conditionalFormatting sqref="BM6:BQ22 BM24:BQ32">
    <cfRule type="cellIs" dxfId="304" priority="2109" operator="lessThan">
      <formula>$X$1</formula>
    </cfRule>
    <cfRule type="cellIs" dxfId="303" priority="2106" operator="greaterThan">
      <formula>$W$1</formula>
    </cfRule>
    <cfRule type="cellIs" dxfId="302" priority="2105" operator="lessThan">
      <formula>$X$1</formula>
    </cfRule>
  </conditionalFormatting>
  <conditionalFormatting sqref="BM6:BQ32">
    <cfRule type="cellIs" dxfId="301" priority="2098" operator="greaterThan">
      <formula>$W$1</formula>
    </cfRule>
    <cfRule type="cellIs" dxfId="300" priority="2097" operator="lessThan">
      <formula>$X$1</formula>
    </cfRule>
  </conditionalFormatting>
  <conditionalFormatting sqref="BM23:BQ23">
    <cfRule type="cellIs" dxfId="299" priority="2095" operator="lessThan">
      <formula>$X$1</formula>
    </cfRule>
    <cfRule type="cellIs" dxfId="298" priority="2094" operator="greaterThan">
      <formula>$W$1</formula>
    </cfRule>
    <cfRule type="cellIs" dxfId="297" priority="2093" operator="lessThan">
      <formula>$X$1</formula>
    </cfRule>
    <cfRule type="cellIs" dxfId="296" priority="2092" operator="greaterThan">
      <formula>$W$1</formula>
    </cfRule>
    <cfRule type="cellIs" dxfId="295" priority="2091" operator="lessThan">
      <formula>$X$1</formula>
    </cfRule>
    <cfRule type="cellIs" dxfId="294" priority="2096" operator="greaterThan">
      <formula>$W$1</formula>
    </cfRule>
  </conditionalFormatting>
  <conditionalFormatting sqref="BM24:BQ32 BM6:BQ22">
    <cfRule type="cellIs" dxfId="293" priority="2104" operator="greaterThan">
      <formula>$W$1</formula>
    </cfRule>
  </conditionalFormatting>
  <conditionalFormatting sqref="BM24:BQ32">
    <cfRule type="cellIs" dxfId="292" priority="2103" operator="lessThan">
      <formula>$X$1</formula>
    </cfRule>
  </conditionalFormatting>
  <conditionalFormatting sqref="BM34:BQ34">
    <cfRule type="cellIs" dxfId="291" priority="2108" operator="greaterThan">
      <formula>$W$1</formula>
    </cfRule>
    <cfRule type="cellIs" dxfId="290" priority="2107" operator="lessThan">
      <formula>$X$1</formula>
    </cfRule>
  </conditionalFormatting>
  <conditionalFormatting sqref="BT5:BX22 BT24:BX32">
    <cfRule type="cellIs" dxfId="289" priority="2086" operator="greaterThan">
      <formula>$W$1</formula>
    </cfRule>
  </conditionalFormatting>
  <conditionalFormatting sqref="BT5:BX22">
    <cfRule type="cellIs" dxfId="288" priority="2078" operator="lessThan">
      <formula>$X$1</formula>
    </cfRule>
  </conditionalFormatting>
  <conditionalFormatting sqref="BT5:BX32">
    <cfRule type="cellIs" dxfId="287" priority="2065" operator="equal">
      <formula>0</formula>
    </cfRule>
  </conditionalFormatting>
  <conditionalFormatting sqref="BT6:BX22 BT24:BX32">
    <cfRule type="cellIs" dxfId="286" priority="2082" operator="greaterThan">
      <formula>$W$1</formula>
    </cfRule>
    <cfRule type="cellIs" dxfId="285" priority="2081" operator="lessThan">
      <formula>$X$1</formula>
    </cfRule>
    <cfRule type="cellIs" dxfId="284" priority="2085" operator="lessThan">
      <formula>$X$1</formula>
    </cfRule>
  </conditionalFormatting>
  <conditionalFormatting sqref="BT6:BX32">
    <cfRule type="cellIs" dxfId="283" priority="2074" operator="greaterThan">
      <formula>$W$1</formula>
    </cfRule>
    <cfRule type="cellIs" dxfId="282" priority="2073" operator="lessThan">
      <formula>$X$1</formula>
    </cfRule>
  </conditionalFormatting>
  <conditionalFormatting sqref="BT23:BX23">
    <cfRule type="cellIs" dxfId="281" priority="2072" operator="greaterThan">
      <formula>$W$1</formula>
    </cfRule>
    <cfRule type="cellIs" dxfId="280" priority="2071" operator="lessThan">
      <formula>$X$1</formula>
    </cfRule>
    <cfRule type="cellIs" dxfId="279" priority="2070" operator="greaterThan">
      <formula>$W$1</formula>
    </cfRule>
    <cfRule type="cellIs" dxfId="278" priority="2069" operator="lessThan">
      <formula>$X$1</formula>
    </cfRule>
    <cfRule type="cellIs" dxfId="277" priority="2068" operator="greaterThan">
      <formula>$W$1</formula>
    </cfRule>
    <cfRule type="cellIs" dxfId="276" priority="2067" operator="lessThan">
      <formula>$X$1</formula>
    </cfRule>
  </conditionalFormatting>
  <conditionalFormatting sqref="BT24:BX32 BT6:BX22">
    <cfRule type="cellIs" dxfId="275" priority="2080" operator="greaterThan">
      <formula>$W$1</formula>
    </cfRule>
  </conditionalFormatting>
  <conditionalFormatting sqref="BT24:BX32">
    <cfRule type="cellIs" dxfId="274" priority="2079" operator="lessThan">
      <formula>$X$1</formula>
    </cfRule>
  </conditionalFormatting>
  <conditionalFormatting sqref="BT34:BX34">
    <cfRule type="cellIs" dxfId="273" priority="2084" operator="greaterThan">
      <formula>$W$1</formula>
    </cfRule>
    <cfRule type="cellIs" dxfId="272" priority="2083" operator="lessThan">
      <formula>$X$1</formula>
    </cfRule>
  </conditionalFormatting>
  <conditionalFormatting sqref="CA5:CE22 CA24:CE32">
    <cfRule type="cellIs" dxfId="271" priority="2061" operator="greaterThan">
      <formula>$W$1</formula>
    </cfRule>
  </conditionalFormatting>
  <conditionalFormatting sqref="CA5:CE22">
    <cfRule type="cellIs" dxfId="270" priority="2053" operator="lessThan">
      <formula>$X$1</formula>
    </cfRule>
  </conditionalFormatting>
  <conditionalFormatting sqref="CA5:CE32">
    <cfRule type="cellIs" dxfId="269" priority="2040" operator="equal">
      <formula>0</formula>
    </cfRule>
  </conditionalFormatting>
  <conditionalFormatting sqref="CA6:CE22 CA24:CE32">
    <cfRule type="cellIs" dxfId="268" priority="2060" operator="lessThan">
      <formula>$X$1</formula>
    </cfRule>
    <cfRule type="cellIs" dxfId="267" priority="2057" operator="greaterThan">
      <formula>$W$1</formula>
    </cfRule>
    <cfRule type="cellIs" dxfId="266" priority="2056" operator="lessThan">
      <formula>$X$1</formula>
    </cfRule>
  </conditionalFormatting>
  <conditionalFormatting sqref="CA6:CE32">
    <cfRule type="cellIs" dxfId="265" priority="2048" operator="lessThan">
      <formula>$X$1</formula>
    </cfRule>
    <cfRule type="cellIs" dxfId="264" priority="2049" operator="greaterThan">
      <formula>$W$1</formula>
    </cfRule>
  </conditionalFormatting>
  <conditionalFormatting sqref="CA23:CE23">
    <cfRule type="cellIs" dxfId="263" priority="2046" operator="lessThan">
      <formula>$X$1</formula>
    </cfRule>
    <cfRule type="cellIs" dxfId="262" priority="2047" operator="greaterThan">
      <formula>$W$1</formula>
    </cfRule>
    <cfRule type="cellIs" dxfId="261" priority="2045" operator="greaterThan">
      <formula>$W$1</formula>
    </cfRule>
    <cfRule type="cellIs" dxfId="260" priority="2044" operator="lessThan">
      <formula>$X$1</formula>
    </cfRule>
    <cfRule type="cellIs" dxfId="259" priority="2043" operator="greaterThan">
      <formula>$W$1</formula>
    </cfRule>
    <cfRule type="cellIs" dxfId="258" priority="2042" operator="lessThan">
      <formula>$X$1</formula>
    </cfRule>
  </conditionalFormatting>
  <conditionalFormatting sqref="CA24:CE32 CA6:CE22">
    <cfRule type="cellIs" dxfId="257" priority="2055" operator="greaterThan">
      <formula>$W$1</formula>
    </cfRule>
  </conditionalFormatting>
  <conditionalFormatting sqref="CA24:CE32">
    <cfRule type="cellIs" dxfId="256" priority="2054" operator="lessThan">
      <formula>$X$1</formula>
    </cfRule>
  </conditionalFormatting>
  <conditionalFormatting sqref="CA34:CE34">
    <cfRule type="cellIs" dxfId="255" priority="2059" operator="greaterThan">
      <formula>$W$1</formula>
    </cfRule>
    <cfRule type="cellIs" dxfId="254" priority="2058" operator="lessThan">
      <formula>$X$1</formula>
    </cfRule>
  </conditionalFormatting>
  <conditionalFormatting sqref="CH5:CL22 CH24:CL32">
    <cfRule type="cellIs" dxfId="253" priority="2036" operator="greaterThan">
      <formula>$W$1</formula>
    </cfRule>
  </conditionalFormatting>
  <conditionalFormatting sqref="CH5:CL22">
    <cfRule type="cellIs" dxfId="252" priority="2028" operator="lessThan">
      <formula>$X$1</formula>
    </cfRule>
  </conditionalFormatting>
  <conditionalFormatting sqref="CH5:CL32">
    <cfRule type="cellIs" dxfId="251" priority="2015" operator="equal">
      <formula>0</formula>
    </cfRule>
  </conditionalFormatting>
  <conditionalFormatting sqref="CH6:CL22 CH24:CL32">
    <cfRule type="cellIs" dxfId="250" priority="2035" operator="lessThan">
      <formula>$X$1</formula>
    </cfRule>
    <cfRule type="cellIs" dxfId="249" priority="2031" operator="lessThan">
      <formula>$X$1</formula>
    </cfRule>
    <cfRule type="cellIs" dxfId="248" priority="2032" operator="greaterThan">
      <formula>$W$1</formula>
    </cfRule>
  </conditionalFormatting>
  <conditionalFormatting sqref="CH6:CL32">
    <cfRule type="cellIs" dxfId="247" priority="2023" operator="lessThan">
      <formula>$X$1</formula>
    </cfRule>
    <cfRule type="cellIs" dxfId="246" priority="2024" operator="greaterThan">
      <formula>$W$1</formula>
    </cfRule>
  </conditionalFormatting>
  <conditionalFormatting sqref="CH23:CL23">
    <cfRule type="cellIs" dxfId="245" priority="2022" operator="greaterThan">
      <formula>$W$1</formula>
    </cfRule>
    <cfRule type="cellIs" dxfId="244" priority="2021" operator="lessThan">
      <formula>$X$1</formula>
    </cfRule>
    <cfRule type="cellIs" dxfId="243" priority="2020" operator="greaterThan">
      <formula>$W$1</formula>
    </cfRule>
    <cfRule type="cellIs" dxfId="242" priority="2019" operator="lessThan">
      <formula>$X$1</formula>
    </cfRule>
    <cfRule type="cellIs" dxfId="241" priority="2018" operator="greaterThan">
      <formula>$W$1</formula>
    </cfRule>
    <cfRule type="cellIs" dxfId="240" priority="2017" operator="lessThan">
      <formula>$X$1</formula>
    </cfRule>
  </conditionalFormatting>
  <conditionalFormatting sqref="CH24:CL32 CH6:CL22">
    <cfRule type="cellIs" dxfId="239" priority="2030" operator="greaterThan">
      <formula>$W$1</formula>
    </cfRule>
  </conditionalFormatting>
  <conditionalFormatting sqref="CH24:CL32">
    <cfRule type="cellIs" dxfId="238" priority="2029" operator="lessThan">
      <formula>$X$1</formula>
    </cfRule>
  </conditionalFormatting>
  <conditionalFormatting sqref="CH34:CL34">
    <cfRule type="cellIs" dxfId="237" priority="2034" operator="greaterThan">
      <formula>$W$1</formula>
    </cfRule>
    <cfRule type="cellIs" dxfId="236" priority="2033" operator="lessThan">
      <formula>$X$1</formula>
    </cfRule>
  </conditionalFormatting>
  <conditionalFormatting sqref="CO5:CS22 CO24:CS32">
    <cfRule type="cellIs" dxfId="235" priority="2011" operator="greaterThan">
      <formula>$W$1</formula>
    </cfRule>
  </conditionalFormatting>
  <conditionalFormatting sqref="CO5:CS22">
    <cfRule type="cellIs" dxfId="234" priority="2003" operator="lessThan">
      <formula>$X$1</formula>
    </cfRule>
  </conditionalFormatting>
  <conditionalFormatting sqref="CO5:CS32">
    <cfRule type="cellIs" dxfId="233" priority="1990" operator="equal">
      <formula>0</formula>
    </cfRule>
  </conditionalFormatting>
  <conditionalFormatting sqref="CO6:CS22 CO24:CS32">
    <cfRule type="cellIs" dxfId="232" priority="2007" operator="greaterThan">
      <formula>$W$1</formula>
    </cfRule>
    <cfRule type="cellIs" dxfId="231" priority="2006" operator="lessThan">
      <formula>$X$1</formula>
    </cfRule>
    <cfRule type="cellIs" dxfId="230" priority="2010" operator="lessThan">
      <formula>$X$1</formula>
    </cfRule>
  </conditionalFormatting>
  <conditionalFormatting sqref="CO6:CS32">
    <cfRule type="cellIs" dxfId="229" priority="1998" operator="lessThan">
      <formula>$X$1</formula>
    </cfRule>
    <cfRule type="cellIs" dxfId="228" priority="1999" operator="greaterThan">
      <formula>$W$1</formula>
    </cfRule>
  </conditionalFormatting>
  <conditionalFormatting sqref="CO23:CS23">
    <cfRule type="cellIs" dxfId="227" priority="1996" operator="lessThan">
      <formula>$X$1</formula>
    </cfRule>
    <cfRule type="cellIs" dxfId="226" priority="1997" operator="greaterThan">
      <formula>$W$1</formula>
    </cfRule>
    <cfRule type="cellIs" dxfId="225" priority="1992" operator="lessThan">
      <formula>$X$1</formula>
    </cfRule>
    <cfRule type="cellIs" dxfId="224" priority="1993" operator="greaterThan">
      <formula>$W$1</formula>
    </cfRule>
    <cfRule type="cellIs" dxfId="223" priority="1994" operator="lessThan">
      <formula>$X$1</formula>
    </cfRule>
    <cfRule type="cellIs" dxfId="222" priority="1995" operator="greaterThan">
      <formula>$W$1</formula>
    </cfRule>
  </conditionalFormatting>
  <conditionalFormatting sqref="CO24:CS32 CO6:CS22">
    <cfRule type="cellIs" dxfId="221" priority="2005" operator="greaterThan">
      <formula>$W$1</formula>
    </cfRule>
  </conditionalFormatting>
  <conditionalFormatting sqref="CO24:CS32">
    <cfRule type="cellIs" dxfId="220" priority="2004" operator="lessThan">
      <formula>$X$1</formula>
    </cfRule>
  </conditionalFormatting>
  <conditionalFormatting sqref="CO34:CS34">
    <cfRule type="cellIs" dxfId="219" priority="2008" operator="lessThan">
      <formula>$X$1</formula>
    </cfRule>
    <cfRule type="cellIs" dxfId="218" priority="2009" operator="greaterThan">
      <formula>$W$1</formula>
    </cfRule>
  </conditionalFormatting>
  <conditionalFormatting sqref="CV5:CZ22 CV24:CZ32">
    <cfRule type="cellIs" dxfId="217" priority="1985" operator="greaterThan">
      <formula>$W$1</formula>
    </cfRule>
  </conditionalFormatting>
  <conditionalFormatting sqref="CV5:CZ22">
    <cfRule type="cellIs" dxfId="216" priority="1977" operator="lessThan">
      <formula>$X$1</formula>
    </cfRule>
  </conditionalFormatting>
  <conditionalFormatting sqref="CV5:CZ32">
    <cfRule type="cellIs" dxfId="215" priority="1964" operator="equal">
      <formula>0</formula>
    </cfRule>
  </conditionalFormatting>
  <conditionalFormatting sqref="CV6:CZ22 CV24:CZ32">
    <cfRule type="cellIs" dxfId="214" priority="1984" operator="lessThan">
      <formula>$X$1</formula>
    </cfRule>
    <cfRule type="cellIs" dxfId="213" priority="1981" operator="greaterThan">
      <formula>$W$1</formula>
    </cfRule>
    <cfRule type="cellIs" dxfId="212" priority="1980" operator="lessThan">
      <formula>$X$1</formula>
    </cfRule>
  </conditionalFormatting>
  <conditionalFormatting sqref="CV6:CZ32">
    <cfRule type="cellIs" dxfId="211" priority="1973" operator="greaterThan">
      <formula>$W$1</formula>
    </cfRule>
    <cfRule type="cellIs" dxfId="210" priority="1972" operator="lessThan">
      <formula>$X$1</formula>
    </cfRule>
  </conditionalFormatting>
  <conditionalFormatting sqref="CV23:CZ23">
    <cfRule type="cellIs" dxfId="209" priority="1970" operator="lessThan">
      <formula>$X$1</formula>
    </cfRule>
    <cfRule type="cellIs" dxfId="208" priority="1969" operator="greaterThan">
      <formula>$W$1</formula>
    </cfRule>
    <cfRule type="cellIs" dxfId="207" priority="1967" operator="greaterThan">
      <formula>$W$1</formula>
    </cfRule>
    <cfRule type="cellIs" dxfId="206" priority="1971" operator="greaterThan">
      <formula>$W$1</formula>
    </cfRule>
    <cfRule type="cellIs" dxfId="205" priority="1966" operator="lessThan">
      <formula>$X$1</formula>
    </cfRule>
    <cfRule type="cellIs" dxfId="204" priority="1968" operator="lessThan">
      <formula>$X$1</formula>
    </cfRule>
  </conditionalFormatting>
  <conditionalFormatting sqref="CV24:CZ32 CV6:CZ22">
    <cfRule type="cellIs" dxfId="203" priority="1979" operator="greaterThan">
      <formula>$W$1</formula>
    </cfRule>
  </conditionalFormatting>
  <conditionalFormatting sqref="CV24:CZ32">
    <cfRule type="cellIs" dxfId="202" priority="1978" operator="lessThan">
      <formula>$X$1</formula>
    </cfRule>
  </conditionalFormatting>
  <conditionalFormatting sqref="CV34:CZ34">
    <cfRule type="cellIs" dxfId="201" priority="1982" operator="lessThan">
      <formula>$X$1</formula>
    </cfRule>
    <cfRule type="cellIs" dxfId="200" priority="1983" operator="greaterThan">
      <formula>$W$1</formula>
    </cfRule>
  </conditionalFormatting>
  <conditionalFormatting sqref="DC5:DG22 DC24:DG32">
    <cfRule type="cellIs" dxfId="199" priority="1959" operator="greaterThan">
      <formula>$W$1</formula>
    </cfRule>
  </conditionalFormatting>
  <conditionalFormatting sqref="DC5:DG22">
    <cfRule type="cellIs" dxfId="198" priority="1951" operator="lessThan">
      <formula>$X$1</formula>
    </cfRule>
  </conditionalFormatting>
  <conditionalFormatting sqref="DC5:DG32">
    <cfRule type="cellIs" dxfId="197" priority="1938" operator="equal">
      <formula>0</formula>
    </cfRule>
  </conditionalFormatting>
  <conditionalFormatting sqref="DC6:DG22 DC24:DG32">
    <cfRule type="cellIs" dxfId="196" priority="1958" operator="lessThan">
      <formula>$X$1</formula>
    </cfRule>
    <cfRule type="cellIs" dxfId="195" priority="1955" operator="greaterThan">
      <formula>$W$1</formula>
    </cfRule>
    <cfRule type="cellIs" dxfId="194" priority="1954" operator="lessThan">
      <formula>$X$1</formula>
    </cfRule>
  </conditionalFormatting>
  <conditionalFormatting sqref="DC6:DG32">
    <cfRule type="cellIs" dxfId="193" priority="1947" operator="greaterThan">
      <formula>$W$1</formula>
    </cfRule>
    <cfRule type="cellIs" dxfId="192" priority="1946" operator="lessThan">
      <formula>$X$1</formula>
    </cfRule>
  </conditionalFormatting>
  <conditionalFormatting sqref="DC23:DG23">
    <cfRule type="cellIs" dxfId="191" priority="1944" operator="lessThan">
      <formula>$X$1</formula>
    </cfRule>
    <cfRule type="cellIs" dxfId="190" priority="1943" operator="greaterThan">
      <formula>$W$1</formula>
    </cfRule>
    <cfRule type="cellIs" dxfId="189" priority="1942" operator="lessThan">
      <formula>$X$1</formula>
    </cfRule>
    <cfRule type="cellIs" dxfId="188" priority="1941" operator="greaterThan">
      <formula>$W$1</formula>
    </cfRule>
    <cfRule type="cellIs" dxfId="187" priority="1940" operator="lessThan">
      <formula>$X$1</formula>
    </cfRule>
    <cfRule type="cellIs" dxfId="186" priority="1945" operator="greaterThan">
      <formula>$W$1</formula>
    </cfRule>
  </conditionalFormatting>
  <conditionalFormatting sqref="DC24:DG32 DC6:DG22">
    <cfRule type="cellIs" dxfId="185" priority="1953" operator="greaterThan">
      <formula>$W$1</formula>
    </cfRule>
  </conditionalFormatting>
  <conditionalFormatting sqref="DC24:DG32">
    <cfRule type="cellIs" dxfId="184" priority="1952" operator="lessThan">
      <formula>$X$1</formula>
    </cfRule>
  </conditionalFormatting>
  <conditionalFormatting sqref="DC34:DG34">
    <cfRule type="cellIs" dxfId="183" priority="1957" operator="greaterThan">
      <formula>$W$1</formula>
    </cfRule>
    <cfRule type="cellIs" dxfId="182" priority="1956" operator="lessThan">
      <formula>$X$1</formula>
    </cfRule>
  </conditionalFormatting>
  <conditionalFormatting sqref="DJ5:DN22 DJ24:DN32">
    <cfRule type="cellIs" dxfId="181" priority="1933" operator="greaterThan">
      <formula>$W$1</formula>
    </cfRule>
  </conditionalFormatting>
  <conditionalFormatting sqref="DJ5:DN22">
    <cfRule type="cellIs" dxfId="180" priority="1925" operator="lessThan">
      <formula>$X$1</formula>
    </cfRule>
  </conditionalFormatting>
  <conditionalFormatting sqref="DJ5:DN32">
    <cfRule type="cellIs" dxfId="179" priority="1912" operator="equal">
      <formula>0</formula>
    </cfRule>
  </conditionalFormatting>
  <conditionalFormatting sqref="DJ6:DN22 DJ24:DN32">
    <cfRule type="cellIs" dxfId="178" priority="1932" operator="lessThan">
      <formula>$X$1</formula>
    </cfRule>
    <cfRule type="cellIs" dxfId="177" priority="1929" operator="greaterThan">
      <formula>$W$1</formula>
    </cfRule>
    <cfRule type="cellIs" dxfId="176" priority="1928" operator="lessThan">
      <formula>$X$1</formula>
    </cfRule>
  </conditionalFormatting>
  <conditionalFormatting sqref="DJ6:DN32">
    <cfRule type="cellIs" dxfId="175" priority="1920" operator="lessThan">
      <formula>$X$1</formula>
    </cfRule>
    <cfRule type="cellIs" dxfId="174" priority="1921" operator="greaterThan">
      <formula>$W$1</formula>
    </cfRule>
  </conditionalFormatting>
  <conditionalFormatting sqref="DJ23:DN23">
    <cfRule type="cellIs" dxfId="173" priority="1918" operator="lessThan">
      <formula>$X$1</formula>
    </cfRule>
    <cfRule type="cellIs" dxfId="172" priority="1917" operator="greaterThan">
      <formula>$W$1</formula>
    </cfRule>
    <cfRule type="cellIs" dxfId="171" priority="1915" operator="greaterThan">
      <formula>$W$1</formula>
    </cfRule>
    <cfRule type="cellIs" dxfId="170" priority="1916" operator="lessThan">
      <formula>$X$1</formula>
    </cfRule>
    <cfRule type="cellIs" dxfId="169" priority="1914" operator="lessThan">
      <formula>$X$1</formula>
    </cfRule>
    <cfRule type="cellIs" dxfId="168" priority="1919" operator="greaterThan">
      <formula>$W$1</formula>
    </cfRule>
  </conditionalFormatting>
  <conditionalFormatting sqref="DJ24:DN32 DJ6:DN22">
    <cfRule type="cellIs" dxfId="167" priority="1927" operator="greaterThan">
      <formula>$W$1</formula>
    </cfRule>
  </conditionalFormatting>
  <conditionalFormatting sqref="DJ24:DN32">
    <cfRule type="cellIs" dxfId="166" priority="1926" operator="lessThan">
      <formula>$X$1</formula>
    </cfRule>
  </conditionalFormatting>
  <conditionalFormatting sqref="DJ34:DN34">
    <cfRule type="cellIs" dxfId="165" priority="1930" operator="lessThan">
      <formula>$X$1</formula>
    </cfRule>
    <cfRule type="cellIs" dxfId="164" priority="1931" operator="greaterThan">
      <formula>$W$1</formula>
    </cfRule>
  </conditionalFormatting>
  <conditionalFormatting sqref="DQ14:DU14">
    <cfRule type="cellIs" dxfId="163" priority="1903" operator="greaterThan">
      <formula>$W$1</formula>
    </cfRule>
    <cfRule type="cellIs" dxfId="162" priority="1902" operator="lessThan">
      <formula>$X$1</formula>
    </cfRule>
    <cfRule type="cellIs" dxfId="161" priority="1901" operator="greaterThan">
      <formula>$W$1</formula>
    </cfRule>
    <cfRule type="cellIs" dxfId="160" priority="1900" operator="lessThan">
      <formula>$X$1</formula>
    </cfRule>
    <cfRule type="cellIs" dxfId="159" priority="1907" operator="greaterThan">
      <formula>$W$1</formula>
    </cfRule>
    <cfRule type="cellIs" dxfId="158" priority="1898" operator="greaterThan">
      <formula>$W$1</formula>
    </cfRule>
    <cfRule type="cellIs" dxfId="157" priority="1897" operator="lessThan">
      <formula>$X$1</formula>
    </cfRule>
    <cfRule type="cellIs" dxfId="156" priority="1886" operator="equal">
      <formula>0</formula>
    </cfRule>
    <cfRule type="cellIs" dxfId="155" priority="1906" operator="lessThan">
      <formula>$X$1</formula>
    </cfRule>
  </conditionalFormatting>
  <conditionalFormatting sqref="DQ34:DU34">
    <cfRule type="cellIs" dxfId="154" priority="1904" operator="lessThan">
      <formula>$X$1</formula>
    </cfRule>
    <cfRule type="cellIs" dxfId="153" priority="1905" operator="greaterThan">
      <formula>$W$1</formula>
    </cfRule>
  </conditionalFormatting>
  <conditionalFormatting sqref="DX14:EB14">
    <cfRule type="cellIs" dxfId="152" priority="1679" operator="lessThan">
      <formula>$X$1</formula>
    </cfRule>
    <cfRule type="cellIs" dxfId="151" priority="1676" operator="greaterThan">
      <formula>$W$1</formula>
    </cfRule>
    <cfRule type="cellIs" dxfId="150" priority="1675" operator="lessThan">
      <formula>$X$1</formula>
    </cfRule>
    <cfRule type="cellIs" dxfId="149" priority="1674" operator="greaterThan">
      <formula>$W$1</formula>
    </cfRule>
    <cfRule type="cellIs" dxfId="148" priority="1673" operator="lessThan">
      <formula>$X$1</formula>
    </cfRule>
    <cfRule type="cellIs" dxfId="147" priority="1672" operator="greaterThan">
      <formula>$W$1</formula>
    </cfRule>
    <cfRule type="cellIs" dxfId="146" priority="1671" operator="lessThan">
      <formula>$X$1</formula>
    </cfRule>
    <cfRule type="cellIs" dxfId="145" priority="1669" operator="equal">
      <formula>0</formula>
    </cfRule>
    <cfRule type="cellIs" dxfId="144" priority="1680" operator="greaterThan">
      <formula>$W$1</formula>
    </cfRule>
  </conditionalFormatting>
  <conditionalFormatting sqref="DX34:EB34">
    <cfRule type="cellIs" dxfId="143" priority="1677" operator="lessThan">
      <formula>$X$1</formula>
    </cfRule>
    <cfRule type="cellIs" dxfId="142" priority="1678" operator="greaterThan">
      <formula>$W$1</formula>
    </cfRule>
  </conditionalFormatting>
  <conditionalFormatting sqref="EE14:EI14">
    <cfRule type="cellIs" dxfId="141" priority="1473" operator="greaterThan">
      <formula>$W$1</formula>
    </cfRule>
    <cfRule type="cellIs" dxfId="140" priority="1472" operator="lessThan">
      <formula>$X$1</formula>
    </cfRule>
    <cfRule type="cellIs" dxfId="139" priority="1469" operator="greaterThan">
      <formula>$W$1</formula>
    </cfRule>
    <cfRule type="cellIs" dxfId="138" priority="1468" operator="lessThan">
      <formula>$X$1</formula>
    </cfRule>
    <cfRule type="cellIs" dxfId="137" priority="1467" operator="greaterThan">
      <formula>$W$1</formula>
    </cfRule>
    <cfRule type="cellIs" dxfId="136" priority="1466" operator="lessThan">
      <formula>$X$1</formula>
    </cfRule>
    <cfRule type="cellIs" dxfId="135" priority="1465" operator="greaterThan">
      <formula>$W$1</formula>
    </cfRule>
    <cfRule type="cellIs" dxfId="134" priority="1464" operator="lessThan">
      <formula>$X$1</formula>
    </cfRule>
    <cfRule type="cellIs" dxfId="133" priority="1462" operator="equal">
      <formula>0</formula>
    </cfRule>
  </conditionalFormatting>
  <conditionalFormatting sqref="EE34:EI34">
    <cfRule type="cellIs" dxfId="132" priority="1471" operator="greaterThan">
      <formula>$W$1</formula>
    </cfRule>
    <cfRule type="cellIs" dxfId="131" priority="1470" operator="lessThan">
      <formula>$X$1</formula>
    </cfRule>
  </conditionalFormatting>
  <conditionalFormatting sqref="EL14:EP14">
    <cfRule type="cellIs" dxfId="130" priority="1262" operator="greaterThan">
      <formula>$W$1</formula>
    </cfRule>
    <cfRule type="cellIs" dxfId="129" priority="1261" operator="lessThan">
      <formula>$X$1</formula>
    </cfRule>
    <cfRule type="cellIs" dxfId="128" priority="1257" operator="lessThan">
      <formula>$X$1</formula>
    </cfRule>
    <cfRule type="cellIs" dxfId="127" priority="1258" operator="greaterThan">
      <formula>$W$1</formula>
    </cfRule>
    <cfRule type="cellIs" dxfId="126" priority="1259" operator="lessThan">
      <formula>$X$1</formula>
    </cfRule>
    <cfRule type="cellIs" dxfId="125" priority="1255" operator="equal">
      <formula>0</formula>
    </cfRule>
    <cfRule type="cellIs" dxfId="124" priority="1260" operator="greaterThan">
      <formula>$W$1</formula>
    </cfRule>
    <cfRule type="cellIs" dxfId="123" priority="1266" operator="greaterThan">
      <formula>$W$1</formula>
    </cfRule>
    <cfRule type="cellIs" dxfId="122" priority="1265" operator="lessThan">
      <formula>$X$1</formula>
    </cfRule>
  </conditionalFormatting>
  <conditionalFormatting sqref="EL34:EP34">
    <cfRule type="cellIs" dxfId="121" priority="1263" operator="lessThan">
      <formula>$X$1</formula>
    </cfRule>
    <cfRule type="cellIs" dxfId="120" priority="1264" operator="greaterThan">
      <formula>$W$1</formula>
    </cfRule>
  </conditionalFormatting>
  <conditionalFormatting sqref="ES14:EW14">
    <cfRule type="cellIs" dxfId="119" priority="1058" operator="lessThan">
      <formula>$X$1</formula>
    </cfRule>
    <cfRule type="cellIs" dxfId="118" priority="1055" operator="greaterThan">
      <formula>$W$1</formula>
    </cfRule>
    <cfRule type="cellIs" dxfId="117" priority="1054" operator="lessThan">
      <formula>$X$1</formula>
    </cfRule>
    <cfRule type="cellIs" dxfId="116" priority="1053" operator="greaterThan">
      <formula>$W$1</formula>
    </cfRule>
    <cfRule type="cellIs" dxfId="115" priority="1052" operator="lessThan">
      <formula>$X$1</formula>
    </cfRule>
    <cfRule type="cellIs" dxfId="114" priority="1051" operator="greaterThan">
      <formula>$W$1</formula>
    </cfRule>
    <cfRule type="cellIs" dxfId="113" priority="1048" operator="equal">
      <formula>0</formula>
    </cfRule>
    <cfRule type="cellIs" dxfId="112" priority="1050" operator="lessThan">
      <formula>$X$1</formula>
    </cfRule>
    <cfRule type="cellIs" dxfId="111" priority="1059" operator="greaterThan">
      <formula>$W$1</formula>
    </cfRule>
  </conditionalFormatting>
  <conditionalFormatting sqref="ES34:EW34">
    <cfRule type="cellIs" dxfId="110" priority="1057" operator="greaterThan">
      <formula>$W$1</formula>
    </cfRule>
    <cfRule type="cellIs" dxfId="109" priority="1056" operator="lessThan">
      <formula>$X$1</formula>
    </cfRule>
  </conditionalFormatting>
  <conditionalFormatting sqref="EZ14:FD14">
    <cfRule type="cellIs" dxfId="108" priority="915" operator="greaterThan">
      <formula>$W$1</formula>
    </cfRule>
    <cfRule type="cellIs" dxfId="107" priority="904" operator="equal">
      <formula>0</formula>
    </cfRule>
    <cfRule type="cellIs" dxfId="106" priority="911" operator="greaterThan">
      <formula>$W$1</formula>
    </cfRule>
    <cfRule type="cellIs" dxfId="105" priority="910" operator="lessThan">
      <formula>$X$1</formula>
    </cfRule>
    <cfRule type="cellIs" dxfId="104" priority="909" operator="greaterThan">
      <formula>$W$1</formula>
    </cfRule>
    <cfRule type="cellIs" dxfId="103" priority="908" operator="lessThan">
      <formula>$X$1</formula>
    </cfRule>
    <cfRule type="cellIs" dxfId="102" priority="907" operator="greaterThan">
      <formula>$W$1</formula>
    </cfRule>
    <cfRule type="cellIs" dxfId="101" priority="906" operator="lessThan">
      <formula>$X$1</formula>
    </cfRule>
    <cfRule type="cellIs" dxfId="100" priority="914" operator="lessThan">
      <formula>$X$1</formula>
    </cfRule>
  </conditionalFormatting>
  <conditionalFormatting sqref="EZ34:FD34">
    <cfRule type="cellIs" dxfId="99" priority="912" operator="lessThan">
      <formula>$X$1</formula>
    </cfRule>
    <cfRule type="cellIs" dxfId="98" priority="913" operator="greaterThan">
      <formula>$W$1</formula>
    </cfRule>
  </conditionalFormatting>
  <conditionalFormatting sqref="FG14:FK14">
    <cfRule type="cellIs" dxfId="97" priority="770" operator="lessThan">
      <formula>$X$1</formula>
    </cfRule>
    <cfRule type="cellIs" dxfId="96" priority="764" operator="lessThan">
      <formula>$X$1</formula>
    </cfRule>
    <cfRule type="cellIs" dxfId="95" priority="767" operator="greaterThan">
      <formula>$W$1</formula>
    </cfRule>
    <cfRule type="cellIs" dxfId="94" priority="765" operator="greaterThan">
      <formula>$W$1</formula>
    </cfRule>
    <cfRule type="cellIs" dxfId="93" priority="763" operator="greaterThan">
      <formula>$W$1</formula>
    </cfRule>
    <cfRule type="cellIs" dxfId="92" priority="762" operator="lessThan">
      <formula>$X$1</formula>
    </cfRule>
    <cfRule type="cellIs" dxfId="91" priority="760" operator="equal">
      <formula>0</formula>
    </cfRule>
    <cfRule type="cellIs" dxfId="90" priority="766" operator="lessThan">
      <formula>$X$1</formula>
    </cfRule>
    <cfRule type="cellIs" dxfId="89" priority="771" operator="greaterThan">
      <formula>$W$1</formula>
    </cfRule>
  </conditionalFormatting>
  <conditionalFormatting sqref="FG34:FK34">
    <cfRule type="cellIs" dxfId="88" priority="768" operator="lessThan">
      <formula>$X$1</formula>
    </cfRule>
    <cfRule type="cellIs" dxfId="87" priority="769" operator="greaterThan">
      <formula>$W$1</formula>
    </cfRule>
  </conditionalFormatting>
  <conditionalFormatting sqref="FN14:FR14">
    <cfRule type="cellIs" dxfId="86" priority="627" operator="greaterThan">
      <formula>$W$1</formula>
    </cfRule>
    <cfRule type="cellIs" dxfId="85" priority="626" operator="lessThan">
      <formula>$X$1</formula>
    </cfRule>
    <cfRule type="cellIs" dxfId="84" priority="619" operator="greaterThan">
      <formula>$W$1</formula>
    </cfRule>
    <cfRule type="cellIs" dxfId="83" priority="623" operator="greaterThan">
      <formula>$W$1</formula>
    </cfRule>
    <cfRule type="cellIs" dxfId="82" priority="622" operator="lessThan">
      <formula>$X$1</formula>
    </cfRule>
    <cfRule type="cellIs" dxfId="81" priority="621" operator="greaterThan">
      <formula>$W$1</formula>
    </cfRule>
    <cfRule type="cellIs" dxfId="80" priority="620" operator="lessThan">
      <formula>$X$1</formula>
    </cfRule>
    <cfRule type="cellIs" dxfId="79" priority="618" operator="lessThan">
      <formula>$X$1</formula>
    </cfRule>
    <cfRule type="cellIs" dxfId="78" priority="616" operator="equal">
      <formula>0</formula>
    </cfRule>
  </conditionalFormatting>
  <conditionalFormatting sqref="FN34:FR34">
    <cfRule type="cellIs" dxfId="77" priority="625" operator="greaterThan">
      <formula>$W$1</formula>
    </cfRule>
    <cfRule type="cellIs" dxfId="76" priority="624" operator="lessThan">
      <formula>$X$1</formula>
    </cfRule>
  </conditionalFormatting>
  <conditionalFormatting sqref="FU14:FY14">
    <cfRule type="cellIs" dxfId="75" priority="479" operator="greaterThan">
      <formula>$W$1</formula>
    </cfRule>
    <cfRule type="cellIs" dxfId="74" priority="478" operator="lessThan">
      <formula>$X$1</formula>
    </cfRule>
    <cfRule type="cellIs" dxfId="73" priority="477" operator="greaterThan">
      <formula>$W$1</formula>
    </cfRule>
    <cfRule type="cellIs" dxfId="72" priority="475" operator="greaterThan">
      <formula>$W$1</formula>
    </cfRule>
    <cfRule type="cellIs" dxfId="71" priority="474" operator="lessThan">
      <formula>$X$1</formula>
    </cfRule>
    <cfRule type="cellIs" dxfId="70" priority="476" operator="lessThan">
      <formula>$X$1</formula>
    </cfRule>
    <cfRule type="cellIs" dxfId="69" priority="472" operator="equal">
      <formula>0</formula>
    </cfRule>
    <cfRule type="cellIs" dxfId="68" priority="483" operator="greaterThan">
      <formula>$W$1</formula>
    </cfRule>
    <cfRule type="cellIs" dxfId="67" priority="482" operator="lessThan">
      <formula>$X$1</formula>
    </cfRule>
  </conditionalFormatting>
  <conditionalFormatting sqref="FU34:FY34">
    <cfRule type="cellIs" dxfId="66" priority="480" operator="lessThan">
      <formula>$X$1</formula>
    </cfRule>
    <cfRule type="cellIs" dxfId="65" priority="481" operator="greaterThan">
      <formula>$W$1</formula>
    </cfRule>
  </conditionalFormatting>
  <conditionalFormatting sqref="GB14:GF14">
    <cfRule type="cellIs" dxfId="64" priority="339" operator="greaterThan">
      <formula>$W$1</formula>
    </cfRule>
    <cfRule type="cellIs" dxfId="63" priority="338" operator="lessThan">
      <formula>$X$1</formula>
    </cfRule>
    <cfRule type="cellIs" dxfId="62" priority="335" operator="greaterThan">
      <formula>$W$1</formula>
    </cfRule>
    <cfRule type="cellIs" dxfId="61" priority="334" operator="lessThan">
      <formula>$X$1</formula>
    </cfRule>
    <cfRule type="cellIs" dxfId="60" priority="333" operator="greaterThan">
      <formula>$W$1</formula>
    </cfRule>
    <cfRule type="cellIs" dxfId="59" priority="332" operator="lessThan">
      <formula>$X$1</formula>
    </cfRule>
    <cfRule type="cellIs" dxfId="58" priority="330" operator="lessThan">
      <formula>$X$1</formula>
    </cfRule>
    <cfRule type="cellIs" dxfId="57" priority="328" operator="equal">
      <formula>0</formula>
    </cfRule>
    <cfRule type="cellIs" dxfId="56" priority="331" operator="greaterThan">
      <formula>$W$1</formula>
    </cfRule>
  </conditionalFormatting>
  <conditionalFormatting sqref="GB34:GF34">
    <cfRule type="cellIs" dxfId="55" priority="337" operator="greaterThan">
      <formula>$W$1</formula>
    </cfRule>
    <cfRule type="cellIs" dxfId="54" priority="336" operator="lessThan">
      <formula>$X$1</formula>
    </cfRule>
  </conditionalFormatting>
  <conditionalFormatting sqref="GI14:GM14">
    <cfRule type="cellIs" dxfId="53" priority="188" operator="lessThan">
      <formula>$X$1</formula>
    </cfRule>
    <cfRule type="cellIs" dxfId="52" priority="194" operator="lessThan">
      <formula>$X$1</formula>
    </cfRule>
    <cfRule type="cellIs" dxfId="51" priority="187" operator="greaterThan">
      <formula>$W$1</formula>
    </cfRule>
    <cfRule type="cellIs" dxfId="50" priority="189" operator="greaterThan">
      <formula>$W$1</formula>
    </cfRule>
    <cfRule type="cellIs" dxfId="49" priority="191" operator="greaterThan">
      <formula>$W$1</formula>
    </cfRule>
    <cfRule type="cellIs" dxfId="48" priority="190" operator="lessThan">
      <formula>$X$1</formula>
    </cfRule>
    <cfRule type="cellIs" dxfId="47" priority="184" operator="equal">
      <formula>0</formula>
    </cfRule>
    <cfRule type="cellIs" dxfId="46" priority="186" operator="lessThan">
      <formula>$X$1</formula>
    </cfRule>
    <cfRule type="cellIs" dxfId="45" priority="195" operator="greaterThan">
      <formula>$W$1</formula>
    </cfRule>
  </conditionalFormatting>
  <conditionalFormatting sqref="GI34:GM34">
    <cfRule type="cellIs" dxfId="44" priority="193" operator="greaterThan">
      <formula>$W$1</formula>
    </cfRule>
    <cfRule type="cellIs" dxfId="43" priority="192" operator="lessThan">
      <formula>$X$1</formula>
    </cfRule>
  </conditionalFormatting>
  <conditionalFormatting sqref="GP14:GT14">
    <cfRule type="cellIs" dxfId="42" priority="42" operator="equal">
      <formula>0</formula>
    </cfRule>
    <cfRule type="cellIs" dxfId="41" priority="43" operator="lessThan">
      <formula>$X$1</formula>
    </cfRule>
    <cfRule type="cellIs" dxfId="40" priority="45" operator="lessThan">
      <formula>$X$1</formula>
    </cfRule>
    <cfRule type="cellIs" dxfId="39" priority="44" operator="greaterThan">
      <formula>$W$1</formula>
    </cfRule>
    <cfRule type="cellIs" dxfId="38" priority="46" operator="greaterThan">
      <formula>$W$1</formula>
    </cfRule>
    <cfRule type="cellIs" dxfId="37" priority="52" operator="greaterThan">
      <formula>$W$1</formula>
    </cfRule>
    <cfRule type="cellIs" dxfId="36" priority="51" operator="lessThan">
      <formula>$X$1</formula>
    </cfRule>
    <cfRule type="cellIs" dxfId="35" priority="48" operator="greaterThan">
      <formula>$W$1</formula>
    </cfRule>
    <cfRule type="cellIs" dxfId="34" priority="47" operator="lessThan">
      <formula>$X$1</formula>
    </cfRule>
  </conditionalFormatting>
  <conditionalFormatting sqref="GP34:GT34">
    <cfRule type="cellIs" dxfId="33" priority="50" operator="greaterThan">
      <formula>$W$1</formula>
    </cfRule>
    <cfRule type="cellIs" dxfId="32" priority="49" operator="lessThan">
      <formula>$X$1</formula>
    </cfRule>
  </conditionalFormatting>
  <conditionalFormatting sqref="GW14:HA14">
    <cfRule type="cellIs" dxfId="31" priority="40" operator="lessThan">
      <formula>$X$1</formula>
    </cfRule>
    <cfRule type="cellIs" dxfId="30" priority="41" operator="greaterThan">
      <formula>$W$1</formula>
    </cfRule>
    <cfRule type="cellIs" dxfId="29" priority="37" operator="greaterThan">
      <formula>$W$1</formula>
    </cfRule>
    <cfRule type="cellIs" dxfId="28" priority="36" operator="lessThan">
      <formula>$X$1</formula>
    </cfRule>
    <cfRule type="cellIs" dxfId="27" priority="35" operator="greaterThan">
      <formula>$W$1</formula>
    </cfRule>
    <cfRule type="cellIs" dxfId="26" priority="34" operator="lessThan">
      <formula>$X$1</formula>
    </cfRule>
    <cfRule type="cellIs" dxfId="25" priority="33" operator="greaterThan">
      <formula>$W$1</formula>
    </cfRule>
    <cfRule type="cellIs" dxfId="24" priority="32" operator="lessThan">
      <formula>$X$1</formula>
    </cfRule>
    <cfRule type="cellIs" dxfId="23" priority="31" operator="equal">
      <formula>0</formula>
    </cfRule>
  </conditionalFormatting>
  <conditionalFormatting sqref="GW34:HA34">
    <cfRule type="cellIs" dxfId="22" priority="39" operator="greaterThan">
      <formula>$W$1</formula>
    </cfRule>
    <cfRule type="cellIs" dxfId="21" priority="38" operator="lessThan">
      <formula>$X$1</formula>
    </cfRule>
  </conditionalFormatting>
  <conditionalFormatting sqref="HD14:HH14">
    <cfRule type="cellIs" dxfId="20" priority="26" operator="greaterThan">
      <formula>$W$1</formula>
    </cfRule>
    <cfRule type="cellIs" dxfId="19" priority="30" operator="greaterThan">
      <formula>$W$1</formula>
    </cfRule>
    <cfRule type="cellIs" dxfId="18" priority="29" operator="lessThan">
      <formula>$X$1</formula>
    </cfRule>
    <cfRule type="cellIs" dxfId="17" priority="25" operator="lessThan">
      <formula>$X$1</formula>
    </cfRule>
    <cfRule type="cellIs" dxfId="16" priority="24" operator="greaterThan">
      <formula>$W$1</formula>
    </cfRule>
    <cfRule type="cellIs" dxfId="15" priority="23" operator="lessThan">
      <formula>$X$1</formula>
    </cfRule>
    <cfRule type="cellIs" dxfId="14" priority="22" operator="greaterThan">
      <formula>$W$1</formula>
    </cfRule>
    <cfRule type="cellIs" dxfId="13" priority="21" operator="lessThan">
      <formula>$X$1</formula>
    </cfRule>
    <cfRule type="cellIs" dxfId="12" priority="20" operator="equal">
      <formula>0</formula>
    </cfRule>
  </conditionalFormatting>
  <conditionalFormatting sqref="HD34:HH34">
    <cfRule type="cellIs" dxfId="11" priority="28" operator="greaterThan">
      <formula>$W$1</formula>
    </cfRule>
    <cfRule type="cellIs" dxfId="10" priority="27" operator="lessThan">
      <formula>$X$1</formula>
    </cfRule>
  </conditionalFormatting>
  <conditionalFormatting sqref="HK34:HO34">
    <cfRule type="cellIs" dxfId="9" priority="17" operator="greaterThan">
      <formula>$W$1</formula>
    </cfRule>
    <cfRule type="cellIs" dxfId="8" priority="16" operator="lessThan">
      <formula>$X$1</formula>
    </cfRule>
  </conditionalFormatting>
  <conditionalFormatting sqref="HR34:HV34">
    <cfRule type="cellIs" dxfId="7" priority="8" operator="greaterThan">
      <formula>$W$1</formula>
    </cfRule>
    <cfRule type="cellIs" dxfId="6" priority="7" operator="lessThan">
      <formula>$X$1</formula>
    </cfRule>
  </conditionalFormatting>
  <conditionalFormatting sqref="HY34:IC34">
    <cfRule type="cellIs" dxfId="5" priority="5" operator="lessThan">
      <formula>$X$1</formula>
    </cfRule>
    <cfRule type="cellIs" dxfId="4" priority="6" operator="greaterThan">
      <formula>$W$1</formula>
    </cfRule>
  </conditionalFormatting>
  <conditionalFormatting sqref="IF34:IJ34">
    <cfRule type="cellIs" dxfId="3" priority="3" operator="lessThan">
      <formula>$X$1</formula>
    </cfRule>
    <cfRule type="cellIs" dxfId="2" priority="4" operator="greaterThan">
      <formula>$W$1</formula>
    </cfRule>
  </conditionalFormatting>
  <conditionalFormatting sqref="IM34:IQ34">
    <cfRule type="cellIs" dxfId="1" priority="1" operator="lessThan">
      <formula>$X$1</formula>
    </cfRule>
    <cfRule type="cellIs" dxfId="0" priority="2" operator="greaterThan">
      <formula>$W$1</formula>
    </cfRule>
  </conditionalFormatting>
  <hyperlinks>
    <hyperlink ref="A1" location="ÍNDICE!A1" display="REGRESAR"/>
  </hyperlinks>
  <pageMargins left="0.7" right="0.7" top="0.75" bottom="0.75" header="0.3" footer="0.3"/>
  <pageSetup scale="44" orientation="portrait" r:id="rId1"/>
  <colBreaks count="23" manualBreakCount="23">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brk id="197" max="36" man="1"/>
  </colBreaks>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dimension ref="A1:MV37"/>
  <sheetViews>
    <sheetView showGridLines="0" topLeftCell="MA1" zoomScale="90" zoomScaleNormal="90" zoomScaleSheetLayoutView="90" workbookViewId="0">
      <selection activeCell="MP26" sqref="MP26"/>
    </sheetView>
  </sheetViews>
  <sheetFormatPr baseColWidth="10" defaultRowHeight="15" x14ac:dyDescent="0.25"/>
  <cols>
    <col min="1" max="1" width="23.7109375" customWidth="1"/>
    <col min="2" max="2" width="12.42578125" customWidth="1"/>
    <col min="3" max="3" width="13.28515625" customWidth="1"/>
    <col min="4" max="4" width="12.42578125" customWidth="1"/>
    <col min="5" max="6" width="13.28515625" customWidth="1"/>
    <col min="7" max="7" width="14.7109375" customWidth="1"/>
    <col min="8" max="9" width="13.28515625" customWidth="1"/>
    <col min="10" max="10" width="2.140625" customWidth="1"/>
    <col min="11" max="11" width="23.7109375" customWidth="1"/>
    <col min="12" max="12" width="12.42578125" customWidth="1"/>
    <col min="13" max="13" width="13.28515625" customWidth="1"/>
    <col min="14" max="14" width="12.42578125" customWidth="1"/>
    <col min="15" max="16" width="13.28515625" customWidth="1"/>
    <col min="17" max="17" width="14.7109375" customWidth="1"/>
    <col min="18" max="19" width="13.28515625" customWidth="1"/>
    <col min="20" max="20" width="2.140625" customWidth="1"/>
    <col min="21" max="21" width="23.7109375" customWidth="1"/>
    <col min="22" max="22" width="13.28515625" customWidth="1"/>
    <col min="23" max="23" width="13.42578125" customWidth="1"/>
    <col min="24" max="24" width="13.28515625" customWidth="1"/>
    <col min="25" max="26" width="13.42578125" customWidth="1"/>
    <col min="27" max="27" width="14.85546875" customWidth="1"/>
    <col min="28" max="29" width="13.42578125" customWidth="1"/>
    <col min="30" max="30" width="2.140625" customWidth="1"/>
    <col min="31" max="31" width="23.7109375" customWidth="1"/>
    <col min="32" max="32" width="12.42578125" customWidth="1"/>
    <col min="33" max="33" width="13.28515625" customWidth="1"/>
    <col min="34" max="34" width="12.42578125" customWidth="1"/>
    <col min="35" max="36" width="13.28515625" customWidth="1"/>
    <col min="37" max="37" width="14.7109375" customWidth="1"/>
    <col min="38" max="39" width="13.28515625" customWidth="1"/>
    <col min="40" max="40" width="2.140625" customWidth="1"/>
    <col min="41" max="41" width="23.7109375" customWidth="1"/>
    <col min="42" max="42" width="12.42578125" customWidth="1"/>
    <col min="43" max="43" width="13.28515625" customWidth="1"/>
    <col min="44" max="44" width="12.42578125" customWidth="1"/>
    <col min="45" max="46" width="13.28515625" customWidth="1"/>
    <col min="47" max="47" width="14.7109375" customWidth="1"/>
    <col min="48" max="49" width="13.28515625" customWidth="1"/>
    <col min="50" max="50" width="2.140625" customWidth="1"/>
    <col min="51" max="51" width="23.7109375" customWidth="1"/>
    <col min="52" max="52" width="13.5703125" customWidth="1"/>
    <col min="53" max="53" width="13.28515625" customWidth="1"/>
    <col min="54" max="54" width="12.42578125" customWidth="1"/>
    <col min="55" max="56" width="13.28515625" customWidth="1"/>
    <col min="57" max="57" width="14.7109375" customWidth="1"/>
    <col min="58" max="59" width="13.28515625" customWidth="1"/>
    <col min="60" max="60" width="2.140625" customWidth="1"/>
    <col min="61" max="61" width="23.7109375" customWidth="1"/>
    <col min="62" max="62" width="15.140625" customWidth="1"/>
    <col min="63" max="63" width="13.28515625" customWidth="1"/>
    <col min="64" max="64" width="13.7109375" customWidth="1"/>
    <col min="65" max="66" width="13.28515625" customWidth="1"/>
    <col min="67" max="67" width="15.140625" customWidth="1"/>
    <col min="68" max="69" width="13.28515625" customWidth="1"/>
    <col min="70" max="70" width="2.140625" customWidth="1"/>
    <col min="71" max="71" width="23.7109375" customWidth="1"/>
    <col min="72" max="72" width="15.140625" customWidth="1"/>
    <col min="73" max="73" width="13.28515625" customWidth="1"/>
    <col min="74" max="74" width="14.85546875" customWidth="1"/>
    <col min="75" max="76" width="13.28515625" customWidth="1"/>
    <col min="77" max="77" width="15.140625" customWidth="1"/>
    <col min="78" max="79" width="13.28515625" customWidth="1"/>
    <col min="80" max="80" width="2.140625" customWidth="1"/>
    <col min="81" max="81" width="23.7109375" customWidth="1"/>
    <col min="82" max="82" width="15.140625" customWidth="1"/>
    <col min="83" max="83" width="13.28515625" customWidth="1"/>
    <col min="84" max="84" width="14.85546875" customWidth="1"/>
    <col min="85" max="85" width="15" customWidth="1"/>
    <col min="86" max="86" width="13.28515625" customWidth="1"/>
    <col min="87" max="87" width="15.140625" customWidth="1"/>
    <col min="88" max="89" width="13.28515625" customWidth="1"/>
    <col min="90" max="90" width="2.140625" customWidth="1"/>
    <col min="91" max="91" width="23.7109375" customWidth="1"/>
    <col min="92" max="92" width="15.140625" customWidth="1"/>
    <col min="93" max="93" width="15.85546875" customWidth="1"/>
    <col min="94" max="94" width="14.85546875" customWidth="1"/>
    <col min="95" max="95" width="13.28515625" customWidth="1"/>
    <col min="96" max="97" width="15.140625" customWidth="1"/>
    <col min="98" max="99" width="13.28515625" customWidth="1"/>
    <col min="100" max="100" width="2.140625" customWidth="1"/>
    <col min="101" max="101" width="18.42578125" customWidth="1"/>
    <col min="102" max="102" width="12.5703125" bestFit="1" customWidth="1"/>
    <col min="103" max="103" width="14" bestFit="1" customWidth="1"/>
    <col min="104" max="104" width="12.5703125" bestFit="1" customWidth="1"/>
    <col min="105" max="106" width="13.28515625" bestFit="1" customWidth="1"/>
    <col min="107" max="107" width="14.7109375" bestFit="1" customWidth="1"/>
    <col min="108" max="108" width="13.28515625" bestFit="1" customWidth="1"/>
    <col min="109" max="109" width="12.5703125" bestFit="1" customWidth="1"/>
    <col min="110" max="110" width="1.7109375" customWidth="1"/>
    <col min="111" max="111" width="22.28515625" customWidth="1"/>
    <col min="112" max="116" width="14" customWidth="1"/>
    <col min="117" max="117" width="14.5703125" customWidth="1"/>
    <col min="118" max="119" width="14" customWidth="1"/>
    <col min="120" max="120" width="1.7109375" customWidth="1"/>
    <col min="121" max="121" width="22.28515625" customWidth="1"/>
    <col min="122" max="126" width="14" customWidth="1"/>
    <col min="127" max="127" width="16" customWidth="1"/>
    <col min="128" max="129" width="14" customWidth="1"/>
    <col min="130" max="130" width="1.7109375" customWidth="1"/>
    <col min="131" max="131" width="22.28515625" customWidth="1"/>
    <col min="132" max="133" width="14" customWidth="1"/>
    <col min="134" max="134" width="15.5703125" customWidth="1"/>
    <col min="135" max="136" width="14" customWidth="1"/>
    <col min="137" max="137" width="14.5703125" customWidth="1"/>
    <col min="138" max="138" width="14" customWidth="1"/>
    <col min="139" max="139" width="14.42578125" customWidth="1"/>
    <col min="140" max="140" width="1.7109375" customWidth="1"/>
    <col min="141" max="141" width="22.28515625" customWidth="1"/>
    <col min="142" max="143" width="14" customWidth="1"/>
    <col min="144" max="144" width="15.5703125" customWidth="1"/>
    <col min="145" max="146" width="14" customWidth="1"/>
    <col min="147" max="147" width="17.7109375" bestFit="1" customWidth="1"/>
    <col min="148" max="148" width="14" customWidth="1"/>
    <col min="149" max="149" width="14.42578125" customWidth="1"/>
    <col min="150" max="150" width="1.7109375" customWidth="1"/>
    <col min="151" max="151" width="22.28515625" customWidth="1"/>
    <col min="152" max="153" width="14" customWidth="1"/>
    <col min="154" max="154" width="15.5703125" customWidth="1"/>
    <col min="155" max="156" width="14" customWidth="1"/>
    <col min="157" max="157" width="17.7109375" bestFit="1" customWidth="1"/>
    <col min="158" max="158" width="14" customWidth="1"/>
    <col min="159" max="159" width="14.42578125" customWidth="1"/>
    <col min="160" max="160" width="1.7109375" customWidth="1"/>
    <col min="161" max="161" width="22.28515625" customWidth="1"/>
    <col min="162" max="163" width="14" customWidth="1"/>
    <col min="164" max="164" width="15.5703125" customWidth="1"/>
    <col min="165" max="166" width="14" customWidth="1"/>
    <col min="167" max="167" width="17.7109375" bestFit="1" customWidth="1"/>
    <col min="168" max="168" width="14" customWidth="1"/>
    <col min="169" max="169" width="14.42578125" customWidth="1"/>
    <col min="170" max="171" width="2" customWidth="1"/>
    <col min="172" max="172" width="22.28515625" customWidth="1"/>
    <col min="173" max="174" width="14" customWidth="1"/>
    <col min="175" max="175" width="15.5703125" customWidth="1"/>
    <col min="176" max="177" width="14" customWidth="1"/>
    <col min="178" max="178" width="17.7109375" bestFit="1" customWidth="1"/>
    <col min="179" max="179" width="14" customWidth="1"/>
    <col min="180" max="180" width="14.42578125" customWidth="1"/>
    <col min="181" max="181" width="2" customWidth="1"/>
    <col min="182" max="182" width="23.5703125" customWidth="1"/>
    <col min="183" max="184" width="13.28515625" customWidth="1"/>
    <col min="185" max="185" width="13.85546875" customWidth="1"/>
    <col min="186" max="186" width="14.42578125" customWidth="1"/>
    <col min="187" max="188" width="18.7109375" customWidth="1"/>
    <col min="189" max="189" width="18.42578125" customWidth="1"/>
    <col min="190" max="190" width="14.7109375" customWidth="1"/>
    <col min="191" max="191" width="2" customWidth="1"/>
    <col min="192" max="192" width="23.7109375" bestFit="1" customWidth="1"/>
    <col min="193" max="193" width="12.5703125" bestFit="1" customWidth="1"/>
    <col min="194" max="194" width="14.7109375" bestFit="1" customWidth="1"/>
    <col min="195" max="196" width="13.28515625" bestFit="1" customWidth="1"/>
    <col min="197" max="197" width="12.5703125" bestFit="1" customWidth="1"/>
    <col min="198" max="198" width="15.42578125" bestFit="1" customWidth="1"/>
    <col min="199" max="200" width="12.5703125" bestFit="1" customWidth="1"/>
    <col min="201" max="201" width="2" customWidth="1"/>
    <col min="202" max="202" width="23.7109375" bestFit="1" customWidth="1"/>
    <col min="203" max="203" width="13.28515625" bestFit="1" customWidth="1"/>
    <col min="204" max="204" width="14.7109375" bestFit="1" customWidth="1"/>
    <col min="205" max="206" width="13.28515625" bestFit="1" customWidth="1"/>
    <col min="207" max="207" width="12.5703125" bestFit="1" customWidth="1"/>
    <col min="208" max="208" width="15.42578125" bestFit="1" customWidth="1"/>
    <col min="209" max="209" width="13.28515625" bestFit="1" customWidth="1"/>
    <col min="210" max="210" width="12.5703125" bestFit="1" customWidth="1"/>
    <col min="211" max="211" width="2" customWidth="1"/>
    <col min="212" max="212" width="23.7109375" bestFit="1" customWidth="1"/>
    <col min="213" max="213" width="13.28515625" bestFit="1" customWidth="1"/>
    <col min="214" max="214" width="14.7109375" bestFit="1" customWidth="1"/>
    <col min="215" max="216" width="13.28515625" bestFit="1" customWidth="1"/>
    <col min="217" max="217" width="15.28515625" customWidth="1"/>
    <col min="218" max="218" width="15.42578125" bestFit="1" customWidth="1"/>
    <col min="219" max="219" width="13.28515625" bestFit="1" customWidth="1"/>
    <col min="220" max="220" width="12.5703125" bestFit="1" customWidth="1"/>
    <col min="221" max="221" width="2" customWidth="1"/>
    <col min="222" max="222" width="23.7109375" bestFit="1" customWidth="1"/>
    <col min="223" max="223" width="13.28515625" bestFit="1" customWidth="1"/>
    <col min="224" max="224" width="14.7109375" bestFit="1" customWidth="1"/>
    <col min="225" max="226" width="13.28515625" bestFit="1" customWidth="1"/>
    <col min="227" max="227" width="15.28515625" customWidth="1"/>
    <col min="228" max="228" width="15.42578125" bestFit="1" customWidth="1"/>
    <col min="229" max="229" width="13.28515625" bestFit="1" customWidth="1"/>
    <col min="230" max="230" width="12.5703125" bestFit="1" customWidth="1"/>
    <col min="231" max="231" width="2" customWidth="1"/>
    <col min="232" max="232" width="23.7109375" bestFit="1" customWidth="1"/>
    <col min="233" max="233" width="13.28515625" bestFit="1" customWidth="1"/>
    <col min="234" max="234" width="14.7109375" bestFit="1" customWidth="1"/>
    <col min="235" max="236" width="13.28515625" bestFit="1" customWidth="1"/>
    <col min="237" max="237" width="15.28515625" customWidth="1"/>
    <col min="238" max="238" width="15.42578125" bestFit="1" customWidth="1"/>
    <col min="239" max="239" width="13.28515625" bestFit="1" customWidth="1"/>
    <col min="240" max="240" width="12.5703125" bestFit="1" customWidth="1"/>
    <col min="241" max="241" width="2" customWidth="1"/>
    <col min="242" max="242" width="23.7109375" bestFit="1" customWidth="1"/>
    <col min="243" max="243" width="13.28515625" bestFit="1" customWidth="1"/>
    <col min="244" max="244" width="14.7109375" bestFit="1" customWidth="1"/>
    <col min="245" max="246" width="13.28515625" bestFit="1" customWidth="1"/>
    <col min="247" max="247" width="15.28515625" customWidth="1"/>
    <col min="248" max="248" width="15.42578125" bestFit="1" customWidth="1"/>
    <col min="249" max="249" width="13.28515625" bestFit="1" customWidth="1"/>
    <col min="250" max="250" width="12.5703125" bestFit="1" customWidth="1"/>
    <col min="251" max="251" width="2" customWidth="1"/>
    <col min="252" max="252" width="23.7109375" bestFit="1" customWidth="1"/>
    <col min="253" max="253" width="13.28515625" bestFit="1" customWidth="1"/>
    <col min="254" max="254" width="14.7109375" bestFit="1" customWidth="1"/>
    <col min="255" max="256" width="13.28515625" bestFit="1" customWidth="1"/>
    <col min="257" max="257" width="15.28515625" customWidth="1"/>
    <col min="258" max="258" width="15.42578125" bestFit="1" customWidth="1"/>
    <col min="259" max="259" width="13.28515625" bestFit="1" customWidth="1"/>
    <col min="260" max="260" width="12.5703125" bestFit="1" customWidth="1"/>
    <col min="261" max="261" width="2" customWidth="1"/>
    <col min="262" max="262" width="23.7109375" bestFit="1" customWidth="1"/>
    <col min="263" max="263" width="13.28515625" bestFit="1" customWidth="1"/>
    <col min="264" max="264" width="14.7109375" bestFit="1" customWidth="1"/>
    <col min="265" max="266" width="13.28515625" bestFit="1" customWidth="1"/>
    <col min="267" max="267" width="15.28515625" customWidth="1"/>
    <col min="268" max="268" width="15.42578125" bestFit="1" customWidth="1"/>
    <col min="269" max="269" width="13.28515625" bestFit="1" customWidth="1"/>
    <col min="270" max="270" width="12.5703125" bestFit="1" customWidth="1"/>
    <col min="271" max="271" width="2" customWidth="1"/>
    <col min="272" max="272" width="23.7109375" bestFit="1" customWidth="1"/>
    <col min="273" max="273" width="13.28515625" bestFit="1" customWidth="1"/>
    <col min="274" max="274" width="14.7109375" bestFit="1" customWidth="1"/>
    <col min="275" max="276" width="13.28515625" bestFit="1" customWidth="1"/>
    <col min="277" max="277" width="15.28515625" customWidth="1"/>
    <col min="278" max="278" width="15.42578125" bestFit="1" customWidth="1"/>
    <col min="279" max="279" width="13.28515625" bestFit="1" customWidth="1"/>
    <col min="280" max="280" width="12.5703125" bestFit="1" customWidth="1"/>
    <col min="281" max="281" width="2" customWidth="1"/>
    <col min="282" max="282" width="23.7109375" bestFit="1" customWidth="1"/>
    <col min="283" max="283" width="14.42578125" customWidth="1"/>
    <col min="284" max="284" width="14.7109375" bestFit="1" customWidth="1"/>
    <col min="285" max="285" width="14.5703125" customWidth="1"/>
    <col min="286" max="286" width="13.28515625" bestFit="1" customWidth="1"/>
    <col min="287" max="287" width="15.28515625" customWidth="1"/>
    <col min="288" max="288" width="15.42578125" bestFit="1" customWidth="1"/>
    <col min="289" max="289" width="13.28515625" bestFit="1" customWidth="1"/>
    <col min="290" max="290" width="12.5703125" bestFit="1" customWidth="1"/>
    <col min="291" max="291" width="2" customWidth="1"/>
    <col min="292" max="292" width="23.7109375" bestFit="1" customWidth="1"/>
    <col min="293" max="300" width="15.5703125" customWidth="1"/>
    <col min="301" max="301" width="2" customWidth="1"/>
    <col min="302" max="302" width="21.28515625" customWidth="1"/>
    <col min="303" max="309" width="15.7109375" customWidth="1"/>
    <col min="310" max="310" width="13.42578125" customWidth="1"/>
    <col min="311" max="311" width="2.42578125" customWidth="1"/>
    <col min="312" max="312" width="23.7109375" bestFit="1" customWidth="1"/>
    <col min="313" max="319" width="13.28515625" customWidth="1"/>
    <col min="320" max="320" width="14" customWidth="1"/>
    <col min="321" max="321" width="3.7109375" customWidth="1"/>
    <col min="322" max="322" width="23.7109375" bestFit="1" customWidth="1"/>
    <col min="323" max="329" width="13.85546875" customWidth="1"/>
    <col min="330" max="330" width="12.5703125" customWidth="1"/>
    <col min="331" max="331" width="5.42578125" customWidth="1"/>
    <col min="332" max="332" width="23.7109375" bestFit="1" customWidth="1"/>
    <col min="333" max="336" width="13.85546875" customWidth="1"/>
    <col min="337" max="337" width="15.42578125" customWidth="1"/>
    <col min="338" max="338" width="15.140625" customWidth="1"/>
    <col min="339" max="340" width="13.85546875" customWidth="1"/>
    <col min="341" max="341" width="6.28515625" customWidth="1"/>
    <col min="342" max="342" width="23.7109375" bestFit="1" customWidth="1"/>
    <col min="348" max="348" width="14.28515625" customWidth="1"/>
    <col min="351" max="351" width="7.42578125" customWidth="1"/>
    <col min="352" max="352" width="23.7109375" bestFit="1" customWidth="1"/>
    <col min="353" max="354" width="13.28515625" bestFit="1" customWidth="1"/>
    <col min="355" max="356" width="12.5703125" bestFit="1" customWidth="1"/>
    <col min="357" max="357" width="13.28515625" bestFit="1" customWidth="1"/>
    <col min="358" max="358" width="15.42578125" bestFit="1" customWidth="1"/>
    <col min="359" max="359" width="13.28515625" bestFit="1" customWidth="1"/>
    <col min="360" max="360" width="12.5703125" bestFit="1" customWidth="1"/>
  </cols>
  <sheetData>
    <row r="1" spans="1:360" x14ac:dyDescent="0.25">
      <c r="A1" s="200" t="s">
        <v>64</v>
      </c>
      <c r="AG1" s="85">
        <v>1E-4</v>
      </c>
      <c r="AH1" s="86">
        <v>9.0000000000000006E-5</v>
      </c>
      <c r="AQ1" s="85">
        <v>1E-4</v>
      </c>
      <c r="AR1" s="86">
        <v>9.0000000000000006E-5</v>
      </c>
      <c r="BA1" s="85">
        <v>1E-4</v>
      </c>
      <c r="BB1" s="86">
        <v>9.0000000000000006E-5</v>
      </c>
      <c r="BK1" s="85">
        <v>1E-4</v>
      </c>
      <c r="BL1" s="86">
        <v>9.0000000000000006E-5</v>
      </c>
      <c r="BU1" s="85">
        <v>1E-4</v>
      </c>
      <c r="BV1" s="86">
        <v>9.0000000000000006E-5</v>
      </c>
      <c r="CE1" s="85">
        <v>1E-4</v>
      </c>
      <c r="CF1" s="86">
        <v>9.0000000000000006E-5</v>
      </c>
      <c r="CO1" s="85">
        <v>1E-4</v>
      </c>
      <c r="CP1" s="86">
        <v>9.0000000000000006E-5</v>
      </c>
      <c r="FN1" s="78"/>
      <c r="FO1" s="78"/>
      <c r="FY1" s="78"/>
      <c r="GI1" s="78"/>
      <c r="GS1" s="78"/>
      <c r="HC1" s="78"/>
      <c r="HM1" s="78"/>
      <c r="HW1" s="78"/>
      <c r="IG1" s="78"/>
      <c r="IQ1" s="78"/>
      <c r="JA1" s="78"/>
      <c r="JK1" s="78"/>
      <c r="JU1" s="78"/>
      <c r="KE1" s="78"/>
      <c r="KO1" s="78"/>
    </row>
    <row r="2" spans="1:360" x14ac:dyDescent="0.25">
      <c r="A2" s="249" t="s">
        <v>174</v>
      </c>
      <c r="B2" s="249"/>
      <c r="C2" s="249"/>
      <c r="D2" s="249"/>
      <c r="E2" s="249"/>
      <c r="F2" s="249"/>
      <c r="G2" s="249"/>
      <c r="H2" s="249"/>
      <c r="I2" s="249"/>
      <c r="J2" s="78"/>
      <c r="K2" s="249" t="s">
        <v>174</v>
      </c>
      <c r="L2" s="249"/>
      <c r="M2" s="249"/>
      <c r="N2" s="249"/>
      <c r="O2" s="249"/>
      <c r="P2" s="249"/>
      <c r="Q2" s="249"/>
      <c r="R2" s="249"/>
      <c r="S2" s="249"/>
      <c r="T2" s="78"/>
      <c r="U2" s="249" t="s">
        <v>174</v>
      </c>
      <c r="V2" s="249"/>
      <c r="W2" s="249"/>
      <c r="X2" s="249"/>
      <c r="Y2" s="249"/>
      <c r="Z2" s="249"/>
      <c r="AA2" s="249"/>
      <c r="AB2" s="249"/>
      <c r="AC2" s="249"/>
      <c r="AD2" s="78"/>
      <c r="AE2" s="249" t="s">
        <v>174</v>
      </c>
      <c r="AF2" s="249"/>
      <c r="AG2" s="249"/>
      <c r="AH2" s="249"/>
      <c r="AI2" s="249"/>
      <c r="AJ2" s="249"/>
      <c r="AK2" s="249"/>
      <c r="AL2" s="249"/>
      <c r="AM2" s="249"/>
      <c r="AN2" s="78"/>
      <c r="AO2" s="249" t="s">
        <v>174</v>
      </c>
      <c r="AP2" s="249"/>
      <c r="AQ2" s="249"/>
      <c r="AR2" s="249"/>
      <c r="AS2" s="249"/>
      <c r="AT2" s="249"/>
      <c r="AU2" s="249"/>
      <c r="AV2" s="249"/>
      <c r="AW2" s="249"/>
      <c r="AX2" s="78"/>
      <c r="AY2" s="249" t="s">
        <v>174</v>
      </c>
      <c r="AZ2" s="249"/>
      <c r="BA2" s="249"/>
      <c r="BB2" s="249"/>
      <c r="BC2" s="249"/>
      <c r="BD2" s="249"/>
      <c r="BE2" s="249"/>
      <c r="BF2" s="249"/>
      <c r="BG2" s="249"/>
      <c r="BH2" s="78"/>
      <c r="BI2" s="249" t="s">
        <v>174</v>
      </c>
      <c r="BJ2" s="249"/>
      <c r="BK2" s="249"/>
      <c r="BL2" s="249"/>
      <c r="BM2" s="249"/>
      <c r="BN2" s="249"/>
      <c r="BO2" s="249"/>
      <c r="BP2" s="249"/>
      <c r="BQ2" s="249"/>
      <c r="BR2" s="78"/>
      <c r="BS2" s="249" t="s">
        <v>174</v>
      </c>
      <c r="BT2" s="249"/>
      <c r="BU2" s="249"/>
      <c r="BV2" s="249"/>
      <c r="BW2" s="249"/>
      <c r="BX2" s="249"/>
      <c r="BY2" s="249"/>
      <c r="BZ2" s="249"/>
      <c r="CA2" s="249"/>
      <c r="CB2" s="78"/>
      <c r="CC2" s="249" t="s">
        <v>174</v>
      </c>
      <c r="CD2" s="249"/>
      <c r="CE2" s="249"/>
      <c r="CF2" s="249"/>
      <c r="CG2" s="249"/>
      <c r="CH2" s="249"/>
      <c r="CI2" s="249"/>
      <c r="CJ2" s="249"/>
      <c r="CK2" s="249"/>
      <c r="CL2" s="78"/>
      <c r="CM2" s="249" t="s">
        <v>174</v>
      </c>
      <c r="CN2" s="249"/>
      <c r="CO2" s="249"/>
      <c r="CP2" s="249"/>
      <c r="CQ2" s="249"/>
      <c r="CR2" s="249"/>
      <c r="CS2" s="249"/>
      <c r="CT2" s="249"/>
      <c r="CU2" s="249"/>
      <c r="CV2" s="78"/>
      <c r="CW2" s="249" t="s">
        <v>174</v>
      </c>
      <c r="CX2" s="249"/>
      <c r="CY2" s="249"/>
      <c r="CZ2" s="249"/>
      <c r="DA2" s="249"/>
      <c r="DB2" s="249"/>
      <c r="DC2" s="249"/>
      <c r="DD2" s="249"/>
      <c r="DE2" s="249"/>
      <c r="DF2" s="78"/>
      <c r="DG2" s="249" t="s">
        <v>174</v>
      </c>
      <c r="DH2" s="249"/>
      <c r="DI2" s="249"/>
      <c r="DJ2" s="249"/>
      <c r="DK2" s="249"/>
      <c r="DL2" s="249"/>
      <c r="DM2" s="249"/>
      <c r="DN2" s="249"/>
      <c r="DO2" s="249"/>
      <c r="DP2" s="78"/>
      <c r="DQ2" s="249" t="s">
        <v>174</v>
      </c>
      <c r="DR2" s="249"/>
      <c r="DS2" s="249"/>
      <c r="DT2" s="249"/>
      <c r="DU2" s="249"/>
      <c r="DV2" s="249"/>
      <c r="DW2" s="249"/>
      <c r="DX2" s="249"/>
      <c r="DY2" s="249"/>
      <c r="DZ2" s="78"/>
      <c r="EA2" s="249" t="s">
        <v>174</v>
      </c>
      <c r="EB2" s="249"/>
      <c r="EC2" s="249"/>
      <c r="ED2" s="249"/>
      <c r="EE2" s="249"/>
      <c r="EF2" s="249"/>
      <c r="EG2" s="249"/>
      <c r="EH2" s="249"/>
      <c r="EI2" s="249"/>
      <c r="EJ2" s="78"/>
      <c r="EK2" s="249" t="s">
        <v>174</v>
      </c>
      <c r="EL2" s="249"/>
      <c r="EM2" s="249"/>
      <c r="EN2" s="249"/>
      <c r="EO2" s="249"/>
      <c r="EP2" s="249"/>
      <c r="EQ2" s="249"/>
      <c r="ER2" s="249"/>
      <c r="ES2" s="249"/>
      <c r="ET2" s="78"/>
      <c r="EU2" s="249" t="s">
        <v>174</v>
      </c>
      <c r="EV2" s="249"/>
      <c r="EW2" s="249"/>
      <c r="EX2" s="249"/>
      <c r="EY2" s="249"/>
      <c r="EZ2" s="249"/>
      <c r="FA2" s="249"/>
      <c r="FB2" s="249"/>
      <c r="FC2" s="249"/>
      <c r="FD2" s="78"/>
      <c r="FE2" s="249" t="s">
        <v>174</v>
      </c>
      <c r="FF2" s="249"/>
      <c r="FG2" s="249"/>
      <c r="FH2" s="249"/>
      <c r="FI2" s="249"/>
      <c r="FJ2" s="249"/>
      <c r="FK2" s="249"/>
      <c r="FL2" s="249"/>
      <c r="FM2" s="249"/>
      <c r="FN2" s="78"/>
      <c r="FO2" s="78"/>
      <c r="FP2" s="249" t="s">
        <v>174</v>
      </c>
      <c r="FQ2" s="249"/>
      <c r="FR2" s="249"/>
      <c r="FS2" s="249"/>
      <c r="FT2" s="249"/>
      <c r="FU2" s="249"/>
      <c r="FV2" s="249"/>
      <c r="FW2" s="249"/>
      <c r="FX2" s="249"/>
      <c r="FY2" s="78"/>
      <c r="FZ2" s="249" t="s">
        <v>174</v>
      </c>
      <c r="GA2" s="249"/>
      <c r="GB2" s="249"/>
      <c r="GC2" s="249"/>
      <c r="GD2" s="249"/>
      <c r="GE2" s="249"/>
      <c r="GF2" s="249"/>
      <c r="GG2" s="249"/>
      <c r="GH2" s="249"/>
      <c r="GI2" s="78"/>
      <c r="GJ2" s="249" t="s">
        <v>174</v>
      </c>
      <c r="GK2" s="249"/>
      <c r="GL2" s="249"/>
      <c r="GM2" s="249"/>
      <c r="GN2" s="249"/>
      <c r="GO2" s="249"/>
      <c r="GP2" s="249"/>
      <c r="GQ2" s="249"/>
      <c r="GR2" s="249"/>
      <c r="GS2" s="78"/>
      <c r="GT2" s="249" t="s">
        <v>174</v>
      </c>
      <c r="GU2" s="249"/>
      <c r="GV2" s="249"/>
      <c r="GW2" s="249"/>
      <c r="GX2" s="249"/>
      <c r="GY2" s="249"/>
      <c r="GZ2" s="249"/>
      <c r="HA2" s="249"/>
      <c r="HB2" s="249"/>
      <c r="HC2" s="78"/>
      <c r="HD2" s="249" t="s">
        <v>174</v>
      </c>
      <c r="HE2" s="249"/>
      <c r="HF2" s="249"/>
      <c r="HG2" s="249"/>
      <c r="HH2" s="249"/>
      <c r="HI2" s="249"/>
      <c r="HJ2" s="249"/>
      <c r="HK2" s="249"/>
      <c r="HL2" s="249"/>
      <c r="HM2" s="78"/>
      <c r="HN2" s="249" t="s">
        <v>174</v>
      </c>
      <c r="HO2" s="249"/>
      <c r="HP2" s="249"/>
      <c r="HQ2" s="249"/>
      <c r="HR2" s="249"/>
      <c r="HS2" s="249"/>
      <c r="HT2" s="249"/>
      <c r="HU2" s="249"/>
      <c r="HV2" s="249"/>
      <c r="HW2" s="78"/>
      <c r="HX2" s="249" t="s">
        <v>174</v>
      </c>
      <c r="HY2" s="249"/>
      <c r="HZ2" s="249"/>
      <c r="IA2" s="249"/>
      <c r="IB2" s="249"/>
      <c r="IC2" s="249"/>
      <c r="ID2" s="249"/>
      <c r="IE2" s="249"/>
      <c r="IF2" s="249"/>
      <c r="IG2" s="78"/>
      <c r="IH2" s="249" t="s">
        <v>174</v>
      </c>
      <c r="II2" s="249"/>
      <c r="IJ2" s="249"/>
      <c r="IK2" s="249"/>
      <c r="IL2" s="249"/>
      <c r="IM2" s="249"/>
      <c r="IN2" s="249"/>
      <c r="IO2" s="249"/>
      <c r="IP2" s="249"/>
      <c r="IQ2" s="78"/>
      <c r="IR2" s="249" t="s">
        <v>174</v>
      </c>
      <c r="IS2" s="249"/>
      <c r="IT2" s="249"/>
      <c r="IU2" s="249"/>
      <c r="IV2" s="249"/>
      <c r="IW2" s="249"/>
      <c r="IX2" s="249"/>
      <c r="IY2" s="249"/>
      <c r="IZ2" s="249"/>
      <c r="JA2" s="78"/>
      <c r="JB2" s="249" t="s">
        <v>174</v>
      </c>
      <c r="JC2" s="249"/>
      <c r="JD2" s="249"/>
      <c r="JE2" s="249"/>
      <c r="JF2" s="249"/>
      <c r="JG2" s="249"/>
      <c r="JH2" s="249"/>
      <c r="JI2" s="249"/>
      <c r="JJ2" s="249"/>
      <c r="JK2" s="78"/>
      <c r="JL2" s="249" t="s">
        <v>174</v>
      </c>
      <c r="JM2" s="249"/>
      <c r="JN2" s="249"/>
      <c r="JO2" s="249"/>
      <c r="JP2" s="249"/>
      <c r="JQ2" s="249"/>
      <c r="JR2" s="249"/>
      <c r="JS2" s="249"/>
      <c r="JT2" s="249"/>
      <c r="JU2" s="78"/>
      <c r="JV2" s="249" t="s">
        <v>174</v>
      </c>
      <c r="JW2" s="249"/>
      <c r="JX2" s="249"/>
      <c r="JY2" s="249"/>
      <c r="JZ2" s="249"/>
      <c r="KA2" s="249"/>
      <c r="KB2" s="249"/>
      <c r="KC2" s="249"/>
      <c r="KD2" s="249"/>
      <c r="KE2" s="78"/>
      <c r="KF2" s="249" t="s">
        <v>174</v>
      </c>
      <c r="KG2" s="249"/>
      <c r="KH2" s="249"/>
      <c r="KI2" s="249"/>
      <c r="KJ2" s="249"/>
      <c r="KK2" s="249"/>
      <c r="KL2" s="249"/>
      <c r="KM2" s="249"/>
      <c r="KN2" s="249"/>
      <c r="KO2" s="78"/>
      <c r="KP2" s="249" t="s">
        <v>174</v>
      </c>
      <c r="KQ2" s="249"/>
      <c r="KR2" s="249"/>
      <c r="KS2" s="249"/>
      <c r="KT2" s="249"/>
      <c r="KU2" s="249"/>
      <c r="KV2" s="249"/>
      <c r="KW2" s="249"/>
      <c r="KX2" s="249"/>
      <c r="KZ2" s="249" t="s">
        <v>174</v>
      </c>
      <c r="LA2" s="249"/>
      <c r="LB2" s="249"/>
      <c r="LC2" s="249"/>
      <c r="LD2" s="249"/>
      <c r="LE2" s="249"/>
      <c r="LF2" s="249"/>
      <c r="LG2" s="249"/>
      <c r="LH2" s="249"/>
      <c r="LJ2" s="249" t="s">
        <v>174</v>
      </c>
      <c r="LK2" s="249"/>
      <c r="LL2" s="249"/>
      <c r="LM2" s="249"/>
      <c r="LN2" s="249"/>
      <c r="LO2" s="249"/>
      <c r="LP2" s="249"/>
      <c r="LQ2" s="249"/>
      <c r="LR2" s="249"/>
      <c r="LT2" s="249" t="s">
        <v>174</v>
      </c>
      <c r="LU2" s="249"/>
      <c r="LV2" s="249"/>
      <c r="LW2" s="249"/>
      <c r="LX2" s="249"/>
      <c r="LY2" s="249"/>
      <c r="LZ2" s="249"/>
      <c r="MA2" s="249"/>
      <c r="MB2" s="249"/>
      <c r="MD2" s="249" t="s">
        <v>174</v>
      </c>
      <c r="ME2" s="249"/>
      <c r="MF2" s="249"/>
      <c r="MG2" s="249"/>
      <c r="MH2" s="249"/>
      <c r="MI2" s="249"/>
      <c r="MJ2" s="249"/>
      <c r="MK2" s="249"/>
      <c r="ML2" s="249"/>
      <c r="MN2" s="249" t="s">
        <v>174</v>
      </c>
      <c r="MO2" s="249"/>
      <c r="MP2" s="249"/>
      <c r="MQ2" s="249"/>
      <c r="MR2" s="249"/>
      <c r="MS2" s="249"/>
      <c r="MT2" s="249"/>
      <c r="MU2" s="249"/>
      <c r="MV2" s="249"/>
    </row>
    <row r="3" spans="1:360" x14ac:dyDescent="0.25">
      <c r="A3" s="249" t="s">
        <v>187</v>
      </c>
      <c r="B3" s="249"/>
      <c r="C3" s="249"/>
      <c r="D3" s="249"/>
      <c r="E3" s="249"/>
      <c r="F3" s="249"/>
      <c r="G3" s="249"/>
      <c r="H3" s="249"/>
      <c r="I3" s="249"/>
      <c r="J3" s="78"/>
      <c r="K3" s="249" t="s">
        <v>188</v>
      </c>
      <c r="L3" s="249"/>
      <c r="M3" s="249"/>
      <c r="N3" s="249"/>
      <c r="O3" s="249"/>
      <c r="P3" s="249"/>
      <c r="Q3" s="249"/>
      <c r="R3" s="249"/>
      <c r="S3" s="249"/>
      <c r="T3" s="78"/>
      <c r="U3" s="249" t="s">
        <v>189</v>
      </c>
      <c r="V3" s="249"/>
      <c r="W3" s="249"/>
      <c r="X3" s="249"/>
      <c r="Y3" s="249"/>
      <c r="Z3" s="249"/>
      <c r="AA3" s="249"/>
      <c r="AB3" s="249"/>
      <c r="AC3" s="249"/>
      <c r="AD3" s="78"/>
      <c r="AE3" s="249" t="s">
        <v>194</v>
      </c>
      <c r="AF3" s="249"/>
      <c r="AG3" s="249"/>
      <c r="AH3" s="249"/>
      <c r="AI3" s="249"/>
      <c r="AJ3" s="249"/>
      <c r="AK3" s="249"/>
      <c r="AL3" s="249"/>
      <c r="AM3" s="249"/>
      <c r="AN3" s="78"/>
      <c r="AO3" s="249" t="s">
        <v>195</v>
      </c>
      <c r="AP3" s="249"/>
      <c r="AQ3" s="249"/>
      <c r="AR3" s="249"/>
      <c r="AS3" s="249"/>
      <c r="AT3" s="249"/>
      <c r="AU3" s="249"/>
      <c r="AV3" s="249"/>
      <c r="AW3" s="249"/>
      <c r="AX3" s="78"/>
      <c r="AY3" s="249" t="s">
        <v>198</v>
      </c>
      <c r="AZ3" s="249"/>
      <c r="BA3" s="249"/>
      <c r="BB3" s="249"/>
      <c r="BC3" s="249"/>
      <c r="BD3" s="249"/>
      <c r="BE3" s="249"/>
      <c r="BF3" s="249"/>
      <c r="BG3" s="249"/>
      <c r="BH3" s="78"/>
      <c r="BI3" s="249" t="s">
        <v>200</v>
      </c>
      <c r="BJ3" s="249"/>
      <c r="BK3" s="249"/>
      <c r="BL3" s="249"/>
      <c r="BM3" s="249"/>
      <c r="BN3" s="249"/>
      <c r="BO3" s="249"/>
      <c r="BP3" s="249"/>
      <c r="BQ3" s="249"/>
      <c r="BR3" s="78"/>
      <c r="BS3" s="249" t="s">
        <v>202</v>
      </c>
      <c r="BT3" s="249"/>
      <c r="BU3" s="249"/>
      <c r="BV3" s="249"/>
      <c r="BW3" s="249"/>
      <c r="BX3" s="249"/>
      <c r="BY3" s="249"/>
      <c r="BZ3" s="249"/>
      <c r="CA3" s="249"/>
      <c r="CB3" s="78"/>
      <c r="CC3" s="249" t="s">
        <v>204</v>
      </c>
      <c r="CD3" s="249"/>
      <c r="CE3" s="249"/>
      <c r="CF3" s="249"/>
      <c r="CG3" s="249"/>
      <c r="CH3" s="249"/>
      <c r="CI3" s="249"/>
      <c r="CJ3" s="249"/>
      <c r="CK3" s="249"/>
      <c r="CL3" s="78"/>
      <c r="CM3" s="249" t="s">
        <v>207</v>
      </c>
      <c r="CN3" s="249"/>
      <c r="CO3" s="249"/>
      <c r="CP3" s="249"/>
      <c r="CQ3" s="249"/>
      <c r="CR3" s="249"/>
      <c r="CS3" s="249"/>
      <c r="CT3" s="249"/>
      <c r="CU3" s="249"/>
      <c r="CV3" s="78"/>
      <c r="CW3" s="249" t="s">
        <v>209</v>
      </c>
      <c r="CX3" s="249"/>
      <c r="CY3" s="249"/>
      <c r="CZ3" s="249"/>
      <c r="DA3" s="249"/>
      <c r="DB3" s="249"/>
      <c r="DC3" s="249"/>
      <c r="DD3" s="249"/>
      <c r="DE3" s="249"/>
      <c r="DF3" s="78"/>
      <c r="DG3" s="249" t="s">
        <v>211</v>
      </c>
      <c r="DH3" s="249"/>
      <c r="DI3" s="249"/>
      <c r="DJ3" s="249"/>
      <c r="DK3" s="249"/>
      <c r="DL3" s="249"/>
      <c r="DM3" s="249"/>
      <c r="DN3" s="249"/>
      <c r="DO3" s="249"/>
      <c r="DP3" s="78"/>
      <c r="DQ3" s="249" t="s">
        <v>212</v>
      </c>
      <c r="DR3" s="249"/>
      <c r="DS3" s="249"/>
      <c r="DT3" s="249"/>
      <c r="DU3" s="249"/>
      <c r="DV3" s="249"/>
      <c r="DW3" s="249"/>
      <c r="DX3" s="249"/>
      <c r="DY3" s="249"/>
      <c r="DZ3" s="78"/>
      <c r="EA3" s="249" t="s">
        <v>213</v>
      </c>
      <c r="EB3" s="249"/>
      <c r="EC3" s="249"/>
      <c r="ED3" s="249"/>
      <c r="EE3" s="249"/>
      <c r="EF3" s="249"/>
      <c r="EG3" s="249"/>
      <c r="EH3" s="249"/>
      <c r="EI3" s="249"/>
      <c r="EJ3" s="78"/>
      <c r="EK3" s="249" t="s">
        <v>217</v>
      </c>
      <c r="EL3" s="249"/>
      <c r="EM3" s="249"/>
      <c r="EN3" s="249"/>
      <c r="EO3" s="249"/>
      <c r="EP3" s="249"/>
      <c r="EQ3" s="249"/>
      <c r="ER3" s="249"/>
      <c r="ES3" s="249"/>
      <c r="ET3" s="78"/>
      <c r="EU3" s="249" t="s">
        <v>219</v>
      </c>
      <c r="EV3" s="249"/>
      <c r="EW3" s="249"/>
      <c r="EX3" s="249"/>
      <c r="EY3" s="249"/>
      <c r="EZ3" s="249"/>
      <c r="FA3" s="249"/>
      <c r="FB3" s="249"/>
      <c r="FC3" s="249"/>
      <c r="FD3" s="78"/>
      <c r="FE3" s="249" t="s">
        <v>225</v>
      </c>
      <c r="FF3" s="249"/>
      <c r="FG3" s="249"/>
      <c r="FH3" s="249"/>
      <c r="FI3" s="249"/>
      <c r="FJ3" s="249"/>
      <c r="FK3" s="249"/>
      <c r="FL3" s="249"/>
      <c r="FM3" s="249"/>
      <c r="FN3" s="78"/>
      <c r="FO3" s="78"/>
      <c r="FP3" s="249" t="s">
        <v>228</v>
      </c>
      <c r="FQ3" s="249"/>
      <c r="FR3" s="249"/>
      <c r="FS3" s="249"/>
      <c r="FT3" s="249"/>
      <c r="FU3" s="249"/>
      <c r="FV3" s="249"/>
      <c r="FW3" s="249"/>
      <c r="FX3" s="249"/>
      <c r="FY3" s="78"/>
      <c r="FZ3" s="249" t="s">
        <v>231</v>
      </c>
      <c r="GA3" s="249"/>
      <c r="GB3" s="249"/>
      <c r="GC3" s="249"/>
      <c r="GD3" s="249"/>
      <c r="GE3" s="249"/>
      <c r="GF3" s="249"/>
      <c r="GG3" s="249"/>
      <c r="GH3" s="249"/>
      <c r="GI3" s="78"/>
      <c r="GJ3" s="249" t="s">
        <v>234</v>
      </c>
      <c r="GK3" s="249"/>
      <c r="GL3" s="249"/>
      <c r="GM3" s="249"/>
      <c r="GN3" s="249"/>
      <c r="GO3" s="249"/>
      <c r="GP3" s="249"/>
      <c r="GQ3" s="249"/>
      <c r="GR3" s="249"/>
      <c r="GS3" s="78"/>
      <c r="GT3" s="249" t="s">
        <v>236</v>
      </c>
      <c r="GU3" s="249"/>
      <c r="GV3" s="249"/>
      <c r="GW3" s="249"/>
      <c r="GX3" s="249"/>
      <c r="GY3" s="249"/>
      <c r="GZ3" s="249"/>
      <c r="HA3" s="249"/>
      <c r="HB3" s="249"/>
      <c r="HC3" s="78"/>
      <c r="HD3" s="249" t="s">
        <v>240</v>
      </c>
      <c r="HE3" s="249"/>
      <c r="HF3" s="249"/>
      <c r="HG3" s="249"/>
      <c r="HH3" s="249"/>
      <c r="HI3" s="249"/>
      <c r="HJ3" s="249"/>
      <c r="HK3" s="249"/>
      <c r="HL3" s="249"/>
      <c r="HM3" s="78"/>
      <c r="HN3" s="249" t="s">
        <v>246</v>
      </c>
      <c r="HO3" s="249"/>
      <c r="HP3" s="249"/>
      <c r="HQ3" s="249"/>
      <c r="HR3" s="249"/>
      <c r="HS3" s="249"/>
      <c r="HT3" s="249"/>
      <c r="HU3" s="249"/>
      <c r="HV3" s="249"/>
      <c r="HW3" s="78"/>
      <c r="HX3" s="249" t="s">
        <v>249</v>
      </c>
      <c r="HY3" s="249"/>
      <c r="HZ3" s="249"/>
      <c r="IA3" s="249"/>
      <c r="IB3" s="249"/>
      <c r="IC3" s="249"/>
      <c r="ID3" s="249"/>
      <c r="IE3" s="249"/>
      <c r="IF3" s="249"/>
      <c r="IG3" s="78"/>
      <c r="IH3" s="249" t="s">
        <v>250</v>
      </c>
      <c r="II3" s="249"/>
      <c r="IJ3" s="249"/>
      <c r="IK3" s="249"/>
      <c r="IL3" s="249"/>
      <c r="IM3" s="249"/>
      <c r="IN3" s="249"/>
      <c r="IO3" s="249"/>
      <c r="IP3" s="249"/>
      <c r="IQ3" s="78"/>
      <c r="IR3" s="249" t="s">
        <v>253</v>
      </c>
      <c r="IS3" s="249"/>
      <c r="IT3" s="249"/>
      <c r="IU3" s="249"/>
      <c r="IV3" s="249"/>
      <c r="IW3" s="249"/>
      <c r="IX3" s="249"/>
      <c r="IY3" s="249"/>
      <c r="IZ3" s="249"/>
      <c r="JA3" s="78"/>
      <c r="JB3" s="249" t="s">
        <v>261</v>
      </c>
      <c r="JC3" s="249"/>
      <c r="JD3" s="249"/>
      <c r="JE3" s="249"/>
      <c r="JF3" s="249"/>
      <c r="JG3" s="249"/>
      <c r="JH3" s="249"/>
      <c r="JI3" s="249"/>
      <c r="JJ3" s="249"/>
      <c r="JK3" s="78"/>
      <c r="JL3" s="249" t="s">
        <v>264</v>
      </c>
      <c r="JM3" s="249"/>
      <c r="JN3" s="249"/>
      <c r="JO3" s="249"/>
      <c r="JP3" s="249"/>
      <c r="JQ3" s="249"/>
      <c r="JR3" s="249"/>
      <c r="JS3" s="249"/>
      <c r="JT3" s="249"/>
      <c r="JU3" s="78"/>
      <c r="JV3" s="249" t="s">
        <v>273</v>
      </c>
      <c r="JW3" s="249"/>
      <c r="JX3" s="249"/>
      <c r="JY3" s="249"/>
      <c r="JZ3" s="249"/>
      <c r="KA3" s="249"/>
      <c r="KB3" s="249"/>
      <c r="KC3" s="249"/>
      <c r="KD3" s="249"/>
      <c r="KE3" s="78"/>
      <c r="KF3" s="249" t="s">
        <v>276</v>
      </c>
      <c r="KG3" s="249"/>
      <c r="KH3" s="249"/>
      <c r="KI3" s="249"/>
      <c r="KJ3" s="249"/>
      <c r="KK3" s="249"/>
      <c r="KL3" s="249"/>
      <c r="KM3" s="249"/>
      <c r="KN3" s="249"/>
      <c r="KO3" s="78"/>
      <c r="KP3" s="249" t="s">
        <v>288</v>
      </c>
      <c r="KQ3" s="249"/>
      <c r="KR3" s="249"/>
      <c r="KS3" s="249"/>
      <c r="KT3" s="249"/>
      <c r="KU3" s="249"/>
      <c r="KV3" s="249"/>
      <c r="KW3" s="249"/>
      <c r="KX3" s="249"/>
      <c r="KY3" s="78"/>
      <c r="KZ3" s="249" t="s">
        <v>290</v>
      </c>
      <c r="LA3" s="249"/>
      <c r="LB3" s="249"/>
      <c r="LC3" s="249"/>
      <c r="LD3" s="249"/>
      <c r="LE3" s="249"/>
      <c r="LF3" s="249"/>
      <c r="LG3" s="249"/>
      <c r="LH3" s="249"/>
      <c r="LI3" s="78"/>
      <c r="LJ3" s="249" t="s">
        <v>299</v>
      </c>
      <c r="LK3" s="249"/>
      <c r="LL3" s="249"/>
      <c r="LM3" s="249"/>
      <c r="LN3" s="249"/>
      <c r="LO3" s="249"/>
      <c r="LP3" s="249"/>
      <c r="LQ3" s="249"/>
      <c r="LR3" s="249"/>
      <c r="LT3" s="249" t="s">
        <v>330</v>
      </c>
      <c r="LU3" s="249"/>
      <c r="LV3" s="249"/>
      <c r="LW3" s="249"/>
      <c r="LX3" s="249"/>
      <c r="LY3" s="249"/>
      <c r="LZ3" s="249"/>
      <c r="MA3" s="249"/>
      <c r="MB3" s="249"/>
      <c r="MD3" s="249" t="s">
        <v>331</v>
      </c>
      <c r="ME3" s="249"/>
      <c r="MF3" s="249"/>
      <c r="MG3" s="249"/>
      <c r="MH3" s="249"/>
      <c r="MI3" s="249"/>
      <c r="MJ3" s="249"/>
      <c r="MK3" s="249"/>
      <c r="ML3" s="249"/>
      <c r="MN3" s="249" t="s">
        <v>331</v>
      </c>
      <c r="MO3" s="249"/>
      <c r="MP3" s="249"/>
      <c r="MQ3" s="249"/>
      <c r="MR3" s="249"/>
      <c r="MS3" s="249"/>
      <c r="MT3" s="249"/>
      <c r="MU3" s="249"/>
      <c r="MV3" s="249"/>
    </row>
    <row r="4" spans="1:360" ht="15.75" thickBot="1" x14ac:dyDescent="0.3">
      <c r="A4" s="8" t="s">
        <v>175</v>
      </c>
      <c r="B4" s="8" t="s">
        <v>2</v>
      </c>
      <c r="C4" s="8" t="s">
        <v>3</v>
      </c>
      <c r="D4" s="8" t="s">
        <v>4</v>
      </c>
      <c r="E4" s="8" t="s">
        <v>5</v>
      </c>
      <c r="F4" s="8" t="s">
        <v>6</v>
      </c>
      <c r="G4" s="8" t="s">
        <v>7</v>
      </c>
      <c r="H4" s="8" t="s">
        <v>103</v>
      </c>
      <c r="I4" s="8" t="s">
        <v>101</v>
      </c>
      <c r="J4" s="78"/>
      <c r="K4" s="8" t="s">
        <v>175</v>
      </c>
      <c r="L4" s="8" t="s">
        <v>2</v>
      </c>
      <c r="M4" s="8" t="s">
        <v>3</v>
      </c>
      <c r="N4" s="8" t="s">
        <v>4</v>
      </c>
      <c r="O4" s="8" t="s">
        <v>5</v>
      </c>
      <c r="P4" s="8" t="s">
        <v>6</v>
      </c>
      <c r="Q4" s="8" t="s">
        <v>7</v>
      </c>
      <c r="R4" s="8" t="s">
        <v>103</v>
      </c>
      <c r="S4" s="8" t="s">
        <v>101</v>
      </c>
      <c r="T4" s="78"/>
      <c r="U4" s="8" t="s">
        <v>175</v>
      </c>
      <c r="V4" s="8" t="s">
        <v>2</v>
      </c>
      <c r="W4" s="8" t="s">
        <v>3</v>
      </c>
      <c r="X4" s="8" t="s">
        <v>4</v>
      </c>
      <c r="Y4" s="8" t="s">
        <v>5</v>
      </c>
      <c r="Z4" s="8" t="s">
        <v>6</v>
      </c>
      <c r="AA4" s="8" t="s">
        <v>7</v>
      </c>
      <c r="AB4" s="8" t="s">
        <v>103</v>
      </c>
      <c r="AC4" s="8" t="s">
        <v>101</v>
      </c>
      <c r="AD4" s="78"/>
      <c r="AE4" s="8" t="s">
        <v>175</v>
      </c>
      <c r="AF4" s="8" t="s">
        <v>2</v>
      </c>
      <c r="AG4" s="8" t="s">
        <v>3</v>
      </c>
      <c r="AH4" s="8" t="s">
        <v>4</v>
      </c>
      <c r="AI4" s="8" t="s">
        <v>5</v>
      </c>
      <c r="AJ4" s="8" t="s">
        <v>6</v>
      </c>
      <c r="AK4" s="8" t="s">
        <v>7</v>
      </c>
      <c r="AL4" s="8" t="s">
        <v>103</v>
      </c>
      <c r="AM4" s="8" t="s">
        <v>101</v>
      </c>
      <c r="AN4" s="78"/>
      <c r="AO4" s="8" t="s">
        <v>175</v>
      </c>
      <c r="AP4" s="8" t="s">
        <v>2</v>
      </c>
      <c r="AQ4" s="8" t="s">
        <v>3</v>
      </c>
      <c r="AR4" s="8" t="s">
        <v>4</v>
      </c>
      <c r="AS4" s="8" t="s">
        <v>5</v>
      </c>
      <c r="AT4" s="8" t="s">
        <v>6</v>
      </c>
      <c r="AU4" s="8" t="s">
        <v>7</v>
      </c>
      <c r="AV4" s="8" t="s">
        <v>103</v>
      </c>
      <c r="AW4" s="8" t="s">
        <v>101</v>
      </c>
      <c r="AX4" s="78"/>
      <c r="AY4" s="8" t="s">
        <v>175</v>
      </c>
      <c r="AZ4" s="8" t="s">
        <v>2</v>
      </c>
      <c r="BA4" s="8" t="s">
        <v>3</v>
      </c>
      <c r="BB4" s="8" t="s">
        <v>4</v>
      </c>
      <c r="BC4" s="8" t="s">
        <v>5</v>
      </c>
      <c r="BD4" s="8" t="s">
        <v>6</v>
      </c>
      <c r="BE4" s="8" t="s">
        <v>7</v>
      </c>
      <c r="BF4" s="8" t="s">
        <v>103</v>
      </c>
      <c r="BG4" s="8" t="s">
        <v>101</v>
      </c>
      <c r="BH4" s="78"/>
      <c r="BI4" s="8" t="s">
        <v>175</v>
      </c>
      <c r="BJ4" s="8" t="s">
        <v>2</v>
      </c>
      <c r="BK4" s="8" t="s">
        <v>3</v>
      </c>
      <c r="BL4" s="8" t="s">
        <v>4</v>
      </c>
      <c r="BM4" s="8" t="s">
        <v>5</v>
      </c>
      <c r="BN4" s="8" t="s">
        <v>6</v>
      </c>
      <c r="BO4" s="8" t="s">
        <v>7</v>
      </c>
      <c r="BP4" s="8" t="s">
        <v>103</v>
      </c>
      <c r="BQ4" s="8" t="s">
        <v>101</v>
      </c>
      <c r="BR4" s="78"/>
      <c r="BS4" s="8" t="s">
        <v>175</v>
      </c>
      <c r="BT4" s="8" t="s">
        <v>2</v>
      </c>
      <c r="BU4" s="8" t="s">
        <v>3</v>
      </c>
      <c r="BV4" s="8" t="s">
        <v>4</v>
      </c>
      <c r="BW4" s="8" t="s">
        <v>5</v>
      </c>
      <c r="BX4" s="8" t="s">
        <v>6</v>
      </c>
      <c r="BY4" s="8" t="s">
        <v>7</v>
      </c>
      <c r="BZ4" s="8" t="s">
        <v>103</v>
      </c>
      <c r="CA4" s="8" t="s">
        <v>101</v>
      </c>
      <c r="CB4" s="78"/>
      <c r="CC4" s="8" t="s">
        <v>175</v>
      </c>
      <c r="CD4" s="8" t="s">
        <v>2</v>
      </c>
      <c r="CE4" s="8" t="s">
        <v>3</v>
      </c>
      <c r="CF4" s="8" t="s">
        <v>4</v>
      </c>
      <c r="CG4" s="8" t="s">
        <v>5</v>
      </c>
      <c r="CH4" s="8" t="s">
        <v>6</v>
      </c>
      <c r="CI4" s="8" t="s">
        <v>7</v>
      </c>
      <c r="CJ4" s="8" t="s">
        <v>103</v>
      </c>
      <c r="CK4" s="8" t="s">
        <v>101</v>
      </c>
      <c r="CL4" s="78"/>
      <c r="CM4" s="8" t="s">
        <v>175</v>
      </c>
      <c r="CN4" s="8" t="s">
        <v>2</v>
      </c>
      <c r="CO4" s="8" t="s">
        <v>3</v>
      </c>
      <c r="CP4" s="8" t="s">
        <v>4</v>
      </c>
      <c r="CQ4" s="8" t="s">
        <v>5</v>
      </c>
      <c r="CR4" s="8" t="s">
        <v>6</v>
      </c>
      <c r="CS4" s="8" t="s">
        <v>7</v>
      </c>
      <c r="CT4" s="8" t="s">
        <v>103</v>
      </c>
      <c r="CU4" s="8" t="s">
        <v>101</v>
      </c>
      <c r="CV4" s="78"/>
      <c r="CW4" s="8" t="s">
        <v>175</v>
      </c>
      <c r="CX4" s="8" t="s">
        <v>2</v>
      </c>
      <c r="CY4" s="8" t="s">
        <v>3</v>
      </c>
      <c r="CZ4" s="8" t="s">
        <v>4</v>
      </c>
      <c r="DA4" s="8" t="s">
        <v>5</v>
      </c>
      <c r="DB4" s="8" t="s">
        <v>6</v>
      </c>
      <c r="DC4" s="8" t="s">
        <v>7</v>
      </c>
      <c r="DD4" s="8" t="s">
        <v>103</v>
      </c>
      <c r="DE4" s="8" t="s">
        <v>101</v>
      </c>
      <c r="DF4" s="78"/>
      <c r="DG4" s="8" t="s">
        <v>175</v>
      </c>
      <c r="DH4" s="8" t="s">
        <v>2</v>
      </c>
      <c r="DI4" s="8" t="s">
        <v>3</v>
      </c>
      <c r="DJ4" s="8" t="s">
        <v>4</v>
      </c>
      <c r="DK4" s="8" t="s">
        <v>5</v>
      </c>
      <c r="DL4" s="8" t="s">
        <v>6</v>
      </c>
      <c r="DM4" s="8" t="s">
        <v>7</v>
      </c>
      <c r="DN4" s="8" t="s">
        <v>103</v>
      </c>
      <c r="DO4" s="8" t="s">
        <v>101</v>
      </c>
      <c r="DP4" s="78"/>
      <c r="DQ4" s="8" t="s">
        <v>175</v>
      </c>
      <c r="DR4" s="8" t="s">
        <v>2</v>
      </c>
      <c r="DS4" s="8" t="s">
        <v>3</v>
      </c>
      <c r="DT4" s="8" t="s">
        <v>4</v>
      </c>
      <c r="DU4" s="8" t="s">
        <v>5</v>
      </c>
      <c r="DV4" s="8" t="s">
        <v>6</v>
      </c>
      <c r="DW4" s="8" t="s">
        <v>7</v>
      </c>
      <c r="DX4" s="8" t="s">
        <v>103</v>
      </c>
      <c r="DY4" s="8" t="s">
        <v>101</v>
      </c>
      <c r="DZ4" s="78"/>
      <c r="EA4" s="8" t="s">
        <v>175</v>
      </c>
      <c r="EB4" s="8" t="s">
        <v>2</v>
      </c>
      <c r="EC4" s="8" t="s">
        <v>3</v>
      </c>
      <c r="ED4" s="8" t="s">
        <v>4</v>
      </c>
      <c r="EE4" s="8" t="s">
        <v>5</v>
      </c>
      <c r="EF4" s="8" t="s">
        <v>6</v>
      </c>
      <c r="EG4" s="8" t="s">
        <v>7</v>
      </c>
      <c r="EH4" s="8" t="s">
        <v>103</v>
      </c>
      <c r="EI4" s="8" t="s">
        <v>101</v>
      </c>
      <c r="EJ4" s="78"/>
      <c r="EK4" s="8" t="s">
        <v>175</v>
      </c>
      <c r="EL4" s="8" t="s">
        <v>2</v>
      </c>
      <c r="EM4" s="8" t="s">
        <v>3</v>
      </c>
      <c r="EN4" s="8" t="s">
        <v>4</v>
      </c>
      <c r="EO4" s="8" t="s">
        <v>5</v>
      </c>
      <c r="EP4" s="8" t="s">
        <v>6</v>
      </c>
      <c r="EQ4" s="8" t="s">
        <v>7</v>
      </c>
      <c r="ER4" s="8" t="s">
        <v>103</v>
      </c>
      <c r="ES4" s="8" t="s">
        <v>101</v>
      </c>
      <c r="ET4" s="78"/>
      <c r="EU4" s="8" t="s">
        <v>175</v>
      </c>
      <c r="EV4" s="8" t="s">
        <v>2</v>
      </c>
      <c r="EW4" s="8" t="s">
        <v>3</v>
      </c>
      <c r="EX4" s="8" t="s">
        <v>4</v>
      </c>
      <c r="EY4" s="8" t="s">
        <v>5</v>
      </c>
      <c r="EZ4" s="8" t="s">
        <v>6</v>
      </c>
      <c r="FA4" s="8" t="s">
        <v>7</v>
      </c>
      <c r="FB4" s="8" t="s">
        <v>103</v>
      </c>
      <c r="FC4" s="8" t="s">
        <v>101</v>
      </c>
      <c r="FD4" s="78"/>
      <c r="FE4" s="8" t="s">
        <v>175</v>
      </c>
      <c r="FF4" s="8" t="s">
        <v>2</v>
      </c>
      <c r="FG4" s="8" t="s">
        <v>3</v>
      </c>
      <c r="FH4" s="8" t="s">
        <v>4</v>
      </c>
      <c r="FI4" s="8" t="s">
        <v>5</v>
      </c>
      <c r="FJ4" s="8" t="s">
        <v>6</v>
      </c>
      <c r="FK4" s="8" t="s">
        <v>7</v>
      </c>
      <c r="FL4" s="8" t="s">
        <v>103</v>
      </c>
      <c r="FM4" s="8" t="s">
        <v>101</v>
      </c>
      <c r="FN4" s="78"/>
      <c r="FO4" s="78"/>
      <c r="FP4" s="8" t="s">
        <v>175</v>
      </c>
      <c r="FQ4" s="8" t="s">
        <v>2</v>
      </c>
      <c r="FR4" s="8" t="s">
        <v>3</v>
      </c>
      <c r="FS4" s="8" t="s">
        <v>4</v>
      </c>
      <c r="FT4" s="8" t="s">
        <v>5</v>
      </c>
      <c r="FU4" s="8" t="s">
        <v>6</v>
      </c>
      <c r="FV4" s="8" t="s">
        <v>7</v>
      </c>
      <c r="FW4" s="8" t="s">
        <v>103</v>
      </c>
      <c r="FX4" s="8" t="s">
        <v>101</v>
      </c>
      <c r="FY4" s="78"/>
      <c r="FZ4" s="8" t="s">
        <v>175</v>
      </c>
      <c r="GA4" s="8" t="s">
        <v>2</v>
      </c>
      <c r="GB4" s="8" t="s">
        <v>3</v>
      </c>
      <c r="GC4" s="8" t="s">
        <v>4</v>
      </c>
      <c r="GD4" s="8" t="s">
        <v>5</v>
      </c>
      <c r="GE4" s="8" t="s">
        <v>6</v>
      </c>
      <c r="GF4" s="8" t="s">
        <v>7</v>
      </c>
      <c r="GG4" s="8" t="s">
        <v>103</v>
      </c>
      <c r="GH4" s="8" t="s">
        <v>101</v>
      </c>
      <c r="GI4" s="78"/>
      <c r="GJ4" s="8" t="s">
        <v>175</v>
      </c>
      <c r="GK4" s="8" t="s">
        <v>2</v>
      </c>
      <c r="GL4" s="8" t="s">
        <v>3</v>
      </c>
      <c r="GM4" s="8" t="s">
        <v>4</v>
      </c>
      <c r="GN4" s="8" t="s">
        <v>5</v>
      </c>
      <c r="GO4" s="8" t="s">
        <v>6</v>
      </c>
      <c r="GP4" s="8" t="s">
        <v>7</v>
      </c>
      <c r="GQ4" s="8" t="s">
        <v>103</v>
      </c>
      <c r="GR4" s="8" t="s">
        <v>101</v>
      </c>
      <c r="GS4" s="78"/>
      <c r="GT4" s="8" t="s">
        <v>175</v>
      </c>
      <c r="GU4" s="8" t="s">
        <v>2</v>
      </c>
      <c r="GV4" s="8" t="s">
        <v>3</v>
      </c>
      <c r="GW4" s="8" t="s">
        <v>4</v>
      </c>
      <c r="GX4" s="8" t="s">
        <v>5</v>
      </c>
      <c r="GY4" s="8" t="s">
        <v>6</v>
      </c>
      <c r="GZ4" s="8" t="s">
        <v>7</v>
      </c>
      <c r="HA4" s="8" t="s">
        <v>103</v>
      </c>
      <c r="HB4" s="8" t="s">
        <v>101</v>
      </c>
      <c r="HC4" s="78"/>
      <c r="HD4" s="8" t="s">
        <v>175</v>
      </c>
      <c r="HE4" s="8" t="s">
        <v>2</v>
      </c>
      <c r="HF4" s="8" t="s">
        <v>3</v>
      </c>
      <c r="HG4" s="8" t="s">
        <v>4</v>
      </c>
      <c r="HH4" s="8" t="s">
        <v>5</v>
      </c>
      <c r="HI4" s="8" t="s">
        <v>6</v>
      </c>
      <c r="HJ4" s="8" t="s">
        <v>7</v>
      </c>
      <c r="HK4" s="8" t="s">
        <v>103</v>
      </c>
      <c r="HL4" s="8" t="s">
        <v>101</v>
      </c>
      <c r="HM4" s="78"/>
      <c r="HN4" s="8" t="s">
        <v>175</v>
      </c>
      <c r="HO4" s="8" t="s">
        <v>2</v>
      </c>
      <c r="HP4" s="8" t="s">
        <v>3</v>
      </c>
      <c r="HQ4" s="8" t="s">
        <v>4</v>
      </c>
      <c r="HR4" s="8" t="s">
        <v>5</v>
      </c>
      <c r="HS4" s="8" t="s">
        <v>6</v>
      </c>
      <c r="HT4" s="8" t="s">
        <v>7</v>
      </c>
      <c r="HU4" s="8" t="s">
        <v>103</v>
      </c>
      <c r="HV4" s="8" t="s">
        <v>101</v>
      </c>
      <c r="HW4" s="78"/>
      <c r="HX4" s="8" t="s">
        <v>175</v>
      </c>
      <c r="HY4" s="8" t="s">
        <v>2</v>
      </c>
      <c r="HZ4" s="8" t="s">
        <v>3</v>
      </c>
      <c r="IA4" s="8" t="s">
        <v>4</v>
      </c>
      <c r="IB4" s="8" t="s">
        <v>5</v>
      </c>
      <c r="IC4" s="8" t="s">
        <v>6</v>
      </c>
      <c r="ID4" s="8" t="s">
        <v>7</v>
      </c>
      <c r="IE4" s="8" t="s">
        <v>103</v>
      </c>
      <c r="IF4" s="8" t="s">
        <v>101</v>
      </c>
      <c r="IG4" s="78"/>
      <c r="IH4" s="8" t="s">
        <v>175</v>
      </c>
      <c r="II4" s="8" t="s">
        <v>2</v>
      </c>
      <c r="IJ4" s="8" t="s">
        <v>3</v>
      </c>
      <c r="IK4" s="8" t="s">
        <v>4</v>
      </c>
      <c r="IL4" s="8" t="s">
        <v>5</v>
      </c>
      <c r="IM4" s="8" t="s">
        <v>6</v>
      </c>
      <c r="IN4" s="8" t="s">
        <v>7</v>
      </c>
      <c r="IO4" s="8" t="s">
        <v>103</v>
      </c>
      <c r="IP4" s="8" t="s">
        <v>101</v>
      </c>
      <c r="IQ4" s="78"/>
      <c r="IR4" s="8" t="s">
        <v>175</v>
      </c>
      <c r="IS4" s="8" t="s">
        <v>2</v>
      </c>
      <c r="IT4" s="8" t="s">
        <v>3</v>
      </c>
      <c r="IU4" s="8" t="s">
        <v>4</v>
      </c>
      <c r="IV4" s="8" t="s">
        <v>5</v>
      </c>
      <c r="IW4" s="8" t="s">
        <v>6</v>
      </c>
      <c r="IX4" s="8" t="s">
        <v>7</v>
      </c>
      <c r="IY4" s="8" t="s">
        <v>103</v>
      </c>
      <c r="IZ4" s="8" t="s">
        <v>101</v>
      </c>
      <c r="JA4" s="78"/>
      <c r="JB4" s="8" t="s">
        <v>175</v>
      </c>
      <c r="JC4" s="8" t="s">
        <v>2</v>
      </c>
      <c r="JD4" s="8" t="s">
        <v>3</v>
      </c>
      <c r="JE4" s="8" t="s">
        <v>4</v>
      </c>
      <c r="JF4" s="8" t="s">
        <v>5</v>
      </c>
      <c r="JG4" s="8" t="s">
        <v>6</v>
      </c>
      <c r="JH4" s="8" t="s">
        <v>7</v>
      </c>
      <c r="JI4" s="8" t="s">
        <v>103</v>
      </c>
      <c r="JJ4" s="8" t="s">
        <v>101</v>
      </c>
      <c r="JK4" s="78"/>
      <c r="JL4" s="8" t="s">
        <v>175</v>
      </c>
      <c r="JM4" s="8" t="s">
        <v>2</v>
      </c>
      <c r="JN4" s="8" t="s">
        <v>3</v>
      </c>
      <c r="JO4" s="8" t="s">
        <v>4</v>
      </c>
      <c r="JP4" s="8" t="s">
        <v>5</v>
      </c>
      <c r="JQ4" s="8" t="s">
        <v>6</v>
      </c>
      <c r="JR4" s="8" t="s">
        <v>7</v>
      </c>
      <c r="JS4" s="8" t="s">
        <v>103</v>
      </c>
      <c r="JT4" s="8" t="s">
        <v>101</v>
      </c>
      <c r="JU4" s="78"/>
      <c r="JV4" s="102" t="s">
        <v>175</v>
      </c>
      <c r="JW4" s="102" t="s">
        <v>2</v>
      </c>
      <c r="JX4" s="102" t="s">
        <v>3</v>
      </c>
      <c r="JY4" s="102" t="s">
        <v>4</v>
      </c>
      <c r="JZ4" s="102" t="s">
        <v>5</v>
      </c>
      <c r="KA4" s="102" t="s">
        <v>6</v>
      </c>
      <c r="KB4" s="102" t="s">
        <v>7</v>
      </c>
      <c r="KC4" s="102" t="s">
        <v>103</v>
      </c>
      <c r="KD4" s="102" t="s">
        <v>101</v>
      </c>
      <c r="KE4" s="78"/>
      <c r="KF4" s="102" t="s">
        <v>175</v>
      </c>
      <c r="KG4" s="102" t="s">
        <v>2</v>
      </c>
      <c r="KH4" s="102" t="s">
        <v>3</v>
      </c>
      <c r="KI4" s="102" t="s">
        <v>4</v>
      </c>
      <c r="KJ4" s="102" t="s">
        <v>5</v>
      </c>
      <c r="KK4" s="102" t="s">
        <v>6</v>
      </c>
      <c r="KL4" s="102" t="s">
        <v>7</v>
      </c>
      <c r="KM4" s="102" t="s">
        <v>103</v>
      </c>
      <c r="KN4" s="102" t="s">
        <v>101</v>
      </c>
      <c r="KO4" s="78"/>
      <c r="KP4" s="102" t="s">
        <v>175</v>
      </c>
      <c r="KQ4" s="102" t="s">
        <v>2</v>
      </c>
      <c r="KR4" s="102" t="s">
        <v>3</v>
      </c>
      <c r="KS4" s="102" t="s">
        <v>4</v>
      </c>
      <c r="KT4" s="102" t="s">
        <v>5</v>
      </c>
      <c r="KU4" s="102" t="s">
        <v>6</v>
      </c>
      <c r="KV4" s="102" t="s">
        <v>7</v>
      </c>
      <c r="KW4" s="102" t="s">
        <v>103</v>
      </c>
      <c r="KX4" s="102" t="s">
        <v>101</v>
      </c>
      <c r="KY4" s="78"/>
      <c r="KZ4" s="102" t="s">
        <v>175</v>
      </c>
      <c r="LA4" s="102" t="s">
        <v>2</v>
      </c>
      <c r="LB4" s="102" t="s">
        <v>3</v>
      </c>
      <c r="LC4" s="102" t="s">
        <v>4</v>
      </c>
      <c r="LD4" s="102" t="s">
        <v>5</v>
      </c>
      <c r="LE4" s="102" t="s">
        <v>6</v>
      </c>
      <c r="LF4" s="102" t="s">
        <v>7</v>
      </c>
      <c r="LG4" s="102" t="s">
        <v>103</v>
      </c>
      <c r="LH4" s="102" t="s">
        <v>101</v>
      </c>
      <c r="LI4" s="78"/>
      <c r="LJ4" s="102" t="s">
        <v>175</v>
      </c>
      <c r="LK4" s="102" t="s">
        <v>2</v>
      </c>
      <c r="LL4" s="102" t="s">
        <v>3</v>
      </c>
      <c r="LM4" s="102" t="s">
        <v>4</v>
      </c>
      <c r="LN4" s="102" t="s">
        <v>5</v>
      </c>
      <c r="LO4" s="102" t="s">
        <v>6</v>
      </c>
      <c r="LP4" s="102" t="s">
        <v>7</v>
      </c>
      <c r="LQ4" s="102" t="s">
        <v>103</v>
      </c>
      <c r="LR4" s="102" t="s">
        <v>101</v>
      </c>
      <c r="LT4" s="102" t="s">
        <v>175</v>
      </c>
      <c r="LU4" s="102" t="s">
        <v>2</v>
      </c>
      <c r="LV4" s="102" t="s">
        <v>3</v>
      </c>
      <c r="LW4" s="102" t="s">
        <v>4</v>
      </c>
      <c r="LX4" s="102" t="s">
        <v>5</v>
      </c>
      <c r="LY4" s="102" t="s">
        <v>6</v>
      </c>
      <c r="LZ4" s="102" t="s">
        <v>7</v>
      </c>
      <c r="MA4" s="102" t="s">
        <v>103</v>
      </c>
      <c r="MB4" s="102" t="s">
        <v>101</v>
      </c>
      <c r="MD4" s="102" t="s">
        <v>175</v>
      </c>
      <c r="ME4" s="102" t="s">
        <v>2</v>
      </c>
      <c r="MF4" s="102" t="s">
        <v>3</v>
      </c>
      <c r="MG4" s="102" t="s">
        <v>4</v>
      </c>
      <c r="MH4" s="102" t="s">
        <v>5</v>
      </c>
      <c r="MI4" s="102" t="s">
        <v>6</v>
      </c>
      <c r="MJ4" s="102" t="s">
        <v>7</v>
      </c>
      <c r="MK4" s="102" t="s">
        <v>103</v>
      </c>
      <c r="ML4" s="102" t="s">
        <v>101</v>
      </c>
      <c r="MN4" s="197" t="s">
        <v>175</v>
      </c>
      <c r="MO4" s="197" t="s">
        <v>2</v>
      </c>
      <c r="MP4" s="197" t="s">
        <v>3</v>
      </c>
      <c r="MQ4" s="197" t="s">
        <v>4</v>
      </c>
      <c r="MR4" s="197" t="s">
        <v>5</v>
      </c>
      <c r="MS4" s="197" t="s">
        <v>6</v>
      </c>
      <c r="MT4" s="197" t="s">
        <v>7</v>
      </c>
      <c r="MU4" s="197" t="s">
        <v>103</v>
      </c>
      <c r="MV4" s="197" t="s">
        <v>101</v>
      </c>
    </row>
    <row r="5" spans="1:360" x14ac:dyDescent="0.25">
      <c r="A5" s="62" t="s">
        <v>176</v>
      </c>
      <c r="B5" s="81">
        <v>3.2921665490472977E-2</v>
      </c>
      <c r="C5" s="56">
        <v>-9.2035398230088494E-2</v>
      </c>
      <c r="D5" s="56">
        <v>1.2619433928249556E-2</v>
      </c>
      <c r="E5" s="56">
        <v>-3.7667534777361407E-2</v>
      </c>
      <c r="F5" s="56">
        <v>-0.14084346936455611</v>
      </c>
      <c r="G5" s="56">
        <v>-0.35710955710955711</v>
      </c>
      <c r="H5" s="56">
        <v>-4.0959961697288917E-2</v>
      </c>
      <c r="I5" s="57">
        <v>-4.1002059682904643E-2</v>
      </c>
      <c r="J5" s="78"/>
      <c r="K5" s="62" t="s">
        <v>176</v>
      </c>
      <c r="L5" s="81">
        <v>-7.8570696546311674E-4</v>
      </c>
      <c r="M5" s="56">
        <v>2.0142949967511363E-2</v>
      </c>
      <c r="N5" s="56">
        <v>-3.7386505251913982E-3</v>
      </c>
      <c r="O5" s="56">
        <v>7.6237623762376314E-3</v>
      </c>
      <c r="P5" s="56">
        <v>1.4554114845197067E-3</v>
      </c>
      <c r="Q5" s="56">
        <v>-6.5627266134880305E-2</v>
      </c>
      <c r="R5" s="56">
        <v>1.3604083721278932E-3</v>
      </c>
      <c r="S5" s="57">
        <v>0</v>
      </c>
      <c r="T5" s="78"/>
      <c r="U5" s="62" t="s">
        <v>176</v>
      </c>
      <c r="V5" s="81">
        <v>-3.179487179487183E-2</v>
      </c>
      <c r="W5" s="56">
        <v>6.8152866242038229E-2</v>
      </c>
      <c r="X5" s="56">
        <v>-1.2508934953538293E-2</v>
      </c>
      <c r="Y5" s="56">
        <v>7.5333267826144289E-3</v>
      </c>
      <c r="Z5" s="56">
        <v>-4.8883604174924638E-3</v>
      </c>
      <c r="AA5" s="56">
        <v>0.33372138145129987</v>
      </c>
      <c r="AB5" s="56">
        <v>4.6614817030609917E-3</v>
      </c>
      <c r="AC5" s="57">
        <v>7.6919234803455973E-3</v>
      </c>
      <c r="AD5" s="78"/>
      <c r="AE5" s="62" t="s">
        <v>176</v>
      </c>
      <c r="AF5" s="81">
        <v>5.4555084745762671E-2</v>
      </c>
      <c r="AG5" s="56">
        <v>3.2995428344265484E-2</v>
      </c>
      <c r="AH5" s="56">
        <v>3.5468693449149491E-2</v>
      </c>
      <c r="AI5" s="56">
        <v>-5.9620948603751604E-2</v>
      </c>
      <c r="AJ5" s="56">
        <v>3.1465746149761081E-2</v>
      </c>
      <c r="AK5" s="56">
        <v>-0.40151294733779452</v>
      </c>
      <c r="AL5" s="56">
        <v>-1.3249634022281159E-2</v>
      </c>
      <c r="AM5" s="57">
        <v>1.2602230483271325E-2</v>
      </c>
      <c r="AN5" s="78"/>
      <c r="AO5" s="62" t="s">
        <v>176</v>
      </c>
      <c r="AP5" s="81">
        <v>3.8573581115017713E-2</v>
      </c>
      <c r="AQ5" s="56">
        <v>-6.2728497209928763E-2</v>
      </c>
      <c r="AR5" s="56">
        <v>2.2020272631946839E-2</v>
      </c>
      <c r="AS5" s="56">
        <v>1.9773913644691905E-2</v>
      </c>
      <c r="AT5" s="56">
        <v>-4.247650920324344E-3</v>
      </c>
      <c r="AU5" s="56">
        <v>-5.4448225571220268E-2</v>
      </c>
      <c r="AV5" s="56">
        <v>1.7337624783122486E-2</v>
      </c>
      <c r="AW5" s="57">
        <v>1.7780877907901768E-2</v>
      </c>
      <c r="AX5" s="78"/>
      <c r="AY5" s="62" t="s">
        <v>176</v>
      </c>
      <c r="AZ5" s="81">
        <v>0.15109810748944114</v>
      </c>
      <c r="BA5" s="56">
        <v>7.5074933278587566E-2</v>
      </c>
      <c r="BB5" s="56">
        <v>0.12051470588235293</v>
      </c>
      <c r="BC5" s="56">
        <v>6.8972507542628597E-2</v>
      </c>
      <c r="BD5" s="56">
        <v>5.0963029989658681E-2</v>
      </c>
      <c r="BE5" s="56">
        <v>-0.14868894601542415</v>
      </c>
      <c r="BF5" s="56">
        <v>9.7578259203875584E-2</v>
      </c>
      <c r="BG5" s="57">
        <v>1.6605266321990993E-2</v>
      </c>
      <c r="BH5" s="78"/>
      <c r="BI5" s="62" t="s">
        <v>176</v>
      </c>
      <c r="BJ5" s="81">
        <v>-0.16313504432745032</v>
      </c>
      <c r="BK5" s="56">
        <v>2.2040640175377879E-2</v>
      </c>
      <c r="BL5" s="56">
        <v>-0.12511044947403913</v>
      </c>
      <c r="BM5" s="56">
        <v>-2.5750294447647912E-4</v>
      </c>
      <c r="BN5" s="56">
        <v>4.5951846499185198E-2</v>
      </c>
      <c r="BO5" s="56">
        <v>1.0327334219108588</v>
      </c>
      <c r="BP5" s="56">
        <v>-5.0144044649449979E-2</v>
      </c>
      <c r="BQ5" s="57">
        <v>1.0509980596340254E-2</v>
      </c>
      <c r="BR5" s="78"/>
      <c r="BS5" s="62" t="s">
        <v>176</v>
      </c>
      <c r="BT5" s="81">
        <v>-6.3023986666265103E-2</v>
      </c>
      <c r="BU5" s="56">
        <v>-9.3254809785299556E-2</v>
      </c>
      <c r="BV5" s="56">
        <v>-5.8948708779947498E-2</v>
      </c>
      <c r="BW5" s="56">
        <v>-0.19947344213414533</v>
      </c>
      <c r="BX5" s="56">
        <v>-4.9842130329203857E-2</v>
      </c>
      <c r="BY5" s="56">
        <v>6.1263295501812275E-2</v>
      </c>
      <c r="BZ5" s="56">
        <v>-0.10936919706906091</v>
      </c>
      <c r="CA5" s="57">
        <v>-5.5848634282263915E-2</v>
      </c>
      <c r="CB5" s="78"/>
      <c r="CC5" s="62" t="s">
        <v>176</v>
      </c>
      <c r="CD5" s="81">
        <v>0.32616302328904145</v>
      </c>
      <c r="CE5" s="56">
        <v>4.4774366371316682E-2</v>
      </c>
      <c r="CF5" s="56">
        <v>0.2182075996292864</v>
      </c>
      <c r="CG5" s="56">
        <v>0.14970202480485006</v>
      </c>
      <c r="CH5" s="56">
        <v>4.3194306930693045E-2</v>
      </c>
      <c r="CI5" s="56">
        <v>-0.56710246360582306</v>
      </c>
      <c r="CJ5" s="56">
        <v>0.16806370037134147</v>
      </c>
      <c r="CK5" s="57">
        <v>4.363564238607745E-3</v>
      </c>
      <c r="CL5" s="78"/>
      <c r="CM5" s="62" t="s">
        <v>176</v>
      </c>
      <c r="CN5" s="81">
        <v>-9.2216069809622367E-2</v>
      </c>
      <c r="CO5" s="56">
        <v>-0.19392776350070712</v>
      </c>
      <c r="CP5" s="56">
        <v>-7.2024259650073141E-2</v>
      </c>
      <c r="CQ5" s="56">
        <v>3.4078889458325483E-2</v>
      </c>
      <c r="CR5" s="56">
        <v>-1.9973875935608079E-2</v>
      </c>
      <c r="CS5" s="56">
        <v>0.44142507000536768</v>
      </c>
      <c r="CT5" s="56">
        <v>-3.8483762501263431E-2</v>
      </c>
      <c r="CU5" s="57">
        <v>7.064391508269556E-2</v>
      </c>
      <c r="CV5" s="78"/>
      <c r="CW5" s="62" t="s">
        <v>176</v>
      </c>
      <c r="CX5" s="81">
        <v>1.0131579689130433E-2</v>
      </c>
      <c r="CY5" s="56">
        <v>0.14900343037225178</v>
      </c>
      <c r="CZ5" s="56">
        <v>3.7733219432452204E-2</v>
      </c>
      <c r="DA5" s="56">
        <v>-3.3939000454275693E-3</v>
      </c>
      <c r="DB5" s="56">
        <v>-1.3394829704684219E-2</v>
      </c>
      <c r="DC5" s="56">
        <v>-0.45309100045314044</v>
      </c>
      <c r="DD5" s="56">
        <v>-4.8339240738548767E-4</v>
      </c>
      <c r="DE5" s="57">
        <v>-5.848929205934221E-2</v>
      </c>
      <c r="DF5" s="78"/>
      <c r="DG5" s="62" t="s">
        <v>176</v>
      </c>
      <c r="DH5" s="81">
        <v>4.0583933029813488E-2</v>
      </c>
      <c r="DI5" s="56">
        <v>1.2670357751277659E-3</v>
      </c>
      <c r="DJ5" s="56">
        <v>-7.6947385052925641E-4</v>
      </c>
      <c r="DK5" s="56">
        <v>-3.8191759748511779E-2</v>
      </c>
      <c r="DL5" s="56">
        <v>-4.8576687116564108E-3</v>
      </c>
      <c r="DM5" s="56">
        <v>0.33504511894995909</v>
      </c>
      <c r="DN5" s="56">
        <v>7.2156221099808678E-3</v>
      </c>
      <c r="DO5" s="57">
        <v>6.9919016265572054E-3</v>
      </c>
      <c r="DP5" s="78"/>
      <c r="DQ5" s="62" t="s">
        <v>176</v>
      </c>
      <c r="DR5" s="81">
        <v>8.0231057496779293E-2</v>
      </c>
      <c r="DS5" s="56">
        <v>3.3613713459309448E-2</v>
      </c>
      <c r="DT5" s="56">
        <v>6.8289235041025395E-2</v>
      </c>
      <c r="DU5" s="56">
        <v>-2.8160649569070454E-3</v>
      </c>
      <c r="DV5" s="56">
        <v>0.11954882675475093</v>
      </c>
      <c r="DW5" s="56">
        <v>-1.1235083752196728</v>
      </c>
      <c r="DX5" s="56">
        <v>2.9327875101029254E-2</v>
      </c>
      <c r="DY5" s="57">
        <v>0.10599978083450104</v>
      </c>
      <c r="DZ5" s="78"/>
      <c r="EA5" s="62" t="s">
        <v>176</v>
      </c>
      <c r="EB5" s="81">
        <v>5.5658627087198393E-3</v>
      </c>
      <c r="EC5" s="56">
        <v>-4.8353909465020606E-2</v>
      </c>
      <c r="ED5" s="56">
        <v>-4.4404973357015567E-3</v>
      </c>
      <c r="EE5" s="56">
        <v>3.9366784058021416E-2</v>
      </c>
      <c r="EF5" s="56">
        <v>1.1343612334801774E-2</v>
      </c>
      <c r="EG5" s="56">
        <v>-2.0845771144278609</v>
      </c>
      <c r="EH5" s="56">
        <v>1.8309279293703244E-2</v>
      </c>
      <c r="EI5" s="57"/>
      <c r="EJ5" s="78"/>
      <c r="EK5" s="62" t="s">
        <v>176</v>
      </c>
      <c r="EL5" s="81">
        <v>-1.7280806610882951E-2</v>
      </c>
      <c r="EM5" s="56">
        <v>0.10789189189189194</v>
      </c>
      <c r="EN5" s="56">
        <v>4.3116265239368425E-3</v>
      </c>
      <c r="EO5" s="56">
        <v>4.4283413848631012E-3</v>
      </c>
      <c r="EP5" s="56">
        <v>2.5155178046390093E-2</v>
      </c>
      <c r="EQ5" s="56">
        <v>8.2339449541284395</v>
      </c>
      <c r="ER5" s="56">
        <v>2.2674438192783326E-2</v>
      </c>
      <c r="ES5" s="57"/>
      <c r="ET5" s="78"/>
      <c r="EU5" s="62" t="s">
        <v>176</v>
      </c>
      <c r="EV5" s="81">
        <v>-4.1780151783590474E-3</v>
      </c>
      <c r="EW5" s="56">
        <v>6.0109289617486301E-2</v>
      </c>
      <c r="EX5" s="56">
        <v>-1.3323464100666047E-2</v>
      </c>
      <c r="EY5" s="56">
        <v>-6.1489645958583736E-2</v>
      </c>
      <c r="EZ5" s="56">
        <v>2.7193541533885725E-2</v>
      </c>
      <c r="FA5" s="56">
        <v>-0.5012419274714357</v>
      </c>
      <c r="FB5" s="56">
        <v>-2.7816213129516199E-2</v>
      </c>
      <c r="FC5" s="57"/>
      <c r="FD5" s="78"/>
      <c r="FE5" s="62" t="s">
        <v>176</v>
      </c>
      <c r="FF5" s="81">
        <v>3.5184152526620466E-2</v>
      </c>
      <c r="FG5" s="56">
        <v>-9.425625920471277E-2</v>
      </c>
      <c r="FH5" s="56">
        <v>1.9954988747186771E-2</v>
      </c>
      <c r="FI5" s="56">
        <v>-6.690629559770794E-3</v>
      </c>
      <c r="FJ5" s="56">
        <v>-2.9058945191313364E-2</v>
      </c>
      <c r="FK5" s="56">
        <v>2.9880478087649476E-2</v>
      </c>
      <c r="FL5" s="56">
        <v>5.7382326695207689E-3</v>
      </c>
      <c r="FM5" s="57"/>
      <c r="FN5" s="78"/>
      <c r="FO5" s="78"/>
      <c r="FP5" s="62" t="s">
        <v>176</v>
      </c>
      <c r="FQ5" s="82">
        <v>6.9259183254669751E-3</v>
      </c>
      <c r="FR5" s="58">
        <v>0.16727642276422758</v>
      </c>
      <c r="FS5" s="58">
        <v>1.1179758752574152E-2</v>
      </c>
      <c r="FT5" s="58">
        <v>5.1485077567983963E-2</v>
      </c>
      <c r="FU5" s="58">
        <v>2.4496751517733489E-2</v>
      </c>
      <c r="FV5" s="58">
        <v>-0.32205029013539654</v>
      </c>
      <c r="FW5" s="58">
        <v>2.8111908532407845E-2</v>
      </c>
      <c r="FX5" s="57"/>
      <c r="FY5" s="78"/>
      <c r="FZ5" s="62" t="s">
        <v>176</v>
      </c>
      <c r="GA5" s="82">
        <v>1.5743618484740426E-2</v>
      </c>
      <c r="GB5" s="58">
        <v>-5.5080968135121013E-2</v>
      </c>
      <c r="GC5" s="58">
        <v>2.0512074483561404E-2</v>
      </c>
      <c r="GD5" s="58">
        <v>1.2164372359274884E-2</v>
      </c>
      <c r="GE5" s="58">
        <v>-1.642582389021726E-2</v>
      </c>
      <c r="GF5" s="58">
        <v>5.7061340941512179E-3</v>
      </c>
      <c r="GG5" s="58">
        <v>7.035175879397045E-3</v>
      </c>
      <c r="GH5" s="57"/>
      <c r="GI5" s="78"/>
      <c r="GJ5" s="62" t="s">
        <v>176</v>
      </c>
      <c r="GK5" s="82">
        <v>7.2732744783306005E-3</v>
      </c>
      <c r="GL5" s="58">
        <v>-0.1162167590806148</v>
      </c>
      <c r="GM5" s="58">
        <v>-1.7818959372772628E-2</v>
      </c>
      <c r="GN5" s="58">
        <v>-3.8242720080794525E-2</v>
      </c>
      <c r="GO5" s="58">
        <v>-4.2278828876440725E-3</v>
      </c>
      <c r="GP5" s="58">
        <v>4.3602836879432623</v>
      </c>
      <c r="GQ5" s="58">
        <v>1.5566692701553439E-2</v>
      </c>
      <c r="GR5" s="57"/>
      <c r="GS5" s="78"/>
      <c r="GT5" s="62" t="s">
        <v>176</v>
      </c>
      <c r="GU5" s="82">
        <v>-0.21009909865046561</v>
      </c>
      <c r="GV5" s="58">
        <v>0.10175145954962474</v>
      </c>
      <c r="GW5" s="58">
        <v>-0.14934687953555886</v>
      </c>
      <c r="GX5" s="58">
        <v>-1.2426056214778295E-2</v>
      </c>
      <c r="GY5" s="58">
        <v>2.7491773697059799E-2</v>
      </c>
      <c r="GZ5" s="58">
        <v>-0.34136014818735111</v>
      </c>
      <c r="HA5" s="58">
        <v>-0.11074675012550877</v>
      </c>
      <c r="HB5" s="57"/>
      <c r="HC5" s="78"/>
      <c r="HD5" s="62" t="s">
        <v>176</v>
      </c>
      <c r="HE5" s="82">
        <v>-3.2467532467532499E-2</v>
      </c>
      <c r="HF5" s="58">
        <v>5.8478425435276232E-2</v>
      </c>
      <c r="HG5" s="58">
        <v>-4.6749701416140627E-2</v>
      </c>
      <c r="HH5" s="58">
        <v>4.5828312185439882E-2</v>
      </c>
      <c r="HI5" s="58">
        <v>-1.322314049586778E-2</v>
      </c>
      <c r="HJ5" s="58">
        <v>8.7585375652872624E-2</v>
      </c>
      <c r="HK5" s="58">
        <v>4.6606046774212871E-3</v>
      </c>
      <c r="HL5" s="57"/>
      <c r="HM5" s="78"/>
      <c r="HN5" s="62" t="s">
        <v>176</v>
      </c>
      <c r="HO5" s="82">
        <v>1.6257248973740826E-2</v>
      </c>
      <c r="HP5" s="58">
        <v>2.1634185589129284E-2</v>
      </c>
      <c r="HQ5" s="58">
        <v>2.0225523536781861E-2</v>
      </c>
      <c r="HR5" s="58">
        <v>-1.7622936930219331E-3</v>
      </c>
      <c r="HS5" s="58">
        <v>7.2236180904522379E-3</v>
      </c>
      <c r="HT5" s="58">
        <v>0.15921684521610635</v>
      </c>
      <c r="HU5" s="58">
        <v>1.4144119370150338E-2</v>
      </c>
      <c r="HV5" s="57"/>
      <c r="HW5" s="78"/>
      <c r="HX5" s="62" t="s">
        <v>176</v>
      </c>
      <c r="HY5" s="82">
        <v>6.8163369986856043E-2</v>
      </c>
      <c r="HZ5" s="58">
        <v>-0.1503045152257613</v>
      </c>
      <c r="IA5" s="58">
        <v>4.6277192982456118E-2</v>
      </c>
      <c r="IB5" s="58">
        <v>-4.2415888643693819E-2</v>
      </c>
      <c r="IC5" s="58">
        <v>2.2575615840349353E-2</v>
      </c>
      <c r="ID5" s="58">
        <v>-0.64413001912045897</v>
      </c>
      <c r="IE5" s="58">
        <v>-1.795854848977859E-2</v>
      </c>
      <c r="IF5" s="57"/>
      <c r="IG5" s="78"/>
      <c r="IH5" s="62" t="s">
        <v>176</v>
      </c>
      <c r="II5" s="82">
        <v>0.14247542409456163</v>
      </c>
      <c r="IJ5" s="58">
        <v>7.6574201468128683E-2</v>
      </c>
      <c r="IK5" s="58">
        <v>0.13130095342215845</v>
      </c>
      <c r="IL5" s="58">
        <v>2.4087381105338751E-3</v>
      </c>
      <c r="IM5" s="58">
        <v>-3.3395336545302988E-2</v>
      </c>
      <c r="IN5" s="58">
        <v>-0.96858657496955369</v>
      </c>
      <c r="IO5" s="58">
        <v>5.4739736697034441E-2</v>
      </c>
      <c r="IP5" s="57"/>
      <c r="IQ5" s="78"/>
      <c r="IR5" s="62" t="s">
        <v>176</v>
      </c>
      <c r="IS5" s="82">
        <v>-9.3031937097266149E-2</v>
      </c>
      <c r="IT5" s="58">
        <v>5.931960190857366E-2</v>
      </c>
      <c r="IU5" s="58">
        <v>-8.5348230205889261E-2</v>
      </c>
      <c r="IV5" s="58">
        <v>3.2624803792091407E-2</v>
      </c>
      <c r="IW5" s="58">
        <v>2.2014480028181811E-2</v>
      </c>
      <c r="IX5" s="58">
        <v>12.825541619156214</v>
      </c>
      <c r="IY5" s="58">
        <v>-2.5341552157691738E-2</v>
      </c>
      <c r="IZ5" s="57"/>
      <c r="JA5" s="78"/>
      <c r="JB5" s="62" t="s">
        <v>176</v>
      </c>
      <c r="JC5" s="82">
        <v>-4.009529326574942E-2</v>
      </c>
      <c r="JD5" s="58">
        <v>5.096983926313893E-2</v>
      </c>
      <c r="JE5" s="58">
        <v>-1.5282774266731504E-2</v>
      </c>
      <c r="JF5" s="58">
        <v>2.6647143444307433E-2</v>
      </c>
      <c r="JG5" s="58">
        <v>-8.0728470007202131E-3</v>
      </c>
      <c r="JH5" s="58">
        <v>0.13890721649484541</v>
      </c>
      <c r="JI5" s="58">
        <v>-5.0037369207773007E-3</v>
      </c>
      <c r="JJ5" s="57"/>
      <c r="JK5" s="78"/>
      <c r="JL5" s="62" t="s">
        <v>176</v>
      </c>
      <c r="JM5" s="82">
        <v>7.6410553666472383E-2</v>
      </c>
      <c r="JN5" s="58">
        <v>-3.7109784472833154E-2</v>
      </c>
      <c r="JO5" s="58">
        <v>6.1393620540129673E-2</v>
      </c>
      <c r="JP5" s="58">
        <v>-2.5454068677543372E-2</v>
      </c>
      <c r="JQ5" s="58">
        <v>3.104494146593454E-2</v>
      </c>
      <c r="JR5" s="58">
        <v>1.3949707623513228</v>
      </c>
      <c r="JS5" s="58">
        <v>3.5166270125929058E-2</v>
      </c>
      <c r="JT5" s="57"/>
      <c r="JU5" s="78"/>
      <c r="JV5" s="103" t="s">
        <v>176</v>
      </c>
      <c r="JW5" s="58">
        <v>-3.6227388717688852E-2</v>
      </c>
      <c r="JX5" s="58">
        <v>-0.1103980354328811</v>
      </c>
      <c r="JY5" s="58">
        <v>-3.9692949815187006E-2</v>
      </c>
      <c r="JZ5" s="58">
        <v>4.7793590297911092E-3</v>
      </c>
      <c r="KA5" s="58">
        <v>-1.03744229026051E-2</v>
      </c>
      <c r="KB5" s="58">
        <v>2.1445147440113055E-2</v>
      </c>
      <c r="KC5" s="58">
        <v>-2.3833157917233616E-2</v>
      </c>
      <c r="KD5" s="58"/>
      <c r="KE5" s="78"/>
      <c r="KF5" s="103" t="s">
        <v>176</v>
      </c>
      <c r="KG5" s="58">
        <v>-2.791452289905923E-2</v>
      </c>
      <c r="KH5" s="58">
        <v>0.12899925371337778</v>
      </c>
      <c r="KI5" s="58">
        <v>1.0402421796165509E-2</v>
      </c>
      <c r="KJ5" s="58">
        <v>3.4229917984752591E-2</v>
      </c>
      <c r="KK5" s="58">
        <v>-1.3530946830800023E-3</v>
      </c>
      <c r="KL5" s="58">
        <v>0.79648185424190399</v>
      </c>
      <c r="KM5" s="58">
        <v>2.1084876453769434E-2</v>
      </c>
      <c r="KN5" s="58"/>
      <c r="KO5" s="78"/>
      <c r="KP5" s="103" t="s">
        <v>176</v>
      </c>
      <c r="KQ5" s="58">
        <v>-6.69639851649938E-2</v>
      </c>
      <c r="KR5" s="58">
        <v>0.1051672974749898</v>
      </c>
      <c r="KS5" s="58">
        <v>-5.265428607039109E-2</v>
      </c>
      <c r="KT5" s="58">
        <v>6.121103688283866E-2</v>
      </c>
      <c r="KU5" s="58">
        <v>6.5098642018038638E-2</v>
      </c>
      <c r="KV5" s="58">
        <v>0.61055385059010114</v>
      </c>
      <c r="KW5" s="58">
        <v>2.2795808906273175E-2</v>
      </c>
      <c r="KX5" s="58"/>
      <c r="KY5" s="78"/>
      <c r="KZ5" s="103" t="s">
        <v>176</v>
      </c>
      <c r="LA5" s="58">
        <v>-4.2995932071853357E-2</v>
      </c>
      <c r="LB5" s="58">
        <v>-8.743397834248462E-2</v>
      </c>
      <c r="LC5" s="58">
        <v>-5.5955308619485673E-2</v>
      </c>
      <c r="LD5" s="58">
        <v>1.4936025050452597E-2</v>
      </c>
      <c r="LE5" s="58">
        <v>-4.2843803193955095E-2</v>
      </c>
      <c r="LF5" s="58">
        <v>6.9452899199426946E-2</v>
      </c>
      <c r="LG5" s="58">
        <v>-2.1262575744735644E-2</v>
      </c>
      <c r="LH5" s="58"/>
      <c r="LI5" s="78"/>
      <c r="LJ5" s="103" t="s">
        <v>176</v>
      </c>
      <c r="LK5" s="58">
        <v>-9.7348688317654905E-3</v>
      </c>
      <c r="LL5" s="58">
        <v>-3.6460379685504148E-2</v>
      </c>
      <c r="LM5" s="58">
        <v>-1.8678130114420089E-2</v>
      </c>
      <c r="LN5" s="58">
        <v>-4.8773602189723944E-2</v>
      </c>
      <c r="LO5" s="58">
        <v>2.5632525248088221E-3</v>
      </c>
      <c r="LP5" s="58">
        <v>0.78754388650256879</v>
      </c>
      <c r="LQ5" s="58">
        <v>1.2748781976352114E-2</v>
      </c>
      <c r="LR5" s="58"/>
      <c r="LT5" s="103" t="s">
        <v>176</v>
      </c>
      <c r="LU5" s="58">
        <v>9.8809882341804365E-5</v>
      </c>
      <c r="LV5" s="58">
        <v>-1.5588400401549865E-2</v>
      </c>
      <c r="LW5" s="58">
        <v>5.9445996089127649E-3</v>
      </c>
      <c r="LX5" s="58">
        <v>-7.7730153473163678E-3</v>
      </c>
      <c r="LY5" s="58">
        <v>-2.0666733729802229E-3</v>
      </c>
      <c r="LZ5" s="58">
        <v>-6.6359385348166697E-2</v>
      </c>
      <c r="MA5" s="58">
        <v>-9.0673748079010269E-3</v>
      </c>
      <c r="MB5" s="58"/>
      <c r="MD5" s="103" t="s">
        <v>176</v>
      </c>
      <c r="ME5" s="58">
        <v>-3.523307015958853E-3</v>
      </c>
      <c r="MF5" s="58">
        <v>5.7562282207312639E-2</v>
      </c>
      <c r="MG5" s="58">
        <v>3.8696622461778323E-3</v>
      </c>
      <c r="MH5" s="58">
        <v>3.993238741389641E-2</v>
      </c>
      <c r="MI5" s="58">
        <v>3.1425594388564654E-2</v>
      </c>
      <c r="MJ5" s="58">
        <v>-0.99425637380573983</v>
      </c>
      <c r="MK5" s="58">
        <v>-5.8468000346018026E-2</v>
      </c>
      <c r="ML5" s="58"/>
      <c r="MN5" s="103" t="s">
        <v>176</v>
      </c>
      <c r="MO5" s="58">
        <v>5.6609923977495764E-2</v>
      </c>
      <c r="MP5" s="58">
        <v>-9.2625736592048785E-2</v>
      </c>
      <c r="MQ5" s="58">
        <v>4.5999123757529604E-2</v>
      </c>
      <c r="MR5" s="58">
        <v>1.3791975170144383E-2</v>
      </c>
      <c r="MS5" s="58">
        <v>-3.5541458099688339E-2</v>
      </c>
      <c r="MT5" s="58">
        <v>74.727295409181636</v>
      </c>
      <c r="MU5" s="58">
        <v>5.3698600352785911E-2</v>
      </c>
      <c r="MV5" s="58"/>
    </row>
    <row r="6" spans="1:360" x14ac:dyDescent="0.25">
      <c r="A6" s="63" t="s">
        <v>156</v>
      </c>
      <c r="B6" s="82">
        <v>9.8861755802219953E-2</v>
      </c>
      <c r="C6" s="58">
        <v>-9.1941384736428045E-2</v>
      </c>
      <c r="D6" s="58">
        <v>6.3671274961597524E-2</v>
      </c>
      <c r="E6" s="58">
        <v>-3.7630617754486305E-2</v>
      </c>
      <c r="F6" s="58">
        <v>-2.0482823911279393E-2</v>
      </c>
      <c r="G6" s="58">
        <v>-0.36315729827742516</v>
      </c>
      <c r="H6" s="58">
        <v>-7.4238090416646344E-3</v>
      </c>
      <c r="I6" s="59">
        <v>-7.3893960674157495E-3</v>
      </c>
      <c r="J6" s="78"/>
      <c r="K6" s="63" t="s">
        <v>156</v>
      </c>
      <c r="L6" s="82">
        <v>4.2432312309223709E-2</v>
      </c>
      <c r="M6" s="58">
        <v>2.0211975557610867E-2</v>
      </c>
      <c r="N6" s="58">
        <v>3.4600171693102505E-2</v>
      </c>
      <c r="O6" s="58">
        <v>7.6029201127385034E-3</v>
      </c>
      <c r="P6" s="58">
        <v>-1.7687140578940212E-3</v>
      </c>
      <c r="Q6" s="58">
        <v>-6.8191120206424066E-2</v>
      </c>
      <c r="R6" s="58">
        <v>1.8999959579437443E-2</v>
      </c>
      <c r="S6" s="59">
        <v>0</v>
      </c>
      <c r="T6" s="78"/>
      <c r="U6" s="63" t="s">
        <v>156</v>
      </c>
      <c r="V6" s="82">
        <v>-0.10948681600691203</v>
      </c>
      <c r="W6" s="58">
        <v>6.8116385130831472E-2</v>
      </c>
      <c r="X6" s="58">
        <v>-7.9155603255744653E-2</v>
      </c>
      <c r="Y6" s="58">
        <v>7.5344155055080625E-3</v>
      </c>
      <c r="Z6" s="58">
        <v>1.6898256368832052E-2</v>
      </c>
      <c r="AA6" s="58">
        <v>0.32713175333728006</v>
      </c>
      <c r="AB6" s="58">
        <v>-2.6128344798149895E-2</v>
      </c>
      <c r="AC6" s="59">
        <v>0</v>
      </c>
      <c r="AD6" s="78"/>
      <c r="AE6" s="63" t="s">
        <v>156</v>
      </c>
      <c r="AF6" s="82">
        <v>0.17617305264140881</v>
      </c>
      <c r="AG6" s="58">
        <v>3.3120639274852336E-2</v>
      </c>
      <c r="AH6" s="58">
        <v>0.13466536192316048</v>
      </c>
      <c r="AI6" s="58">
        <v>-5.9593440960189328E-2</v>
      </c>
      <c r="AJ6" s="58">
        <v>1.3803215762978712E-2</v>
      </c>
      <c r="AK6" s="58">
        <v>-0.36069451999205665</v>
      </c>
      <c r="AL6" s="58">
        <v>3.1268530576294126E-2</v>
      </c>
      <c r="AM6" s="59">
        <v>0</v>
      </c>
      <c r="AN6" s="78"/>
      <c r="AO6" s="63" t="s">
        <v>156</v>
      </c>
      <c r="AP6" s="82">
        <v>3.9253668929550317E-2</v>
      </c>
      <c r="AQ6" s="58">
        <v>-6.2822762500673368E-2</v>
      </c>
      <c r="AR6" s="58">
        <v>2.4940402502055842E-2</v>
      </c>
      <c r="AS6" s="58">
        <v>1.9772900983044909E-2</v>
      </c>
      <c r="AT6" s="58">
        <v>1.9403251406406887E-2</v>
      </c>
      <c r="AU6" s="58">
        <v>-0.1199405766763455</v>
      </c>
      <c r="AV6" s="58">
        <v>1.817159018701486E-2</v>
      </c>
      <c r="AW6" s="59">
        <v>0</v>
      </c>
      <c r="AX6" s="78"/>
      <c r="AY6" s="63" t="s">
        <v>156</v>
      </c>
      <c r="AZ6" s="82">
        <v>0.16255489794735806</v>
      </c>
      <c r="BA6" s="58">
        <v>7.5116869678759773E-2</v>
      </c>
      <c r="BB6" s="58">
        <v>0.13741296010937201</v>
      </c>
      <c r="BC6" s="58">
        <v>6.8956200878321466E-2</v>
      </c>
      <c r="BD6" s="58">
        <v>5.1050209199514252E-2</v>
      </c>
      <c r="BE6" s="58">
        <v>-7.8872792748552287E-2</v>
      </c>
      <c r="BF6" s="58">
        <v>0.10528849489601438</v>
      </c>
      <c r="BG6" s="59">
        <v>1.6600016625662527E-2</v>
      </c>
      <c r="BH6" s="78"/>
      <c r="BI6" s="63" t="s">
        <v>156</v>
      </c>
      <c r="BJ6" s="82">
        <v>-0.17857007609509212</v>
      </c>
      <c r="BK6" s="58">
        <v>2.2038730572174401E-2</v>
      </c>
      <c r="BL6" s="58">
        <v>-0.14791372219463447</v>
      </c>
      <c r="BM6" s="58">
        <v>-2.5750294447647912E-4</v>
      </c>
      <c r="BN6" s="58">
        <v>7.9145843481440326E-2</v>
      </c>
      <c r="BO6" s="58">
        <v>0.95022574178249908</v>
      </c>
      <c r="BP6" s="58">
        <v>-5.6731580310304272E-2</v>
      </c>
      <c r="BQ6" s="59">
        <v>1.0499981918437637E-2</v>
      </c>
      <c r="BR6" s="78"/>
      <c r="BS6" s="63" t="s">
        <v>156</v>
      </c>
      <c r="BT6" s="82">
        <v>-7.1894625013305E-2</v>
      </c>
      <c r="BU6" s="58">
        <v>-9.322695764279447E-2</v>
      </c>
      <c r="BV6" s="58">
        <v>-7.0304526429200098E-2</v>
      </c>
      <c r="BW6" s="58">
        <v>-4.6505844475107479E-2</v>
      </c>
      <c r="BX6" s="58">
        <v>-5.0189488439232557E-2</v>
      </c>
      <c r="BY6" s="58">
        <v>8.0886603280910588E-2</v>
      </c>
      <c r="BZ6" s="58">
        <v>-5.5222578471512546E-2</v>
      </c>
      <c r="CA6" s="59">
        <v>7.7999223500414359E-3</v>
      </c>
      <c r="CB6" s="78"/>
      <c r="CC6" s="63" t="s">
        <v>156</v>
      </c>
      <c r="CD6" s="82">
        <v>0.35663676185001025</v>
      </c>
      <c r="CE6" s="58">
        <v>4.474422744862093E-2</v>
      </c>
      <c r="CF6" s="58">
        <v>0.26711992992100053</v>
      </c>
      <c r="CG6" s="58">
        <v>-3.4742898888799341E-2</v>
      </c>
      <c r="CH6" s="58">
        <v>8.297690647139172E-3</v>
      </c>
      <c r="CI6" s="58">
        <v>-0.57420789327404109</v>
      </c>
      <c r="CJ6" s="58">
        <v>0.10544054833090372</v>
      </c>
      <c r="CK6" s="59">
        <v>4.3999923365914892E-3</v>
      </c>
      <c r="CL6" s="78"/>
      <c r="CM6" s="63" t="s">
        <v>156</v>
      </c>
      <c r="CN6" s="82">
        <v>-6.5784896837883786E-2</v>
      </c>
      <c r="CO6" s="58">
        <v>-0.19393170804825763</v>
      </c>
      <c r="CP6" s="58">
        <v>-5.7138689279439929E-2</v>
      </c>
      <c r="CQ6" s="58">
        <v>3.4084748490696044E-2</v>
      </c>
      <c r="CR6" s="58">
        <v>1.0864705518863415E-2</v>
      </c>
      <c r="CS6" s="58">
        <v>0.40262086545481546</v>
      </c>
      <c r="CT6" s="58">
        <v>-2.4137958936340229E-2</v>
      </c>
      <c r="CU6" s="59">
        <v>2.9955615730294428E-3</v>
      </c>
      <c r="CV6" s="78"/>
      <c r="CW6" s="63" t="s">
        <v>156</v>
      </c>
      <c r="CX6" s="82">
        <v>5.9308357348703121E-2</v>
      </c>
      <c r="CY6" s="58">
        <v>0.14900905309517992</v>
      </c>
      <c r="CZ6" s="58">
        <v>8.2873671465088075E-2</v>
      </c>
      <c r="DA6" s="58">
        <v>-3.3995467271031817E-3</v>
      </c>
      <c r="DB6" s="58">
        <v>-1.0547764593072152E-2</v>
      </c>
      <c r="DC6" s="58">
        <v>-0.42302602558447289</v>
      </c>
      <c r="DD6" s="58">
        <v>2.4587143284888435E-2</v>
      </c>
      <c r="DE6" s="59">
        <v>5.0027254557567626E-3</v>
      </c>
      <c r="DF6" s="78"/>
      <c r="DG6" s="63" t="s">
        <v>156</v>
      </c>
      <c r="DH6" s="82">
        <v>-0.22550193155231513</v>
      </c>
      <c r="DI6" s="58">
        <v>1.277683134582672E-3</v>
      </c>
      <c r="DJ6" s="58">
        <v>-0.21518201018760089</v>
      </c>
      <c r="DK6" s="58">
        <v>-3.8224867901812613E-2</v>
      </c>
      <c r="DL6" s="58">
        <v>2.9073288915808671E-2</v>
      </c>
      <c r="DM6" s="58">
        <v>0.3195718654434252</v>
      </c>
      <c r="DN6" s="58">
        <v>-0.11802987557463847</v>
      </c>
      <c r="DO6" s="59">
        <v>7.0017717674284918E-3</v>
      </c>
      <c r="DP6" s="78"/>
      <c r="DQ6" s="63" t="s">
        <v>156</v>
      </c>
      <c r="DR6" s="82">
        <v>0.31602796023745139</v>
      </c>
      <c r="DS6" s="58">
        <v>3.3602722245852791E-2</v>
      </c>
      <c r="DT6" s="58">
        <v>0.26373278454962795</v>
      </c>
      <c r="DU6" s="58">
        <v>-2.7817378907470866E-3</v>
      </c>
      <c r="DV6" s="58">
        <v>-5.838728663919962E-2</v>
      </c>
      <c r="DW6" s="58">
        <v>-1.1483198146002316</v>
      </c>
      <c r="DX6" s="58">
        <v>0.10530407299790998</v>
      </c>
      <c r="DY6" s="59">
        <v>0.12000246849381886</v>
      </c>
      <c r="DZ6" s="78"/>
      <c r="EA6" s="63" t="s">
        <v>156</v>
      </c>
      <c r="EB6" s="82">
        <v>-3.3363582981903589E-3</v>
      </c>
      <c r="EC6" s="58">
        <v>-4.8353909465020606E-2</v>
      </c>
      <c r="ED6" s="58">
        <v>-1.1524489540273101E-2</v>
      </c>
      <c r="EE6" s="58">
        <v>3.9366784058021416E-2</v>
      </c>
      <c r="EF6" s="58">
        <v>4.2130266283285471E-2</v>
      </c>
      <c r="EG6" s="58">
        <v>-2.0078125</v>
      </c>
      <c r="EH6" s="58">
        <v>1.762922138566381E-2</v>
      </c>
      <c r="EI6" s="59">
        <v>5.9951910232434024E-3</v>
      </c>
      <c r="EJ6" s="78"/>
      <c r="EK6" s="63" t="s">
        <v>156</v>
      </c>
      <c r="EL6" s="82">
        <v>-8.4893280844112792E-3</v>
      </c>
      <c r="EM6" s="58">
        <v>0.10789189189189194</v>
      </c>
      <c r="EN6" s="58">
        <v>1.1151945254087057E-2</v>
      </c>
      <c r="EO6" s="58">
        <v>4.4283413848631012E-3</v>
      </c>
      <c r="EP6" s="58">
        <v>0.48512476007677541</v>
      </c>
      <c r="EQ6" s="58">
        <v>7.2596899224806188</v>
      </c>
      <c r="ER6" s="58">
        <v>7.1572626331293854E-2</v>
      </c>
      <c r="ES6" s="59"/>
      <c r="ET6" s="78"/>
      <c r="EU6" s="63" t="s">
        <v>156</v>
      </c>
      <c r="EV6" s="82">
        <v>-9.2642610198790162E-3</v>
      </c>
      <c r="EW6" s="58">
        <v>6.0109289617486301E-2</v>
      </c>
      <c r="EX6" s="58">
        <v>-1.4788820654217405E-2</v>
      </c>
      <c r="EY6" s="58">
        <v>-6.1489645958583736E-2</v>
      </c>
      <c r="EZ6" s="58">
        <v>3.5702746365105023E-2</v>
      </c>
      <c r="FA6" s="58">
        <v>-0.4758329422806194</v>
      </c>
      <c r="FB6" s="58">
        <v>-2.7120758746841174E-2</v>
      </c>
      <c r="FC6" s="59"/>
      <c r="FD6" s="78"/>
      <c r="FE6" s="63" t="s">
        <v>156</v>
      </c>
      <c r="FF6" s="82">
        <v>6.2430140944903911E-3</v>
      </c>
      <c r="FG6" s="58">
        <v>-9.425625920471277E-2</v>
      </c>
      <c r="FH6" s="58">
        <v>-3.5618878005342978E-3</v>
      </c>
      <c r="FI6" s="58">
        <v>-6.690629559770794E-3</v>
      </c>
      <c r="FJ6" s="58">
        <v>-2.7062860708157846E-2</v>
      </c>
      <c r="FK6" s="58">
        <v>5.3715308863026409E-3</v>
      </c>
      <c r="FL6" s="58">
        <v>-9.1401121592835366E-3</v>
      </c>
      <c r="FM6" s="59"/>
      <c r="FN6" s="78"/>
      <c r="FO6" s="78"/>
      <c r="FP6" s="63" t="s">
        <v>156</v>
      </c>
      <c r="FQ6" s="82">
        <v>1.8721213763207716E-2</v>
      </c>
      <c r="FR6" s="58">
        <v>0.16727642276422758</v>
      </c>
      <c r="FS6" s="58">
        <v>2.4511681348142498E-2</v>
      </c>
      <c r="FT6" s="58">
        <v>5.1485077567983963E-2</v>
      </c>
      <c r="FU6" s="58">
        <v>-1.6753507014028085E-2</v>
      </c>
      <c r="FV6" s="58">
        <v>-0.36954585930543188</v>
      </c>
      <c r="FW6" s="58">
        <v>2.7651336499544727E-2</v>
      </c>
      <c r="FX6" s="59"/>
      <c r="FY6" s="78"/>
      <c r="FZ6" s="63" t="s">
        <v>156</v>
      </c>
      <c r="GA6" s="82">
        <v>3.7499002686098834E-2</v>
      </c>
      <c r="GB6" s="58">
        <v>-5.5023506877938298E-2</v>
      </c>
      <c r="GC6" s="58">
        <v>3.7009345794392509E-2</v>
      </c>
      <c r="GD6" s="58">
        <v>1.2164372359274884E-2</v>
      </c>
      <c r="GE6" s="58">
        <v>4.9730963639328177E-3</v>
      </c>
      <c r="GF6" s="58">
        <v>7.909604519774005E-2</v>
      </c>
      <c r="GG6" s="58">
        <v>1.9884301754685561E-2</v>
      </c>
      <c r="GH6" s="59"/>
      <c r="GI6" s="78"/>
      <c r="GJ6" s="63" t="s">
        <v>156</v>
      </c>
      <c r="GK6" s="82">
        <v>2.066083925046782E-2</v>
      </c>
      <c r="GL6" s="58">
        <v>-0.11627049935507651</v>
      </c>
      <c r="GM6" s="58">
        <v>-6.368661379476101E-3</v>
      </c>
      <c r="GN6" s="58">
        <v>-3.8242720080794525E-2</v>
      </c>
      <c r="GO6" s="58">
        <v>4.5428733674049019E-3</v>
      </c>
      <c r="GP6" s="58">
        <v>4.1217277486911001</v>
      </c>
      <c r="GQ6" s="58">
        <v>2.2950133431008386E-2</v>
      </c>
      <c r="GR6" s="59"/>
      <c r="GS6" s="78"/>
      <c r="GT6" s="63" t="s">
        <v>156</v>
      </c>
      <c r="GU6" s="82">
        <v>9.543662254815668E-4</v>
      </c>
      <c r="GV6" s="58">
        <v>0.10175145954962474</v>
      </c>
      <c r="GW6" s="58">
        <v>2.38239206675535E-2</v>
      </c>
      <c r="GX6" s="58">
        <v>-1.2426056214778295E-2</v>
      </c>
      <c r="GY6" s="58">
        <v>-9.6099491237987382E-3</v>
      </c>
      <c r="GZ6" s="58">
        <v>-0.33657040633784824</v>
      </c>
      <c r="HA6" s="58">
        <v>-1.0946515529729554E-2</v>
      </c>
      <c r="HB6" s="59"/>
      <c r="HC6" s="78"/>
      <c r="HD6" s="63" t="s">
        <v>156</v>
      </c>
      <c r="HE6" s="82">
        <v>3.1363693388533434E-3</v>
      </c>
      <c r="HF6" s="58">
        <v>5.8478425435276232E-2</v>
      </c>
      <c r="HG6" s="58">
        <v>-1.7599811008740786E-2</v>
      </c>
      <c r="HH6" s="58">
        <v>4.5828312185439882E-2</v>
      </c>
      <c r="HI6" s="58">
        <v>1.5492498369210744E-2</v>
      </c>
      <c r="HJ6" s="58">
        <v>6.6255778120184849E-2</v>
      </c>
      <c r="HK6" s="58">
        <v>2.0087300109642395E-2</v>
      </c>
      <c r="HL6" s="59"/>
      <c r="HM6" s="78"/>
      <c r="HN6" s="63" t="s">
        <v>156</v>
      </c>
      <c r="HO6" s="82">
        <v>3.801900950475192E-3</v>
      </c>
      <c r="HP6" s="58">
        <v>2.1634185589129284E-2</v>
      </c>
      <c r="HQ6" s="58">
        <v>9.0176746422989049E-3</v>
      </c>
      <c r="HR6" s="58">
        <v>-1.7622936930219331E-3</v>
      </c>
      <c r="HS6" s="58">
        <v>1.5015256142604707E-2</v>
      </c>
      <c r="HT6" s="58">
        <v>0.18063583815028902</v>
      </c>
      <c r="HU6" s="58">
        <v>9.9675522206448246E-3</v>
      </c>
      <c r="HV6" s="59"/>
      <c r="HW6" s="78"/>
      <c r="HX6" s="63" t="s">
        <v>156</v>
      </c>
      <c r="HY6" s="82">
        <v>-2.3522376158676361E-2</v>
      </c>
      <c r="HZ6" s="58">
        <v>-0.15033251662583136</v>
      </c>
      <c r="IA6" s="58">
        <v>-2.4785510009532868E-2</v>
      </c>
      <c r="IB6" s="58">
        <v>-4.2403666610083206E-2</v>
      </c>
      <c r="IC6" s="58">
        <v>1.9697808717664814E-2</v>
      </c>
      <c r="ID6" s="58">
        <v>-0.63372093023255816</v>
      </c>
      <c r="IE6" s="58">
        <v>-5.1032599419696123E-2</v>
      </c>
      <c r="IF6" s="59"/>
      <c r="IG6" s="78"/>
      <c r="IH6" s="63" t="s">
        <v>156</v>
      </c>
      <c r="II6" s="82">
        <v>1.4953557211391277E-2</v>
      </c>
      <c r="IJ6" s="58">
        <v>7.6622039134912584E-2</v>
      </c>
      <c r="IK6" s="58">
        <v>2.9814271749755591E-2</v>
      </c>
      <c r="IL6" s="58">
        <v>2.4108345742040941E-3</v>
      </c>
      <c r="IM6" s="58">
        <v>-2.2265321955003914E-2</v>
      </c>
      <c r="IN6" s="58">
        <v>-0.83625730994152059</v>
      </c>
      <c r="IO6" s="58">
        <v>-1.9043588658491711E-4</v>
      </c>
      <c r="IP6" s="59"/>
      <c r="IQ6" s="78"/>
      <c r="IR6" s="63" t="s">
        <v>156</v>
      </c>
      <c r="IS6" s="82">
        <v>1.8605118921909013E-3</v>
      </c>
      <c r="IT6" s="58">
        <v>5.9307442127415233E-2</v>
      </c>
      <c r="IU6" s="58">
        <v>-7.9496915045088011E-3</v>
      </c>
      <c r="IV6" s="58">
        <v>3.2609464525712561E-2</v>
      </c>
      <c r="IW6" s="58">
        <v>-1.0235658176624663E-2</v>
      </c>
      <c r="IX6" s="58">
        <v>0.85204081632653061</v>
      </c>
      <c r="IY6" s="58">
        <v>1.3512941525047071E-2</v>
      </c>
      <c r="IZ6" s="59"/>
      <c r="JA6" s="78"/>
      <c r="JB6" s="63" t="s">
        <v>156</v>
      </c>
      <c r="JC6" s="82">
        <v>7.8046576992570685E-3</v>
      </c>
      <c r="JD6" s="58">
        <v>5.0930106555896699E-2</v>
      </c>
      <c r="JE6" s="58">
        <v>1.2917115177610313E-2</v>
      </c>
      <c r="JF6" s="58">
        <v>2.6681737224277371E-2</v>
      </c>
      <c r="JG6" s="58">
        <v>2.0683020683020671E-2</v>
      </c>
      <c r="JH6" s="58">
        <v>0.40495867768595034</v>
      </c>
      <c r="JI6" s="58">
        <v>1.9680723331836857E-2</v>
      </c>
      <c r="JJ6" s="59"/>
      <c r="JK6" s="78"/>
      <c r="JL6" s="63" t="s">
        <v>156</v>
      </c>
      <c r="JM6" s="82">
        <v>5.7521352623322352E-3</v>
      </c>
      <c r="JN6" s="58">
        <v>-3.7119780030933094E-2</v>
      </c>
      <c r="JO6" s="58">
        <v>1.4523556500177164E-2</v>
      </c>
      <c r="JP6" s="58">
        <v>-2.5487906588823973E-2</v>
      </c>
      <c r="JQ6" s="58">
        <v>3.856424756519005E-2</v>
      </c>
      <c r="JR6" s="58">
        <v>1.8352941176470592</v>
      </c>
      <c r="JS6" s="58">
        <v>8.2015891218872785E-3</v>
      </c>
      <c r="JT6" s="59"/>
      <c r="JU6" s="78"/>
      <c r="JV6" s="103" t="s">
        <v>156</v>
      </c>
      <c r="JW6" s="58">
        <v>-8.1950977964842849E-3</v>
      </c>
      <c r="JX6" s="58">
        <v>-0.11029805461359984</v>
      </c>
      <c r="JY6" s="58">
        <v>-1.1056797020484205E-2</v>
      </c>
      <c r="JZ6" s="58">
        <v>4.792715073088827E-3</v>
      </c>
      <c r="KA6" s="58">
        <v>4.3862966044015163E-3</v>
      </c>
      <c r="KB6" s="58">
        <v>1.2448132780082968E-2</v>
      </c>
      <c r="KC6" s="58">
        <v>-8.409079368303431E-3</v>
      </c>
      <c r="KD6" s="58"/>
      <c r="KE6" s="78"/>
      <c r="KF6" s="103" t="s">
        <v>156</v>
      </c>
      <c r="KG6" s="58">
        <v>4.4684090965825922E-3</v>
      </c>
      <c r="KH6" s="58">
        <v>0.12898696088264794</v>
      </c>
      <c r="KI6" s="58">
        <v>2.2007767447334407E-2</v>
      </c>
      <c r="KJ6" s="58">
        <v>3.4206670982249394E-2</v>
      </c>
      <c r="KK6" s="58">
        <v>8.0566222423009808E-3</v>
      </c>
      <c r="KL6" s="58">
        <v>0.84699453551912551</v>
      </c>
      <c r="KM6" s="58">
        <v>3.4413183526736814E-2</v>
      </c>
      <c r="KN6" s="58"/>
      <c r="KO6" s="78"/>
      <c r="KP6" s="103" t="s">
        <v>156</v>
      </c>
      <c r="KQ6" s="175">
        <v>-0.26775684676176753</v>
      </c>
      <c r="KR6" s="175">
        <v>0.10518834399431418</v>
      </c>
      <c r="KS6" s="175">
        <v>-0.2202901888530632</v>
      </c>
      <c r="KT6" s="175">
        <v>6.124197002141319E-2</v>
      </c>
      <c r="KU6" s="175">
        <v>2.9802808485210705E-2</v>
      </c>
      <c r="KV6" s="175">
        <v>0.56286982248520712</v>
      </c>
      <c r="KW6" s="58">
        <v>-8.2329178094398825E-2</v>
      </c>
      <c r="KX6" s="58"/>
      <c r="KY6" s="78"/>
      <c r="KZ6" s="103" t="s">
        <v>156</v>
      </c>
      <c r="LA6" s="175">
        <v>-6.7540048873201114E-2</v>
      </c>
      <c r="LB6" s="175">
        <v>-8.7459807073955051E-2</v>
      </c>
      <c r="LC6" s="175">
        <v>-8.0342637719686763E-2</v>
      </c>
      <c r="LD6" s="175">
        <v>1.4900353883404768E-2</v>
      </c>
      <c r="LE6" s="175">
        <v>-0.10219772249220282</v>
      </c>
      <c r="LF6" s="175">
        <v>3.6441079034548018E-2</v>
      </c>
      <c r="LG6" s="58">
        <v>-4.1572257827841526E-2</v>
      </c>
      <c r="LH6" s="58"/>
      <c r="LI6" s="78"/>
      <c r="LJ6" s="103" t="s">
        <v>156</v>
      </c>
      <c r="LK6" s="175">
        <v>-1.3430880104826372E-2</v>
      </c>
      <c r="LL6" s="175">
        <v>-3.6469344608879496E-2</v>
      </c>
      <c r="LM6" s="175">
        <v>-1.4292596756062318E-2</v>
      </c>
      <c r="LN6" s="175">
        <v>-4.8785709916192542E-2</v>
      </c>
      <c r="LO6" s="175">
        <v>2.4882856681208581E-2</v>
      </c>
      <c r="LP6" s="175">
        <v>0.1226027397260275</v>
      </c>
      <c r="LQ6" s="58">
        <v>-1.5929482488826821E-2</v>
      </c>
      <c r="LR6" s="58"/>
      <c r="LT6" s="103" t="s">
        <v>156</v>
      </c>
      <c r="LU6" s="175">
        <v>-3.9439217856484035E-2</v>
      </c>
      <c r="LV6" s="175">
        <v>-1.5542146644724709E-2</v>
      </c>
      <c r="LW6" s="175">
        <v>-4.1544477028348063E-2</v>
      </c>
      <c r="LX6" s="175">
        <v>-7.7494453197852822E-3</v>
      </c>
      <c r="LY6" s="175">
        <v>3.5472174050134231E-3</v>
      </c>
      <c r="LZ6" s="175">
        <v>6.8741102298149184E-2</v>
      </c>
      <c r="MA6" s="58">
        <v>-1.4494245772988261E-2</v>
      </c>
      <c r="MB6" s="58"/>
      <c r="MD6" s="103" t="s">
        <v>156</v>
      </c>
      <c r="ME6" s="175">
        <v>6.3911507143954466E-2</v>
      </c>
      <c r="MF6" s="175">
        <v>5.7392273402674519E-2</v>
      </c>
      <c r="MG6" s="175">
        <v>6.8502464728879844E-2</v>
      </c>
      <c r="MH6" s="175">
        <v>3.9924816903234149E-2</v>
      </c>
      <c r="MI6" s="175">
        <v>6.9908098342627159E-3</v>
      </c>
      <c r="MJ6" s="175">
        <v>-5.3663177925784976E-2</v>
      </c>
      <c r="MK6" s="58">
        <v>3.9641542944037489E-2</v>
      </c>
      <c r="ML6" s="58"/>
      <c r="MN6" s="103" t="s">
        <v>156</v>
      </c>
      <c r="MO6" s="175">
        <v>7.7039711191335652E-2</v>
      </c>
      <c r="MP6" s="175">
        <v>-9.2569822589144618E-2</v>
      </c>
      <c r="MQ6" s="175">
        <v>6.1406299713649373E-2</v>
      </c>
      <c r="MR6" s="175">
        <v>1.3804923652228131E-2</v>
      </c>
      <c r="MS6" s="175">
        <v>-6.7082683307331144E-3</v>
      </c>
      <c r="MT6" s="175">
        <v>-0.33360144781821832</v>
      </c>
      <c r="MU6" s="58">
        <v>7.7153256961657486E-3</v>
      </c>
      <c r="MV6" s="58"/>
    </row>
    <row r="7" spans="1:360" x14ac:dyDescent="0.25">
      <c r="A7" s="63" t="s">
        <v>152</v>
      </c>
      <c r="B7" s="82">
        <v>9.2874673730959423E-2</v>
      </c>
      <c r="C7" s="58">
        <v>-9.2035398230088494E-2</v>
      </c>
      <c r="D7" s="58">
        <v>5.9400146305779118E-2</v>
      </c>
      <c r="E7" s="58">
        <v>-3.7667534777361407E-2</v>
      </c>
      <c r="F7" s="58">
        <v>-7.7258320126782812E-2</v>
      </c>
      <c r="G7" s="58">
        <v>-0.34094579008073822</v>
      </c>
      <c r="H7" s="58">
        <v>-1.1446988219604473E-2</v>
      </c>
      <c r="I7" s="59">
        <v>-1.1390246385664892E-2</v>
      </c>
      <c r="J7" s="78"/>
      <c r="K7" s="63" t="s">
        <v>152</v>
      </c>
      <c r="L7" s="82">
        <v>-3.0478023740776228E-2</v>
      </c>
      <c r="M7" s="58">
        <v>2.0142949967511363E-2</v>
      </c>
      <c r="N7" s="58">
        <v>-2.6377572158541591E-2</v>
      </c>
      <c r="O7" s="58">
        <v>7.6237623762376314E-3</v>
      </c>
      <c r="P7" s="58">
        <v>1.8892228424216301E-2</v>
      </c>
      <c r="Q7" s="58">
        <v>-7.0003500175008754E-2</v>
      </c>
      <c r="R7" s="58">
        <v>-9.8807070139278856E-3</v>
      </c>
      <c r="S7" s="59">
        <v>-1.0182670151002136E-2</v>
      </c>
      <c r="T7" s="78"/>
      <c r="U7" s="63" t="s">
        <v>152</v>
      </c>
      <c r="V7" s="82">
        <v>-8.8609456577690444E-3</v>
      </c>
      <c r="W7" s="58">
        <v>6.8152866242038229E-2</v>
      </c>
      <c r="X7" s="58">
        <v>-3.0780141843971657E-2</v>
      </c>
      <c r="Y7" s="58">
        <v>7.5333267826144289E-3</v>
      </c>
      <c r="Z7" s="58">
        <v>3.6662452591656125E-2</v>
      </c>
      <c r="AA7" s="58">
        <v>0.30071509220925863</v>
      </c>
      <c r="AB7" s="58">
        <v>1.4533710133225653E-2</v>
      </c>
      <c r="AC7" s="59">
        <v>7.699310703602644E-3</v>
      </c>
      <c r="AD7" s="78"/>
      <c r="AE7" s="63" t="s">
        <v>152</v>
      </c>
      <c r="AF7" s="82">
        <v>1.4690061950513705E-2</v>
      </c>
      <c r="AG7" s="58">
        <v>3.2995428344265484E-2</v>
      </c>
      <c r="AH7" s="58">
        <v>-2.4440216595931534E-2</v>
      </c>
      <c r="AI7" s="58">
        <v>-5.9620948603751604E-2</v>
      </c>
      <c r="AJ7" s="58">
        <v>6.5040650406504603E-3</v>
      </c>
      <c r="AK7" s="58">
        <v>-0.37123842592592593</v>
      </c>
      <c r="AL7" s="58">
        <v>-3.3214783127735681E-2</v>
      </c>
      <c r="AM7" s="59">
        <v>1.2609380243153225E-2</v>
      </c>
      <c r="AN7" s="78"/>
      <c r="AO7" s="63" t="s">
        <v>152</v>
      </c>
      <c r="AP7" s="82">
        <v>7.5019193507110893E-2</v>
      </c>
      <c r="AQ7" s="58">
        <v>-6.2728497209928763E-2</v>
      </c>
      <c r="AR7" s="58">
        <v>5.1155115511551108E-2</v>
      </c>
      <c r="AS7" s="58">
        <v>1.9773913644691905E-2</v>
      </c>
      <c r="AT7" s="58">
        <v>4.0791599353796462E-2</v>
      </c>
      <c r="AU7" s="58">
        <v>-0.24252185918085595</v>
      </c>
      <c r="AV7" s="58">
        <v>3.1050228310502265E-2</v>
      </c>
      <c r="AW7" s="59">
        <v>1.7779986999579309E-2</v>
      </c>
      <c r="AX7" s="78"/>
      <c r="AY7" s="63" t="s">
        <v>152</v>
      </c>
      <c r="AZ7" s="82">
        <v>0.15293317463016484</v>
      </c>
      <c r="BA7" s="58">
        <v>7.5138575241223499E-2</v>
      </c>
      <c r="BB7" s="58">
        <v>0.13986013986014004</v>
      </c>
      <c r="BC7" s="58">
        <v>6.8985389335231587E-2</v>
      </c>
      <c r="BD7" s="58">
        <v>1.3581684128831938E-2</v>
      </c>
      <c r="BE7" s="58">
        <v>2.3086269744835904E-2</v>
      </c>
      <c r="BF7" s="58">
        <v>0.10005114834266886</v>
      </c>
      <c r="BG7" s="59">
        <v>1.6605304681042894E-2</v>
      </c>
      <c r="BH7" s="78"/>
      <c r="BI7" s="63" t="s">
        <v>152</v>
      </c>
      <c r="BJ7" s="82">
        <v>-0.12220517963541977</v>
      </c>
      <c r="BK7" s="58">
        <v>2.1959136910445022E-2</v>
      </c>
      <c r="BL7" s="58">
        <v>-0.10592212345060734</v>
      </c>
      <c r="BM7" s="58">
        <v>-2.5369442506495876E-4</v>
      </c>
      <c r="BN7" s="58">
        <v>4.1220010209290503E-2</v>
      </c>
      <c r="BO7" s="58">
        <v>1.1840855106888362</v>
      </c>
      <c r="BP7" s="58">
        <v>-2.9077217931707082E-2</v>
      </c>
      <c r="BQ7" s="59">
        <v>1.0507514166050858E-2</v>
      </c>
      <c r="BR7" s="78"/>
      <c r="BS7" s="63" t="s">
        <v>152</v>
      </c>
      <c r="BT7" s="82">
        <v>-5.7394401693605247E-2</v>
      </c>
      <c r="BU7" s="58">
        <v>-9.3236173393124094E-2</v>
      </c>
      <c r="BV7" s="58">
        <v>-5.9655510432712382E-2</v>
      </c>
      <c r="BW7" s="58">
        <v>-4.6533020364143932E-2</v>
      </c>
      <c r="BX7" s="58">
        <v>9.1923029783061647E-3</v>
      </c>
      <c r="BY7" s="58">
        <v>6.8515497553017835E-2</v>
      </c>
      <c r="BZ7" s="58">
        <v>-4.4057700169362876E-2</v>
      </c>
      <c r="CA7" s="59">
        <v>7.813928540952992E-3</v>
      </c>
      <c r="CB7" s="78"/>
      <c r="CC7" s="63" t="s">
        <v>152</v>
      </c>
      <c r="CD7" s="82">
        <v>0.3116109942604543</v>
      </c>
      <c r="CE7" s="58">
        <v>4.4714609519884645E-2</v>
      </c>
      <c r="CF7" s="58">
        <v>0.23991064780342514</v>
      </c>
      <c r="CG7" s="58">
        <v>-3.4731694334475524E-2</v>
      </c>
      <c r="CH7" s="58">
        <v>-2.5746903084770519E-2</v>
      </c>
      <c r="CI7" s="58">
        <v>-0.59567430025445289</v>
      </c>
      <c r="CJ7" s="58">
        <v>8.5175274611145782E-2</v>
      </c>
      <c r="CK7" s="59">
        <v>4.3665481287950428E-3</v>
      </c>
      <c r="CL7" s="78"/>
      <c r="CM7" s="63" t="s">
        <v>152</v>
      </c>
      <c r="CN7" s="82">
        <v>-9.2699880408784616E-2</v>
      </c>
      <c r="CO7" s="58">
        <v>-0.19388165680473382</v>
      </c>
      <c r="CP7" s="58">
        <v>-8.7698774921931288E-2</v>
      </c>
      <c r="CQ7" s="58">
        <v>3.4079820782353963E-2</v>
      </c>
      <c r="CR7" s="58">
        <v>-2.3754176015956047E-2</v>
      </c>
      <c r="CS7" s="58">
        <v>0.5250994336060415</v>
      </c>
      <c r="CT7" s="58">
        <v>-3.9308228432454323E-2</v>
      </c>
      <c r="CU7" s="59">
        <v>3.0003974227734514E-3</v>
      </c>
      <c r="CV7" s="78"/>
      <c r="CW7" s="63" t="s">
        <v>152</v>
      </c>
      <c r="CX7" s="82">
        <v>1.8621575509177469E-2</v>
      </c>
      <c r="CY7" s="58">
        <v>0.14900343037225178</v>
      </c>
      <c r="CZ7" s="58">
        <v>3.4121398348038685E-2</v>
      </c>
      <c r="DA7" s="58">
        <v>-3.3937671815587717E-3</v>
      </c>
      <c r="DB7" s="58">
        <v>-3.0574693504799407E-2</v>
      </c>
      <c r="DC7" s="58">
        <v>-0.47593921390056798</v>
      </c>
      <c r="DD7" s="58">
        <v>-4.5462600951321664E-5</v>
      </c>
      <c r="DE7" s="59">
        <v>5.0081805493382174E-3</v>
      </c>
      <c r="DF7" s="78"/>
      <c r="DG7" s="63" t="s">
        <v>152</v>
      </c>
      <c r="DH7" s="82">
        <v>7.2145722436255721E-2</v>
      </c>
      <c r="DI7" s="58">
        <v>1.2670357751277659E-3</v>
      </c>
      <c r="DJ7" s="58">
        <v>6.2618714194780406E-2</v>
      </c>
      <c r="DK7" s="58">
        <v>-3.819159253561636E-2</v>
      </c>
      <c r="DL7" s="58">
        <v>1.5964041095890412E-2</v>
      </c>
      <c r="DM7" s="58">
        <v>0.45488503937007874</v>
      </c>
      <c r="DN7" s="58">
        <v>2.93825408174028E-2</v>
      </c>
      <c r="DO7" s="59">
        <v>6.9914854308013559E-3</v>
      </c>
      <c r="DP7" s="78"/>
      <c r="DQ7" s="63" t="s">
        <v>152</v>
      </c>
      <c r="DR7" s="82">
        <v>3.5968643004225587E-2</v>
      </c>
      <c r="DS7" s="58">
        <v>3.3611586682121192E-2</v>
      </c>
      <c r="DT7" s="58">
        <v>1.9197615393554746E-2</v>
      </c>
      <c r="DU7" s="58">
        <v>-2.8176291407560096E-3</v>
      </c>
      <c r="DV7" s="58">
        <v>-9.8038440341031482E-3</v>
      </c>
      <c r="DW7" s="58">
        <v>-0.96540571433519662</v>
      </c>
      <c r="DX7" s="58">
        <v>-3.5397193645258737E-3</v>
      </c>
      <c r="DY7" s="59">
        <v>9.8000038820006546E-2</v>
      </c>
      <c r="DZ7" s="78"/>
      <c r="EA7" s="63" t="s">
        <v>152</v>
      </c>
      <c r="EB7" s="82">
        <v>2.8802579999442873E-3</v>
      </c>
      <c r="EC7" s="58">
        <v>-4.8331375167438628E-2</v>
      </c>
      <c r="ED7" s="58">
        <v>-8.8549460392541753E-3</v>
      </c>
      <c r="EE7" s="58">
        <v>3.9380437784354828E-2</v>
      </c>
      <c r="EF7" s="58">
        <v>-3.1746966971213417E-2</v>
      </c>
      <c r="EG7" s="58">
        <v>-1.1088861076345431</v>
      </c>
      <c r="EH7" s="58">
        <v>7.0229095557436914E-3</v>
      </c>
      <c r="EI7" s="59">
        <v>1.399998768186937E-2</v>
      </c>
      <c r="EJ7" s="78"/>
      <c r="EK7" s="63" t="s">
        <v>152</v>
      </c>
      <c r="EL7" s="82">
        <v>-9.6519637778099861E-3</v>
      </c>
      <c r="EM7" s="58">
        <v>0.10776415645067138</v>
      </c>
      <c r="EN7" s="58">
        <v>2.5153644900602148E-2</v>
      </c>
      <c r="EO7" s="58">
        <v>4.4242636710854853E-3</v>
      </c>
      <c r="EP7" s="58">
        <v>0.66464190525901579</v>
      </c>
      <c r="EQ7" s="58">
        <v>-277.65517241379314</v>
      </c>
      <c r="ER7" s="58">
        <v>8.3109061402965298E-2</v>
      </c>
      <c r="ES7" s="59"/>
      <c r="ET7" s="78"/>
      <c r="EU7" s="63" t="s">
        <v>152</v>
      </c>
      <c r="EV7" s="82">
        <v>-8.2581880079390119E-3</v>
      </c>
      <c r="EW7" s="58">
        <v>6.0185185185185265E-2</v>
      </c>
      <c r="EX7" s="58">
        <v>-3.1548368959736832E-2</v>
      </c>
      <c r="EY7" s="58">
        <v>-6.1496521569807713E-2</v>
      </c>
      <c r="EZ7" s="58">
        <v>4.9547489441691225E-2</v>
      </c>
      <c r="FA7" s="58">
        <v>-0.28788586979101743</v>
      </c>
      <c r="FB7" s="58">
        <v>-2.1578039849355649E-2</v>
      </c>
      <c r="FC7" s="59"/>
      <c r="FD7" s="78"/>
      <c r="FE7" s="63" t="s">
        <v>152</v>
      </c>
      <c r="FF7" s="82">
        <v>-4.8493476498410814E-4</v>
      </c>
      <c r="FG7" s="58">
        <v>-9.4263864444722636E-2</v>
      </c>
      <c r="FH7" s="58">
        <v>-3.136956960615923E-3</v>
      </c>
      <c r="FI7" s="58">
        <v>-6.674612379582015E-3</v>
      </c>
      <c r="FJ7" s="58">
        <v>1.1062565063098984E-2</v>
      </c>
      <c r="FK7" s="58">
        <v>-0.32333228801260222</v>
      </c>
      <c r="FL7" s="58">
        <v>-1.1181626969017784E-2</v>
      </c>
      <c r="FM7" s="59"/>
      <c r="FN7" s="78"/>
      <c r="FO7" s="78"/>
      <c r="FP7" s="63" t="s">
        <v>152</v>
      </c>
      <c r="FQ7" s="82">
        <v>8.7163863760809698E-3</v>
      </c>
      <c r="FR7" s="58">
        <v>0.16738315192536354</v>
      </c>
      <c r="FS7" s="58">
        <v>1.5804843910839052E-2</v>
      </c>
      <c r="FT7" s="58">
        <v>5.1481721128167464E-2</v>
      </c>
      <c r="FU7" s="58">
        <v>3.3335936088579481E-2</v>
      </c>
      <c r="FV7" s="58">
        <v>-0.24453569580962231</v>
      </c>
      <c r="FW7" s="58">
        <v>3.1672990075363304E-2</v>
      </c>
      <c r="FX7" s="59"/>
      <c r="FY7" s="78"/>
      <c r="FZ7" s="63" t="s">
        <v>152</v>
      </c>
      <c r="GA7" s="82">
        <v>4.2017823901390076E-2</v>
      </c>
      <c r="GB7" s="58">
        <v>-5.5138551542218424E-2</v>
      </c>
      <c r="GC7" s="58">
        <v>3.1863439033597506E-3</v>
      </c>
      <c r="GD7" s="58">
        <v>1.2136270507513376E-2</v>
      </c>
      <c r="GE7" s="58">
        <v>-1.7433724362987062E-2</v>
      </c>
      <c r="GF7" s="58">
        <v>0.35761466581068541</v>
      </c>
      <c r="GG7" s="58">
        <v>1.740026605096107E-2</v>
      </c>
      <c r="GH7" s="59"/>
      <c r="GI7" s="78"/>
      <c r="GJ7" s="63" t="s">
        <v>152</v>
      </c>
      <c r="GK7" s="82">
        <v>6.1761025921822088E-3</v>
      </c>
      <c r="GL7" s="58">
        <v>-0.11615410555644622</v>
      </c>
      <c r="GM7" s="58">
        <v>-1.9487735497382974E-2</v>
      </c>
      <c r="GN7" s="58">
        <v>-3.8213985255467549E-2</v>
      </c>
      <c r="GO7" s="58">
        <v>1.0810346205521666E-2</v>
      </c>
      <c r="GP7" s="58">
        <v>3.3919841953721028</v>
      </c>
      <c r="GQ7" s="58">
        <v>1.7346658442411532E-2</v>
      </c>
      <c r="GR7" s="59"/>
      <c r="GS7" s="78"/>
      <c r="GT7" s="63" t="s">
        <v>152</v>
      </c>
      <c r="GU7" s="82">
        <v>1.1951903505925572E-2</v>
      </c>
      <c r="GV7" s="58">
        <v>0.10161915126950971</v>
      </c>
      <c r="GW7" s="58">
        <v>3.2461870764167788E-2</v>
      </c>
      <c r="GX7" s="58">
        <v>-1.2447916374979577E-2</v>
      </c>
      <c r="GY7" s="58">
        <v>-3.3050139483538021E-2</v>
      </c>
      <c r="GZ7" s="58">
        <v>-0.37577222155760259</v>
      </c>
      <c r="HA7" s="58">
        <v>-1.1572262629386787E-2</v>
      </c>
      <c r="HB7" s="59"/>
      <c r="HC7" s="78"/>
      <c r="HD7" s="63" t="s">
        <v>152</v>
      </c>
      <c r="HE7" s="82">
        <v>6.602456433437225E-3</v>
      </c>
      <c r="HF7" s="58">
        <v>5.8575932956579972E-2</v>
      </c>
      <c r="HG7" s="58">
        <v>-4.5686022144884562E-3</v>
      </c>
      <c r="HH7" s="58">
        <v>4.5817633279588925E-2</v>
      </c>
      <c r="HI7" s="58">
        <v>2.4356057888642781E-2</v>
      </c>
      <c r="HJ7" s="58">
        <v>0.15845394333374219</v>
      </c>
      <c r="HK7" s="58">
        <v>2.6209703481146523E-2</v>
      </c>
      <c r="HL7" s="59"/>
      <c r="HM7" s="78"/>
      <c r="HN7" s="63" t="s">
        <v>152</v>
      </c>
      <c r="HO7" s="82">
        <v>-0.11480384711593629</v>
      </c>
      <c r="HP7" s="58">
        <v>2.1626105799143282E-2</v>
      </c>
      <c r="HQ7" s="58">
        <v>-9.6690211601004911E-2</v>
      </c>
      <c r="HR7" s="58">
        <v>-1.7487672207819279E-3</v>
      </c>
      <c r="HS7" s="58">
        <v>-5.4513620874671858E-3</v>
      </c>
      <c r="HT7" s="58">
        <v>0.10754509720880356</v>
      </c>
      <c r="HU7" s="58">
        <v>-5.1033812600097171E-2</v>
      </c>
      <c r="HV7" s="59"/>
      <c r="HW7" s="78"/>
      <c r="HX7" s="63" t="s">
        <v>152</v>
      </c>
      <c r="HY7" s="82">
        <v>4.093848777945501E-2</v>
      </c>
      <c r="HZ7" s="58">
        <v>-0.15033250498757492</v>
      </c>
      <c r="IA7" s="58">
        <v>1.5628774617774552E-2</v>
      </c>
      <c r="IB7" s="58">
        <v>-4.2412637625658153E-2</v>
      </c>
      <c r="IC7" s="58">
        <v>1.7221353145259251E-2</v>
      </c>
      <c r="ID7" s="58">
        <v>-0.63153492262651612</v>
      </c>
      <c r="IE7" s="58">
        <v>-2.5523108203491265E-2</v>
      </c>
      <c r="IF7" s="59"/>
      <c r="IG7" s="78"/>
      <c r="IH7" s="63" t="s">
        <v>152</v>
      </c>
      <c r="II7" s="82">
        <v>9.2494621366120022E-2</v>
      </c>
      <c r="IJ7" s="58">
        <v>7.6571984091185291E-2</v>
      </c>
      <c r="IK7" s="58">
        <v>0.10619792084031317</v>
      </c>
      <c r="IL7" s="58">
        <v>2.4087381105338751E-3</v>
      </c>
      <c r="IM7" s="58">
        <v>-4.0233581206315004E-2</v>
      </c>
      <c r="IN7" s="58">
        <v>-0.93199286525052705</v>
      </c>
      <c r="IO7" s="58">
        <v>3.2416770242940887E-2</v>
      </c>
      <c r="IP7" s="59"/>
      <c r="IQ7" s="78"/>
      <c r="IR7" s="63" t="s">
        <v>152</v>
      </c>
      <c r="IS7" s="82">
        <v>-7.8824220871492722E-3</v>
      </c>
      <c r="IT7" s="58">
        <v>5.9302574737800741E-2</v>
      </c>
      <c r="IU7" s="58">
        <v>-1.4082288305732937E-2</v>
      </c>
      <c r="IV7" s="58">
        <v>3.2620311966153628E-2</v>
      </c>
      <c r="IW7" s="58">
        <v>-1.1998023854894574E-2</v>
      </c>
      <c r="IX7" s="58">
        <v>6.039580352885074</v>
      </c>
      <c r="IY7" s="58">
        <v>1.19775708246897E-2</v>
      </c>
      <c r="IZ7" s="59"/>
      <c r="JA7" s="78"/>
      <c r="JB7" s="63" t="s">
        <v>152</v>
      </c>
      <c r="JC7" s="82">
        <v>1.3264993669707481E-2</v>
      </c>
      <c r="JD7" s="58">
        <v>5.0986732493984471E-2</v>
      </c>
      <c r="JE7" s="58">
        <v>2.0885743042848015E-2</v>
      </c>
      <c r="JF7" s="58">
        <v>2.6651609287381042E-2</v>
      </c>
      <c r="JG7" s="58">
        <v>1.2956184468435406E-2</v>
      </c>
      <c r="JH7" s="58">
        <v>-0.35267917626337897</v>
      </c>
      <c r="JI7" s="58">
        <v>1.7869807700064255E-2</v>
      </c>
      <c r="JJ7" s="59"/>
      <c r="JK7" s="78"/>
      <c r="JL7" s="63" t="s">
        <v>152</v>
      </c>
      <c r="JM7" s="82">
        <v>5.289523846644789E-3</v>
      </c>
      <c r="JN7" s="58">
        <v>-3.7109784472833154E-2</v>
      </c>
      <c r="JO7" s="58">
        <v>1.1439049049792371E-2</v>
      </c>
      <c r="JP7" s="58">
        <v>-2.5454068677543372E-2</v>
      </c>
      <c r="JQ7" s="58">
        <v>3.2114499687696973E-2</v>
      </c>
      <c r="JR7" s="58">
        <v>0.20137090233628963</v>
      </c>
      <c r="JS7" s="58">
        <v>-1.7584690238839442E-3</v>
      </c>
      <c r="JT7" s="59"/>
      <c r="JU7" s="78"/>
      <c r="JV7" s="103" t="s">
        <v>152</v>
      </c>
      <c r="JW7" s="58">
        <v>0.11188739458886432</v>
      </c>
      <c r="JX7" s="58">
        <v>-0.1103998201050458</v>
      </c>
      <c r="JY7" s="58">
        <v>7.5502514265576803E-2</v>
      </c>
      <c r="JZ7" s="58">
        <v>4.7793590297911092E-3</v>
      </c>
      <c r="KA7" s="58">
        <v>3.8109253634967838E-2</v>
      </c>
      <c r="KB7" s="58">
        <v>4.583340592334495</v>
      </c>
      <c r="KC7" s="58">
        <v>7.4964245227027909E-2</v>
      </c>
      <c r="KD7" s="58"/>
      <c r="KE7" s="78"/>
      <c r="KF7" s="103" t="s">
        <v>152</v>
      </c>
      <c r="KG7" s="58">
        <v>-0.1333510922036279</v>
      </c>
      <c r="KH7" s="58">
        <v>0.12900151865619996</v>
      </c>
      <c r="KI7" s="58">
        <v>-7.3621551910640043E-2</v>
      </c>
      <c r="KJ7" s="58">
        <v>3.4229917984752591E-2</v>
      </c>
      <c r="KK7" s="58">
        <v>5.1718089903812402E-2</v>
      </c>
      <c r="KL7" s="58">
        <v>-7.9177181370345903E-4</v>
      </c>
      <c r="KM7" s="58">
        <v>-4.15176805302718E-2</v>
      </c>
      <c r="KN7" s="58"/>
      <c r="KO7" s="78"/>
      <c r="KP7" s="103" t="s">
        <v>152</v>
      </c>
      <c r="KQ7" s="175">
        <v>-0.13047137575550458</v>
      </c>
      <c r="KR7" s="175">
        <v>0.1051672974749898</v>
      </c>
      <c r="KS7" s="175">
        <v>-0.23341329475836978</v>
      </c>
      <c r="KT7" s="175">
        <v>6.121103688283866E-2</v>
      </c>
      <c r="KU7" s="175">
        <v>-1.7827313758108837E-2</v>
      </c>
      <c r="KV7" s="175">
        <v>0.94929035380820026</v>
      </c>
      <c r="KW7" s="58">
        <v>-2.5299628170484111E-2</v>
      </c>
      <c r="KX7" s="58"/>
      <c r="KY7" s="78"/>
      <c r="KZ7" s="103" t="s">
        <v>152</v>
      </c>
      <c r="LA7" s="175">
        <v>-9.7810663624742042E-2</v>
      </c>
      <c r="LB7" s="175">
        <v>-8.743397834248462E-2</v>
      </c>
      <c r="LC7" s="175">
        <v>-1.0031055900621224E-2</v>
      </c>
      <c r="LD7" s="175">
        <v>1.4936025050452597E-2</v>
      </c>
      <c r="LE7" s="175">
        <v>1.8706142162759485E-2</v>
      </c>
      <c r="LF7" s="175">
        <v>-0.1352104722484215</v>
      </c>
      <c r="LG7" s="58">
        <v>-3.9327307923586241E-2</v>
      </c>
      <c r="LH7" s="58"/>
      <c r="LI7" s="78"/>
      <c r="LJ7" s="103" t="s">
        <v>152</v>
      </c>
      <c r="LK7" s="175">
        <v>-0.13776817625538471</v>
      </c>
      <c r="LL7" s="175">
        <v>-3.6460379685504148E-2</v>
      </c>
      <c r="LM7" s="175">
        <v>-0.10785504401591234</v>
      </c>
      <c r="LN7" s="175">
        <v>-4.8773602189723944E-2</v>
      </c>
      <c r="LO7" s="175">
        <v>-4.3572454653552528E-2</v>
      </c>
      <c r="LP7" s="175">
        <v>1.0964302915786775E-2</v>
      </c>
      <c r="LQ7" s="58">
        <v>-7.7626673560106871E-2</v>
      </c>
      <c r="LR7" s="58"/>
      <c r="LT7" s="103" t="s">
        <v>152</v>
      </c>
      <c r="LU7" s="175">
        <v>1.0656100922733095E-2</v>
      </c>
      <c r="LV7" s="175">
        <v>-1.5586571850183053E-2</v>
      </c>
      <c r="LW7" s="175">
        <v>-6.3779162348023737E-3</v>
      </c>
      <c r="LX7" s="175">
        <v>-7.7730153473163678E-3</v>
      </c>
      <c r="LY7" s="175">
        <v>-2.7006516633656971E-3</v>
      </c>
      <c r="LZ7" s="175">
        <v>0.99292243770485422</v>
      </c>
      <c r="MA7" s="58">
        <v>4.8240360911231739E-2</v>
      </c>
      <c r="MB7" s="58"/>
      <c r="MD7" s="103" t="s">
        <v>152</v>
      </c>
      <c r="ME7" s="175">
        <v>1.4455928342463184E-2</v>
      </c>
      <c r="MF7" s="175">
        <v>5.7560317781694986E-2</v>
      </c>
      <c r="MG7" s="175">
        <v>2.9475504206212227E-2</v>
      </c>
      <c r="MH7" s="175">
        <v>3.993238741389641E-2</v>
      </c>
      <c r="MI7" s="175">
        <v>2.6704944233792638E-3</v>
      </c>
      <c r="MJ7" s="175">
        <v>-0.75873470851358249</v>
      </c>
      <c r="MK7" s="58">
        <v>-4.8685646711425612E-2</v>
      </c>
      <c r="ML7" s="58"/>
      <c r="MN7" s="103" t="s">
        <v>152</v>
      </c>
      <c r="MO7" s="175">
        <v>7.7642412111157369E-2</v>
      </c>
      <c r="MP7" s="175">
        <v>-9.2623980187759594E-2</v>
      </c>
      <c r="MQ7" s="175">
        <v>6.2042989102944986E-2</v>
      </c>
      <c r="MR7" s="175">
        <v>1.3791975170144383E-2</v>
      </c>
      <c r="MS7" s="175">
        <v>8.1928098750667384E-3</v>
      </c>
      <c r="MT7" s="175">
        <v>0.61928897738694677</v>
      </c>
      <c r="MU7" s="58">
        <v>4.3868930510200209E-2</v>
      </c>
      <c r="MV7" s="58"/>
    </row>
    <row r="8" spans="1:360" x14ac:dyDescent="0.25">
      <c r="A8" s="63" t="s">
        <v>22</v>
      </c>
      <c r="B8" s="82">
        <v>0.18542380211036139</v>
      </c>
      <c r="C8" s="58">
        <v>-9.1941384736428045E-2</v>
      </c>
      <c r="D8" s="58">
        <v>0.14446415727643244</v>
      </c>
      <c r="E8" s="58">
        <v>-3.7630617754486305E-2</v>
      </c>
      <c r="F8" s="58">
        <v>-2.5034952170713776E-2</v>
      </c>
      <c r="G8" s="58">
        <v>-0.33585171883016923</v>
      </c>
      <c r="H8" s="58">
        <v>2.4450895479570037E-2</v>
      </c>
      <c r="I8" s="59">
        <v>0</v>
      </c>
      <c r="J8" s="78"/>
      <c r="K8" s="63" t="s">
        <v>22</v>
      </c>
      <c r="L8" s="82">
        <v>1.3697415778786805E-2</v>
      </c>
      <c r="M8" s="58">
        <v>2.0211975557610867E-2</v>
      </c>
      <c r="N8" s="58">
        <v>1.207275073530035E-2</v>
      </c>
      <c r="O8" s="58">
        <v>7.6029201127385034E-3</v>
      </c>
      <c r="P8" s="58">
        <v>5.2895237843661562E-2</v>
      </c>
      <c r="Q8" s="58">
        <v>-9.002452826544606E-2</v>
      </c>
      <c r="R8" s="58">
        <v>1.0722110956766215E-2</v>
      </c>
      <c r="S8" s="59">
        <v>1.6794997674729134E-6</v>
      </c>
      <c r="T8" s="78"/>
      <c r="U8" s="63" t="s">
        <v>22</v>
      </c>
      <c r="V8" s="82">
        <v>1.7230589181137783E-2</v>
      </c>
      <c r="W8" s="58">
        <v>6.8180081021172623E-2</v>
      </c>
      <c r="X8" s="58">
        <v>2.3350354674521106E-2</v>
      </c>
      <c r="Y8" s="58">
        <v>7.5475171279147822E-3</v>
      </c>
      <c r="Z8" s="58">
        <v>1.2678643429953783E-2</v>
      </c>
      <c r="AA8" s="58">
        <v>0.36090228755534248</v>
      </c>
      <c r="AB8" s="58">
        <v>2.7232838519852792E-2</v>
      </c>
      <c r="AC8" s="59">
        <v>1.0178655841748988E-2</v>
      </c>
      <c r="AD8" s="78"/>
      <c r="AE8" s="63" t="s">
        <v>22</v>
      </c>
      <c r="AF8" s="82">
        <v>1.5248001132102179E-2</v>
      </c>
      <c r="AG8" s="58">
        <v>3.2995428344265484E-2</v>
      </c>
      <c r="AH8" s="58">
        <v>5.2588996763755086E-3</v>
      </c>
      <c r="AI8" s="58">
        <v>-5.9620948603751604E-2</v>
      </c>
      <c r="AJ8" s="58">
        <v>1.0440629976995283E-2</v>
      </c>
      <c r="AK8" s="58">
        <v>-0.39925140361821582</v>
      </c>
      <c r="AL8" s="58">
        <v>-3.1223108439615278E-2</v>
      </c>
      <c r="AM8" s="59">
        <v>1.0691630857376731E-2</v>
      </c>
      <c r="AN8" s="78"/>
      <c r="AO8" s="63" t="s">
        <v>22</v>
      </c>
      <c r="AP8" s="82">
        <v>0.28083074885876563</v>
      </c>
      <c r="AQ8" s="58">
        <v>-6.2728497209928763E-2</v>
      </c>
      <c r="AR8" s="58">
        <v>0.23722334004024143</v>
      </c>
      <c r="AS8" s="58">
        <v>1.9773913644691905E-2</v>
      </c>
      <c r="AT8" s="58">
        <v>-3.3274956217163717E-3</v>
      </c>
      <c r="AU8" s="58">
        <v>-5.8670820353063473E-2</v>
      </c>
      <c r="AV8" s="58">
        <v>0.12398578777111946</v>
      </c>
      <c r="AW8" s="59">
        <v>1.5614718833831089E-2</v>
      </c>
      <c r="AX8" s="78"/>
      <c r="AY8" s="63" t="s">
        <v>22</v>
      </c>
      <c r="AZ8" s="82">
        <v>2.1629121776036535E-2</v>
      </c>
      <c r="BA8" s="58">
        <v>7.5138575241223499E-2</v>
      </c>
      <c r="BB8" s="58">
        <v>1.9677996422182483E-2</v>
      </c>
      <c r="BC8" s="58">
        <v>6.8985389335231587E-2</v>
      </c>
      <c r="BD8" s="58">
        <v>6.483921982076972E-2</v>
      </c>
      <c r="BE8" s="58">
        <v>-0.12244897959183668</v>
      </c>
      <c r="BF8" s="58">
        <v>4.0835102618542118E-2</v>
      </c>
      <c r="BG8" s="59">
        <v>2.0769479953153373E-2</v>
      </c>
      <c r="BH8" s="78"/>
      <c r="BI8" s="63" t="s">
        <v>22</v>
      </c>
      <c r="BJ8" s="82">
        <v>-7.3500039945673641E-3</v>
      </c>
      <c r="BK8" s="58">
        <v>2.1959136910445022E-2</v>
      </c>
      <c r="BL8" s="58">
        <v>-5.2631578947369279E-3</v>
      </c>
      <c r="BM8" s="58">
        <v>-2.5369442506495876E-4</v>
      </c>
      <c r="BN8" s="58">
        <v>6.3366336633663298E-2</v>
      </c>
      <c r="BO8" s="58">
        <v>0.94720301697045883</v>
      </c>
      <c r="BP8" s="58">
        <v>1.9151877790621351E-2</v>
      </c>
      <c r="BQ8" s="59">
        <v>1.9602338610260176E-2</v>
      </c>
      <c r="BR8" s="78"/>
      <c r="BS8" s="63" t="s">
        <v>22</v>
      </c>
      <c r="BT8" s="82">
        <v>-0.27957075788061697</v>
      </c>
      <c r="BU8" s="58">
        <v>-9.3236173393124094E-2</v>
      </c>
      <c r="BV8" s="58">
        <v>-0.25941959275292609</v>
      </c>
      <c r="BW8" s="58">
        <v>-4.6533020364143932E-2</v>
      </c>
      <c r="BX8" s="58">
        <v>-9.3109869646186029E-4</v>
      </c>
      <c r="BY8" s="58">
        <v>8.4893479664299512E-2</v>
      </c>
      <c r="BZ8" s="58">
        <v>-0.15288217764533202</v>
      </c>
      <c r="CA8" s="59">
        <v>1.0821811216855166E-2</v>
      </c>
      <c r="CB8" s="78"/>
      <c r="CC8" s="63" t="s">
        <v>22</v>
      </c>
      <c r="CD8" s="82">
        <v>0.38340619646979962</v>
      </c>
      <c r="CE8" s="58">
        <v>4.4774366371316682E-2</v>
      </c>
      <c r="CF8" s="58">
        <v>0.30931586923576537</v>
      </c>
      <c r="CG8" s="58">
        <v>-3.4730696297281878E-2</v>
      </c>
      <c r="CH8" s="58">
        <v>-5.533084808946874E-2</v>
      </c>
      <c r="CI8" s="58">
        <v>-0.61061588812853318</v>
      </c>
      <c r="CJ8" s="58">
        <v>0.11144927345995824</v>
      </c>
      <c r="CK8" s="59">
        <v>7.3668565473300439E-3</v>
      </c>
      <c r="CL8" s="78"/>
      <c r="CM8" s="63" t="s">
        <v>22</v>
      </c>
      <c r="CN8" s="82">
        <v>0.15795132111744847</v>
      </c>
      <c r="CO8" s="58">
        <v>-0.19392776350070712</v>
      </c>
      <c r="CP8" s="58">
        <v>0.14308013089208671</v>
      </c>
      <c r="CQ8" s="58">
        <v>3.4078751598740249E-2</v>
      </c>
      <c r="CR8" s="58">
        <v>5.4046677124132223E-3</v>
      </c>
      <c r="CS8" s="58">
        <v>0.89270432178005998</v>
      </c>
      <c r="CT8" s="58">
        <v>9.3770686804874326E-2</v>
      </c>
      <c r="CU8" s="59">
        <v>5.998985434579049E-3</v>
      </c>
      <c r="CV8" s="78"/>
      <c r="CW8" s="63" t="s">
        <v>22</v>
      </c>
      <c r="CX8" s="82">
        <v>-3.8306862169869914E-2</v>
      </c>
      <c r="CY8" s="58">
        <v>0.14900343037225178</v>
      </c>
      <c r="CZ8" s="58">
        <v>-1.9968060361288155E-2</v>
      </c>
      <c r="DA8" s="58">
        <v>-3.3937671815587717E-3</v>
      </c>
      <c r="DB8" s="58">
        <v>0.16736035586664799</v>
      </c>
      <c r="DC8" s="58">
        <v>-0.55874397461465797</v>
      </c>
      <c r="DD8" s="58">
        <v>-1.769112637177182E-2</v>
      </c>
      <c r="DE8" s="59">
        <v>8.0128472935971033E-3</v>
      </c>
      <c r="DF8" s="78"/>
      <c r="DG8" s="63" t="s">
        <v>22</v>
      </c>
      <c r="DH8" s="82">
        <v>-0.14578897751994202</v>
      </c>
      <c r="DI8" s="58">
        <v>1.2670357751277659E-3</v>
      </c>
      <c r="DJ8" s="58">
        <v>6.0516605165963058E-5</v>
      </c>
      <c r="DK8" s="58">
        <v>-3.1467125944752775E-2</v>
      </c>
      <c r="DL8" s="58">
        <v>-3.4892126646119369E-2</v>
      </c>
      <c r="DM8" s="58">
        <v>0.42371454711802375</v>
      </c>
      <c r="DN8" s="58">
        <v>-7.4226985435559237E-2</v>
      </c>
      <c r="DO8" s="59">
        <v>1.0730491438375908E-2</v>
      </c>
      <c r="DP8" s="78"/>
      <c r="DQ8" s="63" t="s">
        <v>22</v>
      </c>
      <c r="DR8" s="82">
        <v>0.13538383262999709</v>
      </c>
      <c r="DS8" s="58">
        <v>3.3613713459309448E-2</v>
      </c>
      <c r="DT8" s="58">
        <v>-3.8582166983252578E-2</v>
      </c>
      <c r="DU8" s="58">
        <v>-9.7396263328668031E-3</v>
      </c>
      <c r="DV8" s="58">
        <v>3.6589083371316951E-2</v>
      </c>
      <c r="DW8" s="58">
        <v>-0.97879340924864411</v>
      </c>
      <c r="DX8" s="58">
        <v>3.7137476817276228E-2</v>
      </c>
      <c r="DY8" s="59">
        <v>1.9997343506007775E-2</v>
      </c>
      <c r="DZ8" s="78"/>
      <c r="EA8" s="63" t="s">
        <v>22</v>
      </c>
      <c r="EB8" s="82">
        <v>-7.6066096752486198E-2</v>
      </c>
      <c r="EC8" s="58">
        <v>-4.8353909465020606E-2</v>
      </c>
      <c r="ED8" s="58">
        <v>-8.4433527786306417E-2</v>
      </c>
      <c r="EE8" s="58">
        <v>3.9366784058021416E-2</v>
      </c>
      <c r="EF8" s="58">
        <v>3.5289175185548388E-2</v>
      </c>
      <c r="EG8" s="58">
        <v>5.666666666666667</v>
      </c>
      <c r="EH8" s="58">
        <v>-2.5975958786491189E-2</v>
      </c>
      <c r="EI8" s="59">
        <v>6.0004947934237475E-2</v>
      </c>
      <c r="EJ8" s="78"/>
      <c r="EK8" s="63" t="s">
        <v>22</v>
      </c>
      <c r="EL8" s="82">
        <v>-1.9530090906638483E-2</v>
      </c>
      <c r="EM8" s="58">
        <v>0.10789189189189194</v>
      </c>
      <c r="EN8" s="58">
        <v>1.7773306505700911E-2</v>
      </c>
      <c r="EO8" s="58">
        <v>4.4283413848631012E-3</v>
      </c>
      <c r="EP8" s="58">
        <v>-7.5747328554037902E-3</v>
      </c>
      <c r="EQ8" s="58">
        <v>6.7863636363636353</v>
      </c>
      <c r="ER8" s="58">
        <v>1.7042582950364947E-2</v>
      </c>
      <c r="ES8" s="59">
        <v>5.99393180709085E-3</v>
      </c>
      <c r="ET8" s="78"/>
      <c r="EU8" s="63" t="s">
        <v>22</v>
      </c>
      <c r="EV8" s="82">
        <v>-5.2246402729248652E-2</v>
      </c>
      <c r="EW8" s="58">
        <v>6.0109289617486301E-2</v>
      </c>
      <c r="EX8" s="58">
        <v>-6.3261943986820487E-2</v>
      </c>
      <c r="EY8" s="58">
        <v>-6.1489645958583736E-2</v>
      </c>
      <c r="EZ8" s="58">
        <v>5.5608559356685267E-2</v>
      </c>
      <c r="FA8" s="58">
        <v>-0.40046701692936371</v>
      </c>
      <c r="FB8" s="58">
        <v>-4.7324080387375546E-2</v>
      </c>
      <c r="FC8" s="59">
        <v>6.0004007297500238E-3</v>
      </c>
      <c r="FD8" s="78"/>
      <c r="FE8" s="63" t="s">
        <v>22</v>
      </c>
      <c r="FF8" s="82">
        <v>0.11324314909428701</v>
      </c>
      <c r="FG8" s="58">
        <v>-9.425625920471277E-2</v>
      </c>
      <c r="FH8" s="58">
        <v>9.1276820260288383E-2</v>
      </c>
      <c r="FI8" s="58">
        <v>-6.690629559770794E-3</v>
      </c>
      <c r="FJ8" s="58">
        <v>-5.7198192382182142E-2</v>
      </c>
      <c r="FK8" s="58">
        <v>-0.18792599805258031</v>
      </c>
      <c r="FL8" s="58">
        <v>3.742297054684849E-2</v>
      </c>
      <c r="FM8" s="59"/>
      <c r="FN8" s="78"/>
      <c r="FO8" s="78"/>
      <c r="FP8" s="63" t="s">
        <v>22</v>
      </c>
      <c r="FQ8" s="82">
        <v>9.2310099350699192E-3</v>
      </c>
      <c r="FR8" s="58">
        <v>0.16727642276422758</v>
      </c>
      <c r="FS8" s="58">
        <v>1.482675261885579E-2</v>
      </c>
      <c r="FT8" s="58">
        <v>5.1485077567983963E-2</v>
      </c>
      <c r="FU8" s="58">
        <v>-1.3968775677896414E-2</v>
      </c>
      <c r="FV8" s="58">
        <v>-0.36211031175059949</v>
      </c>
      <c r="FW8" s="58">
        <v>2.6917365325475593E-2</v>
      </c>
      <c r="FX8" s="59"/>
      <c r="FY8" s="78"/>
      <c r="FZ8" s="63" t="s">
        <v>22</v>
      </c>
      <c r="GA8" s="82">
        <v>0.12789706224323696</v>
      </c>
      <c r="GB8" s="58">
        <v>-5.5023506877938298E-2</v>
      </c>
      <c r="GC8" s="58">
        <v>0.12212164522788627</v>
      </c>
      <c r="GD8" s="58">
        <v>1.2164372359274884E-2</v>
      </c>
      <c r="GE8" s="58">
        <v>5.7083333333333326E-2</v>
      </c>
      <c r="GF8" s="58">
        <v>0.25939849624060146</v>
      </c>
      <c r="GG8" s="58">
        <v>7.1837673502385513E-2</v>
      </c>
      <c r="GH8" s="59"/>
      <c r="GI8" s="78"/>
      <c r="GJ8" s="63" t="s">
        <v>22</v>
      </c>
      <c r="GK8" s="82">
        <v>4.993929397750457E-3</v>
      </c>
      <c r="GL8" s="58">
        <v>-0.11627049935507651</v>
      </c>
      <c r="GM8" s="58">
        <v>-1.9105575997735557E-2</v>
      </c>
      <c r="GN8" s="58">
        <v>-3.8242720080794525E-2</v>
      </c>
      <c r="GO8" s="58">
        <v>-2.6803310997240919E-2</v>
      </c>
      <c r="GP8" s="58">
        <v>4.6641791044776122</v>
      </c>
      <c r="GQ8" s="58">
        <v>1.31623677389198E-2</v>
      </c>
      <c r="GR8" s="59"/>
      <c r="GS8" s="78"/>
      <c r="GT8" s="63" t="s">
        <v>22</v>
      </c>
      <c r="GU8" s="82">
        <v>-9.9222721159763799E-2</v>
      </c>
      <c r="GV8" s="58">
        <v>0.10175145954962474</v>
      </c>
      <c r="GW8" s="58">
        <v>-6.7667003318424429E-2</v>
      </c>
      <c r="GX8" s="58">
        <v>-1.2426056214778295E-2</v>
      </c>
      <c r="GY8" s="58">
        <v>0.58512218171999475</v>
      </c>
      <c r="GZ8" s="58">
        <v>-0.4089591567852438</v>
      </c>
      <c r="HA8" s="58">
        <v>-2.002705224858712E-2</v>
      </c>
      <c r="HB8" s="59"/>
      <c r="HC8" s="78"/>
      <c r="HD8" s="63" t="s">
        <v>22</v>
      </c>
      <c r="HE8" s="82">
        <v>-0.12622096259932181</v>
      </c>
      <c r="HF8" s="58">
        <v>5.8478425435276232E-2</v>
      </c>
      <c r="HG8" s="58">
        <v>-0.12411018260600437</v>
      </c>
      <c r="HH8" s="58">
        <v>4.5828312185439882E-2</v>
      </c>
      <c r="HI8" s="58">
        <v>-1.5245720126053932E-2</v>
      </c>
      <c r="HJ8" s="58">
        <v>0.19215336602764149</v>
      </c>
      <c r="HK8" s="58">
        <v>-4.2103123227870472E-2</v>
      </c>
      <c r="HL8" s="59"/>
      <c r="HM8" s="78"/>
      <c r="HN8" s="63" t="s">
        <v>22</v>
      </c>
      <c r="HO8" s="82">
        <v>1.3032145960034424E-3</v>
      </c>
      <c r="HP8" s="58">
        <v>2.1634185589129284E-2</v>
      </c>
      <c r="HQ8" s="58">
        <v>1.0600706713780944E-2</v>
      </c>
      <c r="HR8" s="58">
        <v>-1.7622936930219331E-3</v>
      </c>
      <c r="HS8" s="58">
        <v>-1.0465317419131707E-2</v>
      </c>
      <c r="HT8" s="58">
        <v>4.0014958863126414E-2</v>
      </c>
      <c r="HU8" s="58">
        <v>1.7983602528874446E-3</v>
      </c>
      <c r="HV8" s="59"/>
      <c r="HW8" s="78"/>
      <c r="HX8" s="63" t="s">
        <v>22</v>
      </c>
      <c r="HY8" s="82">
        <v>0.12049168474331172</v>
      </c>
      <c r="HZ8" s="58">
        <v>-0.15033251662583136</v>
      </c>
      <c r="IA8" s="58">
        <v>9.0384615384615286E-2</v>
      </c>
      <c r="IB8" s="58">
        <v>-4.2403666610083206E-2</v>
      </c>
      <c r="IC8" s="58">
        <v>-2.281269119832182E-2</v>
      </c>
      <c r="ID8" s="58">
        <v>-0.63574253865516006</v>
      </c>
      <c r="IE8" s="58">
        <v>6.0766889292763115E-3</v>
      </c>
      <c r="IF8" s="59"/>
      <c r="IG8" s="78"/>
      <c r="IH8" s="63" t="s">
        <v>22</v>
      </c>
      <c r="II8" s="82">
        <v>1.7294339330425099E-2</v>
      </c>
      <c r="IJ8" s="58">
        <v>7.6622039134912584E-2</v>
      </c>
      <c r="IK8" s="58">
        <v>3.4632034632034694E-2</v>
      </c>
      <c r="IL8" s="58">
        <v>2.4108345742040941E-3</v>
      </c>
      <c r="IM8" s="58">
        <v>-5.5456171735240641E-3</v>
      </c>
      <c r="IN8" s="58">
        <v>-0.8854886475814413</v>
      </c>
      <c r="IO8" s="58">
        <v>4.0562106569731003E-3</v>
      </c>
      <c r="IP8" s="59"/>
      <c r="IQ8" s="78"/>
      <c r="IR8" s="63" t="s">
        <v>22</v>
      </c>
      <c r="IS8" s="82">
        <v>0.10832001217934079</v>
      </c>
      <c r="IT8" s="58">
        <v>5.9307442127415233E-2</v>
      </c>
      <c r="IU8" s="58">
        <v>8.3372075003874099E-2</v>
      </c>
      <c r="IV8" s="58">
        <v>3.2609464525712561E-2</v>
      </c>
      <c r="IW8" s="58">
        <v>8.0050368771360531E-3</v>
      </c>
      <c r="IX8" s="58">
        <v>18.03448275862069</v>
      </c>
      <c r="IY8" s="58">
        <v>9.0741517472791938E-2</v>
      </c>
      <c r="IZ8" s="59"/>
      <c r="JA8" s="78"/>
      <c r="JB8" s="63" t="s">
        <v>22</v>
      </c>
      <c r="JC8" s="82">
        <v>-0.12161996336996339</v>
      </c>
      <c r="JD8" s="58">
        <v>5.096983926313893E-2</v>
      </c>
      <c r="JE8" s="58">
        <v>-9.856243741953935E-2</v>
      </c>
      <c r="JF8" s="58">
        <v>2.6647143444307433E-2</v>
      </c>
      <c r="JG8" s="58">
        <v>2.5244043901133321E-2</v>
      </c>
      <c r="JH8" s="58">
        <v>0.11517663043478274</v>
      </c>
      <c r="JI8" s="58">
        <v>-4.4566125947439271E-2</v>
      </c>
      <c r="JJ8" s="59"/>
      <c r="JK8" s="78"/>
      <c r="JL8" s="63" t="s">
        <v>22</v>
      </c>
      <c r="JM8" s="82">
        <v>-4.9896475258837863E-2</v>
      </c>
      <c r="JN8" s="58">
        <v>-3.7109784472833154E-2</v>
      </c>
      <c r="JO8" s="58">
        <v>-4.2317060592356369E-2</v>
      </c>
      <c r="JP8" s="58">
        <v>-2.5454068677543372E-2</v>
      </c>
      <c r="JQ8" s="58">
        <v>2.9060279845534026E-3</v>
      </c>
      <c r="JR8" s="58">
        <v>-0.776230450268244</v>
      </c>
      <c r="JS8" s="58">
        <v>-5.3359412517203358E-2</v>
      </c>
      <c r="JT8" s="59"/>
      <c r="JU8" s="78"/>
      <c r="JV8" s="103" t="s">
        <v>22</v>
      </c>
      <c r="JW8" s="58">
        <v>0.12635396095215698</v>
      </c>
      <c r="JX8" s="58">
        <v>-0.1103998201050458</v>
      </c>
      <c r="JY8" s="58">
        <v>8.5747613611321452E-2</v>
      </c>
      <c r="JZ8" s="58">
        <v>4.7793590297911092E-3</v>
      </c>
      <c r="KA8" s="58">
        <v>0.29138441245129409</v>
      </c>
      <c r="KB8" s="58">
        <v>1.210566434962522</v>
      </c>
      <c r="KC8" s="58">
        <v>5.1033771629843919E-2</v>
      </c>
      <c r="KD8" s="58"/>
      <c r="KE8" s="78"/>
      <c r="KF8" s="103" t="s">
        <v>22</v>
      </c>
      <c r="KG8" s="58">
        <v>-3.4167948554332646E-2</v>
      </c>
      <c r="KH8" s="58">
        <v>0.12900151865619996</v>
      </c>
      <c r="KI8" s="58">
        <v>1.3746837220233303E-2</v>
      </c>
      <c r="KJ8" s="58">
        <v>3.4229917984752591E-2</v>
      </c>
      <c r="KK8" s="58">
        <v>-0.220918472603674</v>
      </c>
      <c r="KL8" s="58">
        <v>0.91373563218390808</v>
      </c>
      <c r="KM8" s="58">
        <v>2.4146796717932174E-2</v>
      </c>
      <c r="KN8" s="58"/>
      <c r="KO8" s="78"/>
      <c r="KP8" s="103" t="s">
        <v>22</v>
      </c>
      <c r="KQ8" s="175">
        <v>-9.3479508176094323E-2</v>
      </c>
      <c r="KR8" s="175">
        <v>0.1051672974749898</v>
      </c>
      <c r="KS8" s="175">
        <v>-8.1884174479076616E-2</v>
      </c>
      <c r="KT8" s="175">
        <v>6.121103688283866E-2</v>
      </c>
      <c r="KU8" s="175">
        <v>2.1694877828304149E-2</v>
      </c>
      <c r="KV8" s="175">
        <v>0.67517152658662083</v>
      </c>
      <c r="KW8" s="58">
        <v>1.6967572829195367E-4</v>
      </c>
      <c r="KX8" s="58"/>
      <c r="KY8" s="78"/>
      <c r="KZ8" s="103" t="s">
        <v>22</v>
      </c>
      <c r="LA8" s="175">
        <v>-1.1645295675306375E-2</v>
      </c>
      <c r="LB8" s="175">
        <v>-8.743397834248462E-2</v>
      </c>
      <c r="LC8" s="175">
        <v>-4.0241764824298309E-2</v>
      </c>
      <c r="LD8" s="175">
        <v>1.4936025050452597E-2</v>
      </c>
      <c r="LE8" s="175">
        <v>-4.2027717930880781E-2</v>
      </c>
      <c r="LF8" s="175">
        <v>7.7849737616792619E-2</v>
      </c>
      <c r="LG8" s="58">
        <v>-9.5697903022581091E-3</v>
      </c>
      <c r="LH8" s="58"/>
      <c r="LI8" s="78"/>
      <c r="LJ8" s="103" t="s">
        <v>22</v>
      </c>
      <c r="LK8" s="175">
        <v>-9.9680847149570561E-4</v>
      </c>
      <c r="LL8" s="175">
        <v>-3.6460379685504148E-2</v>
      </c>
      <c r="LM8" s="175">
        <v>-2.8529089268935241E-3</v>
      </c>
      <c r="LN8" s="175">
        <v>-4.8773602189723944E-2</v>
      </c>
      <c r="LO8" s="175">
        <v>-1.1192168654524661E-3</v>
      </c>
      <c r="LP8" s="175">
        <v>1.2430473421966416E-2</v>
      </c>
      <c r="LQ8" s="58">
        <v>-1.9017056700735852E-2</v>
      </c>
      <c r="LR8" s="58"/>
      <c r="LT8" s="103" t="s">
        <v>22</v>
      </c>
      <c r="LU8" s="175">
        <v>-1.5098905930982103E-2</v>
      </c>
      <c r="LV8" s="175">
        <v>-1.5586571850183053E-2</v>
      </c>
      <c r="LW8" s="175">
        <v>-1.4541356418000367E-2</v>
      </c>
      <c r="LX8" s="175">
        <v>-7.7730153473163678E-3</v>
      </c>
      <c r="LY8" s="175">
        <v>-5.9526120206237348E-3</v>
      </c>
      <c r="LZ8" s="175">
        <v>5.1942781541464013E-2</v>
      </c>
      <c r="MA8" s="58">
        <v>-8.4962042294767469E-3</v>
      </c>
      <c r="MB8" s="58"/>
      <c r="MD8" s="103" t="s">
        <v>22</v>
      </c>
      <c r="ME8" s="175">
        <v>9.3239748041936826E-3</v>
      </c>
      <c r="MF8" s="175">
        <v>5.7560317781694986E-2</v>
      </c>
      <c r="MG8" s="175">
        <v>1.5743572514642201E-2</v>
      </c>
      <c r="MH8" s="175">
        <v>3.993238741389641E-2</v>
      </c>
      <c r="MI8" s="175">
        <v>8.1115287497614652E-2</v>
      </c>
      <c r="MJ8" s="175">
        <v>-9.8214026879910071E-2</v>
      </c>
      <c r="MK8" s="58">
        <v>2.6204716833957101E-2</v>
      </c>
      <c r="ML8" s="58"/>
      <c r="MN8" s="103" t="s">
        <v>22</v>
      </c>
      <c r="MO8" s="175">
        <v>1.0138206459265725E-2</v>
      </c>
      <c r="MP8" s="175">
        <v>-9.2483467844628534E-2</v>
      </c>
      <c r="MQ8" s="175">
        <v>1.3291664748615933E-2</v>
      </c>
      <c r="MR8" s="175">
        <v>1.3891693465958652E-2</v>
      </c>
      <c r="MS8" s="175">
        <v>-6.3981715756860263E-2</v>
      </c>
      <c r="MT8" s="175">
        <v>-0.28625159497126573</v>
      </c>
      <c r="MU8" s="58">
        <v>-1.6581178467675164E-2</v>
      </c>
      <c r="MV8" s="58"/>
    </row>
    <row r="9" spans="1:360" x14ac:dyDescent="0.25">
      <c r="A9" s="63" t="s">
        <v>155</v>
      </c>
      <c r="B9" s="82">
        <v>5.8518802762854948E-2</v>
      </c>
      <c r="C9" s="58">
        <v>-9.2035398230088494E-2</v>
      </c>
      <c r="D9" s="58">
        <v>3.2999308914996486E-2</v>
      </c>
      <c r="E9" s="58">
        <v>-3.7667534777361407E-2</v>
      </c>
      <c r="F9" s="58">
        <v>-2.8621682123440986E-2</v>
      </c>
      <c r="G9" s="58">
        <v>-0.36913229018492177</v>
      </c>
      <c r="H9" s="58">
        <v>-2.1219419444796564E-2</v>
      </c>
      <c r="I9" s="59">
        <v>-2.1804579874099103E-2</v>
      </c>
      <c r="J9" s="78"/>
      <c r="K9" s="63" t="s">
        <v>155</v>
      </c>
      <c r="L9" s="82">
        <v>-6.1627696211715029E-4</v>
      </c>
      <c r="M9" s="58">
        <v>2.0142949967511363E-2</v>
      </c>
      <c r="N9" s="58">
        <v>-3.1777889279143291E-3</v>
      </c>
      <c r="O9" s="58">
        <v>7.6237623762376314E-3</v>
      </c>
      <c r="P9" s="58">
        <v>-7.9012345679011827E-3</v>
      </c>
      <c r="Q9" s="58">
        <v>-6.576475009394965E-2</v>
      </c>
      <c r="R9" s="58">
        <v>8.4179444674675882E-4</v>
      </c>
      <c r="S9" s="59">
        <v>0</v>
      </c>
      <c r="T9" s="78"/>
      <c r="U9" s="63" t="s">
        <v>155</v>
      </c>
      <c r="V9" s="82">
        <v>-2.8656413232733727E-2</v>
      </c>
      <c r="W9" s="58">
        <v>6.8152866242038229E-2</v>
      </c>
      <c r="X9" s="58">
        <v>-1.0402684563758466E-2</v>
      </c>
      <c r="Y9" s="58">
        <v>7.5333267826144289E-3</v>
      </c>
      <c r="Z9" s="58">
        <v>1.5098722415795528E-2</v>
      </c>
      <c r="AA9" s="58">
        <v>0.32099758648431231</v>
      </c>
      <c r="AB9" s="58">
        <v>7.6085971972413785E-3</v>
      </c>
      <c r="AC9" s="59">
        <v>7.7011218589283538E-3</v>
      </c>
      <c r="AD9" s="78"/>
      <c r="AE9" s="63" t="s">
        <v>155</v>
      </c>
      <c r="AF9" s="82">
        <v>8.3725446261856823E-2</v>
      </c>
      <c r="AG9" s="58">
        <v>3.2995428344265484E-2</v>
      </c>
      <c r="AH9" s="58">
        <v>5.9511698880976689E-2</v>
      </c>
      <c r="AI9" s="58">
        <v>-5.9620948603751604E-2</v>
      </c>
      <c r="AJ9" s="58">
        <v>-7.0611310885910439E-2</v>
      </c>
      <c r="AK9" s="58">
        <v>-0.40012180267965902</v>
      </c>
      <c r="AL9" s="58">
        <v>-1.0517664282320377E-2</v>
      </c>
      <c r="AM9" s="59">
        <v>1.2600486566532648E-2</v>
      </c>
      <c r="AN9" s="78"/>
      <c r="AO9" s="63" t="s">
        <v>155</v>
      </c>
      <c r="AP9" s="82">
        <v>2.3294279807029604E-2</v>
      </c>
      <c r="AQ9" s="58">
        <v>-6.2728497209928763E-2</v>
      </c>
      <c r="AR9" s="58">
        <v>1.1361817890862552E-2</v>
      </c>
      <c r="AS9" s="58">
        <v>1.9773913644691905E-2</v>
      </c>
      <c r="AT9" s="58">
        <v>0.10253253605346462</v>
      </c>
      <c r="AU9" s="58">
        <v>-6.8527918781725788E-2</v>
      </c>
      <c r="AV9" s="58">
        <v>1.8689162881245915E-2</v>
      </c>
      <c r="AW9" s="59">
        <v>1.7797218776522811E-2</v>
      </c>
      <c r="AX9" s="78"/>
      <c r="AY9" s="63" t="s">
        <v>155</v>
      </c>
      <c r="AZ9" s="82">
        <v>0.12217133620689666</v>
      </c>
      <c r="BA9" s="58">
        <v>7.5138575241223499E-2</v>
      </c>
      <c r="BB9" s="58">
        <v>0.10063291139240504</v>
      </c>
      <c r="BC9" s="58">
        <v>6.8985389335231587E-2</v>
      </c>
      <c r="BD9" s="58">
        <v>2.9829318870633347E-2</v>
      </c>
      <c r="BE9" s="58">
        <v>-0.12098092643051783</v>
      </c>
      <c r="BF9" s="58">
        <v>8.4456618677538647E-2</v>
      </c>
      <c r="BG9" s="59">
        <v>1.6600810796941475E-2</v>
      </c>
      <c r="BH9" s="78"/>
      <c r="BI9" s="63" t="s">
        <v>155</v>
      </c>
      <c r="BJ9" s="82">
        <v>-0.13011643260112835</v>
      </c>
      <c r="BK9" s="58">
        <v>2.1959136910445022E-2</v>
      </c>
      <c r="BL9" s="58">
        <v>-0.10264519838987925</v>
      </c>
      <c r="BM9" s="58">
        <v>-2.5369442506495876E-4</v>
      </c>
      <c r="BN9" s="58">
        <v>5.0960346964064311E-2</v>
      </c>
      <c r="BO9" s="58">
        <v>1.1512709237445757</v>
      </c>
      <c r="BP9" s="58">
        <v>-3.2389948190180866E-2</v>
      </c>
      <c r="BQ9" s="59">
        <v>1.0499482597612441E-2</v>
      </c>
      <c r="BR9" s="78"/>
      <c r="BS9" s="63" t="s">
        <v>155</v>
      </c>
      <c r="BT9" s="82">
        <v>-3.3979577756313037E-2</v>
      </c>
      <c r="BU9" s="58">
        <v>-9.3236173393124094E-2</v>
      </c>
      <c r="BV9" s="58">
        <v>-3.9250240307593762E-2</v>
      </c>
      <c r="BW9" s="58">
        <v>-4.6533020364143932E-2</v>
      </c>
      <c r="BX9" s="58">
        <v>-3.5961680176860689E-2</v>
      </c>
      <c r="BY9" s="58">
        <v>-3.3717579250720504E-2</v>
      </c>
      <c r="BZ9" s="58">
        <v>-4.3163109200844992E-2</v>
      </c>
      <c r="CA9" s="59">
        <v>7.8052801158927992E-3</v>
      </c>
      <c r="CB9" s="78"/>
      <c r="CC9" s="63" t="s">
        <v>155</v>
      </c>
      <c r="CD9" s="82">
        <v>0.20169267578473743</v>
      </c>
      <c r="CE9" s="58">
        <v>4.4714609519884645E-2</v>
      </c>
      <c r="CF9" s="58">
        <v>0.142404535601134</v>
      </c>
      <c r="CG9" s="58">
        <v>-3.4731694334475524E-2</v>
      </c>
      <c r="CH9" s="58">
        <v>6.1152728940529841E-3</v>
      </c>
      <c r="CI9" s="58">
        <v>-0.55800775424992544</v>
      </c>
      <c r="CJ9" s="58">
        <v>4.8764703643077327E-2</v>
      </c>
      <c r="CK9" s="59">
        <v>-5.9975960049071632E-3</v>
      </c>
      <c r="CL9" s="78"/>
      <c r="CM9" s="63" t="s">
        <v>155</v>
      </c>
      <c r="CN9" s="82">
        <v>-3.698760809485592E-2</v>
      </c>
      <c r="CO9" s="58">
        <v>-0.19388165680473382</v>
      </c>
      <c r="CP9" s="58">
        <v>-3.8639614654795096E-2</v>
      </c>
      <c r="CQ9" s="58">
        <v>3.4079958642081735E-2</v>
      </c>
      <c r="CR9" s="58">
        <v>3.5828901382768584E-2</v>
      </c>
      <c r="CS9" s="58">
        <v>0.55020242914979756</v>
      </c>
      <c r="CT9" s="58">
        <v>-5.473079249848775E-3</v>
      </c>
      <c r="CU9" s="59">
        <v>-6.008851212366685E-3</v>
      </c>
      <c r="CV9" s="78"/>
      <c r="CW9" s="63" t="s">
        <v>155</v>
      </c>
      <c r="CX9" s="82">
        <v>-3.1115217304767333E-2</v>
      </c>
      <c r="CY9" s="58">
        <v>0.14900343037225178</v>
      </c>
      <c r="CZ9" s="58">
        <v>-7.9377129426624667E-3</v>
      </c>
      <c r="DA9" s="58">
        <v>-3.3939000454275693E-3</v>
      </c>
      <c r="DB9" s="58">
        <v>-3.4736290834835835E-2</v>
      </c>
      <c r="DC9" s="58">
        <v>-0.51292765735178902</v>
      </c>
      <c r="DD9" s="58">
        <v>-2.3950198089604781E-2</v>
      </c>
      <c r="DE9" s="59">
        <v>-5.9950083403359786E-3</v>
      </c>
      <c r="DF9" s="78"/>
      <c r="DG9" s="63" t="s">
        <v>155</v>
      </c>
      <c r="DH9" s="82">
        <v>9.4717816421428E-2</v>
      </c>
      <c r="DI9" s="58">
        <v>1.2670357751277659E-3</v>
      </c>
      <c r="DJ9" s="58">
        <v>7.804866850321393E-2</v>
      </c>
      <c r="DK9" s="58">
        <v>-3.8191759748511779E-2</v>
      </c>
      <c r="DL9" s="58">
        <v>-5.8951367781155308E-3</v>
      </c>
      <c r="DM9" s="58">
        <v>0.51011617515638963</v>
      </c>
      <c r="DN9" s="58">
        <v>3.5895873063356148E-2</v>
      </c>
      <c r="DO9" s="59">
        <v>7.0027127626018154E-3</v>
      </c>
      <c r="DP9" s="78"/>
      <c r="DQ9" s="63" t="s">
        <v>155</v>
      </c>
      <c r="DR9" s="82">
        <v>6.9680364366874831E-2</v>
      </c>
      <c r="DS9" s="58">
        <v>3.3613713459309448E-2</v>
      </c>
      <c r="DT9" s="58">
        <v>4.5007289923154094E-2</v>
      </c>
      <c r="DU9" s="58">
        <v>-2.8160649569070454E-3</v>
      </c>
      <c r="DV9" s="58">
        <v>9.7520183574598875E-3</v>
      </c>
      <c r="DW9" s="58">
        <v>-0.9828384088246086</v>
      </c>
      <c r="DX9" s="58">
        <v>1.4343952855103738E-2</v>
      </c>
      <c r="DY9" s="59">
        <v>5.5995489287056686E-2</v>
      </c>
      <c r="DZ9" s="78"/>
      <c r="EA9" s="63" t="s">
        <v>155</v>
      </c>
      <c r="EB9" s="82">
        <v>-1.5503032610764901E-3</v>
      </c>
      <c r="EC9" s="58">
        <v>-4.8353909465020606E-2</v>
      </c>
      <c r="ED9" s="58">
        <v>-1.5079472897704109E-2</v>
      </c>
      <c r="EE9" s="58">
        <v>3.9366784058021416E-2</v>
      </c>
      <c r="EF9" s="58">
        <v>-8.9326267978804448E-3</v>
      </c>
      <c r="EG9" s="58">
        <v>-1.8620689655172415</v>
      </c>
      <c r="EH9" s="58">
        <v>7.2715626149155946E-3</v>
      </c>
      <c r="EI9" s="59">
        <v>0.05</v>
      </c>
      <c r="EJ9" s="78"/>
      <c r="EK9" s="63" t="s">
        <v>155</v>
      </c>
      <c r="EL9" s="82">
        <v>-4.9169163715608852E-2</v>
      </c>
      <c r="EM9" s="58">
        <v>0.10789189189189194</v>
      </c>
      <c r="EN9" s="58">
        <v>-6.4827586206896394E-3</v>
      </c>
      <c r="EO9" s="58">
        <v>4.4283413848631012E-3</v>
      </c>
      <c r="EP9" s="58">
        <v>5.346776657500895E-3</v>
      </c>
      <c r="EQ9" s="58">
        <v>-68.84</v>
      </c>
      <c r="ER9" s="58">
        <v>6.3004922627599956E-3</v>
      </c>
      <c r="ES9" s="59">
        <v>4.0003164092075952E-3</v>
      </c>
      <c r="ET9" s="78"/>
      <c r="EU9" s="63" t="s">
        <v>155</v>
      </c>
      <c r="EV9" s="82">
        <v>4.337487465979082E-2</v>
      </c>
      <c r="EW9" s="58">
        <v>6.0109289617486301E-2</v>
      </c>
      <c r="EX9" s="58">
        <v>1.527141468832423E-2</v>
      </c>
      <c r="EY9" s="58">
        <v>-6.1489645958583736E-2</v>
      </c>
      <c r="EZ9" s="58">
        <v>0.76690472572557356</v>
      </c>
      <c r="FA9" s="58">
        <v>-0.4139150943396227</v>
      </c>
      <c r="FB9" s="58">
        <v>5.1914007185572694E-2</v>
      </c>
      <c r="FC9" s="59"/>
      <c r="FD9" s="78"/>
      <c r="FE9" s="63" t="s">
        <v>155</v>
      </c>
      <c r="FF9" s="82">
        <v>-4.4592108514786261E-2</v>
      </c>
      <c r="FG9" s="58">
        <v>-9.425625920471277E-2</v>
      </c>
      <c r="FH9" s="58">
        <v>-4.5808833584028368E-2</v>
      </c>
      <c r="FI9" s="58">
        <v>-6.690629559770794E-3</v>
      </c>
      <c r="FJ9" s="58">
        <v>-6.8799449604401699E-4</v>
      </c>
      <c r="FK9" s="58">
        <v>-0.17505030181086523</v>
      </c>
      <c r="FL9" s="58">
        <v>-3.1595928130388806E-2</v>
      </c>
      <c r="FM9" s="59"/>
      <c r="FN9" s="78"/>
      <c r="FO9" s="78"/>
      <c r="FP9" s="63" t="s">
        <v>155</v>
      </c>
      <c r="FQ9" s="82">
        <v>-1.1582123868371815E-2</v>
      </c>
      <c r="FR9" s="58">
        <v>0.16727642276422758</v>
      </c>
      <c r="FS9" s="58">
        <v>0</v>
      </c>
      <c r="FT9" s="58">
        <v>5.1485077567983963E-2</v>
      </c>
      <c r="FU9" s="58">
        <v>-2.4268502581755658E-2</v>
      </c>
      <c r="FV9" s="58">
        <v>-0.24268292682926823</v>
      </c>
      <c r="FW9" s="58">
        <v>1.580791544603365E-2</v>
      </c>
      <c r="FX9" s="59"/>
      <c r="FY9" s="78"/>
      <c r="FZ9" s="63" t="s">
        <v>155</v>
      </c>
      <c r="GA9" s="82">
        <v>2.5005815305884988E-2</v>
      </c>
      <c r="GB9" s="58">
        <v>-5.5023506877938298E-2</v>
      </c>
      <c r="GC9" s="58">
        <v>2.565204929779295E-2</v>
      </c>
      <c r="GD9" s="58">
        <v>1.2164372359274884E-2</v>
      </c>
      <c r="GE9" s="58">
        <v>2.1255953430940298E-2</v>
      </c>
      <c r="GF9" s="58">
        <v>0.33816425120772958</v>
      </c>
      <c r="GG9" s="58">
        <v>1.7292272197781029E-2</v>
      </c>
      <c r="GH9" s="59"/>
      <c r="GI9" s="78"/>
      <c r="GJ9" s="63" t="s">
        <v>155</v>
      </c>
      <c r="GK9" s="82">
        <v>8.9782140020424478E-2</v>
      </c>
      <c r="GL9" s="58">
        <v>-0.11627049935507651</v>
      </c>
      <c r="GM9" s="58">
        <v>4.8064831633366105E-2</v>
      </c>
      <c r="GN9" s="58">
        <v>-3.8242720080794525E-2</v>
      </c>
      <c r="GO9" s="58">
        <v>-1.753173849209777E-2</v>
      </c>
      <c r="GP9" s="58">
        <v>3.4693140794223822</v>
      </c>
      <c r="GQ9" s="58">
        <v>4.9182879377431918E-2</v>
      </c>
      <c r="GR9" s="59"/>
      <c r="GS9" s="78"/>
      <c r="GT9" s="63" t="s">
        <v>155</v>
      </c>
      <c r="GU9" s="82">
        <v>-0.20920425853137933</v>
      </c>
      <c r="GV9" s="58">
        <v>0.10175145954962474</v>
      </c>
      <c r="GW9" s="58">
        <v>-0.15517930942541003</v>
      </c>
      <c r="GX9" s="58">
        <v>-1.2426056214778295E-2</v>
      </c>
      <c r="GY9" s="58">
        <v>3.6128691983122359E-2</v>
      </c>
      <c r="GZ9" s="58">
        <v>-0.38476036618201398</v>
      </c>
      <c r="HA9" s="58">
        <v>-0.10689384788183186</v>
      </c>
      <c r="HB9" s="59"/>
      <c r="HC9" s="78"/>
      <c r="HD9" s="63" t="s">
        <v>155</v>
      </c>
      <c r="HE9" s="82">
        <v>-2.4522712310730707E-2</v>
      </c>
      <c r="HF9" s="58">
        <v>5.8478425435276232E-2</v>
      </c>
      <c r="HG9" s="58">
        <v>-2.8404607858608131E-2</v>
      </c>
      <c r="HH9" s="58">
        <v>4.5828312185439882E-2</v>
      </c>
      <c r="HI9" s="58">
        <v>-4.0892508696021103E-2</v>
      </c>
      <c r="HJ9" s="58">
        <v>0.16280087527352291</v>
      </c>
      <c r="HK9" s="58">
        <v>6.7389602069144938E-3</v>
      </c>
      <c r="HL9" s="59"/>
      <c r="HM9" s="78"/>
      <c r="HN9" s="63" t="s">
        <v>155</v>
      </c>
      <c r="HO9" s="82">
        <v>8.0647882571283497E-3</v>
      </c>
      <c r="HP9" s="58">
        <v>2.1634185589129284E-2</v>
      </c>
      <c r="HQ9" s="58">
        <v>6.3342536949813309E-3</v>
      </c>
      <c r="HR9" s="58">
        <v>-1.7622936930219331E-3</v>
      </c>
      <c r="HS9" s="58">
        <v>3.7151702786377859E-3</v>
      </c>
      <c r="HT9" s="58">
        <v>8.6940158073014626E-2</v>
      </c>
      <c r="HU9" s="58">
        <v>7.3066679237278687E-3</v>
      </c>
      <c r="HV9" s="59"/>
      <c r="HW9" s="78"/>
      <c r="HX9" s="63" t="s">
        <v>155</v>
      </c>
      <c r="HY9" s="82">
        <v>7.2917821517038114E-2</v>
      </c>
      <c r="HZ9" s="58">
        <v>-0.15030364018200906</v>
      </c>
      <c r="IA9" s="58">
        <v>3.7386378308586175E-2</v>
      </c>
      <c r="IB9" s="58">
        <v>-4.2415990493973842E-2</v>
      </c>
      <c r="IC9" s="58">
        <v>2.1040451220586977E-2</v>
      </c>
      <c r="ID9" s="58">
        <v>-0.61865893351800549</v>
      </c>
      <c r="IE9" s="58">
        <v>-1.4579240470786424E-2</v>
      </c>
      <c r="IF9" s="59"/>
      <c r="IG9" s="78"/>
      <c r="IH9" s="63" t="s">
        <v>155</v>
      </c>
      <c r="II9" s="82">
        <v>0.10786567361198236</v>
      </c>
      <c r="IJ9" s="58">
        <v>7.6572268913620789E-2</v>
      </c>
      <c r="IK9" s="58">
        <v>0.11551865177391529</v>
      </c>
      <c r="IL9" s="58">
        <v>2.4088801823550364E-3</v>
      </c>
      <c r="IM9" s="58">
        <v>-2.6563503118400812E-2</v>
      </c>
      <c r="IN9" s="58">
        <v>-0.8585188770131652</v>
      </c>
      <c r="IO9" s="58">
        <v>4.0204277316622607E-2</v>
      </c>
      <c r="IP9" s="59"/>
      <c r="IQ9" s="78"/>
      <c r="IR9" s="63" t="s">
        <v>155</v>
      </c>
      <c r="IS9" s="82">
        <v>3.2297742912182223E-2</v>
      </c>
      <c r="IT9" s="58">
        <v>5.930338538677344E-2</v>
      </c>
      <c r="IU9" s="58">
        <v>1.857490189548102E-2</v>
      </c>
      <c r="IV9" s="58">
        <v>3.2620275443708338E-2</v>
      </c>
      <c r="IW9" s="58">
        <v>1.7796259403716298E-2</v>
      </c>
      <c r="IX9" s="58">
        <v>1.8508038378846712</v>
      </c>
      <c r="IY9" s="58">
        <v>3.4257288095873591E-2</v>
      </c>
      <c r="IZ9" s="59"/>
      <c r="JA9" s="78"/>
      <c r="JB9" s="63" t="s">
        <v>155</v>
      </c>
      <c r="JC9" s="82">
        <v>-5.9617403457573159E-2</v>
      </c>
      <c r="JD9" s="58">
        <v>5.0987274312337745E-2</v>
      </c>
      <c r="JE9" s="58">
        <v>-3.8370094575854601E-2</v>
      </c>
      <c r="JF9" s="58">
        <v>2.6651438030299648E-2</v>
      </c>
      <c r="JG9" s="58">
        <v>-1.3373124155065039E-2</v>
      </c>
      <c r="JH9" s="58">
        <v>0.11637828175723429</v>
      </c>
      <c r="JI9" s="58">
        <v>-1.6630547425179533E-2</v>
      </c>
      <c r="JJ9" s="59"/>
      <c r="JK9" s="78"/>
      <c r="JL9" s="63" t="s">
        <v>155</v>
      </c>
      <c r="JM9" s="82">
        <v>7.6587655413758629E-2</v>
      </c>
      <c r="JN9" s="58">
        <v>-3.7110452718515853E-2</v>
      </c>
      <c r="JO9" s="58">
        <v>6.6668574652212653E-2</v>
      </c>
      <c r="JP9" s="58">
        <v>-2.5453972836778298E-2</v>
      </c>
      <c r="JQ9" s="58">
        <v>2.1156558284065635E-2</v>
      </c>
      <c r="JR9" s="58">
        <v>-0.25179020474174868</v>
      </c>
      <c r="JS9" s="58">
        <v>2.5184098089016442E-2</v>
      </c>
      <c r="JT9" s="59"/>
      <c r="JU9" s="78"/>
      <c r="JV9" s="103" t="s">
        <v>155</v>
      </c>
      <c r="JW9" s="58">
        <v>-2.0264379476890578E-2</v>
      </c>
      <c r="JX9" s="58">
        <v>-0.11039894747155643</v>
      </c>
      <c r="JY9" s="58">
        <v>-3.7088849984682204E-2</v>
      </c>
      <c r="JZ9" s="58">
        <v>4.7793251233746899E-3</v>
      </c>
      <c r="KA9" s="58">
        <v>2.6281756953649791E-2</v>
      </c>
      <c r="KB9" s="58">
        <v>4.9481095970158906</v>
      </c>
      <c r="KC9" s="58">
        <v>6.9070950927563896E-3</v>
      </c>
      <c r="KD9" s="58"/>
      <c r="KE9" s="78"/>
      <c r="KF9" s="103" t="s">
        <v>155</v>
      </c>
      <c r="KG9" s="58">
        <v>-3.4084925867537329E-2</v>
      </c>
      <c r="KH9" s="58">
        <v>0.12900041206305571</v>
      </c>
      <c r="KI9" s="58">
        <v>2.1372179070047917E-2</v>
      </c>
      <c r="KJ9" s="58">
        <v>3.4230159979151326E-2</v>
      </c>
      <c r="KK9" s="58">
        <v>-2.240887885842574E-2</v>
      </c>
      <c r="KL9" s="58">
        <v>1.7792517147053113E-2</v>
      </c>
      <c r="KM9" s="58">
        <v>3.651407287722772E-3</v>
      </c>
      <c r="KN9" s="58"/>
      <c r="KO9" s="78"/>
      <c r="KP9" s="103" t="s">
        <v>155</v>
      </c>
      <c r="KQ9" s="175">
        <v>-0.1976866530914719</v>
      </c>
      <c r="KR9" s="175">
        <v>0.10516678308488069</v>
      </c>
      <c r="KS9" s="175">
        <v>-0.16649822779504697</v>
      </c>
      <c r="KT9" s="175">
        <v>6.1210765271609589E-2</v>
      </c>
      <c r="KU9" s="175">
        <v>3.4505386990414694E-2</v>
      </c>
      <c r="KV9" s="175">
        <v>0.92325993252622429</v>
      </c>
      <c r="KW9" s="58">
        <v>-3.5153278367819292E-2</v>
      </c>
      <c r="KX9" s="58"/>
      <c r="KY9" s="78"/>
      <c r="KZ9" s="103" t="s">
        <v>155</v>
      </c>
      <c r="LA9" s="175">
        <v>-0.13673940929890294</v>
      </c>
      <c r="LB9" s="175">
        <v>-8.7433391440468439E-2</v>
      </c>
      <c r="LC9" s="175">
        <v>-0.12771675941009836</v>
      </c>
      <c r="LD9" s="175">
        <v>1.4936244206057648E-2</v>
      </c>
      <c r="LE9" s="175">
        <v>-1.7082133437572904E-2</v>
      </c>
      <c r="LF9" s="175">
        <v>-0.12009940653299817</v>
      </c>
      <c r="LG9" s="58">
        <v>-6.0890304242482096E-2</v>
      </c>
      <c r="LH9" s="58"/>
      <c r="LI9" s="78"/>
      <c r="LJ9" s="103" t="s">
        <v>155</v>
      </c>
      <c r="LK9" s="175">
        <v>9.3967907433327391E-2</v>
      </c>
      <c r="LL9" s="175">
        <v>-3.6459674932828319E-2</v>
      </c>
      <c r="LM9" s="175">
        <v>6.6862647253798257E-2</v>
      </c>
      <c r="LN9" s="175">
        <v>-4.8773750645100193E-2</v>
      </c>
      <c r="LO9" s="175">
        <v>1.4214168788557135E-4</v>
      </c>
      <c r="LP9" s="175">
        <v>3.9099453752021687E-2</v>
      </c>
      <c r="LQ9" s="58">
        <v>1.1865931829758855E-2</v>
      </c>
      <c r="LR9" s="58"/>
      <c r="LT9" s="103" t="s">
        <v>155</v>
      </c>
      <c r="LU9" s="175">
        <v>0.12090186374561529</v>
      </c>
      <c r="LV9" s="175">
        <v>-1.5588206144878871E-2</v>
      </c>
      <c r="LW9" s="175">
        <v>9.0002420026692051E-2</v>
      </c>
      <c r="LX9" s="175">
        <v>-7.7729193838513722E-3</v>
      </c>
      <c r="LY9" s="175">
        <v>-1.0979711119646131E-2</v>
      </c>
      <c r="LZ9" s="175">
        <v>0.24513061198345551</v>
      </c>
      <c r="MA9" s="58">
        <v>5.0130749022838081E-2</v>
      </c>
      <c r="MB9" s="58"/>
      <c r="MD9" s="103" t="s">
        <v>155</v>
      </c>
      <c r="ME9" s="175">
        <v>1.6188268167437246E-3</v>
      </c>
      <c r="MF9" s="175">
        <v>5.756129999359158E-2</v>
      </c>
      <c r="MG9" s="175">
        <v>-4.0470946323422881E-4</v>
      </c>
      <c r="MH9" s="175">
        <v>3.9932450932510091E-2</v>
      </c>
      <c r="MI9" s="175">
        <v>-8.6139010742398801E-3</v>
      </c>
      <c r="MJ9" s="175">
        <v>-4.8113145588304859E-2</v>
      </c>
      <c r="MK9" s="58">
        <v>1.4071257167063375E-2</v>
      </c>
      <c r="ML9" s="58"/>
      <c r="MN9" s="103" t="s">
        <v>155</v>
      </c>
      <c r="MO9" s="175">
        <v>1.344050452677828E-2</v>
      </c>
      <c r="MP9" s="175">
        <v>-9.2624507109046378E-2</v>
      </c>
      <c r="MQ9" s="175">
        <v>2.1061442617758927E-2</v>
      </c>
      <c r="MR9" s="175">
        <v>1.3792005042753887E-2</v>
      </c>
      <c r="MS9" s="175">
        <v>5.128404588545213E-3</v>
      </c>
      <c r="MT9" s="175">
        <v>-0.34938277406689844</v>
      </c>
      <c r="MU9" s="58">
        <v>-1.2518227384051282E-2</v>
      </c>
      <c r="MV9" s="58"/>
    </row>
    <row r="10" spans="1:360" x14ac:dyDescent="0.25">
      <c r="A10" s="63" t="s">
        <v>154</v>
      </c>
      <c r="B10" s="82">
        <v>6.4236961298712897E-2</v>
      </c>
      <c r="C10" s="58">
        <v>-9.1941384736428045E-2</v>
      </c>
      <c r="D10" s="58">
        <v>3.3324250681198909E-2</v>
      </c>
      <c r="E10" s="58">
        <v>-3.7630617754486305E-2</v>
      </c>
      <c r="F10" s="58">
        <v>-7.4279023084643722E-2</v>
      </c>
      <c r="G10" s="58">
        <v>-0.33881292261457552</v>
      </c>
      <c r="H10" s="58">
        <v>-2.7176538165298098E-2</v>
      </c>
      <c r="I10" s="59">
        <v>-2.7175791747905364E-2</v>
      </c>
      <c r="J10" s="78"/>
      <c r="K10" s="63" t="s">
        <v>154</v>
      </c>
      <c r="L10" s="82">
        <v>0.13762556138654991</v>
      </c>
      <c r="M10" s="58">
        <v>2.0211975557610867E-2</v>
      </c>
      <c r="N10" s="58">
        <v>0.10170203184996317</v>
      </c>
      <c r="O10" s="58">
        <v>7.6029201127385034E-3</v>
      </c>
      <c r="P10" s="58">
        <v>2.2373369762942581E-2</v>
      </c>
      <c r="Q10" s="58">
        <v>-8.8609608654152003E-2</v>
      </c>
      <c r="R10" s="58">
        <v>5.425296148310671E-2</v>
      </c>
      <c r="S10" s="59">
        <v>0</v>
      </c>
      <c r="T10" s="78"/>
      <c r="U10" s="63" t="s">
        <v>154</v>
      </c>
      <c r="V10" s="82">
        <v>-7.4224695869649929E-2</v>
      </c>
      <c r="W10" s="58">
        <v>6.8115323532659089E-2</v>
      </c>
      <c r="X10" s="58">
        <v>-4.6334264956604046E-2</v>
      </c>
      <c r="Y10" s="58">
        <v>7.5344482595641827E-3</v>
      </c>
      <c r="Z10" s="58">
        <v>1.6346595716100205E-2</v>
      </c>
      <c r="AA10" s="58">
        <v>0.47185081747832652</v>
      </c>
      <c r="AB10" s="58">
        <v>-5.4810752354760546E-3</v>
      </c>
      <c r="AC10" s="59">
        <v>7.6917045590271238E-3</v>
      </c>
      <c r="AD10" s="78"/>
      <c r="AE10" s="63" t="s">
        <v>154</v>
      </c>
      <c r="AF10" s="82">
        <v>0.10749351703802774</v>
      </c>
      <c r="AG10" s="58">
        <v>3.3121666091862019E-2</v>
      </c>
      <c r="AH10" s="58">
        <v>7.6876534469713778E-2</v>
      </c>
      <c r="AI10" s="58">
        <v>-5.9593471531976985E-2</v>
      </c>
      <c r="AJ10" s="58">
        <v>4.4031874276264503E-2</v>
      </c>
      <c r="AK10" s="58">
        <v>-0.42016152304450777</v>
      </c>
      <c r="AL10" s="58">
        <v>3.9691399893782651E-3</v>
      </c>
      <c r="AM10" s="59">
        <v>1.2614506834042111E-2</v>
      </c>
      <c r="AN10" s="78"/>
      <c r="AO10" s="63" t="s">
        <v>154</v>
      </c>
      <c r="AP10" s="82">
        <v>0.18265665326601213</v>
      </c>
      <c r="AQ10" s="58">
        <v>-6.2822762500673368E-2</v>
      </c>
      <c r="AR10" s="58">
        <v>0.13489078366129303</v>
      </c>
      <c r="AS10" s="58">
        <v>1.9772900983044909E-2</v>
      </c>
      <c r="AT10" s="58">
        <v>-5.2678569445585688E-2</v>
      </c>
      <c r="AU10" s="58">
        <v>-6.5584946823016008E-2</v>
      </c>
      <c r="AV10" s="58">
        <v>6.9411976928073285E-2</v>
      </c>
      <c r="AW10" s="59">
        <v>1.7773558754121652E-2</v>
      </c>
      <c r="AX10" s="78"/>
      <c r="AY10" s="63" t="s">
        <v>154</v>
      </c>
      <c r="AZ10" s="82">
        <v>0.14028956305889931</v>
      </c>
      <c r="BA10" s="58">
        <v>7.5116869678759773E-2</v>
      </c>
      <c r="BB10" s="58">
        <v>0.11486131054779131</v>
      </c>
      <c r="BC10" s="58">
        <v>6.8956200878321466E-2</v>
      </c>
      <c r="BD10" s="58">
        <v>8.861068129600963E-2</v>
      </c>
      <c r="BE10" s="58">
        <v>-0.23043088532655151</v>
      </c>
      <c r="BF10" s="58">
        <v>9.5766133358383035E-2</v>
      </c>
      <c r="BG10" s="59">
        <v>1.6605579605140589E-2</v>
      </c>
      <c r="BH10" s="78"/>
      <c r="BI10" s="63" t="s">
        <v>154</v>
      </c>
      <c r="BJ10" s="82">
        <v>-9.3910139551879143E-2</v>
      </c>
      <c r="BK10" s="58">
        <v>2.2038730572174401E-2</v>
      </c>
      <c r="BL10" s="58">
        <v>-7.4848670339386456E-2</v>
      </c>
      <c r="BM10" s="58">
        <v>-2.5750294447647912E-4</v>
      </c>
      <c r="BN10" s="58">
        <v>-1.9680791495813303E-2</v>
      </c>
      <c r="BO10" s="58">
        <v>1.4024568626919847</v>
      </c>
      <c r="BP10" s="58">
        <v>-2.2169949669233836E-2</v>
      </c>
      <c r="BQ10" s="59">
        <v>1.05061797926469E-2</v>
      </c>
      <c r="BR10" s="78"/>
      <c r="BS10" s="63" t="s">
        <v>154</v>
      </c>
      <c r="BT10" s="82">
        <v>-0.18381366410412725</v>
      </c>
      <c r="BU10" s="58">
        <v>-9.322695764279447E-2</v>
      </c>
      <c r="BV10" s="58">
        <v>-0.15885866568645468</v>
      </c>
      <c r="BW10" s="58">
        <v>-4.6505844475107479E-2</v>
      </c>
      <c r="BX10" s="58">
        <v>8.3336354000186727E-2</v>
      </c>
      <c r="BY10" s="58">
        <v>-5.444151919857023E-2</v>
      </c>
      <c r="BZ10" s="58">
        <v>-9.6285732658997772E-2</v>
      </c>
      <c r="CA10" s="59">
        <v>7.8165915030646762E-3</v>
      </c>
      <c r="CB10" s="78"/>
      <c r="CC10" s="63" t="s">
        <v>154</v>
      </c>
      <c r="CD10" s="82">
        <v>0.29582642210674842</v>
      </c>
      <c r="CE10" s="58">
        <v>4.4744433500785163E-2</v>
      </c>
      <c r="CF10" s="58">
        <v>0.21244596666411736</v>
      </c>
      <c r="CG10" s="58">
        <v>-3.4742799086341737E-2</v>
      </c>
      <c r="CH10" s="58">
        <v>-0.11155552671495661</v>
      </c>
      <c r="CI10" s="58">
        <v>-0.56955033805134558</v>
      </c>
      <c r="CJ10" s="58">
        <v>6.7653792979488522E-2</v>
      </c>
      <c r="CK10" s="59">
        <v>4.3674697277767223E-3</v>
      </c>
      <c r="CL10" s="78"/>
      <c r="CM10" s="63" t="s">
        <v>154</v>
      </c>
      <c r="CN10" s="82">
        <v>-0.11558327704498481</v>
      </c>
      <c r="CO10" s="58">
        <v>-0.19392752802551172</v>
      </c>
      <c r="CP10" s="58">
        <v>-0.10205040631628047</v>
      </c>
      <c r="CQ10" s="58">
        <v>3.4078644680500564E-2</v>
      </c>
      <c r="CR10" s="58">
        <v>7.0905280831479164E-2</v>
      </c>
      <c r="CS10" s="58">
        <v>0.53348380001551288</v>
      </c>
      <c r="CT10" s="58">
        <v>-3.940239102719878E-2</v>
      </c>
      <c r="CU10" s="59">
        <v>3.0167169521793757E-3</v>
      </c>
      <c r="CV10" s="78"/>
      <c r="CW10" s="63" t="s">
        <v>154</v>
      </c>
      <c r="CX10" s="82">
        <v>7.059409609269926E-2</v>
      </c>
      <c r="CY10" s="58">
        <v>0.14906159056643195</v>
      </c>
      <c r="CZ10" s="58">
        <v>7.6528092456469632E-2</v>
      </c>
      <c r="DA10" s="58">
        <v>-3.386768074178129E-3</v>
      </c>
      <c r="DB10" s="58">
        <v>-5.3261349003895987E-2</v>
      </c>
      <c r="DC10" s="58">
        <v>-0.46509854006522211</v>
      </c>
      <c r="DD10" s="58">
        <v>2.0034507492536584E-2</v>
      </c>
      <c r="DE10" s="59">
        <v>5.0082346643231255E-3</v>
      </c>
      <c r="DF10" s="78"/>
      <c r="DG10" s="63" t="s">
        <v>154</v>
      </c>
      <c r="DH10" s="82">
        <v>1.7967351787851665E-2</v>
      </c>
      <c r="DI10" s="58">
        <v>1.2160792463757058E-3</v>
      </c>
      <c r="DJ10" s="58">
        <v>1.7308809684345325E-2</v>
      </c>
      <c r="DK10" s="58">
        <v>-3.8198347212463707E-2</v>
      </c>
      <c r="DL10" s="58">
        <v>4.4108569190177173E-2</v>
      </c>
      <c r="DM10" s="58">
        <v>0.31085088059978722</v>
      </c>
      <c r="DN10" s="58">
        <v>4.0425202906832301E-3</v>
      </c>
      <c r="DO10" s="59">
        <v>6.9914387144462175E-3</v>
      </c>
      <c r="DP10" s="78"/>
      <c r="DQ10" s="63" t="s">
        <v>154</v>
      </c>
      <c r="DR10" s="82">
        <v>6.4925570242122324E-2</v>
      </c>
      <c r="DS10" s="58">
        <v>3.3611366856013632E-2</v>
      </c>
      <c r="DT10" s="58">
        <v>3.9621159608459938E-2</v>
      </c>
      <c r="DU10" s="58">
        <v>-2.8176291407560096E-3</v>
      </c>
      <c r="DV10" s="58">
        <v>-4.9926491333286631E-2</v>
      </c>
      <c r="DW10" s="58">
        <v>-0.98083856864429819</v>
      </c>
      <c r="DX10" s="58">
        <v>6.9049172973361843E-3</v>
      </c>
      <c r="DY10" s="59">
        <v>0.11000003409533787</v>
      </c>
      <c r="DZ10" s="78"/>
      <c r="EA10" s="63" t="s">
        <v>154</v>
      </c>
      <c r="EB10" s="82">
        <v>4.4928195772223163E-3</v>
      </c>
      <c r="EC10" s="58">
        <v>-4.8331375167438628E-2</v>
      </c>
      <c r="ED10" s="58">
        <v>-1.0328101956037719E-2</v>
      </c>
      <c r="EE10" s="58">
        <v>3.9380437784354828E-2</v>
      </c>
      <c r="EF10" s="58">
        <v>6.1500090211025663E-2</v>
      </c>
      <c r="EG10" s="58">
        <v>-2.3959663865546221</v>
      </c>
      <c r="EH10" s="58">
        <v>1.6993492658797679E-2</v>
      </c>
      <c r="EI10" s="59">
        <v>3.8999963607601808E-2</v>
      </c>
      <c r="EJ10" s="78"/>
      <c r="EK10" s="63" t="s">
        <v>154</v>
      </c>
      <c r="EL10" s="82">
        <v>-6.7096831216943292E-2</v>
      </c>
      <c r="EM10" s="58">
        <v>0.10776415645067138</v>
      </c>
      <c r="EN10" s="58">
        <v>-2.0957857192686214E-2</v>
      </c>
      <c r="EO10" s="58">
        <v>4.4242636710854853E-3</v>
      </c>
      <c r="EP10" s="58">
        <v>-3.5020016783097137E-2</v>
      </c>
      <c r="EQ10" s="58">
        <v>-44.963159162051525</v>
      </c>
      <c r="ER10" s="58">
        <v>-5.10430313528635E-3</v>
      </c>
      <c r="ES10" s="59">
        <v>6.0000066410856191E-3</v>
      </c>
      <c r="ET10" s="78"/>
      <c r="EU10" s="63" t="s">
        <v>154</v>
      </c>
      <c r="EV10" s="82">
        <v>6.418359959766104E-2</v>
      </c>
      <c r="EW10" s="58">
        <v>6.0185185185185265E-2</v>
      </c>
      <c r="EX10" s="58">
        <v>2.2790636327665013E-2</v>
      </c>
      <c r="EY10" s="58">
        <v>-6.1496521569807713E-2</v>
      </c>
      <c r="EZ10" s="58">
        <v>1.0145352025301733</v>
      </c>
      <c r="FA10" s="58">
        <v>-0.34272287612485547</v>
      </c>
      <c r="FB10" s="58">
        <v>0.10766563995494328</v>
      </c>
      <c r="FC10" s="59"/>
      <c r="FD10" s="78"/>
      <c r="FE10" s="63" t="s">
        <v>154</v>
      </c>
      <c r="FF10" s="82">
        <v>-1.5789817209202195E-2</v>
      </c>
      <c r="FG10" s="58">
        <v>-9.4263864444722636E-2</v>
      </c>
      <c r="FH10" s="58">
        <v>-1.4512796340599403E-2</v>
      </c>
      <c r="FI10" s="58">
        <v>-6.674612379582015E-3</v>
      </c>
      <c r="FJ10" s="58">
        <v>-2.1290261205335538E-2</v>
      </c>
      <c r="FK10" s="58">
        <v>-0.28123828173826088</v>
      </c>
      <c r="FL10" s="58">
        <v>-2.1814817765315134E-2</v>
      </c>
      <c r="FM10" s="59"/>
      <c r="FN10" s="78"/>
      <c r="FO10" s="78"/>
      <c r="FP10" s="63" t="s">
        <v>154</v>
      </c>
      <c r="FQ10" s="82">
        <v>3.1660899317935073E-2</v>
      </c>
      <c r="FR10" s="58">
        <v>0.16738315192536354</v>
      </c>
      <c r="FS10" s="58">
        <v>3.3897616773582134E-2</v>
      </c>
      <c r="FT10" s="58">
        <v>5.1481721128167464E-2</v>
      </c>
      <c r="FU10" s="58">
        <v>3.9892370775822625E-2</v>
      </c>
      <c r="FV10" s="58">
        <v>-0.27703901223117505</v>
      </c>
      <c r="FW10" s="58">
        <v>4.3511102824347204E-2</v>
      </c>
      <c r="FX10" s="59"/>
      <c r="FY10" s="78"/>
      <c r="FZ10" s="63" t="s">
        <v>154</v>
      </c>
      <c r="GA10" s="82">
        <v>3.9450652660615405E-2</v>
      </c>
      <c r="GB10" s="58">
        <v>-5.5138551542218424E-2</v>
      </c>
      <c r="GC10" s="58">
        <v>3.9726968018248716E-2</v>
      </c>
      <c r="GD10" s="58">
        <v>1.2136270507513376E-2</v>
      </c>
      <c r="GE10" s="58">
        <v>-5.6720417761904972E-2</v>
      </c>
      <c r="GF10" s="58">
        <v>0.42967334306194777</v>
      </c>
      <c r="GG10" s="58">
        <v>1.0150237846913115E-2</v>
      </c>
      <c r="GH10" s="59"/>
      <c r="GI10" s="78"/>
      <c r="GJ10" s="63" t="s">
        <v>154</v>
      </c>
      <c r="GK10" s="82">
        <v>8.7590466505722917E-3</v>
      </c>
      <c r="GL10" s="58">
        <v>-0.11615410555644622</v>
      </c>
      <c r="GM10" s="58">
        <v>-1.7072897719322869E-2</v>
      </c>
      <c r="GN10" s="58">
        <v>-3.8213985255467549E-2</v>
      </c>
      <c r="GO10" s="58">
        <v>0.11014035682618531</v>
      </c>
      <c r="GP10" s="58">
        <v>2.9521384586048698</v>
      </c>
      <c r="GQ10" s="58">
        <v>3.0277600492530619E-2</v>
      </c>
      <c r="GR10" s="59"/>
      <c r="GS10" s="78"/>
      <c r="GT10" s="63" t="s">
        <v>154</v>
      </c>
      <c r="GU10" s="82">
        <v>1.1404009859072906E-2</v>
      </c>
      <c r="GV10" s="58">
        <v>0.10167335926977661</v>
      </c>
      <c r="GW10" s="58">
        <v>3.3170201196302408E-2</v>
      </c>
      <c r="GX10" s="58">
        <v>-1.2441265912107438E-2</v>
      </c>
      <c r="GY10" s="58">
        <v>-0.10175979543094009</v>
      </c>
      <c r="GZ10" s="58">
        <v>-0.35574507939661409</v>
      </c>
      <c r="HA10" s="58">
        <v>-2.3619768509941016E-2</v>
      </c>
      <c r="HB10" s="59"/>
      <c r="HC10" s="78"/>
      <c r="HD10" s="63" t="s">
        <v>154</v>
      </c>
      <c r="HE10" s="82">
        <v>-0.21420238397159533</v>
      </c>
      <c r="HF10" s="58">
        <v>5.8478425435276232E-2</v>
      </c>
      <c r="HG10" s="58">
        <v>-0.18434830531826943</v>
      </c>
      <c r="HH10" s="58">
        <v>4.5828312185439882E-2</v>
      </c>
      <c r="HI10" s="58">
        <v>6.5425929117123249E-2</v>
      </c>
      <c r="HJ10" s="58">
        <v>0.15859030837004412</v>
      </c>
      <c r="HK10" s="58">
        <v>-6.6930355980573814E-2</v>
      </c>
      <c r="HL10" s="59"/>
      <c r="HM10" s="78"/>
      <c r="HN10" s="63" t="s">
        <v>154</v>
      </c>
      <c r="HO10" s="82">
        <v>-3.1726052155951409E-2</v>
      </c>
      <c r="HP10" s="58">
        <v>2.1634185589129284E-2</v>
      </c>
      <c r="HQ10" s="58">
        <v>-2.7702702702702711E-2</v>
      </c>
      <c r="HR10" s="58">
        <v>-1.7622936930219331E-3</v>
      </c>
      <c r="HS10" s="58">
        <v>-5.2350657752857341E-2</v>
      </c>
      <c r="HT10" s="58">
        <v>0.14486692015209121</v>
      </c>
      <c r="HU10" s="58">
        <v>-1.7889913179725436E-2</v>
      </c>
      <c r="HV10" s="59"/>
      <c r="HW10" s="78"/>
      <c r="HX10" s="63" t="s">
        <v>154</v>
      </c>
      <c r="HY10" s="82">
        <v>0.12520282657244755</v>
      </c>
      <c r="HZ10" s="58">
        <v>-0.15030276513825697</v>
      </c>
      <c r="IA10" s="58">
        <v>7.8165392633773353E-2</v>
      </c>
      <c r="IB10" s="58">
        <v>-4.2416228144627359E-2</v>
      </c>
      <c r="IC10" s="58">
        <v>6.6320760084200875E-2</v>
      </c>
      <c r="ID10" s="58">
        <v>-0.64763201594154762</v>
      </c>
      <c r="IE10" s="58">
        <v>1.4354415717813674E-2</v>
      </c>
      <c r="IF10" s="59"/>
      <c r="IG10" s="78"/>
      <c r="IH10" s="63" t="s">
        <v>154</v>
      </c>
      <c r="II10" s="82">
        <v>0.17084972365903467</v>
      </c>
      <c r="IJ10" s="58">
        <v>7.6571984091185291E-2</v>
      </c>
      <c r="IK10" s="58">
        <v>0.16901925903008747</v>
      </c>
      <c r="IL10" s="58">
        <v>2.4090935036727127E-3</v>
      </c>
      <c r="IM10" s="58">
        <v>-7.2474539447849581E-2</v>
      </c>
      <c r="IN10" s="58">
        <v>-0.97610699541932922</v>
      </c>
      <c r="IO10" s="58">
        <v>5.2377185542709634E-2</v>
      </c>
      <c r="IP10" s="59"/>
      <c r="IQ10" s="78"/>
      <c r="IR10" s="63" t="s">
        <v>154</v>
      </c>
      <c r="IS10" s="82">
        <v>-4.6735427184372343E-3</v>
      </c>
      <c r="IT10" s="58">
        <v>5.9302383421275272E-2</v>
      </c>
      <c r="IU10" s="58">
        <v>-1.2595729195957386E-2</v>
      </c>
      <c r="IV10" s="58">
        <v>3.2620559547110815E-2</v>
      </c>
      <c r="IW10" s="58">
        <v>4.6626419739593278E-2</v>
      </c>
      <c r="IX10" s="58">
        <v>18.814990138067063</v>
      </c>
      <c r="IY10" s="58">
        <v>2.2967625648891481E-2</v>
      </c>
      <c r="IZ10" s="59"/>
      <c r="JA10" s="78"/>
      <c r="JB10" s="63" t="s">
        <v>154</v>
      </c>
      <c r="JC10" s="82">
        <v>1.1401910020106817E-2</v>
      </c>
      <c r="JD10" s="58">
        <v>5.0986922308652233E-2</v>
      </c>
      <c r="JE10" s="58">
        <v>1.9621802871796486E-2</v>
      </c>
      <c r="JF10" s="58">
        <v>2.6651020623457852E-2</v>
      </c>
      <c r="JG10" s="58">
        <v>-3.2450815942032071E-2</v>
      </c>
      <c r="JH10" s="58">
        <v>-0.23330214409428446</v>
      </c>
      <c r="JI10" s="58">
        <v>9.4251790542859738E-3</v>
      </c>
      <c r="JJ10" s="59"/>
      <c r="JK10" s="78"/>
      <c r="JL10" s="63" t="s">
        <v>154</v>
      </c>
      <c r="JM10" s="82">
        <v>1.8816767177409502E-2</v>
      </c>
      <c r="JN10" s="58">
        <v>-3.7109784472833154E-2</v>
      </c>
      <c r="JO10" s="58">
        <v>2.1699009586501745E-2</v>
      </c>
      <c r="JP10" s="58">
        <v>-2.5453743546903038E-2</v>
      </c>
      <c r="JQ10" s="58">
        <v>7.5223465845057527E-2</v>
      </c>
      <c r="JR10" s="58">
        <v>3.9753842958039E-2</v>
      </c>
      <c r="JS10" s="58">
        <v>1.2568590894477864E-2</v>
      </c>
      <c r="JT10" s="59"/>
      <c r="JU10" s="78"/>
      <c r="JV10" s="103" t="s">
        <v>154</v>
      </c>
      <c r="JW10" s="58">
        <v>-3.8161300969925316E-2</v>
      </c>
      <c r="JX10" s="58">
        <v>-0.1103998201050458</v>
      </c>
      <c r="JY10" s="58">
        <v>-5.0083684979986588E-2</v>
      </c>
      <c r="JZ10" s="58">
        <v>4.7797013662305701E-3</v>
      </c>
      <c r="KA10" s="58">
        <v>-3.2764445618437534E-2</v>
      </c>
      <c r="KB10" s="58">
        <v>4.8936892840196791</v>
      </c>
      <c r="KC10" s="58">
        <v>-1.0380433808911061E-2</v>
      </c>
      <c r="KD10" s="58"/>
      <c r="KE10" s="78"/>
      <c r="KF10" s="103" t="s">
        <v>154</v>
      </c>
      <c r="KG10" s="58">
        <v>-0.17692783748937879</v>
      </c>
      <c r="KH10" s="58">
        <v>0.12900151865619996</v>
      </c>
      <c r="KI10" s="58">
        <v>-0.10506491967565565</v>
      </c>
      <c r="KJ10" s="58">
        <v>3.422990632234716E-2</v>
      </c>
      <c r="KK10" s="58">
        <v>4.5341086355234914E-2</v>
      </c>
      <c r="KL10" s="58">
        <v>-9.6936029932076589E-2</v>
      </c>
      <c r="KM10" s="58">
        <v>-5.3363854834312108E-2</v>
      </c>
      <c r="KN10" s="58"/>
      <c r="KO10" s="78"/>
      <c r="KP10" s="103" t="s">
        <v>154</v>
      </c>
      <c r="KQ10" s="175">
        <v>-5.1919590523916759E-2</v>
      </c>
      <c r="KR10" s="175">
        <v>0.1051672974749898</v>
      </c>
      <c r="KS10" s="175">
        <v>-4.7476375588634954E-2</v>
      </c>
      <c r="KT10" s="175">
        <v>6.1210028423353706E-2</v>
      </c>
      <c r="KU10" s="175">
        <v>-6.4661165419367839E-2</v>
      </c>
      <c r="KV10" s="175">
        <v>1.1790319250764811</v>
      </c>
      <c r="KW10" s="58">
        <v>1.8380755509737452E-2</v>
      </c>
      <c r="KX10" s="58"/>
      <c r="KY10" s="78"/>
      <c r="KZ10" s="103" t="s">
        <v>154</v>
      </c>
      <c r="LA10" s="175">
        <v>-5.5702197659532854E-2</v>
      </c>
      <c r="LB10" s="175">
        <v>-8.743397834248462E-2</v>
      </c>
      <c r="LC10" s="175">
        <v>-6.7023239146880423E-2</v>
      </c>
      <c r="LD10" s="175">
        <v>1.4936655183856886E-2</v>
      </c>
      <c r="LE10" s="175">
        <v>0.13249700019440086</v>
      </c>
      <c r="LF10" s="175">
        <v>-0.1750049525843877</v>
      </c>
      <c r="LG10" s="58">
        <v>-6.1816807984857143E-3</v>
      </c>
      <c r="LH10" s="58"/>
      <c r="LI10" s="78"/>
      <c r="LJ10" s="103" t="s">
        <v>154</v>
      </c>
      <c r="LK10" s="175">
        <v>-1.9653486609134796E-2</v>
      </c>
      <c r="LL10" s="175">
        <v>-3.6460379685504148E-2</v>
      </c>
      <c r="LM10" s="175">
        <v>-1.8484074711580933E-2</v>
      </c>
      <c r="LN10" s="175">
        <v>-4.877329632816247E-2</v>
      </c>
      <c r="LO10" s="175">
        <v>-9.9350811744284673E-2</v>
      </c>
      <c r="LP10" s="175">
        <v>2.9324173716039684E-2</v>
      </c>
      <c r="LQ10" s="58">
        <v>-4.5151284003968124E-2</v>
      </c>
      <c r="LR10" s="58"/>
      <c r="LT10" s="103" t="s">
        <v>154</v>
      </c>
      <c r="LU10" s="175">
        <v>3.540139713954215E-2</v>
      </c>
      <c r="LV10" s="175">
        <v>-1.5586571850183053E-2</v>
      </c>
      <c r="LW10" s="175">
        <v>1.5799456865363177E-2</v>
      </c>
      <c r="LX10" s="175">
        <v>-7.773334392286081E-3</v>
      </c>
      <c r="LY10" s="175">
        <v>2.19077084178813E-2</v>
      </c>
      <c r="LZ10" s="175">
        <v>1.0190457595228799</v>
      </c>
      <c r="MA10" s="58">
        <v>5.5983970092966184E-2</v>
      </c>
      <c r="MB10" s="58"/>
      <c r="MD10" s="103" t="s">
        <v>154</v>
      </c>
      <c r="ME10" s="175">
        <v>-2.539018298378375E-2</v>
      </c>
      <c r="MF10" s="175">
        <v>5.7560317781694986E-2</v>
      </c>
      <c r="MG10" s="175">
        <v>-3.1603240223862074E-3</v>
      </c>
      <c r="MH10" s="175">
        <v>3.993238741389641E-2</v>
      </c>
      <c r="MI10" s="175">
        <v>-3.2187891234629284E-2</v>
      </c>
      <c r="MJ10" s="175">
        <v>-0.7872734830949849</v>
      </c>
      <c r="MK10" s="58">
        <v>-6.2327709910450571E-2</v>
      </c>
      <c r="ML10" s="58"/>
      <c r="MN10" s="103" t="s">
        <v>154</v>
      </c>
      <c r="MO10" s="175">
        <v>6.4265001523425888E-2</v>
      </c>
      <c r="MP10" s="175">
        <v>-9.2623980187759594E-2</v>
      </c>
      <c r="MQ10" s="175">
        <v>5.1702359866172887E-2</v>
      </c>
      <c r="MR10" s="175">
        <v>1.3791975170144383E-2</v>
      </c>
      <c r="MS10" s="175">
        <v>2.8364258188344621E-2</v>
      </c>
      <c r="MT10" s="175">
        <v>0.74719863976101375</v>
      </c>
      <c r="MU10" s="58">
        <v>4.1602638352497674E-2</v>
      </c>
      <c r="MV10" s="58"/>
    </row>
    <row r="11" spans="1:360" ht="15.75" thickBot="1" x14ac:dyDescent="0.3">
      <c r="A11" s="64" t="s">
        <v>153</v>
      </c>
      <c r="B11" s="82">
        <v>0.18747517238388489</v>
      </c>
      <c r="C11" s="58">
        <v>-2.0346184107002459E-2</v>
      </c>
      <c r="D11" s="58">
        <v>0.1296702407444871</v>
      </c>
      <c r="E11" s="58">
        <v>-3.7630617754486305E-2</v>
      </c>
      <c r="F11" s="58">
        <v>2.0816060770482894E-2</v>
      </c>
      <c r="G11" s="58">
        <v>-0.37803420805998122</v>
      </c>
      <c r="H11" s="58">
        <v>2.8839181623685213E-2</v>
      </c>
      <c r="I11" s="59">
        <v>1.0913364674242662E-5</v>
      </c>
      <c r="J11" s="78"/>
      <c r="K11" s="64" t="s">
        <v>153</v>
      </c>
      <c r="L11" s="82">
        <v>-2.8145507320687952E-2</v>
      </c>
      <c r="M11" s="58">
        <v>-5.4347302311386694E-2</v>
      </c>
      <c r="N11" s="58">
        <v>-2.985873824311058E-2</v>
      </c>
      <c r="O11" s="58">
        <v>7.6029201127385034E-3</v>
      </c>
      <c r="P11" s="58">
        <v>-2.5418791897793395E-2</v>
      </c>
      <c r="Q11" s="58">
        <v>-2.1276675896102982E-2</v>
      </c>
      <c r="R11" s="58">
        <v>-1.5855187708338339E-2</v>
      </c>
      <c r="S11" s="59">
        <v>-1.0769974247538665E-2</v>
      </c>
      <c r="T11" s="78"/>
      <c r="U11" s="64" t="s">
        <v>153</v>
      </c>
      <c r="V11" s="82">
        <v>-0.14710098826401247</v>
      </c>
      <c r="W11" s="58">
        <v>6.8114261934486692E-2</v>
      </c>
      <c r="X11" s="58">
        <v>-0.10069537383496735</v>
      </c>
      <c r="Y11" s="58">
        <v>7.5344155055080625E-3</v>
      </c>
      <c r="Z11" s="58">
        <v>3.4718593847318513E-2</v>
      </c>
      <c r="AA11" s="58">
        <v>0.25773362534496769</v>
      </c>
      <c r="AB11" s="58">
        <v>-3.6962578509719776E-2</v>
      </c>
      <c r="AC11" s="59">
        <v>7.6918920860806249E-3</v>
      </c>
      <c r="AD11" s="78"/>
      <c r="AE11" s="64" t="s">
        <v>153</v>
      </c>
      <c r="AF11" s="82">
        <v>0.33387717013353435</v>
      </c>
      <c r="AG11" s="58">
        <v>3.3122692910912813E-2</v>
      </c>
      <c r="AH11" s="58">
        <v>0.23566528591427297</v>
      </c>
      <c r="AI11" s="58">
        <v>-5.9593766051377325E-2</v>
      </c>
      <c r="AJ11" s="58">
        <v>-5.9835547122074504E-3</v>
      </c>
      <c r="AK11" s="58">
        <v>-0.36241920873524952</v>
      </c>
      <c r="AL11" s="58">
        <v>7.6445470164479556E-2</v>
      </c>
      <c r="AM11" s="59">
        <v>1.2614169943770036E-2</v>
      </c>
      <c r="AN11" s="78"/>
      <c r="AO11" s="64" t="s">
        <v>153</v>
      </c>
      <c r="AP11" s="82">
        <v>-3.3408764879177918E-2</v>
      </c>
      <c r="AQ11" s="58">
        <v>-6.2824686569231833E-2</v>
      </c>
      <c r="AR11" s="58">
        <v>-3.315038273442477E-2</v>
      </c>
      <c r="AS11" s="58">
        <v>1.9772907818384203E-2</v>
      </c>
      <c r="AT11" s="58">
        <v>5.2099638995295461E-2</v>
      </c>
      <c r="AU11" s="58">
        <v>-0.12048516614588589</v>
      </c>
      <c r="AV11" s="58">
        <v>-8.8525850705463271E-3</v>
      </c>
      <c r="AW11" s="59">
        <v>1.7774061834418747E-2</v>
      </c>
      <c r="AX11" s="78"/>
      <c r="AY11" s="64" t="s">
        <v>153</v>
      </c>
      <c r="AZ11" s="82">
        <v>7.851178525966869E-2</v>
      </c>
      <c r="BA11" s="58">
        <v>7.5119076948345298E-2</v>
      </c>
      <c r="BB11" s="58">
        <v>6.4345701581367112E-2</v>
      </c>
      <c r="BC11" s="58">
        <v>6.895656324323457E-2</v>
      </c>
      <c r="BD11" s="58">
        <v>-9.517665440249937E-3</v>
      </c>
      <c r="BE11" s="58">
        <v>-0.13047986509422113</v>
      </c>
      <c r="BF11" s="58">
        <v>5.835196582941618E-2</v>
      </c>
      <c r="BG11" s="59">
        <v>1.6605949509655046E-2</v>
      </c>
      <c r="BH11" s="78"/>
      <c r="BI11" s="64" t="s">
        <v>153</v>
      </c>
      <c r="BJ11" s="82">
        <v>-8.8014357068714327E-2</v>
      </c>
      <c r="BK11" s="58">
        <v>2.2038730572174401E-2</v>
      </c>
      <c r="BL11" s="58">
        <v>-6.4994939295763041E-2</v>
      </c>
      <c r="BM11" s="58">
        <v>-2.5750294447647912E-4</v>
      </c>
      <c r="BN11" s="58">
        <v>4.1287064628010343E-2</v>
      </c>
      <c r="BO11" s="58">
        <v>1.1694282307161239</v>
      </c>
      <c r="BP11" s="58">
        <v>-9.3571187055573705E-3</v>
      </c>
      <c r="BQ11" s="59">
        <v>1.05059477081805E-2</v>
      </c>
      <c r="BR11" s="78"/>
      <c r="BS11" s="64" t="s">
        <v>153</v>
      </c>
      <c r="BT11" s="82">
        <v>-3.9975735643589243E-2</v>
      </c>
      <c r="BU11" s="58">
        <v>-9.322882606827225E-2</v>
      </c>
      <c r="BV11" s="58">
        <v>-4.2709455539902165E-2</v>
      </c>
      <c r="BW11" s="58">
        <v>-4.6505844475107479E-2</v>
      </c>
      <c r="BX11" s="58">
        <v>2.0900587092946708E-2</v>
      </c>
      <c r="BY11" s="58">
        <v>2.8328824984449778E-2</v>
      </c>
      <c r="BZ11" s="58">
        <v>-3.5838407461687809E-2</v>
      </c>
      <c r="CA11" s="59">
        <v>7.8170281161128747E-3</v>
      </c>
      <c r="CB11" s="78"/>
      <c r="CC11" s="64" t="s">
        <v>153</v>
      </c>
      <c r="CD11" s="82">
        <v>0.19348777555574367</v>
      </c>
      <c r="CE11" s="58">
        <v>4.4746380171147238E-2</v>
      </c>
      <c r="CF11" s="58">
        <v>0.12587875443209651</v>
      </c>
      <c r="CG11" s="58">
        <v>-3.4742898888799341E-2</v>
      </c>
      <c r="CH11" s="58">
        <v>-1.4268181304699904E-2</v>
      </c>
      <c r="CI11" s="58">
        <v>-0.57876139058706366</v>
      </c>
      <c r="CJ11" s="58">
        <v>3.6679979739246346E-2</v>
      </c>
      <c r="CK11" s="59">
        <v>4.3669437694493444E-3</v>
      </c>
      <c r="CL11" s="78"/>
      <c r="CM11" s="64" t="s">
        <v>153</v>
      </c>
      <c r="CN11" s="82">
        <v>-0.11408035329298821</v>
      </c>
      <c r="CO11" s="58">
        <v>-0.19392776350070712</v>
      </c>
      <c r="CP11" s="58">
        <v>-9.1764046293700691E-2</v>
      </c>
      <c r="CQ11" s="58">
        <v>3.4078889458325483E-2</v>
      </c>
      <c r="CR11" s="58">
        <v>-7.5423101651228069E-3</v>
      </c>
      <c r="CS11" s="58">
        <v>0.47113432357341323</v>
      </c>
      <c r="CT11" s="58">
        <v>-4.3499126153823023E-2</v>
      </c>
      <c r="CU11" s="59">
        <v>2.9989610115423115E-3</v>
      </c>
      <c r="CV11" s="78"/>
      <c r="CW11" s="64" t="s">
        <v>153</v>
      </c>
      <c r="CX11" s="82">
        <v>0.13388167419776828</v>
      </c>
      <c r="CY11" s="58">
        <v>0.14906215286443439</v>
      </c>
      <c r="CZ11" s="58">
        <v>0.13828486972410403</v>
      </c>
      <c r="DA11" s="58">
        <v>-3.3869009389800213E-3</v>
      </c>
      <c r="DB11" s="58">
        <v>-1.4719755120893376E-2</v>
      </c>
      <c r="DC11" s="58">
        <v>-0.45646252326689973</v>
      </c>
      <c r="DD11" s="58">
        <v>4.9722490380100633E-2</v>
      </c>
      <c r="DE11" s="59">
        <v>5.007959432812536E-3</v>
      </c>
      <c r="DF11" s="78"/>
      <c r="DG11" s="64" t="s">
        <v>153</v>
      </c>
      <c r="DH11" s="82">
        <v>3.1408597934266869E-2</v>
      </c>
      <c r="DI11" s="58">
        <v>1.2158663100692974E-3</v>
      </c>
      <c r="DJ11" s="58">
        <v>-6.718366271818009E-3</v>
      </c>
      <c r="DK11" s="58">
        <v>-3.8198514424184808E-2</v>
      </c>
      <c r="DL11" s="58">
        <v>8.1422257535879294E-3</v>
      </c>
      <c r="DM11" s="58">
        <v>0.40948841094174143</v>
      </c>
      <c r="DN11" s="58">
        <v>5.0661034749996331E-3</v>
      </c>
      <c r="DO11" s="59">
        <v>6.9910444417967104E-3</v>
      </c>
      <c r="DP11" s="78"/>
      <c r="DQ11" s="64" t="s">
        <v>153</v>
      </c>
      <c r="DR11" s="82">
        <v>8.4412342289873488E-2</v>
      </c>
      <c r="DS11" s="58">
        <v>3.3611586682121192E-2</v>
      </c>
      <c r="DT11" s="58">
        <v>7.3759201571150124E-2</v>
      </c>
      <c r="DU11" s="58">
        <v>-2.8174557779748317E-3</v>
      </c>
      <c r="DV11" s="58">
        <v>3.4436795107226387E-2</v>
      </c>
      <c r="DW11" s="58">
        <v>-1.1424406373888154</v>
      </c>
      <c r="DX11" s="58">
        <v>2.1609185551522293E-2</v>
      </c>
      <c r="DY11" s="59">
        <v>0.19899997006593753</v>
      </c>
      <c r="DZ11" s="78"/>
      <c r="EA11" s="64" t="s">
        <v>153</v>
      </c>
      <c r="EB11" s="82">
        <v>1.5407675931963184E-3</v>
      </c>
      <c r="EC11" s="58">
        <v>-4.8331375167438628E-2</v>
      </c>
      <c r="ED11" s="58">
        <v>-7.1229023902328464E-3</v>
      </c>
      <c r="EE11" s="58">
        <v>3.9380437784354828E-2</v>
      </c>
      <c r="EF11" s="58">
        <v>-2.9986580990720997E-2</v>
      </c>
      <c r="EG11" s="58">
        <v>-2.021342097599534</v>
      </c>
      <c r="EH11" s="58">
        <v>1.2236507665127887E-2</v>
      </c>
      <c r="EI11" s="59">
        <v>5.9999842887275695E-3</v>
      </c>
      <c r="EJ11" s="78"/>
      <c r="EK11" s="64" t="s">
        <v>153</v>
      </c>
      <c r="EL11" s="82">
        <v>-1.0805159249313823E-2</v>
      </c>
      <c r="EM11" s="58">
        <v>0.10776415645067138</v>
      </c>
      <c r="EN11" s="58">
        <v>9.0776073978696553E-3</v>
      </c>
      <c r="EO11" s="58">
        <v>4.4242636710854853E-3</v>
      </c>
      <c r="EP11" s="58">
        <v>0.72528391769602274</v>
      </c>
      <c r="EQ11" s="58">
        <v>6.7710794297352335</v>
      </c>
      <c r="ER11" s="58">
        <v>0.10517903846441849</v>
      </c>
      <c r="ES11" s="59"/>
      <c r="ET11" s="78"/>
      <c r="EU11" s="64" t="s">
        <v>153</v>
      </c>
      <c r="EV11" s="82">
        <v>-1.4565882491712359E-3</v>
      </c>
      <c r="EW11" s="58">
        <v>6.0185185185185265E-2</v>
      </c>
      <c r="EX11" s="58">
        <v>-9.3323511840890695E-3</v>
      </c>
      <c r="EY11" s="58">
        <v>-6.1496521569807713E-2</v>
      </c>
      <c r="EZ11" s="58">
        <v>1.1783311357471005E-2</v>
      </c>
      <c r="FA11" s="58">
        <v>-0.45078624593772931</v>
      </c>
      <c r="FB11" s="58">
        <v>-2.3470756867822951E-2</v>
      </c>
      <c r="FC11" s="59"/>
      <c r="FD11" s="78"/>
      <c r="FE11" s="64" t="s">
        <v>153</v>
      </c>
      <c r="FF11" s="82">
        <v>7.0264843570968932E-3</v>
      </c>
      <c r="FG11" s="58">
        <v>-9.4263864444722636E-2</v>
      </c>
      <c r="FH11" s="58">
        <v>-3.1337455064929264E-3</v>
      </c>
      <c r="FI11" s="58">
        <v>-6.674612379582015E-3</v>
      </c>
      <c r="FJ11" s="58">
        <v>3.1809338576113719E-2</v>
      </c>
      <c r="FK11" s="58">
        <v>-4.8960192404966128E-3</v>
      </c>
      <c r="FL11" s="58">
        <v>1.0119386643514935E-3</v>
      </c>
      <c r="FM11" s="59"/>
      <c r="FN11" s="78"/>
      <c r="FO11" s="78"/>
      <c r="FP11" s="64" t="s">
        <v>153</v>
      </c>
      <c r="FQ11" s="82">
        <v>-7.815722089357835E-2</v>
      </c>
      <c r="FR11" s="58">
        <v>0.16738315192536354</v>
      </c>
      <c r="FS11" s="58">
        <v>-5.450418240789829E-2</v>
      </c>
      <c r="FT11" s="58">
        <v>5.1481721128167464E-2</v>
      </c>
      <c r="FU11" s="58">
        <v>-2.9373254285109958E-2</v>
      </c>
      <c r="FV11" s="58">
        <v>-0.35139930562215876</v>
      </c>
      <c r="FW11" s="58">
        <v>-1.9814426774642183E-2</v>
      </c>
      <c r="FX11" s="59"/>
      <c r="FY11" s="78"/>
      <c r="FZ11" s="64" t="s">
        <v>153</v>
      </c>
      <c r="GA11" s="82">
        <v>0.13765610981267568</v>
      </c>
      <c r="GB11" s="58">
        <v>-5.5138551542218424E-2</v>
      </c>
      <c r="GC11" s="58">
        <v>0.11549260341705674</v>
      </c>
      <c r="GD11" s="58">
        <v>1.2136270507513376E-2</v>
      </c>
      <c r="GE11" s="58">
        <v>-1.4714083455810319E-3</v>
      </c>
      <c r="GF11" s="58">
        <v>2.9973235542017258E-2</v>
      </c>
      <c r="GG11" s="58">
        <v>5.8074893821005086E-2</v>
      </c>
      <c r="GH11" s="59"/>
      <c r="GI11" s="78"/>
      <c r="GJ11" s="64" t="s">
        <v>153</v>
      </c>
      <c r="GK11" s="82">
        <v>1.1034216248009942E-2</v>
      </c>
      <c r="GL11" s="58">
        <v>-0.11615410555644622</v>
      </c>
      <c r="GM11" s="58">
        <v>-1.4767853190165351E-2</v>
      </c>
      <c r="GN11" s="58">
        <v>-3.8213985255467549E-2</v>
      </c>
      <c r="GO11" s="58">
        <v>2.5808400173904629E-2</v>
      </c>
      <c r="GP11" s="58">
        <v>4.4608924110603851</v>
      </c>
      <c r="GQ11" s="58">
        <v>2.1322746329688357E-2</v>
      </c>
      <c r="GR11" s="59"/>
      <c r="GS11" s="78"/>
      <c r="GT11" s="64" t="s">
        <v>153</v>
      </c>
      <c r="GU11" s="82">
        <v>-1.5189526071763427E-2</v>
      </c>
      <c r="GV11" s="58">
        <v>0.10161915126950971</v>
      </c>
      <c r="GW11" s="58">
        <v>1.0905612335013387E-2</v>
      </c>
      <c r="GX11" s="58">
        <v>-1.2447916374979577E-2</v>
      </c>
      <c r="GY11" s="58">
        <v>4.6828892785356242E-3</v>
      </c>
      <c r="GZ11" s="58">
        <v>-0.37168516167025528</v>
      </c>
      <c r="HA11" s="58">
        <v>-1.6865369785193225E-2</v>
      </c>
      <c r="HB11" s="59"/>
      <c r="HC11" s="78"/>
      <c r="HD11" s="64" t="s">
        <v>153</v>
      </c>
      <c r="HE11" s="82">
        <v>1.0571291292039238E-2</v>
      </c>
      <c r="HF11" s="58">
        <v>5.8575932956579972E-2</v>
      </c>
      <c r="HG11" s="58">
        <v>-1.5087493203359569E-2</v>
      </c>
      <c r="HH11" s="58">
        <v>4.5817633279588925E-2</v>
      </c>
      <c r="HI11" s="58">
        <v>-1.4767397123468149E-2</v>
      </c>
      <c r="HJ11" s="58">
        <v>0.12051348569420146</v>
      </c>
      <c r="HK11" s="58">
        <v>1.9208420465160553E-2</v>
      </c>
      <c r="HL11" s="59"/>
      <c r="HM11" s="78"/>
      <c r="HN11" s="64" t="s">
        <v>153</v>
      </c>
      <c r="HO11" s="82">
        <v>-0.21885412540372956</v>
      </c>
      <c r="HP11" s="58">
        <v>2.1626105799143282E-2</v>
      </c>
      <c r="HQ11" s="58">
        <v>-0.16798390083916023</v>
      </c>
      <c r="HR11" s="58">
        <v>-1.7474115872774009E-3</v>
      </c>
      <c r="HS11" s="58">
        <v>2.5629862270855227E-2</v>
      </c>
      <c r="HT11" s="58">
        <v>0.14349728898116479</v>
      </c>
      <c r="HU11" s="58">
        <v>-8.6341647844446617E-2</v>
      </c>
      <c r="HV11" s="59"/>
      <c r="HW11" s="78"/>
      <c r="HX11" s="64" t="s">
        <v>153</v>
      </c>
      <c r="HY11" s="82">
        <v>0.18381807527590954</v>
      </c>
      <c r="HZ11" s="58">
        <v>-0.15033250498757492</v>
      </c>
      <c r="IA11" s="58">
        <v>0.13449185182152795</v>
      </c>
      <c r="IB11" s="58">
        <v>-4.2413938035521362E-2</v>
      </c>
      <c r="IC11" s="58">
        <v>-9.6579978894225527E-3</v>
      </c>
      <c r="ID11" s="58">
        <v>-0.64020455614190919</v>
      </c>
      <c r="IE11" s="58">
        <v>2.2936798934369017E-2</v>
      </c>
      <c r="IF11" s="59"/>
      <c r="IG11" s="78"/>
      <c r="IH11" s="64" t="s">
        <v>153</v>
      </c>
      <c r="II11" s="82">
        <v>-1.8489666763462968E-2</v>
      </c>
      <c r="IJ11" s="58">
        <v>7.6571984091185291E-2</v>
      </c>
      <c r="IK11" s="58">
        <v>2.0853567959778331E-3</v>
      </c>
      <c r="IL11" s="58">
        <v>2.4087381105338751E-3</v>
      </c>
      <c r="IM11" s="58">
        <v>-9.144138518865589E-3</v>
      </c>
      <c r="IN11" s="58">
        <v>-0.98846412169398601</v>
      </c>
      <c r="IO11" s="58">
        <v>-1.5437132546167612E-2</v>
      </c>
      <c r="IP11" s="59"/>
      <c r="IQ11" s="78"/>
      <c r="IR11" s="64" t="s">
        <v>153</v>
      </c>
      <c r="IS11" s="82">
        <v>7.3940768753190902E-2</v>
      </c>
      <c r="IT11" s="58">
        <v>5.9302383421275272E-2</v>
      </c>
      <c r="IU11" s="58">
        <v>4.7735862361796957E-2</v>
      </c>
      <c r="IV11" s="58">
        <v>3.2620205860029179E-2</v>
      </c>
      <c r="IW11" s="58">
        <v>-1.262703119195362E-2</v>
      </c>
      <c r="IX11" s="58">
        <v>31.31864673485445</v>
      </c>
      <c r="IY11" s="58">
        <v>4.6244161317119767E-2</v>
      </c>
      <c r="IZ11" s="59"/>
      <c r="JA11" s="78"/>
      <c r="JB11" s="64" t="s">
        <v>153</v>
      </c>
      <c r="JC11" s="82">
        <v>-0.10616848570405175</v>
      </c>
      <c r="JD11" s="58">
        <v>5.0986922308652233E-2</v>
      </c>
      <c r="JE11" s="58">
        <v>-7.0728623247035327E-2</v>
      </c>
      <c r="JF11" s="58">
        <v>2.6651714780206774E-2</v>
      </c>
      <c r="JG11" s="58">
        <v>2.9281528980530963E-2</v>
      </c>
      <c r="JH11" s="58">
        <v>0.17187233731772025</v>
      </c>
      <c r="JI11" s="58">
        <v>-2.9261237522930299E-2</v>
      </c>
      <c r="JJ11" s="59"/>
      <c r="JK11" s="78"/>
      <c r="JL11" s="64" t="s">
        <v>153</v>
      </c>
      <c r="JM11" s="82">
        <v>9.0123346566400642E-2</v>
      </c>
      <c r="JN11" s="58">
        <v>-3.7109784472833154E-2</v>
      </c>
      <c r="JO11" s="58">
        <v>7.3217901578916555E-2</v>
      </c>
      <c r="JP11" s="58">
        <v>-2.5454068677543372E-2</v>
      </c>
      <c r="JQ11" s="58">
        <v>-4.8131556772470378E-2</v>
      </c>
      <c r="JR11" s="58">
        <v>1.8536884309367019</v>
      </c>
      <c r="JS11" s="58">
        <v>2.6882479140132112E-2</v>
      </c>
      <c r="JT11" s="59"/>
      <c r="JU11" s="78"/>
      <c r="JV11" s="103" t="s">
        <v>153</v>
      </c>
      <c r="JW11" s="58">
        <v>-8.8851882175212657E-2</v>
      </c>
      <c r="JX11" s="58">
        <v>-0.1103998201050458</v>
      </c>
      <c r="JY11" s="58">
        <v>-8.2832810913805788E-2</v>
      </c>
      <c r="JZ11" s="58">
        <v>4.7793590297911092E-3</v>
      </c>
      <c r="KA11" s="58">
        <v>4.2846674548241322E-2</v>
      </c>
      <c r="KB11" s="58">
        <v>-4.6633859414128537E-2</v>
      </c>
      <c r="KC11" s="58">
        <v>-3.7390540362435463E-2</v>
      </c>
      <c r="KD11" s="58"/>
      <c r="KE11" s="78"/>
      <c r="KF11" s="103" t="s">
        <v>153</v>
      </c>
      <c r="KG11" s="58">
        <v>-7.1170396124488666E-2</v>
      </c>
      <c r="KH11" s="58">
        <v>0.12900151865619996</v>
      </c>
      <c r="KI11" s="58">
        <v>-2.96312647651433E-2</v>
      </c>
      <c r="KJ11" s="58">
        <v>3.4229917984752591E-2</v>
      </c>
      <c r="KK11" s="58">
        <v>-3.0762734472560529E-2</v>
      </c>
      <c r="KL11" s="58">
        <v>0.77478963363418385</v>
      </c>
      <c r="KM11" s="58">
        <v>-5.2073151584363722E-3</v>
      </c>
      <c r="KN11" s="58"/>
      <c r="KO11" s="78"/>
      <c r="KP11" s="103" t="s">
        <v>153</v>
      </c>
      <c r="KQ11" s="175">
        <v>-4.1276256379349674E-2</v>
      </c>
      <c r="KR11" s="175">
        <v>0.1051672974749898</v>
      </c>
      <c r="KS11" s="175">
        <v>-2.3906786442603058E-2</v>
      </c>
      <c r="KT11" s="175">
        <v>6.121103688283866E-2</v>
      </c>
      <c r="KU11" s="175">
        <v>3.5784463548254097E-2</v>
      </c>
      <c r="KV11" s="175">
        <v>0.74096287054166865</v>
      </c>
      <c r="KW11" s="58">
        <v>3.5983122759643549E-2</v>
      </c>
      <c r="KX11" s="58"/>
      <c r="KY11" s="78"/>
      <c r="KZ11" s="103" t="s">
        <v>153</v>
      </c>
      <c r="LA11" s="175">
        <v>-2.6642658569208458E-2</v>
      </c>
      <c r="LB11" s="175">
        <v>-8.743397834248462E-2</v>
      </c>
      <c r="LC11" s="175">
        <v>-4.7001186765089971E-2</v>
      </c>
      <c r="LD11" s="175">
        <v>1.4936025050452597E-2</v>
      </c>
      <c r="LE11" s="175">
        <v>5.341422379501172E-2</v>
      </c>
      <c r="LF11" s="175">
        <v>1.270721508852039E-2</v>
      </c>
      <c r="LG11" s="58">
        <v>-1.1596817749866125E-3</v>
      </c>
      <c r="LH11" s="58"/>
      <c r="LI11" s="78"/>
      <c r="LJ11" s="103" t="s">
        <v>153</v>
      </c>
      <c r="LK11" s="175">
        <v>-3.0777365929789448E-2</v>
      </c>
      <c r="LL11" s="175">
        <v>-3.6460379685504148E-2</v>
      </c>
      <c r="LM11" s="175">
        <v>-3.3418318677697297E-2</v>
      </c>
      <c r="LN11" s="175">
        <v>-4.8773602189723944E-2</v>
      </c>
      <c r="LO11" s="175">
        <v>-3.556040931123218E-2</v>
      </c>
      <c r="LP11" s="175">
        <v>0.90335143999180079</v>
      </c>
      <c r="LQ11" s="58">
        <v>1.22939079426383E-3</v>
      </c>
      <c r="LR11" s="58"/>
      <c r="LT11" s="103" t="s">
        <v>153</v>
      </c>
      <c r="LU11" s="175">
        <v>1.5696369706887443E-3</v>
      </c>
      <c r="LV11" s="175">
        <v>-1.5586571850183053E-2</v>
      </c>
      <c r="LW11" s="175">
        <v>6.3825358602696341E-3</v>
      </c>
      <c r="LX11" s="175">
        <v>-7.7730153473163678E-3</v>
      </c>
      <c r="LY11" s="175">
        <v>-9.6611845782631905E-3</v>
      </c>
      <c r="LZ11" s="175">
        <v>-0.78339243726137275</v>
      </c>
      <c r="MA11" s="58">
        <v>-6.7431875797207469E-2</v>
      </c>
      <c r="MB11" s="58"/>
      <c r="MD11" s="103" t="s">
        <v>153</v>
      </c>
      <c r="ME11" s="175">
        <v>-2.046602804347903E-2</v>
      </c>
      <c r="MF11" s="175">
        <v>5.7560317781694986E-2</v>
      </c>
      <c r="MG11" s="175">
        <v>-7.2460279678137462E-3</v>
      </c>
      <c r="MH11" s="175">
        <v>3.993238741389641E-2</v>
      </c>
      <c r="MI11" s="175">
        <v>8.177237573596236E-4</v>
      </c>
      <c r="MJ11" s="175">
        <v>1.827925421722403</v>
      </c>
      <c r="MK11" s="58">
        <v>4.450919084122118E-2</v>
      </c>
      <c r="ML11" s="58"/>
      <c r="MN11" s="103" t="s">
        <v>153</v>
      </c>
      <c r="MO11" s="175">
        <v>2.852754707799339E-2</v>
      </c>
      <c r="MP11" s="175">
        <v>-9.2623980187759594E-2</v>
      </c>
      <c r="MQ11" s="175">
        <v>2.2654657459208541E-2</v>
      </c>
      <c r="MR11" s="175">
        <v>1.3791975170144383E-2</v>
      </c>
      <c r="MS11" s="175">
        <v>2.6894298149752117E-2</v>
      </c>
      <c r="MT11" s="175">
        <v>-0.36313308691484325</v>
      </c>
      <c r="MU11" s="58">
        <v>-4.2636682879413539E-3</v>
      </c>
      <c r="MV11" s="58"/>
    </row>
    <row r="12" spans="1:360" x14ac:dyDescent="0.25">
      <c r="A12" s="65" t="s">
        <v>159</v>
      </c>
      <c r="B12" s="82">
        <v>6.7037276914219818E-2</v>
      </c>
      <c r="C12" s="58">
        <v>-9.1941384736428045E-2</v>
      </c>
      <c r="D12" s="58">
        <v>3.7634847711417334E-2</v>
      </c>
      <c r="E12" s="58">
        <v>-2.8571481331018844E-2</v>
      </c>
      <c r="F12" s="58">
        <v>-4.1744137227841361E-4</v>
      </c>
      <c r="G12" s="58">
        <v>-0.3854073251942286</v>
      </c>
      <c r="H12" s="58">
        <v>-1.0377998184137606E-2</v>
      </c>
      <c r="I12" s="59"/>
      <c r="J12" s="78"/>
      <c r="K12" s="65" t="s">
        <v>159</v>
      </c>
      <c r="L12" s="82">
        <v>1.1389609207185373E-2</v>
      </c>
      <c r="M12" s="58">
        <v>2.0211975557610867E-2</v>
      </c>
      <c r="N12" s="58">
        <v>3.3108238851592107E-3</v>
      </c>
      <c r="O12" s="58">
        <v>2.7121619777237604E-2</v>
      </c>
      <c r="P12" s="58">
        <v>-2.2898060967092418E-2</v>
      </c>
      <c r="Q12" s="58">
        <v>-2.7720190411522998E-2</v>
      </c>
      <c r="R12" s="58">
        <v>8.2022576299529935E-3</v>
      </c>
      <c r="S12" s="59"/>
      <c r="T12" s="78"/>
      <c r="U12" s="65" t="s">
        <v>159</v>
      </c>
      <c r="V12" s="82">
        <v>-6.449735036938796E-2</v>
      </c>
      <c r="W12" s="58">
        <v>6.8116385130831472E-2</v>
      </c>
      <c r="X12" s="58">
        <v>-3.9538308405670138E-2</v>
      </c>
      <c r="Y12" s="58">
        <v>4.9028825070068808E-3</v>
      </c>
      <c r="Z12" s="58">
        <v>8.6094561550241686E-3</v>
      </c>
      <c r="AA12" s="58">
        <v>0.26101508549437402</v>
      </c>
      <c r="AB12" s="58">
        <v>-1.0139345738972806E-2</v>
      </c>
      <c r="AC12" s="59"/>
      <c r="AD12" s="78"/>
      <c r="AE12" s="65" t="s">
        <v>159</v>
      </c>
      <c r="AF12" s="82">
        <v>5.6988637983634079E-2</v>
      </c>
      <c r="AG12" s="58">
        <v>3.3120639274852336E-2</v>
      </c>
      <c r="AH12" s="58">
        <v>3.6608774670464854E-2</v>
      </c>
      <c r="AI12" s="58">
        <v>-1.1685050251904248E-2</v>
      </c>
      <c r="AJ12" s="58">
        <v>2.3996902211436345E-2</v>
      </c>
      <c r="AK12" s="58">
        <v>-0.38460926637287013</v>
      </c>
      <c r="AL12" s="58">
        <v>8.7514796232086491E-3</v>
      </c>
      <c r="AM12" s="59"/>
      <c r="AN12" s="78"/>
      <c r="AO12" s="65" t="s">
        <v>159</v>
      </c>
      <c r="AP12" s="82">
        <v>9.1368396633421556E-2</v>
      </c>
      <c r="AQ12" s="58">
        <v>-6.2822762500673368E-2</v>
      </c>
      <c r="AR12" s="58">
        <v>7.2247147296518816E-3</v>
      </c>
      <c r="AS12" s="58">
        <v>3.1232506881713664E-2</v>
      </c>
      <c r="AT12" s="58">
        <v>-2.375204830796086E-2</v>
      </c>
      <c r="AU12" s="58">
        <v>-4.6361229853089651E-2</v>
      </c>
      <c r="AV12" s="58">
        <v>3.1942264324068548E-2</v>
      </c>
      <c r="AW12" s="59"/>
      <c r="AX12" s="78"/>
      <c r="AY12" s="65" t="s">
        <v>159</v>
      </c>
      <c r="AZ12" s="82">
        <v>0.1734671809327725</v>
      </c>
      <c r="BA12" s="58">
        <v>7.5116869678759773E-2</v>
      </c>
      <c r="BB12" s="58">
        <v>0.20196883760349441</v>
      </c>
      <c r="BC12" s="58">
        <v>9.4448827448922346E-3</v>
      </c>
      <c r="BD12" s="58">
        <v>5.7781461793696219E-2</v>
      </c>
      <c r="BE12" s="58">
        <v>-0.19136824985694065</v>
      </c>
      <c r="BF12" s="58">
        <v>8.9973130636350956E-2</v>
      </c>
      <c r="BG12" s="59"/>
      <c r="BH12" s="78"/>
      <c r="BI12" s="65" t="s">
        <v>159</v>
      </c>
      <c r="BJ12" s="82">
        <v>-0.18252952729991728</v>
      </c>
      <c r="BK12" s="58">
        <v>2.2038730572174401E-2</v>
      </c>
      <c r="BL12" s="58">
        <v>9.8578944513748115E-3</v>
      </c>
      <c r="BM12" s="58">
        <v>-4.5941925470841909E-2</v>
      </c>
      <c r="BN12" s="58">
        <v>7.1503298305332627E-2</v>
      </c>
      <c r="BO12" s="58">
        <v>1.1819993295839695</v>
      </c>
      <c r="BP12" s="58">
        <v>-5.0069028227575967E-2</v>
      </c>
      <c r="BQ12" s="59"/>
      <c r="BR12" s="78"/>
      <c r="BS12" s="65" t="s">
        <v>159</v>
      </c>
      <c r="BT12" s="82">
        <v>-0.14365229153917999</v>
      </c>
      <c r="BU12" s="58">
        <v>-9.322695764279447E-2</v>
      </c>
      <c r="BV12" s="58">
        <v>-0.12340919771735481</v>
      </c>
      <c r="BW12" s="58">
        <v>-1.6382012546471356E-2</v>
      </c>
      <c r="BX12" s="58">
        <v>-1.3369242574375385E-3</v>
      </c>
      <c r="BY12" s="58">
        <v>2.9148779398418794E-2</v>
      </c>
      <c r="BZ12" s="58">
        <v>-6.7332076032306912E-2</v>
      </c>
      <c r="CA12" s="59"/>
      <c r="CB12" s="78"/>
      <c r="CC12" s="65" t="s">
        <v>159</v>
      </c>
      <c r="CD12" s="82">
        <v>0.41388121437871811</v>
      </c>
      <c r="CE12" s="58">
        <v>4.474422744862093E-2</v>
      </c>
      <c r="CF12" s="58">
        <v>0.29464907994442757</v>
      </c>
      <c r="CG12" s="58">
        <v>6.7454918780172892E-3</v>
      </c>
      <c r="CH12" s="58">
        <v>-7.475975248856595E-2</v>
      </c>
      <c r="CI12" s="58">
        <v>-0.55006592896257944</v>
      </c>
      <c r="CJ12" s="58">
        <v>0.11508871825022937</v>
      </c>
      <c r="CK12" s="59"/>
      <c r="CL12" s="78"/>
      <c r="CM12" s="65" t="s">
        <v>159</v>
      </c>
      <c r="CN12" s="82">
        <v>-8.5831738191784971E-3</v>
      </c>
      <c r="CO12" s="58">
        <v>-0.19392776350070712</v>
      </c>
      <c r="CP12" s="58">
        <v>-4.3054898248935285E-3</v>
      </c>
      <c r="CQ12" s="58">
        <v>1.4297196608053838E-2</v>
      </c>
      <c r="CR12" s="58">
        <v>8.4851988213256846E-2</v>
      </c>
      <c r="CS12" s="58">
        <v>0.46084231868030612</v>
      </c>
      <c r="CT12" s="58">
        <v>1.2915557426954301E-2</v>
      </c>
      <c r="CU12" s="59"/>
      <c r="CV12" s="78"/>
      <c r="CW12" s="65" t="s">
        <v>159</v>
      </c>
      <c r="CX12" s="82">
        <v>-6.6620786060889419E-4</v>
      </c>
      <c r="CY12" s="58">
        <v>0.14906215286443439</v>
      </c>
      <c r="CZ12" s="58">
        <v>1.3459511550559019E-2</v>
      </c>
      <c r="DA12" s="58">
        <v>-2.9555770507519501E-2</v>
      </c>
      <c r="DB12" s="58">
        <v>4.3313550976785246E-4</v>
      </c>
      <c r="DC12" s="58">
        <v>-0.46302371159167954</v>
      </c>
      <c r="DD12" s="58">
        <v>-1.2158178383492944E-2</v>
      </c>
      <c r="DE12" s="59"/>
      <c r="DF12" s="78"/>
      <c r="DG12" s="65" t="s">
        <v>159</v>
      </c>
      <c r="DH12" s="82">
        <v>8.0390229024358568E-3</v>
      </c>
      <c r="DI12" s="58">
        <v>1.2158663100692974E-3</v>
      </c>
      <c r="DJ12" s="58">
        <v>-6.0465148999633645E-3</v>
      </c>
      <c r="DK12" s="58">
        <v>-6.2206949176097821E-3</v>
      </c>
      <c r="DL12" s="58">
        <v>-2.9510120427053838E-2</v>
      </c>
      <c r="DM12" s="58">
        <v>0.36229137132966271</v>
      </c>
      <c r="DN12" s="58">
        <v>3.952894364239795E-5</v>
      </c>
      <c r="DO12" s="59"/>
      <c r="DP12" s="78"/>
      <c r="DQ12" s="65" t="s">
        <v>159</v>
      </c>
      <c r="DR12" s="82">
        <v>1.0504394165545312E-2</v>
      </c>
      <c r="DS12" s="58">
        <v>3.3611586682121192E-2</v>
      </c>
      <c r="DT12" s="58">
        <v>1.5917785240837045E-2</v>
      </c>
      <c r="DU12" s="58">
        <v>7.4431071773497115E-2</v>
      </c>
      <c r="DV12" s="58">
        <v>1.2114061332784112E-2</v>
      </c>
      <c r="DW12" s="58">
        <v>-0.97435838469322045</v>
      </c>
      <c r="DX12" s="58">
        <v>1.1757684081400323E-2</v>
      </c>
      <c r="DY12" s="59"/>
      <c r="DZ12" s="78"/>
      <c r="EA12" s="65" t="s">
        <v>159</v>
      </c>
      <c r="EB12" s="82">
        <v>3.5833243497630984E-3</v>
      </c>
      <c r="EC12" s="58">
        <v>-4.8331375167438628E-2</v>
      </c>
      <c r="ED12" s="58">
        <v>-9.847600801184386E-3</v>
      </c>
      <c r="EE12" s="58">
        <v>-2.1489635577606201E-3</v>
      </c>
      <c r="EF12" s="58">
        <v>1.7543649100832857E-3</v>
      </c>
      <c r="EG12" s="58">
        <v>5.6091928251121077</v>
      </c>
      <c r="EH12" s="58">
        <v>3.9970390328604861E-4</v>
      </c>
      <c r="EI12" s="59"/>
      <c r="EJ12" s="78"/>
      <c r="EK12" s="65" t="s">
        <v>159</v>
      </c>
      <c r="EL12" s="82">
        <v>-1.4845473135274713E-2</v>
      </c>
      <c r="EM12" s="58">
        <v>0.10776415645067138</v>
      </c>
      <c r="EN12" s="58">
        <v>1.7302965485538412E-2</v>
      </c>
      <c r="EO12" s="58">
        <v>-3.4081670262008319E-2</v>
      </c>
      <c r="EP12" s="58">
        <v>4.1087304327369824E-2</v>
      </c>
      <c r="EQ12" s="58">
        <v>5.4275197611697248</v>
      </c>
      <c r="ER12" s="58">
        <v>1.5291944530800504E-2</v>
      </c>
      <c r="ES12" s="59"/>
      <c r="ET12" s="78"/>
      <c r="EU12" s="65" t="s">
        <v>159</v>
      </c>
      <c r="EV12" s="82">
        <v>-3.3070890072148052E-3</v>
      </c>
      <c r="EW12" s="58">
        <v>6.0185185185185265E-2</v>
      </c>
      <c r="EX12" s="58">
        <v>-1.5481285857390078E-2</v>
      </c>
      <c r="EY12" s="58">
        <v>-2.020799431382456E-2</v>
      </c>
      <c r="EZ12" s="58">
        <v>-1.4768211678049536E-2</v>
      </c>
      <c r="FA12" s="58">
        <v>-0.36629649959886845</v>
      </c>
      <c r="FB12" s="58">
        <v>-1.4805396743382136E-2</v>
      </c>
      <c r="FC12" s="59"/>
      <c r="FD12" s="78"/>
      <c r="FE12" s="65" t="s">
        <v>159</v>
      </c>
      <c r="FF12" s="82">
        <v>1.7077120269788817E-2</v>
      </c>
      <c r="FG12" s="58">
        <v>-9.4263864444722636E-2</v>
      </c>
      <c r="FH12" s="58">
        <v>4.8216244823312141E-3</v>
      </c>
      <c r="FI12" s="58">
        <v>6.7397163410306674E-2</v>
      </c>
      <c r="FJ12" s="58">
        <v>-1.2072787120236187E-3</v>
      </c>
      <c r="FK12" s="58">
        <v>-0.24410314498933899</v>
      </c>
      <c r="FL12" s="58">
        <v>1.6569906406159414E-2</v>
      </c>
      <c r="FM12" s="59"/>
      <c r="FN12" s="78"/>
      <c r="FO12" s="78"/>
      <c r="FP12" s="65" t="s">
        <v>159</v>
      </c>
      <c r="FQ12" s="82">
        <v>3.1082403477946711E-3</v>
      </c>
      <c r="FR12" s="58">
        <v>0.16738315192536354</v>
      </c>
      <c r="FS12" s="58">
        <v>1.1909991645177503E-2</v>
      </c>
      <c r="FT12" s="58">
        <v>8.866264876220345E-3</v>
      </c>
      <c r="FU12" s="58">
        <v>4.9040530994242208E-3</v>
      </c>
      <c r="FV12" s="58">
        <v>-0.35389395742430246</v>
      </c>
      <c r="FW12" s="58">
        <v>1.0714233512812843E-2</v>
      </c>
      <c r="FX12" s="59"/>
      <c r="FY12" s="78"/>
      <c r="FZ12" s="65" t="s">
        <v>159</v>
      </c>
      <c r="GA12" s="82">
        <v>3.1431259064591877E-2</v>
      </c>
      <c r="GB12" s="58">
        <v>-5.5138551542218424E-2</v>
      </c>
      <c r="GC12" s="58">
        <v>4.3424289043859409E-3</v>
      </c>
      <c r="GD12" s="58">
        <v>-9.6944093829331501E-2</v>
      </c>
      <c r="GE12" s="58">
        <v>3.2917276505440109E-2</v>
      </c>
      <c r="GF12" s="58">
        <v>0.41594188069170146</v>
      </c>
      <c r="GG12" s="58">
        <v>-9.456504090501314E-3</v>
      </c>
      <c r="GH12" s="59"/>
      <c r="GI12" s="78"/>
      <c r="GJ12" s="65" t="s">
        <v>159</v>
      </c>
      <c r="GK12" s="82">
        <v>7.7878998927349268E-3</v>
      </c>
      <c r="GL12" s="58">
        <v>-0.11615410555644622</v>
      </c>
      <c r="GM12" s="58">
        <v>-1.5924483391597445E-2</v>
      </c>
      <c r="GN12" s="58">
        <v>-1.2813430623690857E-2</v>
      </c>
      <c r="GO12" s="58">
        <v>3.4524503292266542E-2</v>
      </c>
      <c r="GP12" s="58">
        <v>3.9873416196945617</v>
      </c>
      <c r="GQ12" s="58">
        <v>3.2175349006783968E-2</v>
      </c>
      <c r="GR12" s="59"/>
      <c r="GS12" s="78"/>
      <c r="GT12" s="65" t="s">
        <v>159</v>
      </c>
      <c r="GU12" s="82">
        <v>-1.2195260363713921E-2</v>
      </c>
      <c r="GV12" s="58">
        <v>0.10161915126950971</v>
      </c>
      <c r="GW12" s="58">
        <v>1.2015752251570002E-2</v>
      </c>
      <c r="GX12" s="58">
        <v>3.7266060526276984E-2</v>
      </c>
      <c r="GY12" s="58">
        <v>-5.6313905323100516E-2</v>
      </c>
      <c r="GZ12" s="58">
        <v>-0.41856219315171383</v>
      </c>
      <c r="HA12" s="58">
        <v>-1.7820417861504914E-2</v>
      </c>
      <c r="HB12" s="59"/>
      <c r="HC12" s="78"/>
      <c r="HD12" s="65" t="s">
        <v>159</v>
      </c>
      <c r="HE12" s="82">
        <v>3.911382376003681E-2</v>
      </c>
      <c r="HF12" s="58">
        <v>5.8575932956579972E-2</v>
      </c>
      <c r="HG12" s="58">
        <v>1.7545414878834185E-2</v>
      </c>
      <c r="HH12" s="58">
        <v>1.3630333425355173E-2</v>
      </c>
      <c r="HI12" s="58">
        <v>-1.3776140729286148E-2</v>
      </c>
      <c r="HJ12" s="58">
        <v>0.19417943488933287</v>
      </c>
      <c r="HK12" s="58">
        <v>2.5367318908900198E-2</v>
      </c>
      <c r="HL12" s="59"/>
      <c r="HM12" s="78"/>
      <c r="HN12" s="65" t="s">
        <v>159</v>
      </c>
      <c r="HO12" s="82">
        <v>6.752415131011612E-4</v>
      </c>
      <c r="HP12" s="58">
        <v>2.1626105799143282E-2</v>
      </c>
      <c r="HQ12" s="58">
        <v>1.1942166199200641E-2</v>
      </c>
      <c r="HR12" s="58">
        <v>-1.1383594294055738E-2</v>
      </c>
      <c r="HS12" s="58">
        <v>4.9661489594707613E-2</v>
      </c>
      <c r="HT12" s="58">
        <v>0.17471541011202746</v>
      </c>
      <c r="HU12" s="58">
        <v>1.3454901091318153E-2</v>
      </c>
      <c r="HV12" s="59"/>
      <c r="HW12" s="78"/>
      <c r="HX12" s="65" t="s">
        <v>159</v>
      </c>
      <c r="HY12" s="82">
        <v>-1.519324094398318E-2</v>
      </c>
      <c r="HZ12" s="58">
        <v>-0.15033250498757492</v>
      </c>
      <c r="IA12" s="58">
        <v>-2.4242004118971629E-2</v>
      </c>
      <c r="IB12" s="58">
        <v>-5.1714249091747419E-2</v>
      </c>
      <c r="IC12" s="58">
        <v>1.9397320523734274E-2</v>
      </c>
      <c r="ID12" s="58">
        <v>-0.69663037782047821</v>
      </c>
      <c r="IE12" s="58">
        <v>-4.7942426614702077E-2</v>
      </c>
      <c r="IF12" s="59"/>
      <c r="IG12" s="78"/>
      <c r="IH12" s="65" t="s">
        <v>159</v>
      </c>
      <c r="II12" s="82">
        <v>1.8522988233475358E-2</v>
      </c>
      <c r="IJ12" s="58">
        <v>7.6571984091185291E-2</v>
      </c>
      <c r="IK12" s="58">
        <v>3.0764876546322043E-2</v>
      </c>
      <c r="IL12" s="58">
        <v>3.7974836768241135E-2</v>
      </c>
      <c r="IM12" s="58">
        <v>-0.13498999155483082</v>
      </c>
      <c r="IN12" s="58">
        <v>-0.84400374765771391</v>
      </c>
      <c r="IO12" s="58">
        <v>-1.2611071168065946E-2</v>
      </c>
      <c r="IP12" s="59"/>
      <c r="IQ12" s="78"/>
      <c r="IR12" s="65" t="s">
        <v>159</v>
      </c>
      <c r="IS12" s="82">
        <v>1.0840142899915318E-3</v>
      </c>
      <c r="IT12" s="58">
        <v>5.9302383421275272E-2</v>
      </c>
      <c r="IU12" s="58">
        <v>-7.4480443325385236E-3</v>
      </c>
      <c r="IV12" s="58">
        <v>3.2975781478985E-2</v>
      </c>
      <c r="IW12" s="58">
        <v>9.9526039116713538E-2</v>
      </c>
      <c r="IX12" s="58">
        <v>2.4438813813813813</v>
      </c>
      <c r="IY12" s="58">
        <v>3.3125581677186398E-2</v>
      </c>
      <c r="IZ12" s="59"/>
      <c r="JA12" s="78"/>
      <c r="JB12" s="65" t="s">
        <v>159</v>
      </c>
      <c r="JC12" s="82">
        <v>3.0704934529478143E-3</v>
      </c>
      <c r="JD12" s="58">
        <v>5.0986922308652233E-2</v>
      </c>
      <c r="JE12" s="58">
        <v>1.293140620362543E-2</v>
      </c>
      <c r="JF12" s="58">
        <v>-5.3094767517998173E-3</v>
      </c>
      <c r="JG12" s="58">
        <v>1.6411922906869648E-2</v>
      </c>
      <c r="JH12" s="58">
        <v>0.12988900394208583</v>
      </c>
      <c r="JI12" s="58">
        <v>7.5556029671710679E-3</v>
      </c>
      <c r="JJ12" s="59"/>
      <c r="JK12" s="78"/>
      <c r="JL12" s="65" t="s">
        <v>159</v>
      </c>
      <c r="JM12" s="82">
        <v>2.0293524722433073E-3</v>
      </c>
      <c r="JN12" s="58">
        <v>-3.7109784472833154E-2</v>
      </c>
      <c r="JO12" s="58">
        <v>4.4581501109561715E-3</v>
      </c>
      <c r="JP12" s="58">
        <v>-2.4890899907877392E-2</v>
      </c>
      <c r="JQ12" s="58">
        <v>-3.989142490162368E-2</v>
      </c>
      <c r="JR12" s="58">
        <v>0.50229110728813298</v>
      </c>
      <c r="JS12" s="58">
        <v>-1.1854615600620223E-2</v>
      </c>
      <c r="JT12" s="59"/>
      <c r="JU12" s="78"/>
      <c r="JV12" s="104" t="s">
        <v>159</v>
      </c>
      <c r="JW12" s="58">
        <v>-5.3718074267814241E-2</v>
      </c>
      <c r="JX12" s="58">
        <v>-0.1103998201050458</v>
      </c>
      <c r="JY12" s="58">
        <v>-6.1955455653244174E-2</v>
      </c>
      <c r="JZ12" s="58">
        <v>4.7243700393765332E-2</v>
      </c>
      <c r="KA12" s="58">
        <v>2.459717434276229E-2</v>
      </c>
      <c r="KB12" s="58">
        <v>0.54006935079946061</v>
      </c>
      <c r="KC12" s="58">
        <v>-1.1937527348761237E-2</v>
      </c>
      <c r="KD12" s="58"/>
      <c r="KE12" s="78"/>
      <c r="KF12" s="104" t="s">
        <v>159</v>
      </c>
      <c r="KG12" s="58">
        <v>3.0555336295106377E-3</v>
      </c>
      <c r="KH12" s="58">
        <v>0.12900151865619996</v>
      </c>
      <c r="KI12" s="58">
        <v>3.9959631993991836E-2</v>
      </c>
      <c r="KJ12" s="58">
        <v>2.5964456003467782E-2</v>
      </c>
      <c r="KK12" s="58">
        <v>1.7559806311599126E-2</v>
      </c>
      <c r="KL12" s="58">
        <v>0.64324778841008745</v>
      </c>
      <c r="KM12" s="58">
        <v>3.0659655624204647E-2</v>
      </c>
      <c r="KN12" s="58"/>
      <c r="KO12" s="78"/>
      <c r="KP12" s="104" t="s">
        <v>159</v>
      </c>
      <c r="KQ12" s="175">
        <v>-1.8186613883191733E-3</v>
      </c>
      <c r="KR12" s="175">
        <v>0.1051672974749898</v>
      </c>
      <c r="KS12" s="175">
        <v>-2.8729017436008614E-2</v>
      </c>
      <c r="KT12" s="175">
        <v>-4.212405205265065E-2</v>
      </c>
      <c r="KU12" s="175">
        <v>2.6277358764847023E-2</v>
      </c>
      <c r="KV12" s="175">
        <v>0.92357008436766552</v>
      </c>
      <c r="KW12" s="58">
        <v>1.7425023624847616E-2</v>
      </c>
      <c r="KX12" s="58"/>
      <c r="KY12" s="78"/>
      <c r="KZ12" s="104" t="s">
        <v>159</v>
      </c>
      <c r="LA12" s="175">
        <v>-0.12487859920300473</v>
      </c>
      <c r="LB12" s="175">
        <v>-8.743397834248462E-2</v>
      </c>
      <c r="LC12" s="175">
        <v>-0.12202469468557722</v>
      </c>
      <c r="LD12" s="175">
        <v>-1.5923879032805264E-2</v>
      </c>
      <c r="LE12" s="175">
        <v>5.4408394300692615E-2</v>
      </c>
      <c r="LF12" s="175">
        <v>-1.5906097960457933E-2</v>
      </c>
      <c r="LG12" s="58">
        <v>-5.5949603123837004E-2</v>
      </c>
      <c r="LH12" s="58"/>
      <c r="LI12" s="78"/>
      <c r="LJ12" s="104" t="s">
        <v>159</v>
      </c>
      <c r="LK12" s="175">
        <v>-0.11124400755553455</v>
      </c>
      <c r="LL12" s="175">
        <v>-3.6460379685504148E-2</v>
      </c>
      <c r="LM12" s="175">
        <v>-8.928980216191465E-2</v>
      </c>
      <c r="LN12" s="175">
        <v>1.9062741823029496E-2</v>
      </c>
      <c r="LO12" s="175">
        <v>-4.6206953187340284E-2</v>
      </c>
      <c r="LP12" s="175">
        <v>-3.186170474194748E-2</v>
      </c>
      <c r="LQ12" s="58">
        <v>-5.3468859390284368E-2</v>
      </c>
      <c r="LR12" s="58"/>
      <c r="LT12" s="104" t="s">
        <v>159</v>
      </c>
      <c r="LU12" s="175">
        <v>-7.7589235363181755E-2</v>
      </c>
      <c r="LV12" s="175">
        <v>-1.5586571850183053E-2</v>
      </c>
      <c r="LW12" s="175">
        <v>-6.3127596292577789E-2</v>
      </c>
      <c r="LX12" s="175">
        <v>2.7054956861309244E-2</v>
      </c>
      <c r="LY12" s="175">
        <v>-3.1796803846134737E-2</v>
      </c>
      <c r="LZ12" s="175">
        <v>0.12722909359424045</v>
      </c>
      <c r="MA12" s="58">
        <v>-2.3888062374521481E-2</v>
      </c>
      <c r="MB12" s="58"/>
      <c r="MD12" s="104" t="s">
        <v>159</v>
      </c>
      <c r="ME12" s="175">
        <v>3.4742736873755113E-2</v>
      </c>
      <c r="MF12" s="175">
        <v>5.7560317781694986E-2</v>
      </c>
      <c r="MG12" s="175">
        <v>3.0355431347065941E-2</v>
      </c>
      <c r="MH12" s="175">
        <v>-1.1009801578339905E-2</v>
      </c>
      <c r="MI12" s="175">
        <v>-1.3757574916431117E-2</v>
      </c>
      <c r="MJ12" s="175">
        <v>1.0962218728505432E-2</v>
      </c>
      <c r="MK12" s="58">
        <v>1.0514613862962817E-2</v>
      </c>
      <c r="ML12" s="58"/>
      <c r="MN12" s="104" t="s">
        <v>159</v>
      </c>
      <c r="MO12" s="175">
        <v>9.7783068129654108E-2</v>
      </c>
      <c r="MP12" s="175">
        <v>-9.2623980187759594E-2</v>
      </c>
      <c r="MQ12" s="175">
        <v>7.3652062790596051E-2</v>
      </c>
      <c r="MR12" s="175">
        <v>-3.0472633363569961E-2</v>
      </c>
      <c r="MS12" s="175">
        <v>4.118913582923716E-2</v>
      </c>
      <c r="MT12" s="175">
        <v>-0.36913562997746285</v>
      </c>
      <c r="MU12" s="58">
        <v>1.009402720719111E-2</v>
      </c>
      <c r="MV12" s="58"/>
    </row>
    <row r="13" spans="1:360" x14ac:dyDescent="0.25">
      <c r="A13" s="66" t="s">
        <v>161</v>
      </c>
      <c r="B13" s="82">
        <v>-3.8401871854867489E-3</v>
      </c>
      <c r="C13" s="58">
        <v>-9.1941384736428045E-2</v>
      </c>
      <c r="D13" s="58">
        <v>-1.1304076214274624E-2</v>
      </c>
      <c r="E13" s="58">
        <v>-2.8571481331018844E-2</v>
      </c>
      <c r="F13" s="58">
        <v>-3.0161290322580615E-2</v>
      </c>
      <c r="G13" s="58">
        <v>-0.31438954185656026</v>
      </c>
      <c r="H13" s="58">
        <v>-3.6585532868526012E-2</v>
      </c>
      <c r="I13" s="59"/>
      <c r="J13" s="78"/>
      <c r="K13" s="66" t="s">
        <v>161</v>
      </c>
      <c r="L13" s="82">
        <v>3.3681701485785789E-3</v>
      </c>
      <c r="M13" s="58">
        <v>2.0211975557610867E-2</v>
      </c>
      <c r="N13" s="58">
        <v>-2.6648258780339698E-3</v>
      </c>
      <c r="O13" s="58">
        <v>2.7121239597815823E-2</v>
      </c>
      <c r="P13" s="58">
        <v>-2.1975041132562365E-2</v>
      </c>
      <c r="Q13" s="58">
        <v>-9.4199019700452455E-2</v>
      </c>
      <c r="R13" s="58">
        <v>6.3212824262146349E-3</v>
      </c>
      <c r="S13" s="59"/>
      <c r="T13" s="78"/>
      <c r="U13" s="66" t="s">
        <v>161</v>
      </c>
      <c r="V13" s="82">
        <v>3.2757319729719344E-3</v>
      </c>
      <c r="W13" s="58">
        <v>6.8114261934486692E-2</v>
      </c>
      <c r="X13" s="58">
        <v>1.2388833894278297E-2</v>
      </c>
      <c r="Y13" s="58">
        <v>4.9032544625093955E-3</v>
      </c>
      <c r="Z13" s="58">
        <v>-5.0864330418387768E-3</v>
      </c>
      <c r="AA13" s="58">
        <v>0.30236456474550616</v>
      </c>
      <c r="AB13" s="58">
        <v>1.7794649071665072E-2</v>
      </c>
      <c r="AC13" s="59"/>
      <c r="AD13" s="78"/>
      <c r="AE13" s="66" t="s">
        <v>161</v>
      </c>
      <c r="AF13" s="82">
        <v>3.9178840900824047E-2</v>
      </c>
      <c r="AG13" s="58">
        <v>3.3122692910912813E-2</v>
      </c>
      <c r="AH13" s="58">
        <v>2.5560195057235887E-2</v>
      </c>
      <c r="AI13" s="58">
        <v>-1.1685418586611377E-2</v>
      </c>
      <c r="AJ13" s="58">
        <v>7.3973530153588915E-2</v>
      </c>
      <c r="AK13" s="58">
        <v>-0.36531629051869868</v>
      </c>
      <c r="AL13" s="58">
        <v>5.7093267561888813E-3</v>
      </c>
      <c r="AM13" s="59"/>
      <c r="AN13" s="78"/>
      <c r="AO13" s="66" t="s">
        <v>161</v>
      </c>
      <c r="AP13" s="82">
        <v>-4.5305746195916236E-2</v>
      </c>
      <c r="AQ13" s="58">
        <v>-6.2824686569231833E-2</v>
      </c>
      <c r="AR13" s="58">
        <v>-4.2408109406820403E-2</v>
      </c>
      <c r="AS13" s="58">
        <v>3.1232891211491396E-2</v>
      </c>
      <c r="AT13" s="58">
        <v>2.0467285098914028E-2</v>
      </c>
      <c r="AU13" s="58">
        <v>-9.3739048357779339E-2</v>
      </c>
      <c r="AV13" s="58">
        <v>-1.6404591815355907E-2</v>
      </c>
      <c r="AW13" s="59"/>
      <c r="AX13" s="78"/>
      <c r="AY13" s="66" t="s">
        <v>161</v>
      </c>
      <c r="AZ13" s="82">
        <v>0.19372237328762729</v>
      </c>
      <c r="BA13" s="58">
        <v>7.5119076948345298E-2</v>
      </c>
      <c r="BB13" s="58">
        <v>0.16057890670426217</v>
      </c>
      <c r="BC13" s="58">
        <v>9.4445213427822427E-3</v>
      </c>
      <c r="BD13" s="58">
        <v>-5.3658351943676637E-3</v>
      </c>
      <c r="BE13" s="58">
        <v>-0.10861674263204571</v>
      </c>
      <c r="BF13" s="58">
        <v>9.4412342465720223E-2</v>
      </c>
      <c r="BG13" s="59"/>
      <c r="BH13" s="78"/>
      <c r="BI13" s="66" t="s">
        <v>161</v>
      </c>
      <c r="BJ13" s="82">
        <v>-0.16486391586245278</v>
      </c>
      <c r="BK13" s="58">
        <v>2.2038730572174401E-2</v>
      </c>
      <c r="BL13" s="58">
        <v>-0.16426230138249862</v>
      </c>
      <c r="BM13" s="58">
        <v>-4.594158389823054E-2</v>
      </c>
      <c r="BN13" s="58">
        <v>5.7283032769042626E-2</v>
      </c>
      <c r="BO13" s="58">
        <v>0.96081720479864885</v>
      </c>
      <c r="BP13" s="58">
        <v>-7.5005684517937155E-2</v>
      </c>
      <c r="BQ13" s="59"/>
      <c r="BR13" s="78"/>
      <c r="BS13" s="66" t="s">
        <v>161</v>
      </c>
      <c r="BT13" s="82">
        <v>-6.5328365955450177E-2</v>
      </c>
      <c r="BU13" s="58">
        <v>-9.322882606827225E-2</v>
      </c>
      <c r="BV13" s="58">
        <v>-6.371034630008296E-2</v>
      </c>
      <c r="BW13" s="58">
        <v>-1.6382012546471356E-2</v>
      </c>
      <c r="BX13" s="58">
        <v>-6.2865518125091766E-2</v>
      </c>
      <c r="BY13" s="58">
        <v>7.5164459128587921E-2</v>
      </c>
      <c r="BZ13" s="58">
        <v>-4.4434056761268673E-2</v>
      </c>
      <c r="CA13" s="59"/>
      <c r="CB13" s="78"/>
      <c r="CC13" s="66" t="s">
        <v>161</v>
      </c>
      <c r="CD13" s="82">
        <v>0.27195311487029672</v>
      </c>
      <c r="CE13" s="58">
        <v>4.4746380171147238E-2</v>
      </c>
      <c r="CF13" s="58">
        <v>0.20121247417002</v>
      </c>
      <c r="CG13" s="58">
        <v>6.7454918780172892E-3</v>
      </c>
      <c r="CH13" s="58">
        <v>4.0225964744092089E-2</v>
      </c>
      <c r="CI13" s="58">
        <v>-0.54177847285098912</v>
      </c>
      <c r="CJ13" s="58">
        <v>0.10144397058683907</v>
      </c>
      <c r="CK13" s="59"/>
      <c r="CL13" s="78"/>
      <c r="CM13" s="66" t="s">
        <v>161</v>
      </c>
      <c r="CN13" s="82">
        <v>-0.12682295510574215</v>
      </c>
      <c r="CO13" s="58">
        <v>-0.19392776350070712</v>
      </c>
      <c r="CP13" s="58">
        <v>-0.10868600134349707</v>
      </c>
      <c r="CQ13" s="58">
        <v>1.4297196608053838E-2</v>
      </c>
      <c r="CR13" s="58">
        <v>8.2988593683768156E-3</v>
      </c>
      <c r="CS13" s="58">
        <v>0.37685021076834624</v>
      </c>
      <c r="CT13" s="58">
        <v>-6.3807663613875312E-2</v>
      </c>
      <c r="CU13" s="59"/>
      <c r="CV13" s="78"/>
      <c r="CW13" s="66" t="s">
        <v>161</v>
      </c>
      <c r="CX13" s="82">
        <v>1.4522910708848682E-3</v>
      </c>
      <c r="CY13" s="58">
        <v>0.14906215286443439</v>
      </c>
      <c r="CZ13" s="58">
        <v>1.7473466217965274E-2</v>
      </c>
      <c r="DA13" s="58">
        <v>-2.955614412043497E-2</v>
      </c>
      <c r="DB13" s="58">
        <v>-4.1847077779405245E-2</v>
      </c>
      <c r="DC13" s="58">
        <v>-0.37863837004501072</v>
      </c>
      <c r="DD13" s="58">
        <v>-1.5151588773717669E-2</v>
      </c>
      <c r="DE13" s="59"/>
      <c r="DF13" s="78"/>
      <c r="DG13" s="66" t="s">
        <v>161</v>
      </c>
      <c r="DH13" s="82">
        <v>4.5837347376968138E-2</v>
      </c>
      <c r="DI13" s="58">
        <v>1.2158663100692974E-3</v>
      </c>
      <c r="DJ13" s="58">
        <v>2.2959039900550586E-2</v>
      </c>
      <c r="DK13" s="58">
        <v>-6.2206973125262426E-3</v>
      </c>
      <c r="DL13" s="58">
        <v>-4.1704184635799821E-3</v>
      </c>
      <c r="DM13" s="58">
        <v>0.19325443207189291</v>
      </c>
      <c r="DN13" s="58">
        <v>2.220297166610705E-2</v>
      </c>
      <c r="DO13" s="59"/>
      <c r="DP13" s="78"/>
      <c r="DQ13" s="66" t="s">
        <v>161</v>
      </c>
      <c r="DR13" s="82">
        <v>0.16213890512150878</v>
      </c>
      <c r="DS13" s="58">
        <v>3.3609459904933081E-2</v>
      </c>
      <c r="DT13" s="58">
        <v>0.14155872162851793</v>
      </c>
      <c r="DU13" s="58">
        <v>7.4431488009917571E-2</v>
      </c>
      <c r="DV13" s="58">
        <v>-8.0165427546388026E-3</v>
      </c>
      <c r="DW13" s="58">
        <v>-1.1365057393058873</v>
      </c>
      <c r="DX13" s="58">
        <v>8.1844437433093678E-2</v>
      </c>
      <c r="DY13" s="59"/>
      <c r="DZ13" s="78"/>
      <c r="EA13" s="66" t="s">
        <v>161</v>
      </c>
      <c r="EB13" s="82">
        <v>5.4315312718443819E-3</v>
      </c>
      <c r="EC13" s="58">
        <v>-4.8331474615121883E-2</v>
      </c>
      <c r="ED13" s="58">
        <v>-9.735164904868452E-3</v>
      </c>
      <c r="EE13" s="58">
        <v>-2.1489635577606201E-3</v>
      </c>
      <c r="EF13" s="58">
        <v>3.716605718831105E-2</v>
      </c>
      <c r="EG13" s="58">
        <v>-2.2587547802174193</v>
      </c>
      <c r="EH13" s="58">
        <v>7.198403720425588E-3</v>
      </c>
      <c r="EI13" s="59"/>
      <c r="EJ13" s="78"/>
      <c r="EK13" s="66" t="s">
        <v>161</v>
      </c>
      <c r="EL13" s="82">
        <v>-1.1002801069142972E-2</v>
      </c>
      <c r="EM13" s="58">
        <v>0.10776655156980723</v>
      </c>
      <c r="EN13" s="58">
        <v>2.3034313356894043E-2</v>
      </c>
      <c r="EO13" s="58">
        <v>-3.4081670262008319E-2</v>
      </c>
      <c r="EP13" s="58">
        <v>-1.2467975833971197E-2</v>
      </c>
      <c r="EQ13" s="58">
        <v>5.1776071001877453</v>
      </c>
      <c r="ER13" s="58">
        <v>8.4086990255771658E-3</v>
      </c>
      <c r="ES13" s="59"/>
      <c r="ET13" s="78"/>
      <c r="EU13" s="66" t="s">
        <v>161</v>
      </c>
      <c r="EV13" s="82">
        <v>-1.5706783388939681E-2</v>
      </c>
      <c r="EW13" s="58">
        <v>6.0183233402036115E-2</v>
      </c>
      <c r="EX13" s="58">
        <v>-2.9590792281893898E-2</v>
      </c>
      <c r="EY13" s="58">
        <v>-2.020799431382456E-2</v>
      </c>
      <c r="EZ13" s="58">
        <v>2.9494999554273631E-2</v>
      </c>
      <c r="FA13" s="58">
        <v>-0.39306415874191181</v>
      </c>
      <c r="FB13" s="58">
        <v>-1.821818706838281E-2</v>
      </c>
      <c r="FC13" s="59"/>
      <c r="FD13" s="78"/>
      <c r="FE13" s="66" t="s">
        <v>161</v>
      </c>
      <c r="FF13" s="82">
        <v>7.3570243471958252E-3</v>
      </c>
      <c r="FG13" s="58">
        <v>-9.4264037983235988E-2</v>
      </c>
      <c r="FH13" s="58">
        <v>-1.9650802022025404E-3</v>
      </c>
      <c r="FI13" s="58">
        <v>6.7396781604280268E-2</v>
      </c>
      <c r="FJ13" s="58">
        <v>-3.0703209160474992E-3</v>
      </c>
      <c r="FK13" s="58">
        <v>3.4741758391828095E-2</v>
      </c>
      <c r="FL13" s="58">
        <v>1.8108004686129314E-2</v>
      </c>
      <c r="FM13" s="59"/>
      <c r="FN13" s="78"/>
      <c r="FO13" s="78"/>
      <c r="FP13" s="66" t="s">
        <v>161</v>
      </c>
      <c r="FQ13" s="82">
        <v>9.248123655584823E-3</v>
      </c>
      <c r="FR13" s="58">
        <v>0.16738349214608605</v>
      </c>
      <c r="FS13" s="58">
        <v>1.4947712519341573E-2</v>
      </c>
      <c r="FT13" s="58">
        <v>8.8676988409144512E-3</v>
      </c>
      <c r="FU13" s="58">
        <v>1.7113960575323425E-2</v>
      </c>
      <c r="FV13" s="58">
        <v>-0.30819585587963577</v>
      </c>
      <c r="FW13" s="58">
        <v>1.5036988790490698E-2</v>
      </c>
      <c r="FX13" s="59"/>
      <c r="FY13" s="78"/>
      <c r="FZ13" s="66" t="s">
        <v>161</v>
      </c>
      <c r="GA13" s="82">
        <v>3.1901155793903319E-2</v>
      </c>
      <c r="GB13" s="58">
        <v>-5.5136906399412169E-2</v>
      </c>
      <c r="GC13" s="58">
        <v>3.6237352582379357E-3</v>
      </c>
      <c r="GD13" s="58">
        <v>-9.694540893044111E-2</v>
      </c>
      <c r="GE13" s="58">
        <v>1.2997633504367055E-3</v>
      </c>
      <c r="GF13" s="58">
        <v>-4.7451893115596423E-2</v>
      </c>
      <c r="GG13" s="58">
        <v>-2.0645056470526144E-2</v>
      </c>
      <c r="GH13" s="59"/>
      <c r="GI13" s="78"/>
      <c r="GJ13" s="66" t="s">
        <v>161</v>
      </c>
      <c r="GK13" s="82">
        <v>1.0509149486237334E-2</v>
      </c>
      <c r="GL13" s="58">
        <v>-0.11615594830715713</v>
      </c>
      <c r="GM13" s="58">
        <v>-1.5215231788079497E-2</v>
      </c>
      <c r="GN13" s="58">
        <v>-1.281304303784743E-2</v>
      </c>
      <c r="GO13" s="58">
        <v>-3.941641502588198E-2</v>
      </c>
      <c r="GP13" s="58">
        <v>3.8812353129673149</v>
      </c>
      <c r="GQ13" s="58">
        <v>2.3140925062301119E-2</v>
      </c>
      <c r="GR13" s="59"/>
      <c r="GS13" s="78"/>
      <c r="GT13" s="66" t="s">
        <v>161</v>
      </c>
      <c r="GU13" s="82">
        <v>-4.5651891509215928E-3</v>
      </c>
      <c r="GV13" s="58">
        <v>0.10161936313806604</v>
      </c>
      <c r="GW13" s="58">
        <v>2.0236153841843078E-2</v>
      </c>
      <c r="GX13" s="58">
        <v>3.7266060526276984E-2</v>
      </c>
      <c r="GY13" s="58">
        <v>-4.2586810127534895E-3</v>
      </c>
      <c r="GZ13" s="58">
        <v>-0.33327133224831434</v>
      </c>
      <c r="HA13" s="58">
        <v>1.557304921008495E-3</v>
      </c>
      <c r="HB13" s="59"/>
      <c r="HC13" s="78"/>
      <c r="HD13" s="66" t="s">
        <v>161</v>
      </c>
      <c r="HE13" s="82">
        <v>-0.16055575324761837</v>
      </c>
      <c r="HF13" s="58">
        <v>5.8576043817530399E-2</v>
      </c>
      <c r="HG13" s="58">
        <v>-0.14518631834510645</v>
      </c>
      <c r="HH13" s="58">
        <v>1.3629950001533697E-2</v>
      </c>
      <c r="HI13" s="58">
        <v>2.5386318469989955E-2</v>
      </c>
      <c r="HJ13" s="58">
        <v>5.5233726912441612E-2</v>
      </c>
      <c r="HK13" s="58">
        <v>-7.4626120112706404E-2</v>
      </c>
      <c r="HL13" s="59"/>
      <c r="HM13" s="78"/>
      <c r="HN13" s="66" t="s">
        <v>161</v>
      </c>
      <c r="HO13" s="82">
        <v>-6.5565945898109101E-2</v>
      </c>
      <c r="HP13" s="58">
        <v>2.1627932339632113E-2</v>
      </c>
      <c r="HQ13" s="58">
        <v>-4.4236926275002482E-2</v>
      </c>
      <c r="HR13" s="58">
        <v>-1.1383598600105503E-2</v>
      </c>
      <c r="HS13" s="58">
        <v>-2.3390071820932615E-2</v>
      </c>
      <c r="HT13" s="58">
        <v>0.24436158921344134</v>
      </c>
      <c r="HU13" s="58">
        <v>-2.7087825090338101E-2</v>
      </c>
      <c r="HV13" s="59"/>
      <c r="HW13" s="78"/>
      <c r="HX13" s="66" t="s">
        <v>161</v>
      </c>
      <c r="HY13" s="82">
        <v>0.10838612240413842</v>
      </c>
      <c r="HZ13" s="58">
        <v>-0.15033425501382525</v>
      </c>
      <c r="IA13" s="58">
        <v>7.1148596861595637E-2</v>
      </c>
      <c r="IB13" s="58">
        <v>-5.1713886255162676E-2</v>
      </c>
      <c r="IC13" s="58">
        <v>-6.786664513607178E-3</v>
      </c>
      <c r="ID13" s="58">
        <v>-0.64366480139723381</v>
      </c>
      <c r="IE13" s="58">
        <v>-5.7918743524793285E-3</v>
      </c>
      <c r="IF13" s="59"/>
      <c r="IG13" s="78"/>
      <c r="IH13" s="66" t="s">
        <v>161</v>
      </c>
      <c r="II13" s="82">
        <v>0.16651001462275619</v>
      </c>
      <c r="IJ13" s="58">
        <v>7.6572141803771671E-2</v>
      </c>
      <c r="IK13" s="58">
        <v>0.15659629488986046</v>
      </c>
      <c r="IL13" s="58">
        <v>3.7974433278539506E-2</v>
      </c>
      <c r="IM13" s="58">
        <v>6.515469682097344E-2</v>
      </c>
      <c r="IN13" s="58">
        <v>-0.82488228743785574</v>
      </c>
      <c r="IO13" s="58">
        <v>9.6964898798462817E-2</v>
      </c>
      <c r="IP13" s="59"/>
      <c r="IQ13" s="78"/>
      <c r="IR13" s="66" t="s">
        <v>161</v>
      </c>
      <c r="IS13" s="82">
        <v>3.5025589800900194E-3</v>
      </c>
      <c r="IT13" s="58">
        <v>5.9304410045667375E-2</v>
      </c>
      <c r="IU13" s="58">
        <v>-7.7033909572664675E-3</v>
      </c>
      <c r="IV13" s="58">
        <v>3.2975794297593827E-2</v>
      </c>
      <c r="IW13" s="58">
        <v>-4.1371971138620754E-2</v>
      </c>
      <c r="IX13" s="58">
        <v>2.1982775886240735</v>
      </c>
      <c r="IY13" s="58">
        <v>1.6117460661392056E-2</v>
      </c>
      <c r="IZ13" s="59"/>
      <c r="JA13" s="78"/>
      <c r="JB13" s="66" t="s">
        <v>161</v>
      </c>
      <c r="JC13" s="82">
        <v>9.4434882219175398E-3</v>
      </c>
      <c r="JD13" s="58">
        <v>5.0986922308652233E-2</v>
      </c>
      <c r="JE13" s="58">
        <v>1.9462674323215808E-2</v>
      </c>
      <c r="JF13" s="58">
        <v>-5.3094787498547463E-3</v>
      </c>
      <c r="JG13" s="58">
        <v>-2.4211165409729844E-3</v>
      </c>
      <c r="JH13" s="58">
        <v>-0.15564531279353752</v>
      </c>
      <c r="JI13" s="58">
        <v>6.3266537827473277E-3</v>
      </c>
      <c r="JJ13" s="59"/>
      <c r="JK13" s="78"/>
      <c r="JL13" s="66" t="s">
        <v>161</v>
      </c>
      <c r="JM13" s="82">
        <v>1.3741541395518924E-3</v>
      </c>
      <c r="JN13" s="58">
        <v>-3.7111502916198351E-2</v>
      </c>
      <c r="JO13" s="58">
        <v>4.4633097963479688E-3</v>
      </c>
      <c r="JP13" s="58">
        <v>-2.4890530997490112E-2</v>
      </c>
      <c r="JQ13" s="58">
        <v>3.8054706530802895E-2</v>
      </c>
      <c r="JR13" s="58">
        <v>5.2378833388956991E-2</v>
      </c>
      <c r="JS13" s="58">
        <v>-5.6561556685485268E-3</v>
      </c>
      <c r="JT13" s="59"/>
      <c r="JU13" s="78"/>
      <c r="JV13" s="104" t="s">
        <v>161</v>
      </c>
      <c r="JW13" s="58">
        <v>-4.4234414547345134E-2</v>
      </c>
      <c r="JX13" s="58">
        <v>-0.11039823245753372</v>
      </c>
      <c r="JY13" s="58">
        <v>-5.8004200474522642E-2</v>
      </c>
      <c r="JZ13" s="58">
        <v>4.7243700393765332E-2</v>
      </c>
      <c r="KA13" s="58">
        <v>2.003052215298996E-2</v>
      </c>
      <c r="KB13" s="58">
        <v>1.5409186208354622</v>
      </c>
      <c r="KC13" s="58">
        <v>-7.5274676664020285E-3</v>
      </c>
      <c r="KD13" s="58"/>
      <c r="KE13" s="78"/>
      <c r="KF13" s="104" t="s">
        <v>161</v>
      </c>
      <c r="KG13" s="58">
        <v>-7.2170202002976802E-2</v>
      </c>
      <c r="KH13" s="58">
        <v>0.12899951250534136</v>
      </c>
      <c r="KI13" s="58">
        <v>-2.1023554297280162E-2</v>
      </c>
      <c r="KJ13" s="58">
        <v>2.5964085521953052E-2</v>
      </c>
      <c r="KK13" s="58">
        <v>2.8615669439001324E-3</v>
      </c>
      <c r="KL13" s="58">
        <v>0.60251789818691892</v>
      </c>
      <c r="KM13" s="58">
        <v>-9.3040741155367389E-3</v>
      </c>
      <c r="KN13" s="58"/>
      <c r="KO13" s="78"/>
      <c r="KP13" s="104" t="s">
        <v>161</v>
      </c>
      <c r="KQ13" s="175">
        <v>-0.22059587031887948</v>
      </c>
      <c r="KR13" s="175">
        <v>0.10516748434970657</v>
      </c>
      <c r="KS13" s="175">
        <v>-0.28218208616682511</v>
      </c>
      <c r="KT13" s="175">
        <v>-4.2124067263887406E-2</v>
      </c>
      <c r="KU13" s="175">
        <v>8.2820301721594665E-3</v>
      </c>
      <c r="KV13" s="175">
        <v>0.76253266140039933</v>
      </c>
      <c r="KW13" s="58">
        <v>-0.10283547225683635</v>
      </c>
      <c r="KX13" s="58"/>
      <c r="KY13" s="78"/>
      <c r="KZ13" s="104" t="s">
        <v>161</v>
      </c>
      <c r="LA13" s="175">
        <v>-7.9348221976044311E-2</v>
      </c>
      <c r="LB13" s="175">
        <v>-8.7432511086028855E-2</v>
      </c>
      <c r="LC13" s="175">
        <v>-8.9835214221512014E-2</v>
      </c>
      <c r="LD13" s="175">
        <v>-1.5923885035883576E-2</v>
      </c>
      <c r="LE13" s="175">
        <v>-3.0200215417242025E-2</v>
      </c>
      <c r="LF13" s="175">
        <v>4.6330442136732035E-2</v>
      </c>
      <c r="LG13" s="58">
        <v>-4.8038786823919398E-2</v>
      </c>
      <c r="LH13" s="58"/>
      <c r="LI13" s="78"/>
      <c r="LJ13" s="104" t="s">
        <v>161</v>
      </c>
      <c r="LK13" s="175">
        <v>-2.0075838733692928E-2</v>
      </c>
      <c r="LL13" s="175">
        <v>-3.6460379685504148E-2</v>
      </c>
      <c r="LM13" s="175">
        <v>-1.831792026755966E-2</v>
      </c>
      <c r="LN13" s="175">
        <v>1.9063132211835931E-2</v>
      </c>
      <c r="LO13" s="175">
        <v>-2.2499903017659442E-2</v>
      </c>
      <c r="LP13" s="175">
        <v>0.84089643489028354</v>
      </c>
      <c r="LQ13" s="58">
        <v>4.1624655583143405E-2</v>
      </c>
      <c r="LR13" s="58"/>
      <c r="LT13" s="104" t="s">
        <v>161</v>
      </c>
      <c r="LU13" s="175">
        <v>-2.5204632862829958E-2</v>
      </c>
      <c r="LV13" s="175">
        <v>-1.5588400401549865E-2</v>
      </c>
      <c r="LW13" s="175">
        <v>-2.1436220035902145E-2</v>
      </c>
      <c r="LX13" s="175">
        <v>2.7054956861309244E-2</v>
      </c>
      <c r="LY13" s="175">
        <v>5.3928680092247749E-3</v>
      </c>
      <c r="LZ13" s="175">
        <v>-0.76054398325419925</v>
      </c>
      <c r="MA13" s="58">
        <v>-7.8099420830586866E-2</v>
      </c>
      <c r="MB13" s="58"/>
      <c r="MD13" s="104" t="s">
        <v>161</v>
      </c>
      <c r="ME13" s="175">
        <v>0.11991312980111303</v>
      </c>
      <c r="MF13" s="175">
        <v>5.7560424700384076E-2</v>
      </c>
      <c r="MG13" s="175">
        <v>9.9454468197871709E-2</v>
      </c>
      <c r="MH13" s="175">
        <v>-1.1009801578339905E-2</v>
      </c>
      <c r="MI13" s="175">
        <v>-7.0451980374612727E-3</v>
      </c>
      <c r="MJ13" s="175">
        <v>1.7018853040099355</v>
      </c>
      <c r="MK13" s="58">
        <v>9.3244152801298247E-2</v>
      </c>
      <c r="ML13" s="58"/>
      <c r="MN13" s="104" t="s">
        <v>161</v>
      </c>
      <c r="MO13" s="175">
        <v>7.1887709947891287E-2</v>
      </c>
      <c r="MP13" s="175">
        <v>-9.262414287320142E-2</v>
      </c>
      <c r="MQ13" s="175">
        <v>6.0304650375150988E-2</v>
      </c>
      <c r="MR13" s="175">
        <v>-3.0473003455548826E-2</v>
      </c>
      <c r="MS13" s="175">
        <v>7.2792269649422005E-3</v>
      </c>
      <c r="MT13" s="175">
        <v>-0.36389766777537103</v>
      </c>
      <c r="MU13" s="175">
        <v>-1.0243872606682851E-2</v>
      </c>
      <c r="MV13" s="58"/>
    </row>
    <row r="14" spans="1:360" x14ac:dyDescent="0.25">
      <c r="A14" s="66" t="s">
        <v>157</v>
      </c>
      <c r="B14" s="82">
        <v>5.0347346558762454E-2</v>
      </c>
      <c r="C14" s="58">
        <v>-9.2035398230088494E-2</v>
      </c>
      <c r="D14" s="58">
        <v>3.2920288514888131E-2</v>
      </c>
      <c r="E14" s="58">
        <v>-2.8621020754856345E-2</v>
      </c>
      <c r="F14" s="58">
        <v>-1.5167042426726779E-2</v>
      </c>
      <c r="G14" s="58">
        <v>-0.35142794855025067</v>
      </c>
      <c r="H14" s="58">
        <v>-1.7622757318224814E-2</v>
      </c>
      <c r="I14" s="59">
        <v>-1.8348962109946233E-2</v>
      </c>
      <c r="J14" s="78"/>
      <c r="K14" s="66" t="s">
        <v>157</v>
      </c>
      <c r="L14" s="82">
        <v>6.2048274921587118E-3</v>
      </c>
      <c r="M14" s="58">
        <v>2.0142949967511363E-2</v>
      </c>
      <c r="N14" s="58">
        <v>3.5810205908683211E-3</v>
      </c>
      <c r="O14" s="58">
        <v>2.7145192563586069E-2</v>
      </c>
      <c r="P14" s="58">
        <v>-1.3527575442247777E-2</v>
      </c>
      <c r="Q14" s="58">
        <v>-3.6302521008403303E-2</v>
      </c>
      <c r="R14" s="58">
        <v>8.4828240835306563E-3</v>
      </c>
      <c r="S14" s="59">
        <v>0</v>
      </c>
      <c r="T14" s="78"/>
      <c r="U14" s="66" t="s">
        <v>157</v>
      </c>
      <c r="V14" s="82">
        <v>-6.3969641526055415E-2</v>
      </c>
      <c r="W14" s="58">
        <v>6.8152866242038229E-2</v>
      </c>
      <c r="X14" s="58">
        <v>-4.620874219446916E-2</v>
      </c>
      <c r="Y14" s="58">
        <v>4.8858126364881111E-3</v>
      </c>
      <c r="Z14" s="58">
        <v>2.9254571026723103E-2</v>
      </c>
      <c r="AA14" s="58">
        <v>0.32752005580746424</v>
      </c>
      <c r="AB14" s="58">
        <v>-4.0508500828042495E-3</v>
      </c>
      <c r="AC14" s="59">
        <v>1.0704359366001396E-2</v>
      </c>
      <c r="AD14" s="78"/>
      <c r="AE14" s="66" t="s">
        <v>157</v>
      </c>
      <c r="AF14" s="82">
        <v>8.3001520306957247E-2</v>
      </c>
      <c r="AG14" s="58">
        <v>3.2995428344265484E-2</v>
      </c>
      <c r="AH14" s="58">
        <v>6.4721286943509176E-2</v>
      </c>
      <c r="AI14" s="58">
        <v>-1.1676304836273955E-2</v>
      </c>
      <c r="AJ14" s="58">
        <v>-2.5280131183383747E-3</v>
      </c>
      <c r="AK14" s="58">
        <v>-0.40120861797162383</v>
      </c>
      <c r="AL14" s="58">
        <v>1.1077482564329675E-2</v>
      </c>
      <c r="AM14" s="59">
        <v>1.2597703427516845E-2</v>
      </c>
      <c r="AN14" s="78"/>
      <c r="AO14" s="66" t="s">
        <v>157</v>
      </c>
      <c r="AP14" s="82">
        <v>8.5129850596610934E-2</v>
      </c>
      <c r="AQ14" s="58">
        <v>-6.2728497209928763E-2</v>
      </c>
      <c r="AR14" s="58">
        <v>0.27916373858046378</v>
      </c>
      <c r="AS14" s="58">
        <v>3.1231365533691099E-2</v>
      </c>
      <c r="AT14" s="58">
        <v>1.5480512363860475E-2</v>
      </c>
      <c r="AU14" s="58">
        <v>-5.9236507240017458E-2</v>
      </c>
      <c r="AV14" s="58">
        <v>5.6046569410428293E-2</v>
      </c>
      <c r="AW14" s="59">
        <v>1.3297286717392906E-2</v>
      </c>
      <c r="AX14" s="78"/>
      <c r="AY14" s="66" t="s">
        <v>157</v>
      </c>
      <c r="AZ14" s="82">
        <v>0.16260087476128862</v>
      </c>
      <c r="BA14" s="58">
        <v>7.5074933278587566E-2</v>
      </c>
      <c r="BB14" s="58">
        <v>0.12251064414228817</v>
      </c>
      <c r="BC14" s="58">
        <v>9.4325984821106382E-3</v>
      </c>
      <c r="BD14" s="58">
        <v>3.1433389544688002E-2</v>
      </c>
      <c r="BE14" s="58">
        <v>-0.18470149253731347</v>
      </c>
      <c r="BF14" s="58">
        <v>7.6969615488034479E-2</v>
      </c>
      <c r="BG14" s="59">
        <v>1.6599664384967343E-2</v>
      </c>
      <c r="BH14" s="78"/>
      <c r="BI14" s="66" t="s">
        <v>157</v>
      </c>
      <c r="BJ14" s="82">
        <v>-0.10419923168631604</v>
      </c>
      <c r="BK14" s="58">
        <v>2.2019634540138944E-2</v>
      </c>
      <c r="BL14" s="58">
        <v>-7.5370121130551943E-2</v>
      </c>
      <c r="BM14" s="58">
        <v>-4.5934624610647609E-2</v>
      </c>
      <c r="BN14" s="58">
        <v>3.1783402001177255E-2</v>
      </c>
      <c r="BO14" s="58">
        <v>1.3449656750572083</v>
      </c>
      <c r="BP14" s="58">
        <v>-2.9960676611946773E-2</v>
      </c>
      <c r="BQ14" s="59">
        <v>1.3502280068402057E-2</v>
      </c>
      <c r="BR14" s="78"/>
      <c r="BS14" s="66" t="s">
        <v>157</v>
      </c>
      <c r="BT14" s="82">
        <v>-0.21309002720927483</v>
      </c>
      <c r="BU14" s="58">
        <v>-9.3236173393124094E-2</v>
      </c>
      <c r="BV14" s="58">
        <v>-0.16289532883419341</v>
      </c>
      <c r="BW14" s="58">
        <v>-1.6361453017112029E-2</v>
      </c>
      <c r="BX14" s="58">
        <v>4.7664321480636249E-2</v>
      </c>
      <c r="BY14" s="58">
        <v>-4.5620883142229923E-2</v>
      </c>
      <c r="BZ14" s="58">
        <v>-9.4438367329429743E-2</v>
      </c>
      <c r="CA14" s="59">
        <v>1.0803210498564548E-2</v>
      </c>
      <c r="CB14" s="78"/>
      <c r="CC14" s="66" t="s">
        <v>157</v>
      </c>
      <c r="CD14" s="82">
        <v>0.36058672529785391</v>
      </c>
      <c r="CE14" s="58">
        <v>4.4774572429425133E-2</v>
      </c>
      <c r="CF14" s="58">
        <v>0.23187069238065131</v>
      </c>
      <c r="CG14" s="58">
        <v>6.7294750495956665E-3</v>
      </c>
      <c r="CH14" s="58">
        <v>-7.9560348478431867E-2</v>
      </c>
      <c r="CI14" s="58">
        <v>-0.57893456032719837</v>
      </c>
      <c r="CJ14" s="58">
        <v>9.3247086688773101E-2</v>
      </c>
      <c r="CK14" s="59">
        <v>7.39720866611798E-3</v>
      </c>
      <c r="CL14" s="78"/>
      <c r="CM14" s="66" t="s">
        <v>157</v>
      </c>
      <c r="CN14" s="82">
        <v>-9.8729815927574197E-2</v>
      </c>
      <c r="CO14" s="58">
        <v>-0.19393186702696166</v>
      </c>
      <c r="CP14" s="58">
        <v>-7.8766668882383095E-2</v>
      </c>
      <c r="CQ14" s="58">
        <v>1.4309586794466809E-2</v>
      </c>
      <c r="CR14" s="58">
        <v>5.4032855510802197E-2</v>
      </c>
      <c r="CS14" s="58">
        <v>0.48554402358414978</v>
      </c>
      <c r="CT14" s="58">
        <v>-3.4358725886483026E-2</v>
      </c>
      <c r="CU14" s="59">
        <v>6.0049961374549678E-3</v>
      </c>
      <c r="CV14" s="78"/>
      <c r="CW14" s="66" t="s">
        <v>157</v>
      </c>
      <c r="CX14" s="82">
        <v>-2.7584515891746101E-2</v>
      </c>
      <c r="CY14" s="58">
        <v>0.14900905309517992</v>
      </c>
      <c r="CZ14" s="58">
        <v>-8.6363003203789451E-3</v>
      </c>
      <c r="DA14" s="58">
        <v>-2.9552417245759636E-2</v>
      </c>
      <c r="DB14" s="58">
        <v>-4.6956847094038419E-2</v>
      </c>
      <c r="DC14" s="58">
        <v>-0.45565999182672656</v>
      </c>
      <c r="DD14" s="58">
        <v>-3.3788786430638762E-2</v>
      </c>
      <c r="DE14" s="59">
        <v>7.9952417445411702E-3</v>
      </c>
      <c r="DF14" s="78"/>
      <c r="DG14" s="66" t="s">
        <v>157</v>
      </c>
      <c r="DH14" s="82">
        <v>-1.2378352822517088E-2</v>
      </c>
      <c r="DI14" s="58">
        <v>1.2672487223167792E-3</v>
      </c>
      <c r="DJ14" s="58">
        <v>-2.2343403119291887E-2</v>
      </c>
      <c r="DK14" s="58">
        <v>-6.2364966313763646E-3</v>
      </c>
      <c r="DL14" s="58">
        <v>2.4478767257737261E-2</v>
      </c>
      <c r="DM14" s="58">
        <v>0.37902552552552549</v>
      </c>
      <c r="DN14" s="58">
        <v>1.9874956461164257E-3</v>
      </c>
      <c r="DO14" s="59">
        <v>9.9997503574427091E-3</v>
      </c>
      <c r="DP14" s="78"/>
      <c r="DQ14" s="66" t="s">
        <v>157</v>
      </c>
      <c r="DR14" s="82">
        <v>-8.3814680615525397E-2</v>
      </c>
      <c r="DS14" s="58">
        <v>3.3613493632749569E-2</v>
      </c>
      <c r="DT14" s="58">
        <v>-5.1736552350954548E-2</v>
      </c>
      <c r="DU14" s="58">
        <v>7.4419574596636437E-2</v>
      </c>
      <c r="DV14" s="58">
        <v>-3.7752180175791607E-3</v>
      </c>
      <c r="DW14" s="58">
        <v>-0.97604610471554198</v>
      </c>
      <c r="DX14" s="58">
        <v>-3.1971554781584019E-2</v>
      </c>
      <c r="DY14" s="59">
        <v>2.999488648327682E-2</v>
      </c>
      <c r="DZ14" s="78"/>
      <c r="EA14" s="66" t="s">
        <v>157</v>
      </c>
      <c r="EB14" s="82">
        <v>1.5082903720217504E-2</v>
      </c>
      <c r="EC14" s="58">
        <v>-4.8353909465020606E-2</v>
      </c>
      <c r="ED14" s="58">
        <v>-0.14413458623825409</v>
      </c>
      <c r="EE14" s="58">
        <v>-2.1273527078675093E-3</v>
      </c>
      <c r="EF14" s="58">
        <v>-1.4873701756635424E-2</v>
      </c>
      <c r="EG14" s="58">
        <v>6.0681818181818183</v>
      </c>
      <c r="EH14" s="58">
        <v>-9.3007110196068835E-3</v>
      </c>
      <c r="EI14" s="59">
        <v>1.0002508808098077E-2</v>
      </c>
      <c r="EJ14" s="78"/>
      <c r="EK14" s="66" t="s">
        <v>157</v>
      </c>
      <c r="EL14" s="82">
        <v>-2.3369136268487703E-2</v>
      </c>
      <c r="EM14" s="58">
        <v>0.10789189189189194</v>
      </c>
      <c r="EN14" s="58">
        <v>1.4520984593589522E-2</v>
      </c>
      <c r="EO14" s="58">
        <v>-3.4074074074074097E-2</v>
      </c>
      <c r="EP14" s="58">
        <v>2.8829884159833445E-2</v>
      </c>
      <c r="EQ14" s="58">
        <v>5.6913183279742769</v>
      </c>
      <c r="ER14" s="58">
        <v>1.4112245514408341E-2</v>
      </c>
      <c r="ES14" s="59">
        <v>6.0047087284272683E-3</v>
      </c>
      <c r="ET14" s="78"/>
      <c r="EU14" s="66" t="s">
        <v>157</v>
      </c>
      <c r="EV14" s="82">
        <v>0.29666198172874192</v>
      </c>
      <c r="EW14" s="58">
        <v>6.0109289617486301E-2</v>
      </c>
      <c r="EX14" s="58">
        <v>0.22290102984814109</v>
      </c>
      <c r="EY14" s="58">
        <v>-2.0237917103097292E-2</v>
      </c>
      <c r="EZ14" s="58">
        <v>0.28344613827566562</v>
      </c>
      <c r="FA14" s="58">
        <v>-0.37289764536280628</v>
      </c>
      <c r="FB14" s="58">
        <v>0.15719681174269945</v>
      </c>
      <c r="FC14" s="59"/>
      <c r="FD14" s="78"/>
      <c r="FE14" s="66" t="s">
        <v>157</v>
      </c>
      <c r="FF14" s="82">
        <v>1.4849741213451532E-2</v>
      </c>
      <c r="FG14" s="58">
        <v>-9.425625920471277E-2</v>
      </c>
      <c r="FH14" s="58">
        <v>3.4256351698543374E-3</v>
      </c>
      <c r="FI14" s="58">
        <v>6.7427742354243703E-2</v>
      </c>
      <c r="FJ14" s="58">
        <v>5.6234598324297815E-2</v>
      </c>
      <c r="FK14" s="58">
        <v>-0.19463601532567057</v>
      </c>
      <c r="FL14" s="58">
        <v>2.792220494816066E-2</v>
      </c>
      <c r="FM14" s="59"/>
      <c r="FN14" s="78"/>
      <c r="FO14" s="78"/>
      <c r="FP14" s="66" t="s">
        <v>157</v>
      </c>
      <c r="FQ14" s="82">
        <v>8.6780059277455877E-3</v>
      </c>
      <c r="FR14" s="58">
        <v>0.16727642276422758</v>
      </c>
      <c r="FS14" s="58">
        <v>1.5647226173542084E-2</v>
      </c>
      <c r="FT14" s="58">
        <v>8.834996601924482E-3</v>
      </c>
      <c r="FU14" s="58">
        <v>-1.119873081050724E-3</v>
      </c>
      <c r="FV14" s="58">
        <v>-0.4529019980970504</v>
      </c>
      <c r="FW14" s="58">
        <v>1.0086238844539758E-2</v>
      </c>
      <c r="FX14" s="59"/>
      <c r="FY14" s="78"/>
      <c r="FZ14" s="66" t="s">
        <v>157</v>
      </c>
      <c r="GA14" s="82">
        <v>-2.1971622193985179E-3</v>
      </c>
      <c r="GB14" s="58">
        <v>-5.5023506877938298E-2</v>
      </c>
      <c r="GC14" s="58">
        <v>5.3221288515405522E-3</v>
      </c>
      <c r="GD14" s="58">
        <v>-9.6936604736916857E-2</v>
      </c>
      <c r="GE14" s="58">
        <v>-4.6993973933760126E-2</v>
      </c>
      <c r="GF14" s="58">
        <v>0.41217391304347811</v>
      </c>
      <c r="GG14" s="58">
        <v>-3.8325764036253387E-2</v>
      </c>
      <c r="GH14" s="59"/>
      <c r="GI14" s="78"/>
      <c r="GJ14" s="66" t="s">
        <v>157</v>
      </c>
      <c r="GK14" s="82">
        <v>-1.9048629719045994E-2</v>
      </c>
      <c r="GL14" s="58">
        <v>-0.11627049935507651</v>
      </c>
      <c r="GM14" s="58">
        <v>-4.0540540540540494E-2</v>
      </c>
      <c r="GN14" s="58">
        <v>-1.2799371809972482E-2</v>
      </c>
      <c r="GO14" s="58">
        <v>7.2202343022400958E-2</v>
      </c>
      <c r="GP14" s="58">
        <v>4.4359605911330053</v>
      </c>
      <c r="GQ14" s="58">
        <v>3.2057825759684924E-2</v>
      </c>
      <c r="GR14" s="59"/>
      <c r="GS14" s="78"/>
      <c r="GT14" s="66" t="s">
        <v>157</v>
      </c>
      <c r="GU14" s="82">
        <v>-0.17995943204868159</v>
      </c>
      <c r="GV14" s="58">
        <v>0.10175145954962474</v>
      </c>
      <c r="GW14" s="58">
        <v>-0.13213300421083202</v>
      </c>
      <c r="GX14" s="58">
        <v>3.7265351574928433E-2</v>
      </c>
      <c r="GY14" s="58">
        <v>-2.8344152875559973E-2</v>
      </c>
      <c r="GZ14" s="58">
        <v>-0.39125509741730857</v>
      </c>
      <c r="HA14" s="58">
        <v>-8.4783694674792701E-2</v>
      </c>
      <c r="HB14" s="59"/>
      <c r="HC14" s="78"/>
      <c r="HD14" s="66" t="s">
        <v>157</v>
      </c>
      <c r="HE14" s="82">
        <v>1.0619702516407861E-2</v>
      </c>
      <c r="HF14" s="82">
        <v>5.8478425435276232E-2</v>
      </c>
      <c r="HG14" s="82">
        <v>-8.3654007026943717E-4</v>
      </c>
      <c r="HH14" s="82">
        <v>1.3611441279092102E-2</v>
      </c>
      <c r="HI14" s="82">
        <v>-0.23473228568740007</v>
      </c>
      <c r="HJ14" s="82">
        <v>0.13770003721622626</v>
      </c>
      <c r="HK14" s="82">
        <v>8.3402471507794274E-3</v>
      </c>
      <c r="HL14" s="82"/>
      <c r="HM14" s="78"/>
      <c r="HN14" s="66" t="s">
        <v>157</v>
      </c>
      <c r="HO14" s="82">
        <v>-7.5057925137884084E-4</v>
      </c>
      <c r="HP14" s="82">
        <v>2.1634185589129284E-2</v>
      </c>
      <c r="HQ14" s="82">
        <v>8.7073007367716535E-3</v>
      </c>
      <c r="HR14" s="82">
        <v>-1.1385988803147189E-2</v>
      </c>
      <c r="HS14" s="82">
        <v>6.3940977559175651E-3</v>
      </c>
      <c r="HT14" s="82">
        <v>0.13248282630029432</v>
      </c>
      <c r="HU14" s="82">
        <v>2.1652520353369134E-3</v>
      </c>
      <c r="HV14" s="82"/>
      <c r="HW14" s="78"/>
      <c r="HX14" s="66" t="s">
        <v>157</v>
      </c>
      <c r="HY14" s="82">
        <v>-9.1360548661005916E-3</v>
      </c>
      <c r="HZ14" s="82">
        <v>-0.15030364018200906</v>
      </c>
      <c r="IA14" s="82">
        <v>-2.4142596281540588E-2</v>
      </c>
      <c r="IB14" s="82">
        <v>-5.1701434857470918E-2</v>
      </c>
      <c r="IC14" s="82">
        <v>0.30106579510049492</v>
      </c>
      <c r="ID14" s="82">
        <v>-0.65152166377816279</v>
      </c>
      <c r="IE14" s="82">
        <v>-4.5443943911503026E-2</v>
      </c>
      <c r="IF14" s="82"/>
      <c r="IG14" s="78"/>
      <c r="IH14" s="66" t="s">
        <v>157</v>
      </c>
      <c r="II14" s="82">
        <v>1.45500429890931E-2</v>
      </c>
      <c r="IJ14" s="82">
        <v>7.6572268913620789E-2</v>
      </c>
      <c r="IK14" s="82">
        <v>3.0682317878597924E-2</v>
      </c>
      <c r="IL14" s="82">
        <v>3.7974590077713324E-2</v>
      </c>
      <c r="IM14" s="82">
        <v>-6.5303257065524242E-2</v>
      </c>
      <c r="IN14" s="82">
        <v>-0.87664368982255114</v>
      </c>
      <c r="IO14" s="82">
        <v>-5.8129377727328384E-3</v>
      </c>
      <c r="IP14" s="82"/>
      <c r="IQ14" s="78"/>
      <c r="IR14" s="66" t="s">
        <v>157</v>
      </c>
      <c r="IS14" s="82">
        <v>4.2037955920824408E-5</v>
      </c>
      <c r="IT14" s="82">
        <v>5.9320412570576693E-2</v>
      </c>
      <c r="IU14" s="82">
        <v>-7.7460833450378038E-3</v>
      </c>
      <c r="IV14" s="82">
        <v>3.2966572474016242E-2</v>
      </c>
      <c r="IW14" s="82">
        <v>2.7242079709849713E-2</v>
      </c>
      <c r="IX14" s="82">
        <v>2.7965072133637054</v>
      </c>
      <c r="IY14" s="82">
        <v>2.357323935129273E-2</v>
      </c>
      <c r="IZ14" s="82"/>
      <c r="JA14" s="78"/>
      <c r="JB14" s="66" t="s">
        <v>157</v>
      </c>
      <c r="JC14" s="82">
        <v>1.2964948185687965E-3</v>
      </c>
      <c r="JD14" s="82">
        <v>5.0970381072783184E-2</v>
      </c>
      <c r="JE14" s="82">
        <v>1.3463905522288846E-2</v>
      </c>
      <c r="JF14" s="82">
        <v>-5.3005306137810376E-3</v>
      </c>
      <c r="JG14" s="82">
        <v>1.1655333570936519E-2</v>
      </c>
      <c r="JH14" s="82">
        <v>9.9695575221238897E-2</v>
      </c>
      <c r="JI14" s="82">
        <v>6.1928926998732195E-3</v>
      </c>
      <c r="JJ14" s="82"/>
      <c r="JK14" s="78"/>
      <c r="JL14" s="66" t="s">
        <v>157</v>
      </c>
      <c r="JM14" s="82">
        <v>8.9035071639892507E-3</v>
      </c>
      <c r="JN14" s="82">
        <v>-3.7110452718515853E-2</v>
      </c>
      <c r="JO14" s="82">
        <v>8.8719002058938526E-3</v>
      </c>
      <c r="JP14" s="82">
        <v>-2.4890749518701648E-2</v>
      </c>
      <c r="JQ14" s="82">
        <v>-3.3139942959346448E-2</v>
      </c>
      <c r="JR14" s="82">
        <v>-0.23122408776040992</v>
      </c>
      <c r="JS14" s="82">
        <v>-1.5191706715206454E-2</v>
      </c>
      <c r="JT14" s="82"/>
      <c r="JU14" s="78"/>
      <c r="JV14" s="104" t="s">
        <v>157</v>
      </c>
      <c r="JW14" s="58">
        <v>0.15838900315017282</v>
      </c>
      <c r="JX14" s="58">
        <v>-0.11039894747155643</v>
      </c>
      <c r="JY14" s="58">
        <v>0.10363639114423444</v>
      </c>
      <c r="JZ14" s="58">
        <v>4.7243617297942617E-2</v>
      </c>
      <c r="KA14" s="58">
        <v>4.7906015138714488E-2</v>
      </c>
      <c r="KB14" s="58">
        <v>2.2332821116186756</v>
      </c>
      <c r="KC14" s="58">
        <v>9.1879456132792109E-2</v>
      </c>
      <c r="KD14" s="58"/>
      <c r="KE14" s="78"/>
      <c r="KF14" s="104" t="s">
        <v>157</v>
      </c>
      <c r="KG14" s="58">
        <v>-2.2196208464416961E-3</v>
      </c>
      <c r="KH14" s="58">
        <v>0.12900041206305571</v>
      </c>
      <c r="KI14" s="58">
        <v>4.0032995020381504E-2</v>
      </c>
      <c r="KJ14" s="58">
        <v>2.5964269800782001E-2</v>
      </c>
      <c r="KK14" s="58">
        <v>3.4814271229973971E-2</v>
      </c>
      <c r="KL14" s="58">
        <v>0.71135173424776732</v>
      </c>
      <c r="KM14" s="58">
        <v>3.4575833991888412E-2</v>
      </c>
      <c r="KN14" s="58"/>
      <c r="KO14" s="78"/>
      <c r="KP14" s="104" t="s">
        <v>157</v>
      </c>
      <c r="KQ14" s="175">
        <v>-0.19344208037746144</v>
      </c>
      <c r="KR14" s="175">
        <v>0.10524745548758037</v>
      </c>
      <c r="KS14" s="175">
        <v>-0.15783685108650661</v>
      </c>
      <c r="KT14" s="175">
        <v>-4.2131135808009652E-2</v>
      </c>
      <c r="KU14" s="175">
        <v>-0.19458044713902239</v>
      </c>
      <c r="KV14" s="175">
        <v>1.0249417431978871</v>
      </c>
      <c r="KW14" s="58">
        <v>-6.0369652714710065E-2</v>
      </c>
      <c r="KX14" s="58"/>
      <c r="KY14" s="78"/>
      <c r="KZ14" s="104" t="s">
        <v>157</v>
      </c>
      <c r="LA14" s="175">
        <v>-4.7002794066919575E-2</v>
      </c>
      <c r="LB14" s="175">
        <v>-8.7500000000000036E-2</v>
      </c>
      <c r="LC14" s="175">
        <v>-6.5865365196903475E-2</v>
      </c>
      <c r="LD14" s="175">
        <v>-1.5916459322928372E-2</v>
      </c>
      <c r="LE14" s="175">
        <v>0.27900938805884712</v>
      </c>
      <c r="LF14" s="175">
        <v>-8.2522421524663714E-2</v>
      </c>
      <c r="LG14" s="58">
        <v>-2.4996859635210096E-2</v>
      </c>
      <c r="LH14" s="58"/>
      <c r="LI14" s="78"/>
      <c r="LJ14" s="104" t="s">
        <v>157</v>
      </c>
      <c r="LK14" s="175">
        <v>0.11499490596089258</v>
      </c>
      <c r="LL14" s="175">
        <v>-3.6459674932828319E-2</v>
      </c>
      <c r="LM14" s="175">
        <v>8.8170023283851887E-2</v>
      </c>
      <c r="LN14" s="175">
        <v>1.9062895057424537E-2</v>
      </c>
      <c r="LO14" s="175">
        <v>-3.6762406506015421E-2</v>
      </c>
      <c r="LP14" s="175">
        <v>-3.1993711229772237E-2</v>
      </c>
      <c r="LQ14" s="58">
        <v>3.2302062872769002E-2</v>
      </c>
      <c r="LR14" s="58"/>
      <c r="LT14" s="104" t="s">
        <v>157</v>
      </c>
      <c r="LU14" s="175">
        <v>7.9268226569466881E-3</v>
      </c>
      <c r="LV14" s="175">
        <v>-1.5588206144878871E-2</v>
      </c>
      <c r="LW14" s="175">
        <v>4.11736570051762E-3</v>
      </c>
      <c r="LX14" s="175">
        <v>2.7054877609137606E-2</v>
      </c>
      <c r="LY14" s="175">
        <v>3.0594798758756593E-3</v>
      </c>
      <c r="LZ14" s="175">
        <v>0.12430889246072144</v>
      </c>
      <c r="MA14" s="58">
        <v>1.6390606004179516E-2</v>
      </c>
      <c r="MB14" s="58"/>
      <c r="MD14" s="104" t="s">
        <v>157</v>
      </c>
      <c r="ME14" s="175">
        <v>8.4633502873029762E-3</v>
      </c>
      <c r="MF14" s="175">
        <v>5.756129999359158E-2</v>
      </c>
      <c r="MG14" s="175">
        <v>1.5072970748385386E-2</v>
      </c>
      <c r="MH14" s="175">
        <v>-1.1009837374115714E-2</v>
      </c>
      <c r="MI14" s="175">
        <v>1.7512931223967326E-3</v>
      </c>
      <c r="MJ14" s="175">
        <v>-2.0400216312912701E-2</v>
      </c>
      <c r="MK14" s="58">
        <v>3.0187161538492995E-3</v>
      </c>
      <c r="ML14" s="58"/>
      <c r="MN14" s="104" t="s">
        <v>157</v>
      </c>
      <c r="MO14" s="175">
        <v>-1.3421968273872307E-3</v>
      </c>
      <c r="MP14" s="175">
        <v>-9.2624507109046378E-2</v>
      </c>
      <c r="MQ14" s="175">
        <v>5.8297890035466002E-4</v>
      </c>
      <c r="MR14" s="175">
        <v>-3.0472817281784661E-2</v>
      </c>
      <c r="MS14" s="175">
        <v>1.4308760722345264E-2</v>
      </c>
      <c r="MT14" s="175">
        <v>-0.34142323081804338</v>
      </c>
      <c r="MU14" s="58">
        <v>-2.954525812119372E-2</v>
      </c>
      <c r="MV14" s="58"/>
    </row>
    <row r="15" spans="1:360" x14ac:dyDescent="0.25">
      <c r="A15" s="66" t="s">
        <v>158</v>
      </c>
      <c r="B15" s="82">
        <v>3.380581391358075E-2</v>
      </c>
      <c r="C15" s="58">
        <v>-9.2035398230088494E-2</v>
      </c>
      <c r="D15" s="58">
        <v>1.6050008447372914E-2</v>
      </c>
      <c r="E15" s="58">
        <v>-2.8621020754856345E-2</v>
      </c>
      <c r="F15" s="58">
        <v>-2.2081431100344773E-2</v>
      </c>
      <c r="G15" s="58">
        <v>-0.35626477541371154</v>
      </c>
      <c r="H15" s="58">
        <v>-2.3204594680100325E-2</v>
      </c>
      <c r="I15" s="59">
        <v>-2.3874505483499345E-2</v>
      </c>
      <c r="J15" s="78"/>
      <c r="K15" s="66" t="s">
        <v>158</v>
      </c>
      <c r="L15" s="82">
        <v>-1.7130336631033877E-2</v>
      </c>
      <c r="M15" s="58">
        <v>2.0142949967511363E-2</v>
      </c>
      <c r="N15" s="58">
        <v>-2.1117392750249469E-2</v>
      </c>
      <c r="O15" s="58">
        <v>2.7145192563586069E-2</v>
      </c>
      <c r="P15" s="58">
        <v>-6.1928353658535773E-3</v>
      </c>
      <c r="Q15" s="58">
        <v>-8.3731178846860127E-2</v>
      </c>
      <c r="R15" s="58">
        <v>-1.6069760199314402E-3</v>
      </c>
      <c r="S15" s="59">
        <v>-1.6545037130142456E-3</v>
      </c>
      <c r="T15" s="78"/>
      <c r="U15" s="66" t="s">
        <v>158</v>
      </c>
      <c r="V15" s="82">
        <v>-3.8809700736337258E-2</v>
      </c>
      <c r="W15" s="58">
        <v>6.8152866242038229E-2</v>
      </c>
      <c r="X15" s="58">
        <v>-2.0723628333616424E-2</v>
      </c>
      <c r="Y15" s="58">
        <v>4.8858126364881111E-3</v>
      </c>
      <c r="Z15" s="58">
        <v>6.7107659860032864E-3</v>
      </c>
      <c r="AA15" s="58">
        <v>0.33026052104208409</v>
      </c>
      <c r="AB15" s="58">
        <v>9.4826940832978671E-4</v>
      </c>
      <c r="AC15" s="59">
        <v>1.0688591983556078E-2</v>
      </c>
      <c r="AD15" s="78"/>
      <c r="AE15" s="66" t="s">
        <v>158</v>
      </c>
      <c r="AF15" s="82">
        <v>4.6772323154232714E-2</v>
      </c>
      <c r="AG15" s="58">
        <v>3.2995428344265484E-2</v>
      </c>
      <c r="AH15" s="58">
        <v>3.0529054640069352E-2</v>
      </c>
      <c r="AI15" s="58">
        <v>-1.1676304836273955E-2</v>
      </c>
      <c r="AJ15" s="58">
        <v>4.8566803161603597E-2</v>
      </c>
      <c r="AK15" s="58">
        <v>-0.39951792708647177</v>
      </c>
      <c r="AL15" s="58">
        <v>6.7313205853755543E-3</v>
      </c>
      <c r="AM15" s="59">
        <v>1.5609111246695104E-2</v>
      </c>
      <c r="AN15" s="78"/>
      <c r="AO15" s="66" t="s">
        <v>158</v>
      </c>
      <c r="AP15" s="82">
        <v>-2.12165972874983E-2</v>
      </c>
      <c r="AQ15" s="58">
        <v>-6.2728497209928763E-2</v>
      </c>
      <c r="AR15" s="58">
        <v>-2.2386803568422799E-2</v>
      </c>
      <c r="AS15" s="58">
        <v>3.1231365533691099E-2</v>
      </c>
      <c r="AT15" s="58">
        <v>-1.5984015984016029E-2</v>
      </c>
      <c r="AU15" s="58">
        <v>-4.6663321625689903E-2</v>
      </c>
      <c r="AV15" s="58">
        <v>-6.4634357742503002E-3</v>
      </c>
      <c r="AW15" s="59">
        <v>2.0775969962453095E-2</v>
      </c>
      <c r="AX15" s="78"/>
      <c r="AY15" s="66" t="s">
        <v>158</v>
      </c>
      <c r="AZ15" s="82">
        <v>3.9648785841679253E-2</v>
      </c>
      <c r="BA15" s="58">
        <v>7.5138575241223499E-2</v>
      </c>
      <c r="BB15" s="58">
        <v>3.5123966942148747E-2</v>
      </c>
      <c r="BC15" s="58">
        <v>9.4325984821106382E-3</v>
      </c>
      <c r="BD15" s="58">
        <v>5.943700969081691E-2</v>
      </c>
      <c r="BE15" s="58">
        <v>-0.13368421052631574</v>
      </c>
      <c r="BF15" s="58">
        <v>2.9623629112661993E-2</v>
      </c>
      <c r="BG15" s="59">
        <v>1.9605198626777842E-2</v>
      </c>
      <c r="BH15" s="78"/>
      <c r="BI15" s="66" t="s">
        <v>158</v>
      </c>
      <c r="BJ15" s="82">
        <v>-4.8297703879651578E-2</v>
      </c>
      <c r="BK15" s="58">
        <v>2.1959136910445022E-2</v>
      </c>
      <c r="BL15" s="58">
        <v>-3.6094477711244091E-2</v>
      </c>
      <c r="BM15" s="58">
        <v>-4.5934624610647609E-2</v>
      </c>
      <c r="BN15" s="58">
        <v>2.2475825420332766E-2</v>
      </c>
      <c r="BO15" s="58">
        <v>1.1160388821385174</v>
      </c>
      <c r="BP15" s="58">
        <v>-9.1627631117081679E-3</v>
      </c>
      <c r="BQ15" s="59">
        <v>1.3504250892867902E-2</v>
      </c>
      <c r="BR15" s="78"/>
      <c r="BS15" s="66" t="s">
        <v>158</v>
      </c>
      <c r="BT15" s="82">
        <v>-3.7264281752634493E-2</v>
      </c>
      <c r="BU15" s="58">
        <v>-9.3236173393124094E-2</v>
      </c>
      <c r="BV15" s="58">
        <v>-4.1415012942191638E-2</v>
      </c>
      <c r="BW15" s="58">
        <v>-1.6361453017112029E-2</v>
      </c>
      <c r="BX15" s="58">
        <v>-1.8062537275283331E-2</v>
      </c>
      <c r="BY15" s="58">
        <v>2.5839793281654728E-3</v>
      </c>
      <c r="BZ15" s="58">
        <v>-2.9929147324700707E-2</v>
      </c>
      <c r="CA15" s="59">
        <v>1.0820815832562117E-2</v>
      </c>
      <c r="CB15" s="78"/>
      <c r="CC15" s="66" t="s">
        <v>158</v>
      </c>
      <c r="CD15" s="82">
        <v>0.17841068663810158</v>
      </c>
      <c r="CE15" s="58">
        <v>4.4714609519884645E-2</v>
      </c>
      <c r="CF15" s="58">
        <v>0.1193519351935194</v>
      </c>
      <c r="CG15" s="58">
        <v>6.7144819166793483E-3</v>
      </c>
      <c r="CH15" s="58">
        <v>1.2754880694143158E-2</v>
      </c>
      <c r="CI15" s="58">
        <v>-0.53550973654066447</v>
      </c>
      <c r="CJ15" s="58">
        <v>5.3998236997859203E-2</v>
      </c>
      <c r="CK15" s="59">
        <v>7.3714111322393267E-3</v>
      </c>
      <c r="CL15" s="78"/>
      <c r="CM15" s="66" t="s">
        <v>158</v>
      </c>
      <c r="CN15" s="82">
        <v>-9.9883891469078473E-2</v>
      </c>
      <c r="CO15" s="58">
        <v>-0.19388560157790938</v>
      </c>
      <c r="CP15" s="58">
        <v>-8.0572531360566066E-2</v>
      </c>
      <c r="CQ15" s="58">
        <v>1.4324693042292063E-2</v>
      </c>
      <c r="CR15" s="58">
        <v>-2.6473612063056918E-2</v>
      </c>
      <c r="CS15" s="58">
        <v>0.32059186189889044</v>
      </c>
      <c r="CT15" s="58">
        <v>-4.9750292719061368E-2</v>
      </c>
      <c r="CU15" s="59">
        <v>6.0007923376290198E-3</v>
      </c>
      <c r="CV15" s="78"/>
      <c r="CW15" s="66" t="s">
        <v>158</v>
      </c>
      <c r="CX15" s="82">
        <v>1.0489154418004793E-2</v>
      </c>
      <c r="CY15" s="58">
        <v>0.14900905309517992</v>
      </c>
      <c r="CZ15" s="58">
        <v>2.5537869511981823E-2</v>
      </c>
      <c r="DA15" s="58">
        <v>-2.9552417245759636E-2</v>
      </c>
      <c r="DB15" s="58">
        <v>-4.7258646484203033E-2</v>
      </c>
      <c r="DC15" s="58">
        <v>-0.42717086834733903</v>
      </c>
      <c r="DD15" s="58">
        <v>-1.4823848919958856E-2</v>
      </c>
      <c r="DE15" s="59">
        <v>8.0035210859770063E-3</v>
      </c>
      <c r="DF15" s="78"/>
      <c r="DG15" s="66" t="s">
        <v>158</v>
      </c>
      <c r="DH15" s="82">
        <v>4.8239720505240571E-2</v>
      </c>
      <c r="DI15" s="58">
        <v>1.277683134582672E-3</v>
      </c>
      <c r="DJ15" s="58">
        <v>2.4390243902439018E-2</v>
      </c>
      <c r="DK15" s="58">
        <v>-6.2367661212704697E-3</v>
      </c>
      <c r="DL15" s="58">
        <v>2.3739146499168605E-2</v>
      </c>
      <c r="DM15" s="58">
        <v>0.34311328443357791</v>
      </c>
      <c r="DN15" s="58">
        <v>2.6813859996171262E-2</v>
      </c>
      <c r="DO15" s="59">
        <v>9.9967826446661374E-3</v>
      </c>
      <c r="DP15" s="78"/>
      <c r="DQ15" s="66" t="s">
        <v>158</v>
      </c>
      <c r="DR15" s="82">
        <v>0.1752659915395462</v>
      </c>
      <c r="DS15" s="58">
        <v>3.3602722245852791E-2</v>
      </c>
      <c r="DT15" s="58">
        <v>0.15218115218115219</v>
      </c>
      <c r="DU15" s="58">
        <v>7.4419865959012829E-2</v>
      </c>
      <c r="DV15" s="58">
        <v>-1.9579536226653448E-2</v>
      </c>
      <c r="DW15" s="58">
        <v>-1.1189320388349515</v>
      </c>
      <c r="DX15" s="58">
        <v>7.9559013622352723E-2</v>
      </c>
      <c r="DY15" s="59">
        <v>2.2002775944845197E-2</v>
      </c>
      <c r="DZ15" s="78"/>
      <c r="EA15" s="66" t="s">
        <v>158</v>
      </c>
      <c r="EB15" s="82">
        <v>1.2406947890818735E-2</v>
      </c>
      <c r="EC15" s="58">
        <v>-4.8353909465020606E-2</v>
      </c>
      <c r="ED15" s="58">
        <v>-3.1791907514450699E-3</v>
      </c>
      <c r="EE15" s="58">
        <v>-2.1273527078675093E-3</v>
      </c>
      <c r="EF15" s="58">
        <v>-5.613841339959502E-3</v>
      </c>
      <c r="EG15" s="58">
        <v>-1.989795918367347</v>
      </c>
      <c r="EH15" s="58">
        <v>5.3881667568531607E-3</v>
      </c>
      <c r="EI15" s="59">
        <v>2.2998486062872883E-2</v>
      </c>
      <c r="EJ15" s="78"/>
      <c r="EK15" s="66" t="s">
        <v>158</v>
      </c>
      <c r="EL15" s="82">
        <v>-5.9092867916397326E-2</v>
      </c>
      <c r="EM15" s="58">
        <v>0.10789189189189194</v>
      </c>
      <c r="EN15" s="58">
        <v>-1.7831255436358422E-2</v>
      </c>
      <c r="EO15" s="58">
        <v>-3.4074074074074097E-2</v>
      </c>
      <c r="EP15" s="58">
        <v>0.53540027764923659</v>
      </c>
      <c r="EQ15" s="58">
        <v>9.3608247422680417</v>
      </c>
      <c r="ER15" s="58">
        <v>5.5425135986258207E-2</v>
      </c>
      <c r="ES15" s="59"/>
      <c r="ET15" s="78"/>
      <c r="EU15" s="66" t="s">
        <v>158</v>
      </c>
      <c r="EV15" s="82">
        <v>-4.8605942634682438E-2</v>
      </c>
      <c r="EW15" s="58">
        <v>6.0109289617486301E-2</v>
      </c>
      <c r="EX15" s="58">
        <v>-5.4022140221402164E-2</v>
      </c>
      <c r="EY15" s="58">
        <v>-2.0237917103097292E-2</v>
      </c>
      <c r="EZ15" s="58">
        <v>9.3068113321277859E-2</v>
      </c>
      <c r="FA15" s="58">
        <v>-0.49402985074626871</v>
      </c>
      <c r="FB15" s="58">
        <v>-1.8944284706775807E-2</v>
      </c>
      <c r="FC15" s="59"/>
      <c r="FD15" s="78"/>
      <c r="FE15" s="66" t="s">
        <v>158</v>
      </c>
      <c r="FF15" s="82">
        <v>5.3255506077746984E-2</v>
      </c>
      <c r="FG15" s="58">
        <v>-9.425625920471277E-2</v>
      </c>
      <c r="FH15" s="58">
        <v>3.4170697456701475E-2</v>
      </c>
      <c r="FI15" s="58">
        <v>6.7427742354243703E-2</v>
      </c>
      <c r="FJ15" s="58">
        <v>-5.4428146024043257E-2</v>
      </c>
      <c r="FK15" s="58">
        <v>2.7531956735496497E-2</v>
      </c>
      <c r="FL15" s="58">
        <v>2.5260177617536045E-2</v>
      </c>
      <c r="FM15" s="59"/>
      <c r="FN15" s="78"/>
      <c r="FO15" s="78"/>
      <c r="FP15" s="66" t="s">
        <v>158</v>
      </c>
      <c r="FQ15" s="82">
        <v>-1.8596811975089958E-2</v>
      </c>
      <c r="FR15" s="58">
        <v>0.16727642276422758</v>
      </c>
      <c r="FS15" s="58">
        <v>-6.1858780929389947E-3</v>
      </c>
      <c r="FT15" s="58">
        <v>8.834996601924482E-3</v>
      </c>
      <c r="FU15" s="58">
        <v>-1.6329387064792742E-3</v>
      </c>
      <c r="FV15" s="58">
        <v>-0.35885167464114825</v>
      </c>
      <c r="FW15" s="58">
        <v>-2.6967843543358901E-4</v>
      </c>
      <c r="FX15" s="59"/>
      <c r="FY15" s="78"/>
      <c r="FZ15" s="66" t="s">
        <v>158</v>
      </c>
      <c r="GA15" s="82">
        <v>9.8268083248435417E-2</v>
      </c>
      <c r="GB15" s="58">
        <v>-5.5023506877938298E-2</v>
      </c>
      <c r="GC15" s="58">
        <v>8.6230453924396419E-2</v>
      </c>
      <c r="GD15" s="58">
        <v>-9.6936604736916857E-2</v>
      </c>
      <c r="GE15" s="58">
        <v>-2.2489631403703456E-2</v>
      </c>
      <c r="GF15" s="58">
        <v>8.6567164179104483E-2</v>
      </c>
      <c r="GG15" s="58">
        <v>6.1179567966508476E-3</v>
      </c>
      <c r="GH15" s="59"/>
      <c r="GI15" s="78"/>
      <c r="GJ15" s="66" t="s">
        <v>158</v>
      </c>
      <c r="GK15" s="82">
        <v>2.252789483448623E-2</v>
      </c>
      <c r="GL15" s="58">
        <v>-0.11627049935507651</v>
      </c>
      <c r="GM15" s="58">
        <v>-5.4507337526205528E-3</v>
      </c>
      <c r="GN15" s="58">
        <v>-1.2799371809972482E-2</v>
      </c>
      <c r="GO15" s="58">
        <v>4.8523963188717607E-2</v>
      </c>
      <c r="GP15" s="58">
        <v>4.042582417582417</v>
      </c>
      <c r="GQ15" s="58">
        <v>3.8704488176309629E-2</v>
      </c>
      <c r="GR15" s="59"/>
      <c r="GS15" s="78"/>
      <c r="GT15" s="66" t="s">
        <v>158</v>
      </c>
      <c r="GU15" s="82">
        <v>-0.22435914050957725</v>
      </c>
      <c r="GV15" s="58">
        <v>0.10175145954962474</v>
      </c>
      <c r="GW15" s="58">
        <v>-0.17678471051152331</v>
      </c>
      <c r="GX15" s="58">
        <v>3.7265351574928433E-2</v>
      </c>
      <c r="GY15" s="58">
        <v>-2.6159808503362608E-2</v>
      </c>
      <c r="GZ15" s="58">
        <v>-0.34595478071370195</v>
      </c>
      <c r="HA15" s="58">
        <v>-0.10549899849257641</v>
      </c>
      <c r="HB15" s="59"/>
      <c r="HC15" s="78"/>
      <c r="HD15" s="66" t="s">
        <v>158</v>
      </c>
      <c r="HE15" s="82">
        <v>-2.1286549707602354E-2</v>
      </c>
      <c r="HF15" s="58">
        <v>5.8478425435276232E-2</v>
      </c>
      <c r="HG15" s="58">
        <v>-2.7142369409354668E-2</v>
      </c>
      <c r="HH15" s="58">
        <v>1.3611441279092102E-2</v>
      </c>
      <c r="HI15" s="58">
        <v>3.2831977526774657E-2</v>
      </c>
      <c r="HJ15" s="58">
        <v>4.9146189087880036E-2</v>
      </c>
      <c r="HK15" s="58">
        <v>6.3137725656771167E-3</v>
      </c>
      <c r="HL15" s="59"/>
      <c r="HM15" s="78"/>
      <c r="HN15" s="66" t="s">
        <v>158</v>
      </c>
      <c r="HO15" s="82">
        <v>2.5778475826277014E-2</v>
      </c>
      <c r="HP15" s="58">
        <v>2.1634185589129284E-2</v>
      </c>
      <c r="HQ15" s="58">
        <v>3.0005264081417807E-2</v>
      </c>
      <c r="HR15" s="58">
        <v>-1.1385988803147189E-2</v>
      </c>
      <c r="HS15" s="58">
        <v>4.3631006346328775E-3</v>
      </c>
      <c r="HT15" s="58">
        <v>0.26200873362445404</v>
      </c>
      <c r="HU15" s="58">
        <v>1.701019694206431E-2</v>
      </c>
      <c r="HV15" s="59"/>
      <c r="HW15" s="78"/>
      <c r="HX15" s="66" t="s">
        <v>158</v>
      </c>
      <c r="HY15" s="82">
        <v>0.16789268714842059</v>
      </c>
      <c r="HZ15" s="58">
        <v>-0.15033251662583136</v>
      </c>
      <c r="IA15" s="58">
        <v>0.11703577512776814</v>
      </c>
      <c r="IB15" s="58">
        <v>-5.1693131815573057E-2</v>
      </c>
      <c r="IC15" s="58">
        <v>5.0944992947813829E-2</v>
      </c>
      <c r="ID15" s="58">
        <v>-0.64517143755898076</v>
      </c>
      <c r="IE15" s="58">
        <v>2.6763359123000947E-2</v>
      </c>
      <c r="IF15" s="59"/>
      <c r="IG15" s="78"/>
      <c r="IH15" s="66" t="s">
        <v>158</v>
      </c>
      <c r="II15" s="82">
        <v>0.12788212158349246</v>
      </c>
      <c r="IJ15" s="58">
        <v>7.6622039134912584E-2</v>
      </c>
      <c r="IK15" s="58">
        <v>0.1249046820192163</v>
      </c>
      <c r="IL15" s="58">
        <v>3.7968043899289851E-2</v>
      </c>
      <c r="IM15" s="58">
        <v>-7.7732445780545362E-2</v>
      </c>
      <c r="IN15" s="58">
        <v>-0.85106382978723405</v>
      </c>
      <c r="IO15" s="58">
        <v>4.6254901745405828E-2</v>
      </c>
      <c r="IP15" s="59"/>
      <c r="IQ15" s="78"/>
      <c r="IR15" s="66" t="s">
        <v>158</v>
      </c>
      <c r="IS15" s="82">
        <v>-3.4871380199120519E-3</v>
      </c>
      <c r="IT15" s="58">
        <v>5.9307442127415233E-2</v>
      </c>
      <c r="IU15" s="58">
        <v>-1.2744034707158512E-2</v>
      </c>
      <c r="IV15" s="58">
        <v>3.2964042759961197E-2</v>
      </c>
      <c r="IW15" s="58">
        <v>-9.4295692665890829E-3</v>
      </c>
      <c r="IX15" s="58">
        <v>-5.9523809523809581E-3</v>
      </c>
      <c r="IY15" s="58">
        <v>8.0104986876640364E-3</v>
      </c>
      <c r="IZ15" s="59"/>
      <c r="JA15" s="78"/>
      <c r="JB15" s="66" t="s">
        <v>158</v>
      </c>
      <c r="JC15" s="82">
        <v>1.1157318186428586E-3</v>
      </c>
      <c r="JD15" s="58">
        <v>5.0930106555896699E-2</v>
      </c>
      <c r="JE15" s="58">
        <v>1.2496566877231679E-2</v>
      </c>
      <c r="JF15" s="58">
        <v>-5.3061378090543971E-3</v>
      </c>
      <c r="JG15" s="58">
        <v>3.8018568574450573E-2</v>
      </c>
      <c r="JH15" s="58">
        <v>4.9281437125748511</v>
      </c>
      <c r="JI15" s="58">
        <v>1.818503744284632E-2</v>
      </c>
      <c r="JJ15" s="59"/>
      <c r="JK15" s="78"/>
      <c r="JL15" s="66" t="s">
        <v>158</v>
      </c>
      <c r="JM15" s="82">
        <v>1.3728470111448874E-2</v>
      </c>
      <c r="JN15" s="58">
        <v>-3.7119780030933094E-2</v>
      </c>
      <c r="JO15" s="58">
        <v>1.3969890139698916E-2</v>
      </c>
      <c r="JP15" s="58">
        <v>-2.489406779661011E-2</v>
      </c>
      <c r="JQ15" s="58">
        <v>3.9852816303424805E-2</v>
      </c>
      <c r="JR15" s="58">
        <v>-0.62424242424242415</v>
      </c>
      <c r="JS15" s="58">
        <v>-1.4627809204268288E-3</v>
      </c>
      <c r="JT15" s="59"/>
      <c r="JU15" s="78"/>
      <c r="JV15" s="104" t="s">
        <v>158</v>
      </c>
      <c r="JW15" s="58">
        <v>-6.1216331017941265E-3</v>
      </c>
      <c r="JX15" s="58">
        <v>-0.11029805461359984</v>
      </c>
      <c r="JY15" s="58">
        <v>-2.6083467094703085E-2</v>
      </c>
      <c r="JZ15" s="58">
        <v>4.7256925583921805E-2</v>
      </c>
      <c r="KA15" s="58">
        <v>-3.5222385540856875E-2</v>
      </c>
      <c r="KB15" s="58">
        <v>3.8736559139784941</v>
      </c>
      <c r="KC15" s="58">
        <v>9.7729880347484817E-3</v>
      </c>
      <c r="KD15" s="58"/>
      <c r="KE15" s="78"/>
      <c r="KF15" s="104" t="s">
        <v>158</v>
      </c>
      <c r="KG15" s="58">
        <v>1.820147321316341E-2</v>
      </c>
      <c r="KH15" s="58">
        <v>0.12898696088264794</v>
      </c>
      <c r="KI15" s="58">
        <v>5.6310946298585282E-2</v>
      </c>
      <c r="KJ15" s="58">
        <v>2.5970657972732625E-2</v>
      </c>
      <c r="KK15" s="58">
        <v>0.11770680510100448</v>
      </c>
      <c r="KL15" s="58">
        <v>0.30557087699944857</v>
      </c>
      <c r="KM15" s="58">
        <v>5.1922491630313546E-2</v>
      </c>
      <c r="KN15" s="58"/>
      <c r="KO15" s="78"/>
      <c r="KP15" s="104" t="s">
        <v>158</v>
      </c>
      <c r="KQ15" s="175">
        <v>-0.2766845263079924</v>
      </c>
      <c r="KR15" s="175">
        <v>0.10518834399431418</v>
      </c>
      <c r="KS15" s="175">
        <v>-0.23052918996229355</v>
      </c>
      <c r="KT15" s="175">
        <v>-4.2140613151337943E-2</v>
      </c>
      <c r="KU15" s="175">
        <v>2.6252019386105705E-3</v>
      </c>
      <c r="KV15" s="175">
        <v>0.70933671313899438</v>
      </c>
      <c r="KW15" s="58">
        <v>-0.11402476660751497</v>
      </c>
      <c r="KX15" s="58"/>
      <c r="KY15" s="78"/>
      <c r="KZ15" s="104" t="s">
        <v>158</v>
      </c>
      <c r="LA15" s="175">
        <v>-0.11145246629117589</v>
      </c>
      <c r="LB15" s="175">
        <v>-8.7459807073955051E-2</v>
      </c>
      <c r="LC15" s="175">
        <v>-0.11524163568773235</v>
      </c>
      <c r="LD15" s="175">
        <v>-1.5908919550629459E-2</v>
      </c>
      <c r="LE15" s="175">
        <v>9.7331319234642569E-2</v>
      </c>
      <c r="LF15" s="175">
        <v>0.11789421651013336</v>
      </c>
      <c r="LG15" s="58">
        <v>-2.7246503020736921E-2</v>
      </c>
      <c r="LH15" s="58"/>
      <c r="LI15" s="78"/>
      <c r="LJ15" s="104" t="s">
        <v>158</v>
      </c>
      <c r="LK15" s="175">
        <v>-5.4168267383788897E-3</v>
      </c>
      <c r="LL15" s="175">
        <v>-3.6469344608879496E-2</v>
      </c>
      <c r="LM15" s="175">
        <v>4.5836516424752095E-3</v>
      </c>
      <c r="LN15" s="175">
        <v>1.9039227704566234E-2</v>
      </c>
      <c r="LO15" s="175">
        <v>-0.10228054880007351</v>
      </c>
      <c r="LP15" s="175">
        <v>0.66062347999115645</v>
      </c>
      <c r="LQ15" s="58">
        <v>1.0418298605671254E-2</v>
      </c>
      <c r="LR15" s="58"/>
      <c r="LT15" s="104" t="s">
        <v>158</v>
      </c>
      <c r="LU15" s="175">
        <v>-7.6518984897060424E-2</v>
      </c>
      <c r="LV15" s="175">
        <v>-1.5542146644724709E-2</v>
      </c>
      <c r="LW15" s="175">
        <v>-6.1406844106463951E-2</v>
      </c>
      <c r="LX15" s="175">
        <v>2.7066651629637943E-2</v>
      </c>
      <c r="LY15" s="175">
        <v>3.2202003680229054E-2</v>
      </c>
      <c r="LZ15" s="175">
        <v>-7.8418319797630157E-2</v>
      </c>
      <c r="MA15" s="58">
        <v>-1.8019115546055599E-2</v>
      </c>
      <c r="MB15" s="58"/>
      <c r="MD15" s="104" t="s">
        <v>158</v>
      </c>
      <c r="ME15" s="175">
        <v>1.3091852099715556E-2</v>
      </c>
      <c r="MF15" s="175">
        <v>5.7392273402674519E-2</v>
      </c>
      <c r="MG15" s="175">
        <v>1.8837350617784073E-2</v>
      </c>
      <c r="MH15" s="175">
        <v>-1.101716628234688E-2</v>
      </c>
      <c r="MI15" s="175">
        <v>-0.30385262949390901</v>
      </c>
      <c r="MJ15" s="175">
        <v>-0.98959838197052874</v>
      </c>
      <c r="MK15" s="58">
        <v>-0.14179053977849448</v>
      </c>
      <c r="ML15" s="58"/>
      <c r="MN15" s="104" t="s">
        <v>158</v>
      </c>
      <c r="MO15" s="175">
        <v>0.15556748276289162</v>
      </c>
      <c r="MP15" s="175">
        <v>-9.2569822589144618E-2</v>
      </c>
      <c r="MQ15" s="175">
        <v>0.11749502982107364</v>
      </c>
      <c r="MR15" s="175">
        <v>-3.0458919319022806E-2</v>
      </c>
      <c r="MS15" s="175">
        <v>1.2946365059041065E-2</v>
      </c>
      <c r="MT15" s="175">
        <v>41.069444444444443</v>
      </c>
      <c r="MU15" s="58">
        <v>8.0794806423633792E-2</v>
      </c>
      <c r="MV15" s="58"/>
    </row>
    <row r="16" spans="1:360" x14ac:dyDescent="0.25">
      <c r="A16" s="66" t="s">
        <v>160</v>
      </c>
      <c r="B16" s="82">
        <v>4.3717924348982938E-3</v>
      </c>
      <c r="C16" s="58">
        <v>-9.2035398230088494E-2</v>
      </c>
      <c r="D16" s="58">
        <v>-6.2205783456623651E-3</v>
      </c>
      <c r="E16" s="58">
        <v>-2.8621020754856345E-2</v>
      </c>
      <c r="F16" s="58">
        <v>-6.4377682403434005E-3</v>
      </c>
      <c r="G16" s="58">
        <v>-0.36607570675610923</v>
      </c>
      <c r="H16" s="58">
        <v>-3.3428856064053603E-2</v>
      </c>
      <c r="I16" s="59">
        <v>-3.4966744284776925E-2</v>
      </c>
      <c r="J16" s="78"/>
      <c r="K16" s="66" t="s">
        <v>160</v>
      </c>
      <c r="L16" s="82">
        <v>-2.7851375220792455E-2</v>
      </c>
      <c r="M16" s="58">
        <v>2.0142949967511363E-2</v>
      </c>
      <c r="N16" s="58">
        <v>-2.9098291321265419E-2</v>
      </c>
      <c r="O16" s="58">
        <v>2.7145192563586069E-2</v>
      </c>
      <c r="P16" s="58">
        <v>-2.1328293736501056E-2</v>
      </c>
      <c r="Q16" s="58">
        <v>-3.2879818594104347E-2</v>
      </c>
      <c r="R16" s="58">
        <v>-6.2731425517565439E-3</v>
      </c>
      <c r="S16" s="59">
        <v>-6.5721941530134109E-3</v>
      </c>
      <c r="T16" s="78"/>
      <c r="U16" s="66" t="s">
        <v>160</v>
      </c>
      <c r="V16" s="82">
        <v>-1.71960676162348E-3</v>
      </c>
      <c r="W16" s="58">
        <v>6.8152866242038229E-2</v>
      </c>
      <c r="X16" s="58">
        <v>8.1895800662136059E-3</v>
      </c>
      <c r="Y16" s="58">
        <v>4.8858126364881111E-3</v>
      </c>
      <c r="Z16" s="58">
        <v>2.9655172413792789E-2</v>
      </c>
      <c r="AA16" s="58">
        <v>0.32395466979288795</v>
      </c>
      <c r="AB16" s="58">
        <v>1.9091886908420366E-2</v>
      </c>
      <c r="AC16" s="59">
        <v>1.0695115405260216E-2</v>
      </c>
      <c r="AD16" s="78"/>
      <c r="AE16" s="66" t="s">
        <v>160</v>
      </c>
      <c r="AF16" s="82">
        <v>-1.2513000520020875E-2</v>
      </c>
      <c r="AG16" s="58">
        <v>3.2995428344265484E-2</v>
      </c>
      <c r="AH16" s="58">
        <v>-1.7455928102315901E-2</v>
      </c>
      <c r="AI16" s="58">
        <v>-1.1676304836273955E-2</v>
      </c>
      <c r="AJ16" s="58">
        <v>1.2592096450100823E-2</v>
      </c>
      <c r="AK16" s="58">
        <v>-0.40112160566706029</v>
      </c>
      <c r="AL16" s="58">
        <v>-2.3898375362810486E-2</v>
      </c>
      <c r="AM16" s="59">
        <v>1.5614004806351809E-2</v>
      </c>
      <c r="AN16" s="78"/>
      <c r="AO16" s="66" t="s">
        <v>160</v>
      </c>
      <c r="AP16" s="82">
        <v>-4.8843103051048206E-2</v>
      </c>
      <c r="AQ16" s="58">
        <v>-6.2728497209928763E-2</v>
      </c>
      <c r="AR16" s="58">
        <v>-4.608619173262981E-2</v>
      </c>
      <c r="AS16" s="58">
        <v>3.1231365533691099E-2</v>
      </c>
      <c r="AT16" s="58">
        <v>5.9531684085196825E-3</v>
      </c>
      <c r="AU16" s="58">
        <v>-9.8570724494825041E-2</v>
      </c>
      <c r="AV16" s="58">
        <v>-1.7879899594516298E-2</v>
      </c>
      <c r="AW16" s="59">
        <v>2.0773142640503183E-2</v>
      </c>
      <c r="AX16" s="78"/>
      <c r="AY16" s="66" t="s">
        <v>160</v>
      </c>
      <c r="AZ16" s="82">
        <v>7.5123706702654003E-2</v>
      </c>
      <c r="BA16" s="58">
        <v>7.5138575241223499E-2</v>
      </c>
      <c r="BB16" s="58">
        <v>6.453992255209294E-2</v>
      </c>
      <c r="BC16" s="58">
        <v>9.4325984821106382E-3</v>
      </c>
      <c r="BD16" s="58">
        <v>2.4460810099947387E-2</v>
      </c>
      <c r="BE16" s="58">
        <v>-0.10224166211044274</v>
      </c>
      <c r="BF16" s="58">
        <v>4.1247247562126339E-2</v>
      </c>
      <c r="BG16" s="59">
        <v>1.9607592018646994E-2</v>
      </c>
      <c r="BH16" s="78"/>
      <c r="BI16" s="66" t="s">
        <v>160</v>
      </c>
      <c r="BJ16" s="82">
        <v>-8.0720952687479836E-2</v>
      </c>
      <c r="BK16" s="58">
        <v>2.1959136910445022E-2</v>
      </c>
      <c r="BL16" s="58">
        <v>-6.3918240083145644E-2</v>
      </c>
      <c r="BM16" s="58">
        <v>-4.5934624610647609E-2</v>
      </c>
      <c r="BN16" s="58">
        <v>2.965340179717571E-2</v>
      </c>
      <c r="BO16" s="58">
        <v>0.76674786845310583</v>
      </c>
      <c r="BP16" s="58">
        <v>-3.2161423914001182E-2</v>
      </c>
      <c r="BQ16" s="59">
        <v>1.3502819891223795E-2</v>
      </c>
      <c r="BR16" s="78"/>
      <c r="BS16" s="66" t="s">
        <v>160</v>
      </c>
      <c r="BT16" s="82">
        <v>-1.0398431482389284E-2</v>
      </c>
      <c r="BU16" s="58">
        <v>-9.3236173393124094E-2</v>
      </c>
      <c r="BV16" s="58">
        <v>-2.035529237601779E-2</v>
      </c>
      <c r="BW16" s="58">
        <v>-1.6361453017112029E-2</v>
      </c>
      <c r="BX16" s="58">
        <v>-2.5931928687196092E-2</v>
      </c>
      <c r="BY16" s="58">
        <v>9.6863150637711087E-2</v>
      </c>
      <c r="BZ16" s="58">
        <v>-1.6504526063885055E-2</v>
      </c>
      <c r="CA16" s="59">
        <v>1.0819452706722212E-2</v>
      </c>
      <c r="CB16" s="78"/>
      <c r="CC16" s="66" t="s">
        <v>160</v>
      </c>
      <c r="CD16" s="82">
        <v>1.2948876702635859E-2</v>
      </c>
      <c r="CE16" s="58">
        <v>4.4714609519884645E-2</v>
      </c>
      <c r="CF16" s="58">
        <v>-8.5001888930864335E-3</v>
      </c>
      <c r="CG16" s="58">
        <v>6.7144819166793483E-3</v>
      </c>
      <c r="CH16" s="58">
        <v>3.4173812875975963E-2</v>
      </c>
      <c r="CI16" s="58">
        <v>-0.57165304839723441</v>
      </c>
      <c r="CJ16" s="58">
        <v>-1.108187095835717E-2</v>
      </c>
      <c r="CK16" s="59">
        <v>7.3687178921298052E-3</v>
      </c>
      <c r="CL16" s="78"/>
      <c r="CM16" s="66" t="s">
        <v>160</v>
      </c>
      <c r="CN16" s="82">
        <v>-8.2428137333659789E-3</v>
      </c>
      <c r="CO16" s="58">
        <v>-0.19388560157790938</v>
      </c>
      <c r="CP16" s="58">
        <v>-7.4299866641265111E-3</v>
      </c>
      <c r="CQ16" s="58">
        <v>1.4324693042292063E-2</v>
      </c>
      <c r="CR16" s="58">
        <v>-3.6386138613861356E-2</v>
      </c>
      <c r="CS16" s="58">
        <v>0.74761555392516499</v>
      </c>
      <c r="CT16" s="58">
        <v>-2.0727190061646068E-3</v>
      </c>
      <c r="CU16" s="59">
        <v>6.0003407901462356E-3</v>
      </c>
      <c r="CV16" s="78"/>
      <c r="CW16" s="66" t="s">
        <v>160</v>
      </c>
      <c r="CX16" s="82">
        <v>-1.2783940834653973E-2</v>
      </c>
      <c r="CY16" s="58">
        <v>0.14900905309517992</v>
      </c>
      <c r="CZ16" s="58">
        <v>7.2936660268713141E-3</v>
      </c>
      <c r="DA16" s="58">
        <v>-2.9552417245759636E-2</v>
      </c>
      <c r="DB16" s="58">
        <v>-2.2861546365271015E-2</v>
      </c>
      <c r="DC16" s="58">
        <v>-0.46641477749790089</v>
      </c>
      <c r="DD16" s="58">
        <v>-2.4066679173478461E-2</v>
      </c>
      <c r="DE16" s="59">
        <v>8.0091948460468271E-3</v>
      </c>
      <c r="DF16" s="78"/>
      <c r="DG16" s="66" t="s">
        <v>160</v>
      </c>
      <c r="DH16" s="82">
        <v>3.4531963470319657E-2</v>
      </c>
      <c r="DI16" s="58">
        <v>1.277683134582672E-3</v>
      </c>
      <c r="DJ16" s="58">
        <v>1.2766768292682961E-2</v>
      </c>
      <c r="DK16" s="58">
        <v>-6.2367661212704697E-3</v>
      </c>
      <c r="DL16" s="58">
        <v>7.097791798107338E-3</v>
      </c>
      <c r="DM16" s="58">
        <v>0.31077891424075521</v>
      </c>
      <c r="DN16" s="58">
        <v>1.823424413016626E-2</v>
      </c>
      <c r="DO16" s="59">
        <v>9.9859572476205943E-3</v>
      </c>
      <c r="DP16" s="78"/>
      <c r="DQ16" s="66" t="s">
        <v>160</v>
      </c>
      <c r="DR16" s="82">
        <v>0.2312758620689655</v>
      </c>
      <c r="DS16" s="58">
        <v>3.3602722245852791E-2</v>
      </c>
      <c r="DT16" s="58">
        <v>0.19830667920978362</v>
      </c>
      <c r="DU16" s="58">
        <v>7.4419865959012829E-2</v>
      </c>
      <c r="DV16" s="58">
        <v>-1.4748107543722392E-2</v>
      </c>
      <c r="DW16" s="58">
        <v>-1.1098439375750302</v>
      </c>
      <c r="DX16" s="58">
        <v>0.10623263842066934</v>
      </c>
      <c r="DY16" s="59">
        <v>2.1996696336260668E-2</v>
      </c>
      <c r="DZ16" s="78"/>
      <c r="EA16" s="66" t="s">
        <v>160</v>
      </c>
      <c r="EB16" s="82">
        <v>8.8498053602935698E-3</v>
      </c>
      <c r="EC16" s="58">
        <v>-4.8353909465020606E-2</v>
      </c>
      <c r="ED16" s="58">
        <v>-6.9084628670120539E-3</v>
      </c>
      <c r="EE16" s="58">
        <v>-2.1273527078675093E-3</v>
      </c>
      <c r="EF16" s="58">
        <v>-5.2987150615965088E-4</v>
      </c>
      <c r="EG16" s="58">
        <v>-2.0928961748633879</v>
      </c>
      <c r="EH16" s="58">
        <v>4.3517480130673561E-3</v>
      </c>
      <c r="EI16" s="59">
        <v>2.2999999999999968E-2</v>
      </c>
      <c r="EJ16" s="78"/>
      <c r="EK16" s="66" t="s">
        <v>160</v>
      </c>
      <c r="EL16" s="82">
        <v>-8.7138772450934238E-2</v>
      </c>
      <c r="EM16" s="58">
        <v>0.10789189189189194</v>
      </c>
      <c r="EN16" s="58">
        <v>-4.1897233201581008E-2</v>
      </c>
      <c r="EO16" s="58">
        <v>-3.4074074074074097E-2</v>
      </c>
      <c r="EP16" s="58">
        <v>1.1126573889993374</v>
      </c>
      <c r="EQ16" s="58">
        <v>9.4350000000000005</v>
      </c>
      <c r="ER16" s="58">
        <v>7.8089158059543931E-2</v>
      </c>
      <c r="ES16" s="59"/>
      <c r="ET16" s="78"/>
      <c r="EU16" s="66" t="s">
        <v>160</v>
      </c>
      <c r="EV16" s="82">
        <v>3.6491910959737264E-2</v>
      </c>
      <c r="EW16" s="58">
        <v>6.0109289617486301E-2</v>
      </c>
      <c r="EX16" s="58">
        <v>1.3036303630363021E-2</v>
      </c>
      <c r="EY16" s="58">
        <v>-2.0237917103097292E-2</v>
      </c>
      <c r="EZ16" s="58">
        <v>3.5194479297365022E-2</v>
      </c>
      <c r="FA16" s="58">
        <v>-0.52419741255390517</v>
      </c>
      <c r="FB16" s="58">
        <v>5.7752710324563425E-3</v>
      </c>
      <c r="FC16" s="59"/>
      <c r="FD16" s="78"/>
      <c r="FE16" s="66" t="s">
        <v>160</v>
      </c>
      <c r="FF16" s="82">
        <v>-3.6498063607557793E-2</v>
      </c>
      <c r="FG16" s="58">
        <v>-9.425625920471277E-2</v>
      </c>
      <c r="FH16" s="58">
        <v>-3.9094315035021969E-2</v>
      </c>
      <c r="FI16" s="58">
        <v>6.7427742354243703E-2</v>
      </c>
      <c r="FJ16" s="58">
        <v>-3.2604084600933253E-2</v>
      </c>
      <c r="FK16" s="58">
        <v>-4.5317220543806574E-2</v>
      </c>
      <c r="FL16" s="58">
        <v>-9.1000671591672209E-3</v>
      </c>
      <c r="FM16" s="59"/>
      <c r="FN16" s="78"/>
      <c r="FO16" s="78"/>
      <c r="FP16" s="66" t="s">
        <v>160</v>
      </c>
      <c r="FQ16" s="82">
        <v>1.5925700365408097E-2</v>
      </c>
      <c r="FR16" s="58">
        <v>0.16727642276422758</v>
      </c>
      <c r="FS16" s="58">
        <v>2.2376674012544503E-2</v>
      </c>
      <c r="FT16" s="58">
        <v>8.834996601924482E-3</v>
      </c>
      <c r="FU16" s="58">
        <v>-1.1777234855603554E-2</v>
      </c>
      <c r="FV16" s="58">
        <v>-0.29746835443037978</v>
      </c>
      <c r="FW16" s="58">
        <v>1.4176465936945867E-2</v>
      </c>
      <c r="FX16" s="59"/>
      <c r="FY16" s="78"/>
      <c r="FZ16" s="66" t="s">
        <v>160</v>
      </c>
      <c r="GA16" s="82">
        <v>2.1610766417888019E-2</v>
      </c>
      <c r="GB16" s="58">
        <v>-5.5023506877938298E-2</v>
      </c>
      <c r="GC16" s="58">
        <v>2.3876637373569851E-2</v>
      </c>
      <c r="GD16" s="58">
        <v>-9.6936604736916857E-2</v>
      </c>
      <c r="GE16" s="58">
        <v>-1.0142630744849228E-3</v>
      </c>
      <c r="GF16" s="58">
        <v>6.6066066066065993E-2</v>
      </c>
      <c r="GG16" s="58">
        <v>-2.4024860216970048E-2</v>
      </c>
      <c r="GH16" s="59"/>
      <c r="GI16" s="78"/>
      <c r="GJ16" s="66" t="s">
        <v>160</v>
      </c>
      <c r="GK16" s="82">
        <v>1.1941086726910135E-2</v>
      </c>
      <c r="GL16" s="58">
        <v>-0.11627049935507651</v>
      </c>
      <c r="GM16" s="58">
        <v>-1.5870445344129503E-2</v>
      </c>
      <c r="GN16" s="58">
        <v>-1.2799371809972482E-2</v>
      </c>
      <c r="GO16" s="58">
        <v>2.0750047591852339E-2</v>
      </c>
      <c r="GP16" s="58">
        <v>4.0830985915492963</v>
      </c>
      <c r="GQ16" s="58">
        <v>2.942082738944362E-2</v>
      </c>
      <c r="GR16" s="59"/>
      <c r="GS16" s="78"/>
      <c r="GT16" s="66" t="s">
        <v>160</v>
      </c>
      <c r="GU16" s="82">
        <v>-0.16418775912556913</v>
      </c>
      <c r="GV16" s="58">
        <v>0.10175145954962474</v>
      </c>
      <c r="GW16" s="58">
        <v>-0.11469475069935833</v>
      </c>
      <c r="GX16" s="58">
        <v>3.7265351574928433E-2</v>
      </c>
      <c r="GY16" s="58">
        <v>1.1749347258485554E-2</v>
      </c>
      <c r="GZ16" s="58">
        <v>-0.36436686062621226</v>
      </c>
      <c r="HA16" s="58">
        <v>-6.7192887154529243E-2</v>
      </c>
      <c r="HB16" s="59"/>
      <c r="HC16" s="78"/>
      <c r="HD16" s="66" t="s">
        <v>160</v>
      </c>
      <c r="HE16" s="82">
        <v>-1.595670875537601E-3</v>
      </c>
      <c r="HF16" s="58">
        <v>5.8478425435276232E-2</v>
      </c>
      <c r="HG16" s="58">
        <v>-1.1524163568773187E-2</v>
      </c>
      <c r="HH16" s="58">
        <v>1.3611441279092102E-2</v>
      </c>
      <c r="HI16" s="58">
        <v>1.5238095238095176E-2</v>
      </c>
      <c r="HJ16" s="58">
        <v>9.1979075850043557E-2</v>
      </c>
      <c r="HK16" s="58">
        <v>1.2062941218416594E-2</v>
      </c>
      <c r="HL16" s="59"/>
      <c r="HM16" s="78"/>
      <c r="HN16" s="66" t="s">
        <v>160</v>
      </c>
      <c r="HO16" s="82">
        <v>6.7750677506774673E-3</v>
      </c>
      <c r="HP16" s="58">
        <v>2.1634185589129284E-2</v>
      </c>
      <c r="HQ16" s="58">
        <v>1.5043249341857788E-2</v>
      </c>
      <c r="HR16" s="58">
        <v>-1.1385988803147189E-2</v>
      </c>
      <c r="HS16" s="58">
        <v>2.5116504266779676E-2</v>
      </c>
      <c r="HT16" s="58">
        <v>0.27305389221556886</v>
      </c>
      <c r="HU16" s="58">
        <v>1.4021160914546003E-2</v>
      </c>
      <c r="HV16" s="59"/>
      <c r="HW16" s="78"/>
      <c r="HX16" s="66" t="s">
        <v>160</v>
      </c>
      <c r="HY16" s="82">
        <v>8.4894916658040387E-3</v>
      </c>
      <c r="HZ16" s="58">
        <v>-0.15033251662583136</v>
      </c>
      <c r="IA16" s="58">
        <v>-1.0929974064468254E-2</v>
      </c>
      <c r="IB16" s="58">
        <v>-5.1693131815573057E-2</v>
      </c>
      <c r="IC16" s="58">
        <v>4.0264494037076354E-2</v>
      </c>
      <c r="ID16" s="58">
        <v>-0.65443712762621509</v>
      </c>
      <c r="IE16" s="58">
        <v>-3.9698440087549622E-2</v>
      </c>
      <c r="IF16" s="59"/>
      <c r="IG16" s="78"/>
      <c r="IH16" s="66" t="s">
        <v>160</v>
      </c>
      <c r="II16" s="82">
        <v>0.19231427300414053</v>
      </c>
      <c r="IJ16" s="58">
        <v>7.6622039134912584E-2</v>
      </c>
      <c r="IK16" s="58">
        <v>0.17812324405319344</v>
      </c>
      <c r="IL16" s="58">
        <v>3.7968043899289851E-2</v>
      </c>
      <c r="IM16" s="58">
        <v>-8.0476730987514067E-2</v>
      </c>
      <c r="IN16" s="58">
        <v>-0.86842105263157898</v>
      </c>
      <c r="IO16" s="58">
        <v>6.6435126563197222E-2</v>
      </c>
      <c r="IP16" s="59"/>
      <c r="IQ16" s="78"/>
      <c r="IR16" s="66" t="s">
        <v>160</v>
      </c>
      <c r="IS16" s="82">
        <v>5.2320408690411324E-2</v>
      </c>
      <c r="IT16" s="58">
        <v>5.9307442127415233E-2</v>
      </c>
      <c r="IU16" s="58">
        <v>3.2909379968203506E-2</v>
      </c>
      <c r="IV16" s="58">
        <v>3.2964042759961197E-2</v>
      </c>
      <c r="IW16" s="58">
        <v>-2.6107887915072323E-2</v>
      </c>
      <c r="IX16" s="58">
        <v>0.10344827586206906</v>
      </c>
      <c r="IY16" s="58">
        <v>3.1436584041975704E-2</v>
      </c>
      <c r="IZ16" s="59"/>
      <c r="JA16" s="78"/>
      <c r="JB16" s="66" t="s">
        <v>160</v>
      </c>
      <c r="JC16" s="82">
        <v>-3.0082365133911604E-2</v>
      </c>
      <c r="JD16" s="58">
        <v>5.0930106555896699E-2</v>
      </c>
      <c r="JE16" s="58">
        <v>-1.2929044174234315E-2</v>
      </c>
      <c r="JF16" s="58">
        <v>-5.3061378090543971E-3</v>
      </c>
      <c r="JG16" s="58">
        <v>6.0206603713796825E-2</v>
      </c>
      <c r="JH16" s="58">
        <v>4.2625000000000002</v>
      </c>
      <c r="JI16" s="58">
        <v>6.424593255273444E-3</v>
      </c>
      <c r="JJ16" s="59"/>
      <c r="JK16" s="78"/>
      <c r="JL16" s="66" t="s">
        <v>160</v>
      </c>
      <c r="JM16" s="82">
        <v>6.0652925793661931E-2</v>
      </c>
      <c r="JN16" s="58">
        <v>-3.7119780030933094E-2</v>
      </c>
      <c r="JO16" s="58">
        <v>5.3017308591922746E-2</v>
      </c>
      <c r="JP16" s="58">
        <v>-2.489406779661011E-2</v>
      </c>
      <c r="JQ16" s="58">
        <v>8.2491481857851368E-3</v>
      </c>
      <c r="JR16" s="58">
        <v>-0.57957244655581952</v>
      </c>
      <c r="JS16" s="58">
        <v>1.3867404518616983E-2</v>
      </c>
      <c r="JT16" s="59"/>
      <c r="JU16" s="78"/>
      <c r="JV16" s="104" t="s">
        <v>160</v>
      </c>
      <c r="JW16" s="58">
        <v>-5.1299045599151556E-2</v>
      </c>
      <c r="JX16" s="58">
        <v>-0.11029805461359984</v>
      </c>
      <c r="JY16" s="58">
        <v>-6.4415815193247461E-2</v>
      </c>
      <c r="JZ16" s="58">
        <v>4.7256925583921805E-2</v>
      </c>
      <c r="KA16" s="58">
        <v>2.5967866247702757E-2</v>
      </c>
      <c r="KB16" s="58">
        <v>4.1638418079096047</v>
      </c>
      <c r="KC16" s="58">
        <v>1.5257169257877953E-3</v>
      </c>
      <c r="KD16" s="58"/>
      <c r="KE16" s="78"/>
      <c r="KF16" s="104" t="s">
        <v>160</v>
      </c>
      <c r="KG16" s="58">
        <v>-9.0931954729635375E-2</v>
      </c>
      <c r="KH16" s="58">
        <v>0.12898696088264794</v>
      </c>
      <c r="KI16" s="58">
        <v>-3.592909148464709E-2</v>
      </c>
      <c r="KJ16" s="58">
        <v>2.5970657972732625E-2</v>
      </c>
      <c r="KK16" s="58">
        <v>4.9581045940479532E-2</v>
      </c>
      <c r="KL16" s="58">
        <v>0.32439824945295404</v>
      </c>
      <c r="KM16" s="58">
        <v>-7.3594884833660685E-3</v>
      </c>
      <c r="KN16" s="58"/>
      <c r="KO16" s="78"/>
      <c r="KP16" s="104" t="s">
        <v>160</v>
      </c>
      <c r="KQ16" s="175">
        <v>-0.15163997417847586</v>
      </c>
      <c r="KR16" s="175">
        <v>0.10518834399431418</v>
      </c>
      <c r="KS16" s="175">
        <v>-0.11935642751600717</v>
      </c>
      <c r="KT16" s="175">
        <v>-4.2140613151337943E-2</v>
      </c>
      <c r="KU16" s="175">
        <v>-1.9104773440510921E-2</v>
      </c>
      <c r="KV16" s="175">
        <v>0.73192895497728205</v>
      </c>
      <c r="KW16" s="58">
        <v>-5.1984826050774396E-2</v>
      </c>
      <c r="KX16" s="58"/>
      <c r="KY16" s="78"/>
      <c r="KZ16" s="104" t="s">
        <v>160</v>
      </c>
      <c r="LA16" s="175">
        <v>-9.0803681426190413E-2</v>
      </c>
      <c r="LB16" s="175">
        <v>-8.7459807073955051E-2</v>
      </c>
      <c r="LC16" s="175">
        <v>-9.9739000745712181E-2</v>
      </c>
      <c r="LD16" s="175">
        <v>-1.5908919550629459E-2</v>
      </c>
      <c r="LE16" s="175">
        <v>-0.46351594072743602</v>
      </c>
      <c r="LF16" s="175">
        <v>5.1514428809921388E-2</v>
      </c>
      <c r="LG16" s="58">
        <v>-0.13736219888961093</v>
      </c>
      <c r="LH16" s="58"/>
      <c r="LI16" s="78"/>
      <c r="LJ16" s="104" t="s">
        <v>160</v>
      </c>
      <c r="LK16" s="175">
        <v>-2.0683883309421322E-2</v>
      </c>
      <c r="LL16" s="175">
        <v>-3.6469344608879496E-2</v>
      </c>
      <c r="LM16" s="175">
        <v>-1.925864568233588E-2</v>
      </c>
      <c r="LN16" s="175">
        <v>1.9039227704566234E-2</v>
      </c>
      <c r="LO16" s="175">
        <v>-0.10159029085582752</v>
      </c>
      <c r="LP16" s="175">
        <v>0.68110682694488545</v>
      </c>
      <c r="LQ16" s="58">
        <v>2.2598720727388097E-2</v>
      </c>
      <c r="LR16" s="58"/>
      <c r="LT16" s="104" t="s">
        <v>160</v>
      </c>
      <c r="LU16" s="175">
        <v>-1.1638790542465248E-2</v>
      </c>
      <c r="LV16" s="175">
        <v>-1.5542146644724709E-2</v>
      </c>
      <c r="LW16" s="175">
        <v>-1.1613175675675616E-2</v>
      </c>
      <c r="LX16" s="175">
        <v>2.7066651629637943E-2</v>
      </c>
      <c r="LY16" s="175">
        <v>2.7716315360428501E-2</v>
      </c>
      <c r="LZ16" s="175">
        <v>-8.4457636265515446E-2</v>
      </c>
      <c r="MA16" s="58">
        <v>-1.2148155806559241E-3</v>
      </c>
      <c r="MB16" s="58"/>
      <c r="MD16" s="104" t="s">
        <v>160</v>
      </c>
      <c r="ME16" s="175">
        <v>1.0046526948573302E-2</v>
      </c>
      <c r="MF16" s="175">
        <v>5.7392273402674519E-2</v>
      </c>
      <c r="MG16" s="175">
        <v>1.7517624439222394E-2</v>
      </c>
      <c r="MH16" s="175">
        <v>-1.101716628234688E-2</v>
      </c>
      <c r="MI16" s="175">
        <v>6.5722379603399238E-3</v>
      </c>
      <c r="MJ16" s="175">
        <v>-0.96301208370173885</v>
      </c>
      <c r="MK16" s="58">
        <v>-7.9486051446612568E-2</v>
      </c>
      <c r="ML16" s="58"/>
      <c r="MN16" s="104" t="s">
        <v>160</v>
      </c>
      <c r="MO16" s="175">
        <v>0.12698218580571513</v>
      </c>
      <c r="MP16" s="175">
        <v>-9.2569822589144618E-2</v>
      </c>
      <c r="MQ16" s="175">
        <v>9.9517111064455058E-2</v>
      </c>
      <c r="MR16" s="175">
        <v>-3.0458919319022806E-2</v>
      </c>
      <c r="MS16" s="175">
        <v>-3.5911291230440144E-2</v>
      </c>
      <c r="MT16" s="175">
        <v>10.844621513944224</v>
      </c>
      <c r="MU16" s="58">
        <v>6.5250699315444083E-2</v>
      </c>
      <c r="MV16" s="58"/>
    </row>
    <row r="17" spans="1:360" ht="15.75" thickBot="1" x14ac:dyDescent="0.3">
      <c r="A17" s="67" t="s">
        <v>177</v>
      </c>
      <c r="B17" s="82">
        <v>3.2917019475021111E-2</v>
      </c>
      <c r="C17" s="58">
        <v>-9.2035398230088494E-2</v>
      </c>
      <c r="D17" s="58">
        <v>1.5567282321899826E-2</v>
      </c>
      <c r="E17" s="58">
        <v>-2.8621020754856345E-2</v>
      </c>
      <c r="F17" s="58">
        <v>-0.18967779559702588</v>
      </c>
      <c r="G17" s="58">
        <v>-0.35710955710955711</v>
      </c>
      <c r="H17" s="58">
        <v>-3.8189711747185613E-2</v>
      </c>
      <c r="I17" s="59">
        <v>-3.899308352190644E-2</v>
      </c>
      <c r="J17" s="78"/>
      <c r="K17" s="67" t="s">
        <v>177</v>
      </c>
      <c r="L17" s="82">
        <v>-8.5391262765993788E-4</v>
      </c>
      <c r="M17" s="58">
        <v>2.0142949967511363E-2</v>
      </c>
      <c r="N17" s="58">
        <v>-2.7279812938426598E-3</v>
      </c>
      <c r="O17" s="58">
        <v>2.7145192563586069E-2</v>
      </c>
      <c r="P17" s="58">
        <v>9.5358042461317228E-3</v>
      </c>
      <c r="Q17" s="58">
        <v>-6.5627266134880305E-2</v>
      </c>
      <c r="R17" s="58">
        <v>8.3322398635349987E-3</v>
      </c>
      <c r="S17" s="59">
        <v>0</v>
      </c>
      <c r="T17" s="78"/>
      <c r="U17" s="67" t="s">
        <v>177</v>
      </c>
      <c r="V17" s="82">
        <v>-3.172432654177483E-2</v>
      </c>
      <c r="W17" s="58">
        <v>6.8152866242038229E-2</v>
      </c>
      <c r="X17" s="58">
        <v>-1.5240328253223939E-2</v>
      </c>
      <c r="Y17" s="58">
        <v>4.8858126364881111E-3</v>
      </c>
      <c r="Z17" s="58">
        <v>8.5546248440563893E-3</v>
      </c>
      <c r="AA17" s="58">
        <v>0.33372138145129987</v>
      </c>
      <c r="AB17" s="58">
        <v>4.0991606480577491E-3</v>
      </c>
      <c r="AC17" s="59">
        <v>7.6893400204871322E-3</v>
      </c>
      <c r="AD17" s="78"/>
      <c r="AE17" s="67" t="s">
        <v>177</v>
      </c>
      <c r="AF17" s="82">
        <v>5.4547380313514998E-2</v>
      </c>
      <c r="AG17" s="58">
        <v>3.2995428344265484E-2</v>
      </c>
      <c r="AH17" s="58">
        <v>4.0873015873015922E-2</v>
      </c>
      <c r="AI17" s="58">
        <v>-1.1676304836273955E-2</v>
      </c>
      <c r="AJ17" s="58">
        <v>5.0892383813394511E-2</v>
      </c>
      <c r="AK17" s="58">
        <v>-0.40151294733779452</v>
      </c>
      <c r="AL17" s="58">
        <v>7.9186106791083646E-3</v>
      </c>
      <c r="AM17" s="59">
        <v>1.2607760043301984E-2</v>
      </c>
      <c r="AN17" s="78"/>
      <c r="AO17" s="67" t="s">
        <v>177</v>
      </c>
      <c r="AP17" s="82">
        <v>3.853493588670525E-2</v>
      </c>
      <c r="AQ17" s="58">
        <v>-6.2728497209928763E-2</v>
      </c>
      <c r="AR17" s="58">
        <v>2.4526623459143561E-2</v>
      </c>
      <c r="AS17" s="58">
        <v>3.1231365533691099E-2</v>
      </c>
      <c r="AT17" s="58">
        <v>-9.080208508491663E-3</v>
      </c>
      <c r="AU17" s="58">
        <v>-5.4448225571220268E-2</v>
      </c>
      <c r="AV17" s="58">
        <v>2.1730465083385806E-2</v>
      </c>
      <c r="AW17" s="59">
        <v>1.7770071184584492E-2</v>
      </c>
      <c r="AX17" s="78"/>
      <c r="AY17" s="67" t="s">
        <v>177</v>
      </c>
      <c r="AZ17" s="82">
        <v>0.15104352030947776</v>
      </c>
      <c r="BA17" s="58">
        <v>7.5074933278587566E-2</v>
      </c>
      <c r="BB17" s="58">
        <v>0.12925576779955336</v>
      </c>
      <c r="BC17" s="58">
        <v>9.4452475605348307E-3</v>
      </c>
      <c r="BD17" s="58">
        <v>1.659426438146951E-2</v>
      </c>
      <c r="BE17" s="58">
        <v>-0.14868894601542415</v>
      </c>
      <c r="BF17" s="58">
        <v>7.7560815997785026E-2</v>
      </c>
      <c r="BG17" s="59">
        <v>1.6607570614231723E-2</v>
      </c>
      <c r="BH17" s="78"/>
      <c r="BI17" s="67" t="s">
        <v>177</v>
      </c>
      <c r="BJ17" s="82">
        <v>-0.16308191176845385</v>
      </c>
      <c r="BK17" s="58">
        <v>2.2040640175377879E-2</v>
      </c>
      <c r="BL17" s="58">
        <v>-7.9323949973967647E-2</v>
      </c>
      <c r="BM17" s="58">
        <v>-4.5941925470841909E-2</v>
      </c>
      <c r="BN17" s="58">
        <v>7.1599905855488186E-2</v>
      </c>
      <c r="BO17" s="58">
        <v>1.0327334219108588</v>
      </c>
      <c r="BP17" s="58">
        <v>-6.5097707350013495E-2</v>
      </c>
      <c r="BQ17" s="59">
        <v>1.051001197432461E-2</v>
      </c>
      <c r="BR17" s="78"/>
      <c r="BS17" s="67" t="s">
        <v>177</v>
      </c>
      <c r="BT17" s="82">
        <v>-6.299579653221439E-2</v>
      </c>
      <c r="BU17" s="58">
        <v>-9.3254809785299556E-2</v>
      </c>
      <c r="BV17" s="58">
        <v>-6.500801131964265E-2</v>
      </c>
      <c r="BW17" s="58">
        <v>-1.6366251590636836E-2</v>
      </c>
      <c r="BX17" s="58">
        <v>-5.3542750240274911E-2</v>
      </c>
      <c r="BY17" s="58">
        <v>6.1263295501812275E-2</v>
      </c>
      <c r="BZ17" s="58">
        <v>-4.3724226306690588E-2</v>
      </c>
      <c r="CA17" s="59">
        <v>7.8238745386901894E-3</v>
      </c>
      <c r="CB17" s="78"/>
      <c r="CC17" s="67" t="s">
        <v>177</v>
      </c>
      <c r="CD17" s="82">
        <v>0.32607607142857153</v>
      </c>
      <c r="CE17" s="58">
        <v>4.4774366371316682E-2</v>
      </c>
      <c r="CF17" s="58">
        <v>0.2505257113691462</v>
      </c>
      <c r="CG17" s="58">
        <v>6.7293605981992152E-3</v>
      </c>
      <c r="CH17" s="58">
        <v>3.5776826859776172E-2</v>
      </c>
      <c r="CI17" s="58">
        <v>-0.56710246360582306</v>
      </c>
      <c r="CJ17" s="58">
        <v>0.12643853690398427</v>
      </c>
      <c r="CK17" s="59">
        <v>4.3662076389146915E-3</v>
      </c>
      <c r="CL17" s="78"/>
      <c r="CM17" s="67" t="s">
        <v>177</v>
      </c>
      <c r="CN17" s="82">
        <v>-9.2186049442864959E-2</v>
      </c>
      <c r="CO17" s="58">
        <v>-0.19392776350070712</v>
      </c>
      <c r="CP17" s="58">
        <v>-8.3859078789882344E-2</v>
      </c>
      <c r="CQ17" s="58">
        <v>1.4297196608053838E-2</v>
      </c>
      <c r="CR17" s="58">
        <v>-1.1769510183716808E-2</v>
      </c>
      <c r="CS17" s="58">
        <v>0.44142507000536768</v>
      </c>
      <c r="CT17" s="58">
        <v>-4.919709605379266E-2</v>
      </c>
      <c r="CU17" s="59">
        <v>3.00002870310382E-3</v>
      </c>
      <c r="CV17" s="78"/>
      <c r="CW17" s="67" t="s">
        <v>177</v>
      </c>
      <c r="CX17" s="82">
        <v>1.019810278204244E-2</v>
      </c>
      <c r="CY17" s="58">
        <v>0.14900343037225178</v>
      </c>
      <c r="CZ17" s="58">
        <v>3.7364732717641631E-2</v>
      </c>
      <c r="DA17" s="58">
        <v>-2.9540452377990165E-2</v>
      </c>
      <c r="DB17" s="58">
        <v>-1.7415115181587695E-2</v>
      </c>
      <c r="DC17" s="58">
        <v>-0.45309100045314044</v>
      </c>
      <c r="DD17" s="58">
        <v>-7.5702559416373112E-3</v>
      </c>
      <c r="DE17" s="59">
        <v>5.0059310174402592E-3</v>
      </c>
      <c r="DF17" s="78"/>
      <c r="DG17" s="67" t="s">
        <v>177</v>
      </c>
      <c r="DH17" s="82">
        <v>4.0584711168541322E-2</v>
      </c>
      <c r="DI17" s="58">
        <v>1.2670357751277659E-3</v>
      </c>
      <c r="DJ17" s="58">
        <v>9.8314365471333584E-3</v>
      </c>
      <c r="DK17" s="58">
        <v>-6.2363811357073065E-3</v>
      </c>
      <c r="DL17" s="58">
        <v>-2.348060873834068E-2</v>
      </c>
      <c r="DM17" s="58">
        <v>0.33504511894995909</v>
      </c>
      <c r="DN17" s="58">
        <v>1.9448049553867763E-2</v>
      </c>
      <c r="DO17" s="59">
        <v>6.9940239774158534E-3</v>
      </c>
      <c r="DP17" s="78"/>
      <c r="DQ17" s="67" t="s">
        <v>177</v>
      </c>
      <c r="DR17" s="82">
        <v>8.0124573313822389E-2</v>
      </c>
      <c r="DS17" s="58">
        <v>3.3613713459309448E-2</v>
      </c>
      <c r="DT17" s="58">
        <v>7.2449622936196348E-2</v>
      </c>
      <c r="DU17" s="58">
        <v>7.4419449727094772E-2</v>
      </c>
      <c r="DV17" s="58">
        <v>0.18122969211614215</v>
      </c>
      <c r="DW17" s="58">
        <v>-1.1235083752196728</v>
      </c>
      <c r="DX17" s="58">
        <v>5.851335788112149E-2</v>
      </c>
      <c r="DY17" s="59">
        <v>0.14999763347504164</v>
      </c>
      <c r="DZ17" s="78"/>
      <c r="EA17" s="67" t="s">
        <v>177</v>
      </c>
      <c r="EB17" s="82">
        <v>5.5915551839464525E-3</v>
      </c>
      <c r="EC17" s="58">
        <v>-4.8353909465020606E-2</v>
      </c>
      <c r="ED17" s="58">
        <v>-3.2715376226826439E-3</v>
      </c>
      <c r="EE17" s="58">
        <v>-2.1273527078675093E-3</v>
      </c>
      <c r="EF17" s="58">
        <v>4.3268548730316519E-2</v>
      </c>
      <c r="EG17" s="58">
        <v>-2.0845771144278609</v>
      </c>
      <c r="EH17" s="58">
        <v>6.9474499441926412E-3</v>
      </c>
      <c r="EI17" s="59">
        <v>3.5004590592977933E-2</v>
      </c>
      <c r="EJ17" s="78"/>
      <c r="EK17" s="67" t="s">
        <v>177</v>
      </c>
      <c r="EL17" s="82">
        <v>-1.7279010549290739E-2</v>
      </c>
      <c r="EM17" s="58">
        <v>0.10789189189189194</v>
      </c>
      <c r="EN17" s="58">
        <v>2.7849612094687378E-3</v>
      </c>
      <c r="EO17" s="58">
        <v>-3.4074074074074097E-2</v>
      </c>
      <c r="EP17" s="58">
        <v>-2.9235790046233417E-2</v>
      </c>
      <c r="EQ17" s="58">
        <v>8.2339449541284395</v>
      </c>
      <c r="ER17" s="58">
        <v>5.610098176718134E-3</v>
      </c>
      <c r="ES17" s="59">
        <v>5.9953505444757084E-3</v>
      </c>
      <c r="ET17" s="78"/>
      <c r="EU17" s="67" t="s">
        <v>177</v>
      </c>
      <c r="EV17" s="82">
        <v>-4.2040136432140215E-3</v>
      </c>
      <c r="EW17" s="58">
        <v>6.0109289617486301E-2</v>
      </c>
      <c r="EX17" s="58">
        <v>-8.6292402301129771E-3</v>
      </c>
      <c r="EY17" s="58">
        <v>-2.0237917103097292E-2</v>
      </c>
      <c r="EZ17" s="58">
        <v>1.5485362095531587</v>
      </c>
      <c r="FA17" s="58">
        <v>-0.5012419274714357</v>
      </c>
      <c r="FB17" s="58">
        <v>0.10763935753812923</v>
      </c>
      <c r="FC17" s="59"/>
      <c r="FD17" s="78"/>
      <c r="FE17" s="67" t="s">
        <v>177</v>
      </c>
      <c r="FF17" s="82">
        <v>3.5367213637087759E-2</v>
      </c>
      <c r="FG17" s="58">
        <v>-9.425625920471277E-2</v>
      </c>
      <c r="FH17" s="58">
        <v>2.1110555277638814E-2</v>
      </c>
      <c r="FI17" s="58">
        <v>6.7427742354243703E-2</v>
      </c>
      <c r="FJ17" s="58">
        <v>-5.7546443882598657E-2</v>
      </c>
      <c r="FK17" s="58">
        <v>2.9880478087649476E-2</v>
      </c>
      <c r="FL17" s="58">
        <v>1.8075103068705769E-2</v>
      </c>
      <c r="FM17" s="59"/>
      <c r="FN17" s="78"/>
      <c r="FO17" s="78"/>
      <c r="FP17" s="67" t="s">
        <v>177</v>
      </c>
      <c r="FQ17" s="82">
        <v>6.9241421757193127E-3</v>
      </c>
      <c r="FR17" s="58">
        <v>0.16727642276422758</v>
      </c>
      <c r="FS17" s="58">
        <v>1.6068979031942002E-2</v>
      </c>
      <c r="FT17" s="58">
        <v>8.834996601924482E-3</v>
      </c>
      <c r="FU17" s="58">
        <v>-5.8319239517116697E-3</v>
      </c>
      <c r="FV17" s="58">
        <v>-0.32205029013539654</v>
      </c>
      <c r="FW17" s="58">
        <v>1.069241357298162E-2</v>
      </c>
      <c r="FX17" s="59"/>
      <c r="FY17" s="78"/>
      <c r="FZ17" s="67" t="s">
        <v>177</v>
      </c>
      <c r="GA17" s="82">
        <v>1.5484922575387227E-2</v>
      </c>
      <c r="GB17" s="58">
        <v>-5.5023506877938298E-2</v>
      </c>
      <c r="GC17" s="58">
        <v>-5.959498553519775E-2</v>
      </c>
      <c r="GD17" s="58">
        <v>-9.6936604736916857E-2</v>
      </c>
      <c r="GE17" s="58">
        <v>-5.8661348037774576E-4</v>
      </c>
      <c r="GF17" s="58">
        <v>5.7061340941512179E-3</v>
      </c>
      <c r="GG17" s="58">
        <v>-3.027731175367606E-2</v>
      </c>
      <c r="GH17" s="59"/>
      <c r="GI17" s="78"/>
      <c r="GJ17" s="67" t="s">
        <v>177</v>
      </c>
      <c r="GK17" s="82">
        <v>7.1980337078650369E-3</v>
      </c>
      <c r="GL17" s="58">
        <v>-0.11627049935507651</v>
      </c>
      <c r="GM17" s="58">
        <v>-1.5484003281378085E-2</v>
      </c>
      <c r="GN17" s="58">
        <v>-1.2799371809972482E-2</v>
      </c>
      <c r="GO17" s="58">
        <v>-5.6289252802723504E-2</v>
      </c>
      <c r="GP17" s="58">
        <v>4.3602836879432623</v>
      </c>
      <c r="GQ17" s="58">
        <v>1.318922879648291E-2</v>
      </c>
      <c r="GR17" s="59"/>
      <c r="GS17" s="78"/>
      <c r="GT17" s="67" t="s">
        <v>177</v>
      </c>
      <c r="GU17" s="82">
        <v>-0.20824721731118803</v>
      </c>
      <c r="GV17" s="58">
        <v>0.10175145954962474</v>
      </c>
      <c r="GW17" s="58">
        <v>-0.16112904905738984</v>
      </c>
      <c r="GX17" s="58">
        <v>3.7265351574928433E-2</v>
      </c>
      <c r="GY17" s="58">
        <v>3.1533772857320522E-2</v>
      </c>
      <c r="GZ17" s="58">
        <v>-0.34136014818735111</v>
      </c>
      <c r="HA17" s="58">
        <v>-9.3111553064545327E-2</v>
      </c>
      <c r="HB17" s="59"/>
      <c r="HC17" s="78"/>
      <c r="HD17" s="67" t="s">
        <v>177</v>
      </c>
      <c r="HE17" s="82">
        <v>-3.2645615800729638E-2</v>
      </c>
      <c r="HF17" s="58">
        <v>5.8478425435276232E-2</v>
      </c>
      <c r="HG17" s="58">
        <v>-4.2835857958778277E-2</v>
      </c>
      <c r="HH17" s="58">
        <v>1.3611441279092102E-2</v>
      </c>
      <c r="HI17" s="58">
        <v>-0.56520952668073554</v>
      </c>
      <c r="HJ17" s="58">
        <v>8.7585375652872624E-2</v>
      </c>
      <c r="HK17" s="58">
        <v>-0.10935007974481661</v>
      </c>
      <c r="HL17" s="59"/>
      <c r="HM17" s="78"/>
      <c r="HN17" s="67" t="s">
        <v>177</v>
      </c>
      <c r="HO17" s="82">
        <v>1.4175173938487592E-2</v>
      </c>
      <c r="HP17" s="58">
        <v>2.1634185589129284E-2</v>
      </c>
      <c r="HQ17" s="58">
        <v>1.8679465559735344E-2</v>
      </c>
      <c r="HR17" s="58">
        <v>-1.1385988803147189E-2</v>
      </c>
      <c r="HS17" s="58">
        <v>3.2866454028567527E-2</v>
      </c>
      <c r="HT17" s="58">
        <v>0.15921684521610635</v>
      </c>
      <c r="HU17" s="58">
        <v>1.3281104271591201E-2</v>
      </c>
      <c r="HV17" s="59"/>
      <c r="HW17" s="78"/>
      <c r="HX17" s="67" t="s">
        <v>177</v>
      </c>
      <c r="HY17" s="82">
        <v>6.8210553311534292E-2</v>
      </c>
      <c r="HZ17" s="58">
        <v>-0.1503045152257613</v>
      </c>
      <c r="IA17" s="58">
        <v>4.6764293900420174E-2</v>
      </c>
      <c r="IB17" s="58">
        <v>-5.1701549646068622E-2</v>
      </c>
      <c r="IC17" s="58">
        <v>9.3380773361975769E-3</v>
      </c>
      <c r="ID17" s="58">
        <v>-0.64413001912045897</v>
      </c>
      <c r="IE17" s="58">
        <v>-2.0467950370015857E-2</v>
      </c>
      <c r="IF17" s="59"/>
      <c r="IG17" s="78"/>
      <c r="IH17" s="67" t="s">
        <v>177</v>
      </c>
      <c r="II17" s="82">
        <v>0.14234512222643697</v>
      </c>
      <c r="IJ17" s="58">
        <v>7.6574201468128683E-2</v>
      </c>
      <c r="IK17" s="58">
        <v>0.13908717993635225</v>
      </c>
      <c r="IL17" s="58">
        <v>3.7974836768241135E-2</v>
      </c>
      <c r="IM17" s="58">
        <v>-4.0094179619689911E-2</v>
      </c>
      <c r="IN17" s="58">
        <v>-0.96858657496955369</v>
      </c>
      <c r="IO17" s="58">
        <v>7.2873453568561633E-2</v>
      </c>
      <c r="IP17" s="59"/>
      <c r="IQ17" s="78"/>
      <c r="IR17" s="67" t="s">
        <v>177</v>
      </c>
      <c r="IS17" s="82">
        <v>-9.3006033109198832E-2</v>
      </c>
      <c r="IT17" s="58">
        <v>5.9302383421275272E-2</v>
      </c>
      <c r="IU17" s="58">
        <v>-0.34100775665691613</v>
      </c>
      <c r="IV17" s="58">
        <v>0.1349247073073836</v>
      </c>
      <c r="IW17" s="58">
        <v>0.34681838212673255</v>
      </c>
      <c r="IX17" s="58">
        <v>12.83181299885975</v>
      </c>
      <c r="IY17" s="58">
        <v>4.7879509928622133E-6</v>
      </c>
      <c r="IZ17" s="59"/>
      <c r="JA17" s="78"/>
      <c r="JB17" s="67" t="s">
        <v>177</v>
      </c>
      <c r="JC17" s="82">
        <v>-3.9968082995796059E-2</v>
      </c>
      <c r="JD17" s="58">
        <v>5.0986922308652233E-2</v>
      </c>
      <c r="JE17" s="58">
        <v>-1.9547452666646505E-2</v>
      </c>
      <c r="JF17" s="58">
        <v>-5.3094767517998173E-3</v>
      </c>
      <c r="JG17" s="58">
        <v>-3.7368753724272515E-2</v>
      </c>
      <c r="JH17" s="58">
        <v>0.13839083302419522</v>
      </c>
      <c r="JI17" s="58">
        <v>-1.9516407164464514E-2</v>
      </c>
      <c r="JJ17" s="59"/>
      <c r="JK17" s="78"/>
      <c r="JL17" s="67" t="s">
        <v>177</v>
      </c>
      <c r="JM17" s="82">
        <v>7.6541003473308361E-2</v>
      </c>
      <c r="JN17" s="58">
        <v>-3.7109784472833154E-2</v>
      </c>
      <c r="JO17" s="58">
        <v>6.3933532414759103E-2</v>
      </c>
      <c r="JP17" s="58">
        <v>-2.4890899907877392E-2</v>
      </c>
      <c r="JQ17" s="58">
        <v>4.8303347114595795E-2</v>
      </c>
      <c r="JR17" s="58">
        <v>1.3949707623513228</v>
      </c>
      <c r="JS17" s="58">
        <v>4.0711568055495279E-2</v>
      </c>
      <c r="JT17" s="59"/>
      <c r="JU17" s="78"/>
      <c r="JV17" s="104" t="s">
        <v>177</v>
      </c>
      <c r="JW17" s="58">
        <v>-3.6330945533847088E-2</v>
      </c>
      <c r="JX17" s="58">
        <v>-0.1103980354328811</v>
      </c>
      <c r="JY17" s="58">
        <v>-4.3396791328715448E-2</v>
      </c>
      <c r="JZ17" s="58">
        <v>4.7243700393765332E-2</v>
      </c>
      <c r="KA17" s="58">
        <v>1.9008484649751403E-3</v>
      </c>
      <c r="KB17" s="58">
        <v>2.1445147440113055E-2</v>
      </c>
      <c r="KC17" s="58">
        <v>-1.2233087461376076E-2</v>
      </c>
      <c r="KD17" s="58"/>
      <c r="KE17" s="78"/>
      <c r="KF17" s="104" t="s">
        <v>177</v>
      </c>
      <c r="KG17" s="58">
        <v>-2.7747679841711094E-2</v>
      </c>
      <c r="KH17" s="58">
        <v>0.12899925371337778</v>
      </c>
      <c r="KI17" s="58">
        <v>5.7263697863365144E-3</v>
      </c>
      <c r="KJ17" s="58">
        <v>2.5964456003467782E-2</v>
      </c>
      <c r="KK17" s="58">
        <v>-1.590282643047447E-2</v>
      </c>
      <c r="KL17" s="58">
        <v>0.79648185424190399</v>
      </c>
      <c r="KM17" s="58">
        <v>1.6538954865092249E-2</v>
      </c>
      <c r="KN17" s="58"/>
      <c r="KO17" s="78"/>
      <c r="KP17" s="104" t="s">
        <v>177</v>
      </c>
      <c r="KQ17" s="58">
        <v>-6.7029356131982382E-2</v>
      </c>
      <c r="KR17" s="58">
        <v>0.1051672974749898</v>
      </c>
      <c r="KS17" s="58">
        <v>-0.14584314347122693</v>
      </c>
      <c r="KT17" s="58">
        <v>-4.212405205265065E-2</v>
      </c>
      <c r="KU17" s="58">
        <v>5.3270611588972464E-2</v>
      </c>
      <c r="KV17" s="58">
        <v>0.61055385059010114</v>
      </c>
      <c r="KW17" s="58">
        <v>-2.5448348726558656E-2</v>
      </c>
      <c r="KX17" s="58"/>
      <c r="KY17" s="78"/>
      <c r="KZ17" s="104" t="s">
        <v>177</v>
      </c>
      <c r="LA17" s="58">
        <v>-4.3057744915208793E-2</v>
      </c>
      <c r="LB17" s="58">
        <v>-8.743397834248462E-2</v>
      </c>
      <c r="LC17" s="58">
        <v>-5.8336938085146672E-2</v>
      </c>
      <c r="LD17" s="58">
        <v>-1.5923879032805264E-2</v>
      </c>
      <c r="LE17" s="58">
        <v>-4.5322008895423385E-2</v>
      </c>
      <c r="LF17" s="58">
        <v>6.9452899199426946E-2</v>
      </c>
      <c r="LG17" s="58">
        <v>-3.4012613015662947E-2</v>
      </c>
      <c r="LH17" s="58"/>
      <c r="LI17" s="78"/>
      <c r="LJ17" s="104" t="s">
        <v>177</v>
      </c>
      <c r="LK17" s="58">
        <v>-9.7914701945932669E-3</v>
      </c>
      <c r="LL17" s="58">
        <v>-3.6460379685504148E-2</v>
      </c>
      <c r="LM17" s="58">
        <v>-1.9173194914198055E-2</v>
      </c>
      <c r="LN17" s="58">
        <v>1.9062741823029496E-2</v>
      </c>
      <c r="LO17" s="58">
        <v>1.2728534164331503E-2</v>
      </c>
      <c r="LP17" s="58">
        <v>0.78754388650256879</v>
      </c>
      <c r="LQ17" s="58">
        <v>4.0490678127374495E-2</v>
      </c>
      <c r="LR17" s="58"/>
      <c r="LT17" s="104" t="s">
        <v>177</v>
      </c>
      <c r="LU17" s="58">
        <v>3.8569308709357715E-5</v>
      </c>
      <c r="LV17" s="58">
        <v>-1.5588400401549865E-2</v>
      </c>
      <c r="LW17" s="58">
        <v>6.0146532377331917E-3</v>
      </c>
      <c r="LX17" s="58">
        <v>2.7054956861309244E-2</v>
      </c>
      <c r="LY17" s="58">
        <v>-1.3180908349822145E-2</v>
      </c>
      <c r="LZ17" s="58">
        <v>-6.6359385348166697E-2</v>
      </c>
      <c r="MA17" s="58">
        <v>9.1985736715555102E-4</v>
      </c>
      <c r="MB17" s="58"/>
      <c r="MD17" s="104" t="s">
        <v>177</v>
      </c>
      <c r="ME17" s="58">
        <v>-3.4924177016825175E-3</v>
      </c>
      <c r="MF17" s="58">
        <v>5.7562282207312639E-2</v>
      </c>
      <c r="MG17" s="58">
        <v>5.1562743237803695E-3</v>
      </c>
      <c r="MH17" s="58">
        <v>-1.1009801578339905E-2</v>
      </c>
      <c r="MI17" s="58">
        <v>1.8436283578249696E-2</v>
      </c>
      <c r="MJ17" s="58">
        <v>-0.99425637380573983</v>
      </c>
      <c r="MK17" s="58">
        <v>-8.1810090823450324E-2</v>
      </c>
      <c r="ML17" s="58"/>
      <c r="MN17" s="104" t="s">
        <v>177</v>
      </c>
      <c r="MO17" s="58">
        <v>5.6592595710961993E-2</v>
      </c>
      <c r="MP17" s="58">
        <v>-9.2625736592048785E-2</v>
      </c>
      <c r="MQ17" s="58">
        <v>4.5779766783698612E-2</v>
      </c>
      <c r="MR17" s="58">
        <v>-3.0472633363569961E-2</v>
      </c>
      <c r="MS17" s="58">
        <v>-4.6269945036113681E-2</v>
      </c>
      <c r="MT17" s="58">
        <v>74.727295409181636</v>
      </c>
      <c r="MU17" s="58">
        <v>4.2376739088160975E-2</v>
      </c>
      <c r="MV17" s="58"/>
    </row>
    <row r="18" spans="1:360" x14ac:dyDescent="0.25">
      <c r="A18" s="68" t="s">
        <v>163</v>
      </c>
      <c r="B18" s="82">
        <v>2.1581135371178985E-2</v>
      </c>
      <c r="C18" s="58">
        <v>-9.1941384736428045E-2</v>
      </c>
      <c r="D18" s="58">
        <v>7.1556654815273573E-3</v>
      </c>
      <c r="E18" s="58">
        <v>1.5067608476286595E-2</v>
      </c>
      <c r="F18" s="58">
        <v>1.8292567758995161E-2</v>
      </c>
      <c r="G18" s="58">
        <v>-0.35935975609756088</v>
      </c>
      <c r="H18" s="58">
        <v>-1.3928186847870398E-2</v>
      </c>
      <c r="I18" s="59">
        <v>-1.3931017675277718E-2</v>
      </c>
      <c r="J18" s="78"/>
      <c r="K18" s="68" t="s">
        <v>163</v>
      </c>
      <c r="L18" s="82">
        <v>-8.9782906948591319E-3</v>
      </c>
      <c r="M18" s="58">
        <v>2.0211975557610867E-2</v>
      </c>
      <c r="N18" s="58">
        <v>-9.7524438666583401E-3</v>
      </c>
      <c r="O18" s="58">
        <v>2.7609818556323874E-2</v>
      </c>
      <c r="P18" s="58">
        <v>-1.3894479119330011E-2</v>
      </c>
      <c r="Q18" s="58">
        <v>-0.40109693998953033</v>
      </c>
      <c r="R18" s="58">
        <v>-1.3013806097075713E-2</v>
      </c>
      <c r="S18" s="59">
        <v>-1.3013829689950997E-2</v>
      </c>
      <c r="T18" s="78"/>
      <c r="U18" s="68" t="s">
        <v>163</v>
      </c>
      <c r="V18" s="82">
        <v>-4.3264006713546972E-2</v>
      </c>
      <c r="W18" s="58">
        <v>6.8116385130831472E-2</v>
      </c>
      <c r="X18" s="58">
        <v>-3.0573100321618113E-2</v>
      </c>
      <c r="Y18" s="58">
        <v>-6.3811978961901744E-2</v>
      </c>
      <c r="Z18" s="58">
        <v>8.4737154938259928E-4</v>
      </c>
      <c r="AA18" s="58">
        <v>1.0755477860108464</v>
      </c>
      <c r="AB18" s="58">
        <v>-7.6892143701231316E-3</v>
      </c>
      <c r="AC18" s="59">
        <v>1.0700033976729749E-2</v>
      </c>
      <c r="AD18" s="78"/>
      <c r="AE18" s="68" t="s">
        <v>163</v>
      </c>
      <c r="AF18" s="82">
        <v>0.10519501082181222</v>
      </c>
      <c r="AG18" s="58">
        <v>3.3120639274852336E-2</v>
      </c>
      <c r="AH18" s="58">
        <v>9.0339755376129205E-2</v>
      </c>
      <c r="AI18" s="58">
        <v>1.2270202371952586E-2</v>
      </c>
      <c r="AJ18" s="58">
        <v>2.8573871746466133E-2</v>
      </c>
      <c r="AK18" s="58">
        <v>-0.37639618686651161</v>
      </c>
      <c r="AL18" s="58">
        <v>3.4298943523024483E-2</v>
      </c>
      <c r="AM18" s="59">
        <v>1.5599969382165254E-2</v>
      </c>
      <c r="AN18" s="78"/>
      <c r="AO18" s="68" t="s">
        <v>163</v>
      </c>
      <c r="AP18" s="82">
        <v>1.6983926882047352E-2</v>
      </c>
      <c r="AQ18" s="58">
        <v>-6.2822762500673368E-2</v>
      </c>
      <c r="AR18" s="58">
        <v>-2.2875476755730368E-3</v>
      </c>
      <c r="AS18" s="58">
        <v>1.5726551146713175E-2</v>
      </c>
      <c r="AT18" s="58">
        <v>8.0568464923620447E-3</v>
      </c>
      <c r="AU18" s="58">
        <v>-0.40114880342569037</v>
      </c>
      <c r="AV18" s="58">
        <v>-4.8796487545061948E-3</v>
      </c>
      <c r="AW18" s="59">
        <v>2.0800001027173203E-2</v>
      </c>
      <c r="AX18" s="78"/>
      <c r="AY18" s="68" t="s">
        <v>163</v>
      </c>
      <c r="AZ18" s="82">
        <v>0.13625478243318406</v>
      </c>
      <c r="BA18" s="58">
        <v>7.5116869678759773E-2</v>
      </c>
      <c r="BB18" s="58">
        <v>0.12014820846187431</v>
      </c>
      <c r="BC18" s="58">
        <v>6.9298484698648175E-2</v>
      </c>
      <c r="BD18" s="58">
        <v>-4.3818469190224398E-3</v>
      </c>
      <c r="BE18" s="58">
        <v>0.29304423599364399</v>
      </c>
      <c r="BF18" s="58">
        <v>9.4166474802926073E-2</v>
      </c>
      <c r="BG18" s="59">
        <v>1.9599985560407804E-2</v>
      </c>
      <c r="BH18" s="78"/>
      <c r="BI18" s="68" t="s">
        <v>163</v>
      </c>
      <c r="BJ18" s="82">
        <v>-0.16778843995051082</v>
      </c>
      <c r="BK18" s="58">
        <v>2.2038730572174401E-2</v>
      </c>
      <c r="BL18" s="58">
        <v>-0.12267415084610336</v>
      </c>
      <c r="BM18" s="58">
        <v>-1.0588576743402535E-2</v>
      </c>
      <c r="BN18" s="58">
        <v>4.6114032556543422E-2</v>
      </c>
      <c r="BO18" s="58">
        <v>1.2726750178387378</v>
      </c>
      <c r="BP18" s="58">
        <v>1.6301487906379246E-2</v>
      </c>
      <c r="BQ18" s="59">
        <v>1.35000536626948E-2</v>
      </c>
      <c r="BR18" s="78"/>
      <c r="BS18" s="68" t="s">
        <v>163</v>
      </c>
      <c r="BT18" s="82">
        <v>-5.8141322373785734E-2</v>
      </c>
      <c r="BU18" s="58">
        <v>-9.322695764279447E-2</v>
      </c>
      <c r="BV18" s="58">
        <v>-6.2526359239418142E-2</v>
      </c>
      <c r="BW18" s="58">
        <v>-3.714904416293633E-2</v>
      </c>
      <c r="BX18" s="58">
        <v>6.9947904747568235E-2</v>
      </c>
      <c r="BY18" s="58">
        <v>-0.38126738821395245</v>
      </c>
      <c r="BZ18" s="58">
        <v>-5.4267853737604795E-2</v>
      </c>
      <c r="CA18" s="59">
        <v>1.0800031744393314E-2</v>
      </c>
      <c r="CB18" s="78"/>
      <c r="CC18" s="68" t="s">
        <v>163</v>
      </c>
      <c r="CD18" s="82">
        <v>0.24754134744536482</v>
      </c>
      <c r="CE18" s="58">
        <v>4.474422744862093E-2</v>
      </c>
      <c r="CF18" s="58">
        <v>0.19496105851910714</v>
      </c>
      <c r="CG18" s="58">
        <v>3.6684952579094767E-3</v>
      </c>
      <c r="CH18" s="58">
        <v>-8.4832160620935793E-2</v>
      </c>
      <c r="CI18" s="58">
        <v>-0.34965712634524165</v>
      </c>
      <c r="CJ18" s="58">
        <v>8.024313834116921E-2</v>
      </c>
      <c r="CK18" s="59">
        <v>7.2999305304098346E-3</v>
      </c>
      <c r="CL18" s="78"/>
      <c r="CM18" s="68" t="s">
        <v>163</v>
      </c>
      <c r="CN18" s="82">
        <v>-6.8891593377839996E-2</v>
      </c>
      <c r="CO18" s="58">
        <v>-0.19392776350070712</v>
      </c>
      <c r="CP18" s="58">
        <v>-6.6230823966987359E-2</v>
      </c>
      <c r="CQ18" s="58">
        <v>1.5529792926919809E-2</v>
      </c>
      <c r="CR18" s="58">
        <v>6.677946461260667E-2</v>
      </c>
      <c r="CS18" s="58">
        <v>0.47844792552816795</v>
      </c>
      <c r="CT18" s="58">
        <v>-2.1411357186571976E-2</v>
      </c>
      <c r="CU18" s="59">
        <v>5.9999945965164385E-3</v>
      </c>
      <c r="CV18" s="78"/>
      <c r="CW18" s="68" t="s">
        <v>163</v>
      </c>
      <c r="CX18" s="82">
        <v>2.8203032554128871E-2</v>
      </c>
      <c r="CY18" s="58">
        <v>0.14906215286443439</v>
      </c>
      <c r="CZ18" s="58">
        <v>4.5706761295155947E-2</v>
      </c>
      <c r="DA18" s="58">
        <v>-2.3762564842368814E-2</v>
      </c>
      <c r="DB18" s="58">
        <v>-4.1024137333564394E-2</v>
      </c>
      <c r="DC18" s="58">
        <v>-0.65812968202542044</v>
      </c>
      <c r="DD18" s="58">
        <v>-1.2681515334743446E-2</v>
      </c>
      <c r="DE18" s="59">
        <v>7.9999629240738029E-3</v>
      </c>
      <c r="DF18" s="78"/>
      <c r="DG18" s="68" t="s">
        <v>163</v>
      </c>
      <c r="DH18" s="82">
        <v>4.9688350505076764E-2</v>
      </c>
      <c r="DI18" s="58">
        <v>1.2158663100692974E-3</v>
      </c>
      <c r="DJ18" s="58">
        <v>3.0248589702572687E-2</v>
      </c>
      <c r="DK18" s="58">
        <v>-8.4702002198753477E-3</v>
      </c>
      <c r="DL18" s="58">
        <v>7.1368014343094919E-3</v>
      </c>
      <c r="DM18" s="58">
        <v>1.3326222126929677</v>
      </c>
      <c r="DN18" s="58">
        <v>3.6051527331422611E-2</v>
      </c>
      <c r="DO18" s="59">
        <v>1.0000041261493429E-2</v>
      </c>
      <c r="DP18" s="78"/>
      <c r="DQ18" s="68" t="s">
        <v>163</v>
      </c>
      <c r="DR18" s="82">
        <v>8.742272224610706E-2</v>
      </c>
      <c r="DS18" s="58">
        <v>3.3611586682121192E-2</v>
      </c>
      <c r="DT18" s="58">
        <v>8.0996111634573334E-2</v>
      </c>
      <c r="DU18" s="58">
        <v>5.2189317823373785E-2</v>
      </c>
      <c r="DV18" s="58">
        <v>1.632437262383642E-2</v>
      </c>
      <c r="DW18" s="58">
        <v>-0.97692417285959188</v>
      </c>
      <c r="DX18" s="58">
        <v>3.7046451179661349E-2</v>
      </c>
      <c r="DY18" s="59">
        <v>2.0000069566758542E-2</v>
      </c>
      <c r="DZ18" s="78"/>
      <c r="EA18" s="68" t="s">
        <v>163</v>
      </c>
      <c r="EB18" s="82">
        <v>-1.2188621293034133E-3</v>
      </c>
      <c r="EC18" s="58">
        <v>-4.8331375167438628E-2</v>
      </c>
      <c r="ED18" s="58">
        <v>-1.4636068665038797E-2</v>
      </c>
      <c r="EE18" s="58">
        <v>-5.2194447696829347E-3</v>
      </c>
      <c r="EF18" s="58">
        <v>6.4742578450200823E-3</v>
      </c>
      <c r="EG18" s="58">
        <v>3.001194981079466</v>
      </c>
      <c r="EH18" s="58">
        <v>-3.4990768510151597E-3</v>
      </c>
      <c r="EI18" s="59">
        <v>1.9999983979231608E-2</v>
      </c>
      <c r="EJ18" s="78"/>
      <c r="EK18" s="68" t="s">
        <v>163</v>
      </c>
      <c r="EL18" s="82">
        <v>-1.2660729854772628E-2</v>
      </c>
      <c r="EM18" s="58">
        <v>0.10776415645067138</v>
      </c>
      <c r="EN18" s="58">
        <v>1.9738587986409852E-2</v>
      </c>
      <c r="EO18" s="58">
        <v>1.8145320003148755E-2</v>
      </c>
      <c r="EP18" s="58">
        <v>-8.5093609716117933E-3</v>
      </c>
      <c r="EQ18" s="58">
        <v>10.185216525634644</v>
      </c>
      <c r="ER18" s="58">
        <v>2.9313613942422316E-2</v>
      </c>
      <c r="ES18" s="59">
        <v>5.9999349296511783E-3</v>
      </c>
      <c r="ET18" s="78"/>
      <c r="EU18" s="68" t="s">
        <v>163</v>
      </c>
      <c r="EV18" s="82">
        <v>-1.9762035505736311E-3</v>
      </c>
      <c r="EW18" s="58">
        <v>6.0185185185185265E-2</v>
      </c>
      <c r="EX18" s="58">
        <v>-1.4970359835989516E-2</v>
      </c>
      <c r="EY18" s="58">
        <v>-3.5477598064182617E-2</v>
      </c>
      <c r="EZ18" s="58">
        <v>0.18082721601230042</v>
      </c>
      <c r="FA18" s="58">
        <v>-0.35834026816666742</v>
      </c>
      <c r="FB18" s="58">
        <v>5.3463620207028209E-3</v>
      </c>
      <c r="FC18" s="59"/>
      <c r="FD18" s="78"/>
      <c r="FE18" s="68" t="s">
        <v>163</v>
      </c>
      <c r="FF18" s="82">
        <v>6.974715247462202E-3</v>
      </c>
      <c r="FG18" s="58">
        <v>-9.4263864444722636E-2</v>
      </c>
      <c r="FH18" s="58">
        <v>-3.315426968201318E-3</v>
      </c>
      <c r="FI18" s="58">
        <v>-1.5330507148866605E-2</v>
      </c>
      <c r="FJ18" s="58">
        <v>6.2096605762929108E-2</v>
      </c>
      <c r="FK18" s="58">
        <v>-0.49266929286764499</v>
      </c>
      <c r="FL18" s="58">
        <v>-5.6792014069841825E-3</v>
      </c>
      <c r="FM18" s="59"/>
      <c r="FN18" s="78"/>
      <c r="FO18" s="78"/>
      <c r="FP18" s="68" t="s">
        <v>163</v>
      </c>
      <c r="FQ18" s="82">
        <v>7.4845393209647306E-3</v>
      </c>
      <c r="FR18" s="58">
        <v>0.16738315192536354</v>
      </c>
      <c r="FS18" s="58">
        <v>1.627262748924152E-2</v>
      </c>
      <c r="FT18" s="58">
        <v>5.9344794580423181E-2</v>
      </c>
      <c r="FU18" s="58">
        <v>-1.520118962294033E-2</v>
      </c>
      <c r="FV18" s="58">
        <v>-0.11552815409222025</v>
      </c>
      <c r="FW18" s="58">
        <v>2.6610437331882501E-2</v>
      </c>
      <c r="FX18" s="59"/>
      <c r="FY18" s="78"/>
      <c r="FZ18" s="68" t="s">
        <v>163</v>
      </c>
      <c r="GA18" s="82">
        <v>4.4570181976800877E-2</v>
      </c>
      <c r="GB18" s="58">
        <v>-5.5138551542218424E-2</v>
      </c>
      <c r="GC18" s="58">
        <v>4.087143077559835E-2</v>
      </c>
      <c r="GD18" s="58">
        <v>-7.16495551094622E-3</v>
      </c>
      <c r="GE18" s="58">
        <v>-6.0480536515335553E-2</v>
      </c>
      <c r="GF18" s="58">
        <v>0.36100463678516231</v>
      </c>
      <c r="GG18" s="58">
        <v>9.2254245530535173E-3</v>
      </c>
      <c r="GH18" s="59"/>
      <c r="GI18" s="78"/>
      <c r="GJ18" s="68" t="s">
        <v>163</v>
      </c>
      <c r="GK18" s="82">
        <v>1.1288871297846342E-2</v>
      </c>
      <c r="GL18" s="58">
        <v>-0.11615410555644622</v>
      </c>
      <c r="GM18" s="58">
        <v>-1.3738645735172837E-2</v>
      </c>
      <c r="GN18" s="58">
        <v>-3.385962189738171E-2</v>
      </c>
      <c r="GO18" s="58">
        <v>0.10081224070115209</v>
      </c>
      <c r="GP18" s="58">
        <v>2.4526954131982697</v>
      </c>
      <c r="GQ18" s="58">
        <v>2.4676013797063565E-2</v>
      </c>
      <c r="GR18" s="59"/>
      <c r="GS18" s="78"/>
      <c r="GT18" s="68" t="s">
        <v>163</v>
      </c>
      <c r="GU18" s="82">
        <v>-0.17530100195339315</v>
      </c>
      <c r="GV18" s="58">
        <v>0.10161915126950971</v>
      </c>
      <c r="GW18" s="58">
        <v>-0.1352720219769471</v>
      </c>
      <c r="GX18" s="58">
        <v>3.2043042451682852E-3</v>
      </c>
      <c r="GY18" s="58">
        <v>-1.0066875047851136E-2</v>
      </c>
      <c r="GZ18" s="58">
        <v>2.223435536814956E-2</v>
      </c>
      <c r="HA18" s="58">
        <v>-7.8916910284217295E-2</v>
      </c>
      <c r="HB18" s="59"/>
      <c r="HC18" s="78"/>
      <c r="HD18" s="68" t="s">
        <v>163</v>
      </c>
      <c r="HE18" s="82">
        <v>-7.8058514718915548E-2</v>
      </c>
      <c r="HF18" s="58">
        <v>5.8575932956579972E-2</v>
      </c>
      <c r="HG18" s="58">
        <v>-7.4630653994178606E-2</v>
      </c>
      <c r="HH18" s="58">
        <v>3.2447000699368983E-2</v>
      </c>
      <c r="HI18" s="58">
        <v>-3.6601490045960292E-2</v>
      </c>
      <c r="HJ18" s="58">
        <v>0.11197127357670987</v>
      </c>
      <c r="HK18" s="58">
        <v>-2.4210152191069111E-2</v>
      </c>
      <c r="HL18" s="59"/>
      <c r="HM18" s="78"/>
      <c r="HN18" s="68" t="s">
        <v>163</v>
      </c>
      <c r="HO18" s="82">
        <v>2.3948271469986217E-2</v>
      </c>
      <c r="HP18" s="58">
        <v>2.1626105799143282E-2</v>
      </c>
      <c r="HQ18" s="58">
        <v>2.8949298478894634E-2</v>
      </c>
      <c r="HR18" s="58">
        <v>-2.8916732127650178E-3</v>
      </c>
      <c r="HS18" s="58">
        <v>4.2350140662194308E-2</v>
      </c>
      <c r="HT18" s="58">
        <v>-0.29794788103960135</v>
      </c>
      <c r="HU18" s="58">
        <v>6.2237267997238312E-3</v>
      </c>
      <c r="HV18" s="59"/>
      <c r="HW18" s="78"/>
      <c r="HX18" s="68" t="s">
        <v>163</v>
      </c>
      <c r="HY18" s="82">
        <v>7.5244429983068073E-2</v>
      </c>
      <c r="HZ18" s="58">
        <v>-0.15033250498757492</v>
      </c>
      <c r="IA18" s="58">
        <v>4.5809622048886868E-2</v>
      </c>
      <c r="IB18" s="58">
        <v>5.101935142760459E-3</v>
      </c>
      <c r="IC18" s="58">
        <v>1.319937288077703E-2</v>
      </c>
      <c r="ID18" s="58">
        <v>-0.46138279237506441</v>
      </c>
      <c r="IE18" s="58">
        <v>1.1509624363303427E-2</v>
      </c>
      <c r="IF18" s="59"/>
      <c r="IG18" s="78"/>
      <c r="IH18" s="68" t="s">
        <v>163</v>
      </c>
      <c r="II18" s="82">
        <v>9.3466143018646586E-2</v>
      </c>
      <c r="IJ18" s="58">
        <v>7.6571984091185291E-2</v>
      </c>
      <c r="IK18" s="58">
        <v>9.9710750441909052E-2</v>
      </c>
      <c r="IL18" s="58">
        <v>-8.6181735481793125E-3</v>
      </c>
      <c r="IM18" s="58">
        <v>-8.9559292636722243E-2</v>
      </c>
      <c r="IN18" s="58">
        <v>-0.87866729924549669</v>
      </c>
      <c r="IO18" s="58">
        <v>1.6713567549968226E-2</v>
      </c>
      <c r="IP18" s="59"/>
      <c r="IQ18" s="78"/>
      <c r="IR18" s="68" t="s">
        <v>163</v>
      </c>
      <c r="IS18" s="82">
        <v>2.3846047721658766E-2</v>
      </c>
      <c r="IT18" s="58">
        <v>5.9302383421275272E-2</v>
      </c>
      <c r="IU18" s="58">
        <v>1.2397870619742204E-2</v>
      </c>
      <c r="IV18" s="58">
        <v>-5.4810849093862753E-3</v>
      </c>
      <c r="IW18" s="58">
        <v>9.4255597349485756E-2</v>
      </c>
      <c r="IX18" s="58">
        <v>1.7352421796165489</v>
      </c>
      <c r="IY18" s="58">
        <v>3.0057891113557604E-2</v>
      </c>
      <c r="IZ18" s="59"/>
      <c r="JA18" s="78"/>
      <c r="JB18" s="68" t="s">
        <v>163</v>
      </c>
      <c r="JC18" s="82">
        <v>-5.8106600062348031E-2</v>
      </c>
      <c r="JD18" s="58">
        <v>5.0986922308652233E-2</v>
      </c>
      <c r="JE18" s="58">
        <v>-4.010635968186653E-2</v>
      </c>
      <c r="JF18" s="58">
        <v>6.6753410404536348E-2</v>
      </c>
      <c r="JG18" s="58">
        <v>1.3514948050052265E-2</v>
      </c>
      <c r="JH18" s="58">
        <v>0.60193682268849458</v>
      </c>
      <c r="JI18" s="58">
        <v>8.6209005328083922E-5</v>
      </c>
      <c r="JJ18" s="59"/>
      <c r="JK18" s="78"/>
      <c r="JL18" s="68" t="s">
        <v>163</v>
      </c>
      <c r="JM18" s="82">
        <v>3.3869510939941991E-2</v>
      </c>
      <c r="JN18" s="58">
        <v>-3.7109784472833154E-2</v>
      </c>
      <c r="JO18" s="58">
        <v>3.0448956841293451E-2</v>
      </c>
      <c r="JP18" s="58">
        <v>6.7577002872651803E-4</v>
      </c>
      <c r="JQ18" s="58">
        <v>1.1109001760943727E-2</v>
      </c>
      <c r="JR18" s="58">
        <v>-0.28627151822211988</v>
      </c>
      <c r="JS18" s="58">
        <v>1.2951139978102542E-2</v>
      </c>
      <c r="JT18" s="59"/>
      <c r="JU18" s="78"/>
      <c r="JV18" s="105" t="s">
        <v>163</v>
      </c>
      <c r="JW18" s="58">
        <v>9.8311141665817878E-2</v>
      </c>
      <c r="JX18" s="58">
        <v>-0.1103998201050458</v>
      </c>
      <c r="JY18" s="58">
        <v>6.1999257810288796E-2</v>
      </c>
      <c r="JZ18" s="58">
        <v>-2.8210098377929992E-2</v>
      </c>
      <c r="KA18" s="58">
        <v>1.9507173563992185E-3</v>
      </c>
      <c r="KB18" s="58">
        <v>1.1532659769697702</v>
      </c>
      <c r="KC18" s="58">
        <v>3.4726847288099043E-2</v>
      </c>
      <c r="KD18" s="58"/>
      <c r="KE18" s="78"/>
      <c r="KF18" s="105" t="s">
        <v>163</v>
      </c>
      <c r="KG18" s="58">
        <v>-7.8832905038546536E-2</v>
      </c>
      <c r="KH18" s="58">
        <v>0.12900151865619996</v>
      </c>
      <c r="KI18" s="58">
        <v>-3.2736300846569241E-2</v>
      </c>
      <c r="KJ18" s="58">
        <v>7.4290219029013255E-2</v>
      </c>
      <c r="KK18" s="58">
        <v>-4.0069192212579281E-3</v>
      </c>
      <c r="KL18" s="58">
        <v>1.7019499129001439</v>
      </c>
      <c r="KM18" s="58">
        <v>1.0242180041874119E-2</v>
      </c>
      <c r="KN18" s="58"/>
      <c r="KO18" s="78"/>
      <c r="KP18" s="105" t="s">
        <v>163</v>
      </c>
      <c r="KQ18" s="58">
        <v>-0.215633921302578</v>
      </c>
      <c r="KR18" s="58">
        <v>0.1051672974749898</v>
      </c>
      <c r="KS18" s="58">
        <v>-0.18579367470248379</v>
      </c>
      <c r="KT18" s="58">
        <v>3.2835144000927498E-2</v>
      </c>
      <c r="KU18" s="58">
        <v>-3.1156657834708334E-2</v>
      </c>
      <c r="KV18" s="58">
        <v>0.96601709543913661</v>
      </c>
      <c r="KW18" s="58">
        <v>-5.7005120865741984E-2</v>
      </c>
      <c r="KX18" s="58"/>
      <c r="KY18" s="78"/>
      <c r="KZ18" s="105" t="s">
        <v>163</v>
      </c>
      <c r="LA18" s="58">
        <v>-0.11179360286798769</v>
      </c>
      <c r="LB18" s="58">
        <v>-8.743397834248462E-2</v>
      </c>
      <c r="LC18" s="58">
        <v>-0.11962681763215995</v>
      </c>
      <c r="LD18" s="58">
        <v>-1.2810536321115866E-2</v>
      </c>
      <c r="LE18" s="58">
        <v>9.6712889426978838E-2</v>
      </c>
      <c r="LF18" s="58">
        <v>-0.39563322472813434</v>
      </c>
      <c r="LG18" s="58">
        <v>-6.2138806451894867E-2</v>
      </c>
      <c r="LH18" s="58"/>
      <c r="LI18" s="78"/>
      <c r="LJ18" s="105" t="s">
        <v>163</v>
      </c>
      <c r="LK18" s="58">
        <v>9.4030527464668653E-2</v>
      </c>
      <c r="LL18" s="58">
        <v>-3.6460379685504148E-2</v>
      </c>
      <c r="LM18" s="58">
        <v>7.2737336825326793E-2</v>
      </c>
      <c r="LN18" s="58">
        <v>2.799896057370431E-3</v>
      </c>
      <c r="LO18" s="58">
        <v>-5.6711121314662528E-2</v>
      </c>
      <c r="LP18" s="58">
        <v>0.54913183504865914</v>
      </c>
      <c r="LQ18" s="58">
        <v>4.2229801838783908E-2</v>
      </c>
      <c r="LR18" s="58"/>
      <c r="LT18" s="105" t="s">
        <v>163</v>
      </c>
      <c r="LU18" s="58">
        <v>-6.3067018008212572E-2</v>
      </c>
      <c r="LV18" s="58">
        <v>-1.5586571850183053E-2</v>
      </c>
      <c r="LW18" s="58">
        <v>-5.4846595478687393E-2</v>
      </c>
      <c r="LX18" s="58">
        <v>-1.1746273032063291E-2</v>
      </c>
      <c r="LY18" s="58">
        <v>-8.5306823639678866E-3</v>
      </c>
      <c r="LZ18" s="58">
        <v>7.928742255616443E-2</v>
      </c>
      <c r="MA18" s="58">
        <v>-2.4994076971330829E-2</v>
      </c>
      <c r="MB18" s="58"/>
      <c r="MD18" s="105" t="s">
        <v>163</v>
      </c>
      <c r="ME18" s="58">
        <v>-1.0813105232737376E-2</v>
      </c>
      <c r="MF18" s="58">
        <v>5.7560317781694986E-2</v>
      </c>
      <c r="MG18" s="58">
        <v>6.9590008694538064E-4</v>
      </c>
      <c r="MH18" s="58">
        <v>-2.1326160157285952E-2</v>
      </c>
      <c r="MI18" s="58">
        <v>4.1888993709665333E-2</v>
      </c>
      <c r="MJ18" s="58">
        <v>-0.37033049862684814</v>
      </c>
      <c r="MK18" s="58">
        <v>-2.3590175727197415E-2</v>
      </c>
      <c r="ML18" s="58"/>
      <c r="MN18" s="105" t="s">
        <v>163</v>
      </c>
      <c r="MO18" s="58">
        <v>0.15536400425035948</v>
      </c>
      <c r="MP18" s="58">
        <v>-9.2623980187759594E-2</v>
      </c>
      <c r="MQ18" s="58">
        <v>0.12664824571595021</v>
      </c>
      <c r="MR18" s="58">
        <v>5.2368790100366616E-2</v>
      </c>
      <c r="MS18" s="58">
        <v>5.0749525182705113E-3</v>
      </c>
      <c r="MT18" s="58">
        <v>3.6513016611939952E-2</v>
      </c>
      <c r="MU18" s="58">
        <v>6.9586392979724104E-2</v>
      </c>
      <c r="MV18" s="58"/>
    </row>
    <row r="19" spans="1:360" x14ac:dyDescent="0.25">
      <c r="A19" s="69" t="s">
        <v>164</v>
      </c>
      <c r="B19" s="82">
        <v>0.11837626194771805</v>
      </c>
      <c r="C19" s="58">
        <v>-9.1941384736428045E-2</v>
      </c>
      <c r="D19" s="58">
        <v>6.9907742998352451E-2</v>
      </c>
      <c r="E19" s="58">
        <v>1.5067608476286595E-2</v>
      </c>
      <c r="F19" s="58">
        <v>-1.8454156852481845E-2</v>
      </c>
      <c r="G19" s="58">
        <v>-0.43195116988809767</v>
      </c>
      <c r="H19" s="58">
        <v>1.3737063079848391E-2</v>
      </c>
      <c r="I19" s="59">
        <v>-1.2581089841642491E-6</v>
      </c>
      <c r="J19" s="78"/>
      <c r="K19" s="69" t="s">
        <v>164</v>
      </c>
      <c r="L19" s="82">
        <v>3.1961069263513574E-2</v>
      </c>
      <c r="M19" s="58">
        <v>2.0211975557610867E-2</v>
      </c>
      <c r="N19" s="58">
        <v>2.3318766803093294E-2</v>
      </c>
      <c r="O19" s="58">
        <v>2.7609818556323874E-2</v>
      </c>
      <c r="P19" s="58">
        <v>-2.186649554813334E-2</v>
      </c>
      <c r="Q19" s="58">
        <v>-2.7038352984999757E-2</v>
      </c>
      <c r="R19" s="58">
        <v>1.9496471752303169E-2</v>
      </c>
      <c r="S19" s="59">
        <v>0</v>
      </c>
      <c r="T19" s="78"/>
      <c r="U19" s="69" t="s">
        <v>164</v>
      </c>
      <c r="V19" s="82">
        <v>-0.10048360274063735</v>
      </c>
      <c r="W19" s="58">
        <v>6.8116385130831472E-2</v>
      </c>
      <c r="X19" s="58">
        <v>-6.7670010141774276E-2</v>
      </c>
      <c r="Y19" s="58">
        <v>-6.3811978961901744E-2</v>
      </c>
      <c r="Z19" s="58">
        <v>3.9630436975202299E-2</v>
      </c>
      <c r="AA19" s="58">
        <v>0.3175190596619879</v>
      </c>
      <c r="AB19" s="58">
        <v>-4.3222672504698231E-2</v>
      </c>
      <c r="AC19" s="59">
        <v>7.6917105736770235E-3</v>
      </c>
      <c r="AD19" s="78"/>
      <c r="AE19" s="69" t="s">
        <v>164</v>
      </c>
      <c r="AF19" s="82">
        <v>0.14241338280175964</v>
      </c>
      <c r="AG19" s="58">
        <v>3.3120639274852336E-2</v>
      </c>
      <c r="AH19" s="58">
        <v>0.10314296504552892</v>
      </c>
      <c r="AI19" s="58">
        <v>1.2270202371952586E-2</v>
      </c>
      <c r="AJ19" s="58">
        <v>-1.8074426783713543E-3</v>
      </c>
      <c r="AK19" s="58">
        <v>-0.38728153470759019</v>
      </c>
      <c r="AL19" s="58">
        <v>4.5780798949381044E-2</v>
      </c>
      <c r="AM19" s="59">
        <v>1.2599936775584769E-2</v>
      </c>
      <c r="AN19" s="78"/>
      <c r="AO19" s="69" t="s">
        <v>164</v>
      </c>
      <c r="AP19" s="82">
        <v>0.12382636040886306</v>
      </c>
      <c r="AQ19" s="58">
        <v>-6.2822762500673368E-2</v>
      </c>
      <c r="AR19" s="58">
        <v>8.923738211653319E-2</v>
      </c>
      <c r="AS19" s="58">
        <v>1.5726551146713175E-2</v>
      </c>
      <c r="AT19" s="58">
        <v>1.8590478858934032E-2</v>
      </c>
      <c r="AU19" s="58">
        <v>-0.12068839720555254</v>
      </c>
      <c r="AV19" s="58">
        <v>5.4817462291961605E-2</v>
      </c>
      <c r="AW19" s="59">
        <v>1.7800047444764051E-2</v>
      </c>
      <c r="AX19" s="78"/>
      <c r="AY19" s="69" t="s">
        <v>164</v>
      </c>
      <c r="AZ19" s="82">
        <v>8.507352644705693E-2</v>
      </c>
      <c r="BA19" s="58">
        <v>7.5116869678759773E-2</v>
      </c>
      <c r="BB19" s="58">
        <v>7.0158990690508752E-2</v>
      </c>
      <c r="BC19" s="58">
        <v>6.9298484698648175E-2</v>
      </c>
      <c r="BD19" s="58">
        <v>2.4667289022299976E-2</v>
      </c>
      <c r="BE19" s="58">
        <v>-9.0029352888095854E-2</v>
      </c>
      <c r="BF19" s="58">
        <v>6.6444691819786295E-2</v>
      </c>
      <c r="BG19" s="59">
        <v>1.6599936207207101E-2</v>
      </c>
      <c r="BH19" s="78"/>
      <c r="BI19" s="69" t="s">
        <v>164</v>
      </c>
      <c r="BJ19" s="82">
        <v>-4.7141241114402521E-3</v>
      </c>
      <c r="BK19" s="58">
        <v>2.2038730572174401E-2</v>
      </c>
      <c r="BL19" s="58">
        <v>-2.8716913735044648E-3</v>
      </c>
      <c r="BM19" s="58">
        <v>-1.0588313579769667E-2</v>
      </c>
      <c r="BN19" s="58">
        <v>4.0511972134648945E-2</v>
      </c>
      <c r="BO19" s="58">
        <v>1.0631404374636677</v>
      </c>
      <c r="BP19" s="58">
        <v>2.1739240138612934E-2</v>
      </c>
      <c r="BQ19" s="59">
        <v>1.0500029731117522E-2</v>
      </c>
      <c r="BR19" s="78"/>
      <c r="BS19" s="69" t="s">
        <v>164</v>
      </c>
      <c r="BT19" s="82">
        <v>-0.32860861479103315</v>
      </c>
      <c r="BU19" s="58">
        <v>-9.322695764279447E-2</v>
      </c>
      <c r="BV19" s="58">
        <v>-0.27181023468918941</v>
      </c>
      <c r="BW19" s="58">
        <v>-3.7149300261948424E-2</v>
      </c>
      <c r="BX19" s="58">
        <v>4.0422185116773292E-2</v>
      </c>
      <c r="BY19" s="58">
        <v>3.0167591592520727E-2</v>
      </c>
      <c r="BZ19" s="58">
        <v>-0.16478907491881511</v>
      </c>
      <c r="CA19" s="59">
        <v>7.8000036792470733E-3</v>
      </c>
      <c r="CB19" s="78"/>
      <c r="CC19" s="69" t="s">
        <v>164</v>
      </c>
      <c r="CD19" s="82">
        <v>0.48926485699385025</v>
      </c>
      <c r="CE19" s="58">
        <v>4.4744433500785163E-2</v>
      </c>
      <c r="CF19" s="58">
        <v>0.33870364416418625</v>
      </c>
      <c r="CG19" s="58">
        <v>3.6683768684325274E-3</v>
      </c>
      <c r="CH19" s="58">
        <v>-7.8037808662903149E-2</v>
      </c>
      <c r="CI19" s="58">
        <v>-0.54412761575836877</v>
      </c>
      <c r="CJ19" s="58">
        <v>0.14849425357248322</v>
      </c>
      <c r="CK19" s="59">
        <v>4.4000215301878724E-3</v>
      </c>
      <c r="CL19" s="78"/>
      <c r="CM19" s="69" t="s">
        <v>164</v>
      </c>
      <c r="CN19" s="82">
        <v>-1.0146312684837832E-2</v>
      </c>
      <c r="CO19" s="58">
        <v>-0.19392752802551172</v>
      </c>
      <c r="CP19" s="58">
        <v>-1.0319722624366917E-2</v>
      </c>
      <c r="CQ19" s="58">
        <v>1.5530109310142952E-2</v>
      </c>
      <c r="CR19" s="58">
        <v>5.321786287189282E-2</v>
      </c>
      <c r="CS19" s="58">
        <v>0.35389513756298174</v>
      </c>
      <c r="CT19" s="58">
        <v>2.0838610490662482E-3</v>
      </c>
      <c r="CU19" s="59">
        <v>3.0000082015500472E-3</v>
      </c>
      <c r="CV19" s="78"/>
      <c r="CW19" s="69" t="s">
        <v>164</v>
      </c>
      <c r="CX19" s="82">
        <v>-5.5844504825442532E-3</v>
      </c>
      <c r="CY19" s="58">
        <v>0.14906159056643195</v>
      </c>
      <c r="CZ19" s="58">
        <v>8.4979567276643846E-3</v>
      </c>
      <c r="DA19" s="58">
        <v>-2.3762753830383967E-2</v>
      </c>
      <c r="DB19" s="58">
        <v>-3.5478832966098127E-2</v>
      </c>
      <c r="DC19" s="58">
        <v>-0.44079045977645687</v>
      </c>
      <c r="DD19" s="58">
        <v>-1.793688758662736E-2</v>
      </c>
      <c r="DE19" s="59">
        <v>5.0000031941480573E-3</v>
      </c>
      <c r="DF19" s="78"/>
      <c r="DG19" s="69" t="s">
        <v>164</v>
      </c>
      <c r="DH19" s="82">
        <v>8.769931878894412E-3</v>
      </c>
      <c r="DI19" s="58">
        <v>1.2160792463757058E-3</v>
      </c>
      <c r="DJ19" s="58">
        <v>-7.2499935315273939E-3</v>
      </c>
      <c r="DK19" s="58">
        <v>-8.4703985202036376E-3</v>
      </c>
      <c r="DL19" s="58">
        <v>6.9113023332778513E-4</v>
      </c>
      <c r="DM19" s="58">
        <v>0.39905839211908389</v>
      </c>
      <c r="DN19" s="58">
        <v>6.6170070203746423E-3</v>
      </c>
      <c r="DO19" s="59">
        <v>6.999989136140603E-3</v>
      </c>
      <c r="DP19" s="78"/>
      <c r="DQ19" s="69" t="s">
        <v>164</v>
      </c>
      <c r="DR19" s="82">
        <v>1.1682354196331323E-2</v>
      </c>
      <c r="DS19" s="58">
        <v>3.3611366856013632E-2</v>
      </c>
      <c r="DT19" s="58">
        <v>1.3590601424934068E-2</v>
      </c>
      <c r="DU19" s="58">
        <v>5.2189528255303236E-2</v>
      </c>
      <c r="DV19" s="58">
        <v>1.4093932928863611E-2</v>
      </c>
      <c r="DW19" s="58">
        <v>-1.1314407056372349</v>
      </c>
      <c r="DX19" s="58">
        <v>1.5252157769483925E-3</v>
      </c>
      <c r="DY19" s="59">
        <v>3.000000103292625E-2</v>
      </c>
      <c r="DZ19" s="78"/>
      <c r="EA19" s="69" t="s">
        <v>164</v>
      </c>
      <c r="EB19" s="82">
        <v>5.2836949385012552E-3</v>
      </c>
      <c r="EC19" s="58">
        <v>-4.8331375167438628E-2</v>
      </c>
      <c r="ED19" s="58">
        <v>-8.4699892646614428E-3</v>
      </c>
      <c r="EE19" s="58">
        <v>-5.2194447696829347E-3</v>
      </c>
      <c r="EF19" s="58">
        <v>-5.6338418613904366E-2</v>
      </c>
      <c r="EG19" s="58">
        <v>-2.0427545416138573</v>
      </c>
      <c r="EH19" s="58">
        <v>-5.0376503781283727E-3</v>
      </c>
      <c r="EI19" s="59">
        <v>8.9999969914768635E-2</v>
      </c>
      <c r="EJ19" s="78"/>
      <c r="EK19" s="69" t="s">
        <v>164</v>
      </c>
      <c r="EL19" s="82">
        <v>-1.3562244182723714E-2</v>
      </c>
      <c r="EM19" s="58">
        <v>0.10776415645067138</v>
      </c>
      <c r="EN19" s="58">
        <v>1.8180356501477406E-2</v>
      </c>
      <c r="EO19" s="58">
        <v>1.8145320003148755E-2</v>
      </c>
      <c r="EP19" s="58">
        <v>0.64903061475760404</v>
      </c>
      <c r="EQ19" s="58">
        <v>7.4342030629608624</v>
      </c>
      <c r="ER19" s="58">
        <v>0.11278631918071479</v>
      </c>
      <c r="ES19" s="59"/>
      <c r="ET19" s="78"/>
      <c r="EU19" s="69" t="s">
        <v>164</v>
      </c>
      <c r="EV19" s="82">
        <v>-4.3188269368859339E-3</v>
      </c>
      <c r="EW19" s="58">
        <v>6.0185185185185265E-2</v>
      </c>
      <c r="EX19" s="58">
        <v>-1.7756399970454834E-2</v>
      </c>
      <c r="EY19" s="58">
        <v>-3.5477598064182617E-2</v>
      </c>
      <c r="EZ19" s="58">
        <v>3.7752546422433635E-2</v>
      </c>
      <c r="FA19" s="58">
        <v>-0.46810105056851753</v>
      </c>
      <c r="FB19" s="58">
        <v>-1.2141842595637329E-2</v>
      </c>
      <c r="FC19" s="59"/>
      <c r="FD19" s="78"/>
      <c r="FE19" s="69" t="s">
        <v>164</v>
      </c>
      <c r="FF19" s="82">
        <v>1.5731218090457137E-2</v>
      </c>
      <c r="FG19" s="58">
        <v>-9.4263864444722636E-2</v>
      </c>
      <c r="FH19" s="58">
        <v>3.7210146571675711E-3</v>
      </c>
      <c r="FI19" s="58">
        <v>-1.5330507148866605E-2</v>
      </c>
      <c r="FJ19" s="58">
        <v>4.4794212700815716E-3</v>
      </c>
      <c r="FK19" s="58">
        <v>6.9865525120341027E-2</v>
      </c>
      <c r="FL19" s="58">
        <v>-1.3015612649260946E-3</v>
      </c>
      <c r="FM19" s="59"/>
      <c r="FN19" s="78"/>
      <c r="FO19" s="78"/>
      <c r="FP19" s="69" t="s">
        <v>164</v>
      </c>
      <c r="FQ19" s="82">
        <v>4.7225429884042809E-3</v>
      </c>
      <c r="FR19" s="58">
        <v>0.16738315192536354</v>
      </c>
      <c r="FS19" s="58">
        <v>1.1230164112301625E-2</v>
      </c>
      <c r="FT19" s="58">
        <v>5.9344794580423181E-2</v>
      </c>
      <c r="FU19" s="58">
        <v>-2.9752926008489597E-2</v>
      </c>
      <c r="FV19" s="58">
        <v>-0.39500097076724378</v>
      </c>
      <c r="FW19" s="58">
        <v>1.580909848931401E-2</v>
      </c>
      <c r="FX19" s="59"/>
      <c r="FY19" s="78"/>
      <c r="FZ19" s="69" t="s">
        <v>164</v>
      </c>
      <c r="GA19" s="82">
        <v>4.6682790317272564E-2</v>
      </c>
      <c r="GB19" s="58">
        <v>-5.5138551542218424E-2</v>
      </c>
      <c r="GC19" s="58">
        <v>0.18659937485549771</v>
      </c>
      <c r="GD19" s="58">
        <v>-7.16495551094622E-3</v>
      </c>
      <c r="GE19" s="58">
        <v>-5.8958437376313996E-2</v>
      </c>
      <c r="GF19" s="58">
        <v>0.10429747453606816</v>
      </c>
      <c r="GG19" s="58">
        <v>1.6883656305494044E-2</v>
      </c>
      <c r="GH19" s="59"/>
      <c r="GI19" s="78"/>
      <c r="GJ19" s="69" t="s">
        <v>164</v>
      </c>
      <c r="GK19" s="82">
        <v>1.2714144958269913E-2</v>
      </c>
      <c r="GL19" s="58">
        <v>-0.11615410555644622</v>
      </c>
      <c r="GM19" s="58">
        <v>-1.1913578917906469E-2</v>
      </c>
      <c r="GN19" s="58">
        <v>-3.385962189738171E-2</v>
      </c>
      <c r="GO19" s="58">
        <v>-0.12806877017977039</v>
      </c>
      <c r="GP19" s="58">
        <v>3.8939162297049719</v>
      </c>
      <c r="GQ19" s="58">
        <v>-3.8154165506366286E-3</v>
      </c>
      <c r="GR19" s="59"/>
      <c r="GS19" s="78"/>
      <c r="GT19" s="69" t="s">
        <v>164</v>
      </c>
      <c r="GU19" s="82">
        <v>4.2605741285213256E-4</v>
      </c>
      <c r="GV19" s="58">
        <v>0.10161915126950971</v>
      </c>
      <c r="GW19" s="58">
        <v>2.1220800699007388E-2</v>
      </c>
      <c r="GX19" s="58">
        <v>3.2043042451682852E-3</v>
      </c>
      <c r="GY19" s="58">
        <v>-1.4831581273479137E-2</v>
      </c>
      <c r="GZ19" s="58">
        <v>-0.30882789566492569</v>
      </c>
      <c r="HA19" s="58">
        <v>-6.5180163862800242E-3</v>
      </c>
      <c r="HB19" s="59"/>
      <c r="HC19" s="78"/>
      <c r="HD19" s="69" t="s">
        <v>164</v>
      </c>
      <c r="HE19" s="82">
        <v>3.6791807279447614E-2</v>
      </c>
      <c r="HF19" s="58">
        <v>5.8575932956579972E-2</v>
      </c>
      <c r="HG19" s="58">
        <v>1.9775943056549825E-2</v>
      </c>
      <c r="HH19" s="58">
        <v>3.2447000699368983E-2</v>
      </c>
      <c r="HI19" s="58">
        <v>3.1809987317021345E-2</v>
      </c>
      <c r="HJ19" s="58">
        <v>7.1181236482624907E-2</v>
      </c>
      <c r="HK19" s="58">
        <v>3.5355750391319968E-2</v>
      </c>
      <c r="HL19" s="59"/>
      <c r="HM19" s="78"/>
      <c r="HN19" s="69" t="s">
        <v>164</v>
      </c>
      <c r="HO19" s="82">
        <v>2.2139036407907275E-3</v>
      </c>
      <c r="HP19" s="58">
        <v>2.1626105799143282E-2</v>
      </c>
      <c r="HQ19" s="58">
        <v>1.0279446964497837E-2</v>
      </c>
      <c r="HR19" s="58">
        <v>-2.8916732127650178E-3</v>
      </c>
      <c r="HS19" s="58">
        <v>-1.3464646452098578E-2</v>
      </c>
      <c r="HT19" s="58">
        <v>0.1340600557246823</v>
      </c>
      <c r="HU19" s="58">
        <v>3.9252109001911683E-3</v>
      </c>
      <c r="HV19" s="59"/>
      <c r="HW19" s="78"/>
      <c r="HX19" s="69" t="s">
        <v>164</v>
      </c>
      <c r="HY19" s="82">
        <v>-2.0325885625824772E-3</v>
      </c>
      <c r="HZ19" s="58">
        <v>-0.15033338000070001</v>
      </c>
      <c r="IA19" s="58">
        <v>-1.483907243759542E-2</v>
      </c>
      <c r="IB19" s="58">
        <v>5.101822168111665E-3</v>
      </c>
      <c r="IC19" s="58">
        <v>-3.8253219132716794E-2</v>
      </c>
      <c r="ID19" s="58">
        <v>-0.62753197155077778</v>
      </c>
      <c r="IE19" s="58">
        <v>-3.4994355604863948E-2</v>
      </c>
      <c r="IF19" s="59"/>
      <c r="IG19" s="78"/>
      <c r="IH19" s="69" t="s">
        <v>164</v>
      </c>
      <c r="II19" s="82">
        <v>-2.8145965678627854E-3</v>
      </c>
      <c r="IJ19" s="58">
        <v>7.6572268913620789E-2</v>
      </c>
      <c r="IK19" s="58">
        <v>1.1628641524970418E-2</v>
      </c>
      <c r="IL19" s="58">
        <v>-8.6181745168725545E-3</v>
      </c>
      <c r="IM19" s="58">
        <v>-8.697936012633925E-3</v>
      </c>
      <c r="IN19" s="58">
        <v>-0.8463808101496979</v>
      </c>
      <c r="IO19" s="58">
        <v>-1.0305893483369456E-2</v>
      </c>
      <c r="IP19" s="59"/>
      <c r="IQ19" s="78"/>
      <c r="IR19" s="69" t="s">
        <v>164</v>
      </c>
      <c r="IS19" s="82">
        <v>7.1309369088369346E-3</v>
      </c>
      <c r="IT19" s="58">
        <v>5.930338538677344E-2</v>
      </c>
      <c r="IU19" s="58">
        <v>-2.4808638813356805E-3</v>
      </c>
      <c r="IV19" s="58">
        <v>-5.4808209814275234E-3</v>
      </c>
      <c r="IW19" s="58">
        <v>-3.988136339118116E-2</v>
      </c>
      <c r="IX19" s="58">
        <v>0.86587489251934657</v>
      </c>
      <c r="IY19" s="58">
        <v>-5.0337177159361687E-5</v>
      </c>
      <c r="IZ19" s="59"/>
      <c r="JA19" s="78"/>
      <c r="JB19" s="69" t="s">
        <v>164</v>
      </c>
      <c r="JC19" s="82">
        <v>6.5553461871021542E-3</v>
      </c>
      <c r="JD19" s="58">
        <v>5.0987274312337745E-2</v>
      </c>
      <c r="JE19" s="58">
        <v>1.5495292842848341E-2</v>
      </c>
      <c r="JF19" s="58">
        <v>6.6753362256690707E-2</v>
      </c>
      <c r="JG19" s="58">
        <v>-1.0322378738272834E-2</v>
      </c>
      <c r="JH19" s="58">
        <v>1.1448004331772281</v>
      </c>
      <c r="JI19" s="58">
        <v>2.7580553690207683E-2</v>
      </c>
      <c r="JJ19" s="59"/>
      <c r="JK19" s="78"/>
      <c r="JL19" s="69" t="s">
        <v>164</v>
      </c>
      <c r="JM19" s="82">
        <v>1.2815297842848194E-2</v>
      </c>
      <c r="JN19" s="58">
        <v>-3.7110452718515853E-2</v>
      </c>
      <c r="JO19" s="58">
        <v>5.6896059914515063E-3</v>
      </c>
      <c r="JP19" s="58">
        <v>6.7559184107334033E-4</v>
      </c>
      <c r="JQ19" s="58">
        <v>3.7884037675332619E-2</v>
      </c>
      <c r="JR19" s="58">
        <v>1.1324718435728682</v>
      </c>
      <c r="JS19" s="58">
        <v>1.7705340095830729E-2</v>
      </c>
      <c r="JT19" s="59"/>
      <c r="JU19" s="78"/>
      <c r="JV19" s="105" t="s">
        <v>164</v>
      </c>
      <c r="JW19" s="58">
        <v>-9.055996492898391E-2</v>
      </c>
      <c r="JX19" s="58">
        <v>-0.11039894747155643</v>
      </c>
      <c r="JY19" s="58">
        <v>-9.3881411676106044E-2</v>
      </c>
      <c r="JZ19" s="58">
        <v>-2.8209922391252792E-2</v>
      </c>
      <c r="KA19" s="58">
        <v>3.2171054869521772E-2</v>
      </c>
      <c r="KB19" s="58">
        <v>-7.4970702270204123E-2</v>
      </c>
      <c r="KC19" s="58">
        <v>-5.6834149100709518E-2</v>
      </c>
      <c r="KD19" s="58"/>
      <c r="KE19" s="78"/>
      <c r="KF19" s="105" t="s">
        <v>164</v>
      </c>
      <c r="KG19" s="58">
        <v>-6.9138398955196998E-3</v>
      </c>
      <c r="KH19" s="58">
        <v>0.12900041206305571</v>
      </c>
      <c r="KI19" s="58">
        <v>2.4844625417138628E-2</v>
      </c>
      <c r="KJ19" s="58">
        <v>7.4290137599849454E-2</v>
      </c>
      <c r="KK19" s="58">
        <v>1.0012867950563938E-2</v>
      </c>
      <c r="KL19" s="58">
        <v>0.41286140536831351</v>
      </c>
      <c r="KM19" s="58">
        <v>3.4917756522952696E-2</v>
      </c>
      <c r="KN19" s="58"/>
      <c r="KO19" s="78"/>
      <c r="KP19" s="105" t="s">
        <v>164</v>
      </c>
      <c r="KQ19" s="58">
        <v>2.9343060143945023E-3</v>
      </c>
      <c r="KR19" s="58">
        <v>0.10516678308488069</v>
      </c>
      <c r="KS19" s="58">
        <v>-0.11569561729604537</v>
      </c>
      <c r="KT19" s="58">
        <v>3.2835108782075205E-2</v>
      </c>
      <c r="KU19" s="58">
        <v>-1.4818218150038512E-2</v>
      </c>
      <c r="KV19" s="58">
        <v>0.65593249003698972</v>
      </c>
      <c r="KW19" s="58">
        <v>1.7401219278540676E-2</v>
      </c>
      <c r="KX19" s="58"/>
      <c r="KY19" s="78"/>
      <c r="KZ19" s="105" t="s">
        <v>164</v>
      </c>
      <c r="LA19" s="58">
        <v>4.904467345428337E-3</v>
      </c>
      <c r="LB19" s="58">
        <v>-8.7433391440468439E-2</v>
      </c>
      <c r="LC19" s="58">
        <v>-2.1320604179417734E-2</v>
      </c>
      <c r="LD19" s="58">
        <v>-1.2810437275682797E-2</v>
      </c>
      <c r="LE19" s="58">
        <v>7.7584053678249512E-2</v>
      </c>
      <c r="LF19" s="58">
        <v>0.15428220766784603</v>
      </c>
      <c r="LG19" s="58">
        <v>7.9043464262001633E-3</v>
      </c>
      <c r="LH19" s="58"/>
      <c r="LI19" s="78"/>
      <c r="LJ19" s="105" t="s">
        <v>164</v>
      </c>
      <c r="LK19" s="58">
        <v>1.3746136338469052E-2</v>
      </c>
      <c r="LL19" s="58">
        <v>-3.6459674932828319E-2</v>
      </c>
      <c r="LM19" s="58">
        <v>8.3623287464362778E-3</v>
      </c>
      <c r="LN19" s="58">
        <v>2.7998288893127366E-3</v>
      </c>
      <c r="LO19" s="58">
        <v>-2.1113592036342978E-2</v>
      </c>
      <c r="LP19" s="58">
        <v>1.0108028764312771</v>
      </c>
      <c r="LQ19" s="58">
        <v>4.023703161907629E-2</v>
      </c>
      <c r="LR19" s="58"/>
      <c r="LT19" s="105" t="s">
        <v>164</v>
      </c>
      <c r="LU19" s="58">
        <v>-2.8573549575078142E-3</v>
      </c>
      <c r="LV19" s="58">
        <v>-1.5588206144878871E-2</v>
      </c>
      <c r="LW19" s="58">
        <v>2.9650597410459985E-4</v>
      </c>
      <c r="LX19" s="58">
        <v>-1.1746439391304257E-2</v>
      </c>
      <c r="LY19" s="58">
        <v>-3.2925557891036461E-3</v>
      </c>
      <c r="LZ19" s="58">
        <v>-0.80168432337915718</v>
      </c>
      <c r="MA19" s="58">
        <v>-6.5392521198646844E-2</v>
      </c>
      <c r="MB19" s="58"/>
      <c r="MD19" s="105" t="s">
        <v>164</v>
      </c>
      <c r="ME19" s="58">
        <v>1.6087069242428413E-2</v>
      </c>
      <c r="MF19" s="58">
        <v>5.756129999359158E-2</v>
      </c>
      <c r="MG19" s="58">
        <v>1.8598976653049819E-2</v>
      </c>
      <c r="MH19" s="58">
        <v>-2.1326061796231637E-2</v>
      </c>
      <c r="MI19" s="58">
        <v>0.25669822570263989</v>
      </c>
      <c r="MJ19" s="58">
        <v>1.801262378037024</v>
      </c>
      <c r="MK19" s="58">
        <v>7.4480394974158481E-2</v>
      </c>
      <c r="ML19" s="58"/>
      <c r="MN19" s="105" t="s">
        <v>164</v>
      </c>
      <c r="MO19" s="58">
        <v>-7.6798701691416238E-4</v>
      </c>
      <c r="MP19" s="58">
        <v>-9.2624507109046378E-2</v>
      </c>
      <c r="MQ19" s="58">
        <v>1.2609587228951447E-2</v>
      </c>
      <c r="MR19" s="58">
        <v>5.236892983399799E-2</v>
      </c>
      <c r="MS19" s="58">
        <v>-3.1019373871610783E-3</v>
      </c>
      <c r="MT19" s="58">
        <v>-0.33670938063801287</v>
      </c>
      <c r="MU19" s="58">
        <v>-4.5810935543371869E-3</v>
      </c>
      <c r="MV19" s="58"/>
    </row>
    <row r="20" spans="1:360" x14ac:dyDescent="0.25">
      <c r="A20" s="69" t="s">
        <v>166</v>
      </c>
      <c r="B20" s="82">
        <v>0.11987132208709292</v>
      </c>
      <c r="C20" s="58">
        <v>-2.0344217151848972E-2</v>
      </c>
      <c r="D20" s="58">
        <v>0.10136702767749708</v>
      </c>
      <c r="E20" s="58">
        <v>1.5067608476286595E-2</v>
      </c>
      <c r="F20" s="58">
        <v>-6.7600569839223763E-3</v>
      </c>
      <c r="G20" s="58">
        <v>-0.32823393681221169</v>
      </c>
      <c r="H20" s="58">
        <v>2.2478937419411413E-2</v>
      </c>
      <c r="I20" s="59">
        <v>2.788659451618473E-6</v>
      </c>
      <c r="J20" s="78"/>
      <c r="K20" s="69" t="s">
        <v>166</v>
      </c>
      <c r="L20" s="82">
        <v>4.819180032453426E-2</v>
      </c>
      <c r="M20" s="58">
        <v>-7.3084004441258746E-2</v>
      </c>
      <c r="N20" s="58">
        <v>3.5656377152996653E-2</v>
      </c>
      <c r="O20" s="58">
        <v>2.7609818556323874E-2</v>
      </c>
      <c r="P20" s="58">
        <v>1.776748728771604E-2</v>
      </c>
      <c r="Q20" s="58">
        <v>-8.4904339279155985E-2</v>
      </c>
      <c r="R20" s="58">
        <v>2.21359497648288E-2</v>
      </c>
      <c r="S20" s="59">
        <v>0</v>
      </c>
      <c r="T20" s="78"/>
      <c r="U20" s="69" t="s">
        <v>166</v>
      </c>
      <c r="V20" s="82">
        <v>-0.15004588722770951</v>
      </c>
      <c r="W20" s="58">
        <v>8.9705127399779511E-2</v>
      </c>
      <c r="X20" s="58">
        <v>-0.12242818107968396</v>
      </c>
      <c r="Y20" s="58">
        <v>-6.3811978961901744E-2</v>
      </c>
      <c r="Z20" s="58">
        <v>4.3821121243579775E-3</v>
      </c>
      <c r="AA20" s="58">
        <v>0.290755589177078</v>
      </c>
      <c r="AB20" s="58">
        <v>-6.267560867191968E-2</v>
      </c>
      <c r="AC20" s="59">
        <v>1.1000035721299999E-2</v>
      </c>
      <c r="AD20" s="78"/>
      <c r="AE20" s="69" t="s">
        <v>166</v>
      </c>
      <c r="AF20" s="82">
        <v>0.17322916384046169</v>
      </c>
      <c r="AG20" s="58">
        <v>3.3120639274852336E-2</v>
      </c>
      <c r="AH20" s="58">
        <v>0.13704100867491201</v>
      </c>
      <c r="AI20" s="58">
        <v>1.2270202371952586E-2</v>
      </c>
      <c r="AJ20" s="58">
        <v>-3.4231789181247307E-2</v>
      </c>
      <c r="AK20" s="58">
        <v>-0.36536856963262709</v>
      </c>
      <c r="AL20" s="58">
        <v>4.2085600682306892E-2</v>
      </c>
      <c r="AM20" s="59">
        <v>1.5614531145721998E-2</v>
      </c>
      <c r="AN20" s="78"/>
      <c r="AO20" s="69" t="s">
        <v>166</v>
      </c>
      <c r="AP20" s="82">
        <v>9.1330164798021723E-2</v>
      </c>
      <c r="AQ20" s="58">
        <v>-6.2822762500673368E-2</v>
      </c>
      <c r="AR20" s="58">
        <v>7.2940037089588003E-2</v>
      </c>
      <c r="AS20" s="58">
        <v>1.5726551146713175E-2</v>
      </c>
      <c r="AT20" s="58">
        <v>4.366129461861231E-2</v>
      </c>
      <c r="AU20" s="58">
        <v>-0.10524312225727432</v>
      </c>
      <c r="AV20" s="58">
        <v>4.2444172557960645E-2</v>
      </c>
      <c r="AW20" s="59">
        <v>2.1000005690462651E-2</v>
      </c>
      <c r="AX20" s="78"/>
      <c r="AY20" s="69" t="s">
        <v>166</v>
      </c>
      <c r="AZ20" s="82">
        <v>0.17748269770801439</v>
      </c>
      <c r="BA20" s="58">
        <v>7.5116869678759773E-2</v>
      </c>
      <c r="BB20" s="58">
        <v>0.15692654556634483</v>
      </c>
      <c r="BC20" s="58">
        <v>6.9298484698648175E-2</v>
      </c>
      <c r="BD20" s="58">
        <v>7.4650244770657875E-2</v>
      </c>
      <c r="BE20" s="58">
        <v>-0.10590237426481298</v>
      </c>
      <c r="BF20" s="58">
        <v>0.11202071368576089</v>
      </c>
      <c r="BG20" s="59">
        <v>-1.3605606759951467E-2</v>
      </c>
      <c r="BH20" s="78"/>
      <c r="BI20" s="69" t="s">
        <v>166</v>
      </c>
      <c r="BJ20" s="82">
        <v>-0.21199758589805587</v>
      </c>
      <c r="BK20" s="58">
        <v>2.2038730572174401E-2</v>
      </c>
      <c r="BL20" s="58">
        <v>-0.1882567782116015</v>
      </c>
      <c r="BM20" s="58">
        <v>-1.0588576743402535E-2</v>
      </c>
      <c r="BN20" s="58">
        <v>4.3514895732647364E-2</v>
      </c>
      <c r="BO20" s="58">
        <v>1.2065569870111559</v>
      </c>
      <c r="BP20" s="58">
        <v>-6.3004302378844218E-2</v>
      </c>
      <c r="BQ20" s="59">
        <v>1.9599979556200107E-2</v>
      </c>
      <c r="BR20" s="78"/>
      <c r="BS20" s="69" t="s">
        <v>166</v>
      </c>
      <c r="BT20" s="82">
        <v>-8.4166470835498372E-2</v>
      </c>
      <c r="BU20" s="58">
        <v>-9.322695764279447E-2</v>
      </c>
      <c r="BV20" s="58">
        <v>-8.6282517271193404E-2</v>
      </c>
      <c r="BW20" s="58">
        <v>-3.714904416293633E-2</v>
      </c>
      <c r="BX20" s="58">
        <v>-3.9449339545573288E-2</v>
      </c>
      <c r="BY20" s="58">
        <v>-1.912505565994219E-2</v>
      </c>
      <c r="BZ20" s="58">
        <v>-5.8639076128533529E-2</v>
      </c>
      <c r="CA20" s="59">
        <v>1.9787574823695885E-2</v>
      </c>
      <c r="CB20" s="78"/>
      <c r="CC20" s="69" t="s">
        <v>166</v>
      </c>
      <c r="CD20" s="82">
        <v>0.4061377288249402</v>
      </c>
      <c r="CE20" s="58">
        <v>4.474422744862093E-2</v>
      </c>
      <c r="CF20" s="58">
        <v>0.3253644341652866</v>
      </c>
      <c r="CG20" s="58">
        <v>3.6684952579094767E-3</v>
      </c>
      <c r="CH20" s="58">
        <v>0</v>
      </c>
      <c r="CI20" s="58">
        <v>-0.58734078264604639</v>
      </c>
      <c r="CJ20" s="58">
        <v>0.12421350571783239</v>
      </c>
      <c r="CK20" s="59">
        <v>7.3674737163083332E-3</v>
      </c>
      <c r="CL20" s="78"/>
      <c r="CM20" s="69" t="s">
        <v>166</v>
      </c>
      <c r="CN20" s="82">
        <v>-0.10859752231349433</v>
      </c>
      <c r="CO20" s="58">
        <v>-0.19392776350070712</v>
      </c>
      <c r="CP20" s="58">
        <v>-9.824716453085873E-2</v>
      </c>
      <c r="CQ20" s="58">
        <v>1.5529792926919809E-2</v>
      </c>
      <c r="CR20" s="58">
        <v>7.656723756705344E-3</v>
      </c>
      <c r="CS20" s="58">
        <v>0.44793326459836902</v>
      </c>
      <c r="CT20" s="58">
        <v>-4.934637956925144E-2</v>
      </c>
      <c r="CU20" s="59">
        <v>5.9989493164733622E-3</v>
      </c>
      <c r="CV20" s="78"/>
      <c r="CW20" s="69" t="s">
        <v>166</v>
      </c>
      <c r="CX20" s="82">
        <v>3.2050803353252028E-2</v>
      </c>
      <c r="CY20" s="58">
        <v>0.14906215286443439</v>
      </c>
      <c r="CZ20" s="58">
        <v>4.5523377596710102E-2</v>
      </c>
      <c r="DA20" s="58">
        <v>-2.3762564842368814E-2</v>
      </c>
      <c r="DB20" s="58">
        <v>2.9305877115142931E-2</v>
      </c>
      <c r="DC20" s="58">
        <v>-0.35261931369075195</v>
      </c>
      <c r="DD20" s="58">
        <v>8.8525735542073925E-3</v>
      </c>
      <c r="DE20" s="59">
        <v>8.0082617494600297E-3</v>
      </c>
      <c r="DF20" s="78"/>
      <c r="DG20" s="69" t="s">
        <v>166</v>
      </c>
      <c r="DH20" s="82">
        <v>6.8741835305897392E-2</v>
      </c>
      <c r="DI20" s="58">
        <v>1.2158663100692974E-3</v>
      </c>
      <c r="DJ20" s="58">
        <v>4.169400745139773E-2</v>
      </c>
      <c r="DK20" s="58">
        <v>-8.4702002198753477E-3</v>
      </c>
      <c r="DL20" s="58">
        <v>1.7682990141835341E-2</v>
      </c>
      <c r="DM20" s="58">
        <v>0.29672024166640359</v>
      </c>
      <c r="DN20" s="58">
        <v>3.6055527233859616E-2</v>
      </c>
      <c r="DO20" s="59">
        <v>9.9913700947790226E-3</v>
      </c>
      <c r="DP20" s="78"/>
      <c r="DQ20" s="69" t="s">
        <v>166</v>
      </c>
      <c r="DR20" s="82">
        <v>8.1173851317986982E-3</v>
      </c>
      <c r="DS20" s="58">
        <v>3.3611586682121192E-2</v>
      </c>
      <c r="DT20" s="58">
        <v>1.0006299151467179E-2</v>
      </c>
      <c r="DU20" s="58">
        <v>5.2189317823373785E-2</v>
      </c>
      <c r="DV20" s="58">
        <v>-8.0281808387088292E-3</v>
      </c>
      <c r="DW20" s="58">
        <v>-0.97495890744536207</v>
      </c>
      <c r="DX20" s="58">
        <v>-6.5481331808047395E-3</v>
      </c>
      <c r="DY20" s="59">
        <v>0.10800012784480131</v>
      </c>
      <c r="DZ20" s="78"/>
      <c r="EA20" s="69" t="s">
        <v>166</v>
      </c>
      <c r="EB20" s="82">
        <v>3.2946579659622927E-3</v>
      </c>
      <c r="EC20" s="58">
        <v>-4.8331375167438628E-2</v>
      </c>
      <c r="ED20" s="58">
        <v>-1.2952163993193716E-2</v>
      </c>
      <c r="EE20" s="58">
        <v>-5.2194447696829347E-3</v>
      </c>
      <c r="EF20" s="58">
        <v>-2.0538509190461175E-2</v>
      </c>
      <c r="EG20" s="58">
        <v>4.9688816855753641</v>
      </c>
      <c r="EH20" s="58">
        <v>-3.9137090590574027E-3</v>
      </c>
      <c r="EI20" s="59">
        <v>6.0000438629707123E-3</v>
      </c>
      <c r="EJ20" s="78"/>
      <c r="EK20" s="69" t="s">
        <v>166</v>
      </c>
      <c r="EL20" s="82">
        <v>-1.408360065459679E-2</v>
      </c>
      <c r="EM20" s="58">
        <v>0.10776415645067138</v>
      </c>
      <c r="EN20" s="58">
        <v>2.4980530973451334E-2</v>
      </c>
      <c r="EO20" s="58">
        <v>1.8145320003148755E-2</v>
      </c>
      <c r="EP20" s="58">
        <v>5.6657903753570818E-3</v>
      </c>
      <c r="EQ20" s="58">
        <v>5.9555229716520044</v>
      </c>
      <c r="ER20" s="58">
        <v>3.099935650822325E-2</v>
      </c>
      <c r="ES20" s="59">
        <v>6.0000197602225747E-3</v>
      </c>
      <c r="ET20" s="78"/>
      <c r="EU20" s="69" t="s">
        <v>166</v>
      </c>
      <c r="EV20" s="82">
        <v>-3.6282763865293881E-3</v>
      </c>
      <c r="EW20" s="58">
        <v>6.0185185185185265E-2</v>
      </c>
      <c r="EX20" s="58">
        <v>-2.3415078896383123E-2</v>
      </c>
      <c r="EY20" s="58">
        <v>-3.5477598064182617E-2</v>
      </c>
      <c r="EZ20" s="58">
        <v>2.3758081309835938E-2</v>
      </c>
      <c r="FA20" s="58">
        <v>-0.38049953544296883</v>
      </c>
      <c r="FB20" s="58">
        <v>-1.5652421716581436E-2</v>
      </c>
      <c r="FC20" s="59">
        <v>5.9999961569279945E-3</v>
      </c>
      <c r="FD20" s="78"/>
      <c r="FE20" s="69" t="s">
        <v>166</v>
      </c>
      <c r="FF20" s="82">
        <v>2.3591669170448032E-3</v>
      </c>
      <c r="FG20" s="58">
        <v>-9.4263864444722636E-2</v>
      </c>
      <c r="FH20" s="58">
        <v>-4.6591483748678383E-3</v>
      </c>
      <c r="FI20" s="58">
        <v>-1.5330507148866605E-2</v>
      </c>
      <c r="FJ20" s="58">
        <v>5.8166914565742538E-3</v>
      </c>
      <c r="FK20" s="58">
        <v>-0.18739681139328243</v>
      </c>
      <c r="FL20" s="58">
        <v>-1.1121053509345887E-2</v>
      </c>
      <c r="FM20" s="59">
        <v>5.9999717733280021E-3</v>
      </c>
      <c r="FN20" s="78"/>
      <c r="FO20" s="78"/>
      <c r="FP20" s="69" t="s">
        <v>166</v>
      </c>
      <c r="FQ20" s="82">
        <v>7.7889490102720418E-3</v>
      </c>
      <c r="FR20" s="58">
        <v>0.16738315192536354</v>
      </c>
      <c r="FS20" s="58">
        <v>1.2802907700752698E-2</v>
      </c>
      <c r="FT20" s="58">
        <v>5.9344794580423181E-2</v>
      </c>
      <c r="FU20" s="58">
        <v>4.997879160842952E-3</v>
      </c>
      <c r="FV20" s="58">
        <v>-0.3885631863018798</v>
      </c>
      <c r="FW20" s="58">
        <v>2.4639845705689487E-2</v>
      </c>
      <c r="FX20" s="59">
        <v>6.0000508425249177E-3</v>
      </c>
      <c r="FY20" s="78"/>
      <c r="FZ20" s="69" t="s">
        <v>166</v>
      </c>
      <c r="GA20" s="82">
        <v>6.1356509600058333E-2</v>
      </c>
      <c r="GB20" s="58">
        <v>-5.5138551542218424E-2</v>
      </c>
      <c r="GC20" s="58">
        <v>6.3314074432669329E-2</v>
      </c>
      <c r="GD20" s="58">
        <v>-7.16495551094622E-3</v>
      </c>
      <c r="GE20" s="58">
        <v>1.198196219117521E-2</v>
      </c>
      <c r="GF20" s="58">
        <v>0.38636075387464164</v>
      </c>
      <c r="GG20" s="58">
        <v>2.8704114997515132E-2</v>
      </c>
      <c r="GH20" s="59">
        <v>6.0000199221254798E-3</v>
      </c>
      <c r="GI20" s="78"/>
      <c r="GJ20" s="69" t="s">
        <v>166</v>
      </c>
      <c r="GK20" s="82">
        <v>2.1782308444711854E-2</v>
      </c>
      <c r="GL20" s="58">
        <v>-0.11615410555644622</v>
      </c>
      <c r="GM20" s="58">
        <v>-7.4477543742154763E-3</v>
      </c>
      <c r="GN20" s="58">
        <v>-3.385962189738171E-2</v>
      </c>
      <c r="GO20" s="58">
        <v>3.2727341097964963E-2</v>
      </c>
      <c r="GP20" s="58">
        <v>4.172547548692239</v>
      </c>
      <c r="GQ20" s="58">
        <v>4.560535008796579E-2</v>
      </c>
      <c r="GR20" s="59">
        <v>5.9999845742675527E-3</v>
      </c>
      <c r="GS20" s="78"/>
      <c r="GT20" s="69" t="s">
        <v>166</v>
      </c>
      <c r="GU20" s="82">
        <v>4.5027892066779505E-2</v>
      </c>
      <c r="GV20" s="58">
        <v>0.10161915126950971</v>
      </c>
      <c r="GW20" s="58">
        <v>7.1496473372466493E-2</v>
      </c>
      <c r="GX20" s="58">
        <v>3.2043042451682852E-3</v>
      </c>
      <c r="GY20" s="58">
        <v>5.9418099845575908E-4</v>
      </c>
      <c r="GZ20" s="58">
        <v>-0.41834893863878347</v>
      </c>
      <c r="HA20" s="58">
        <v>5.1038480194889576E-3</v>
      </c>
      <c r="HB20" s="59">
        <v>6.0000472444664953E-3</v>
      </c>
      <c r="HC20" s="78"/>
      <c r="HD20" s="69" t="s">
        <v>166</v>
      </c>
      <c r="HE20" s="82">
        <v>2.5787332812428267E-2</v>
      </c>
      <c r="HF20" s="58">
        <v>5.8575932956579972E-2</v>
      </c>
      <c r="HG20" s="58">
        <v>8.1677854847313543E-3</v>
      </c>
      <c r="HH20" s="58">
        <v>3.2447000699368983E-2</v>
      </c>
      <c r="HI20" s="58">
        <v>-6.6387451644633846E-2</v>
      </c>
      <c r="HJ20" s="58">
        <v>0.12982981065409024</v>
      </c>
      <c r="HK20" s="58">
        <v>1.5069932199261027E-2</v>
      </c>
      <c r="HL20" s="59">
        <v>5.9999983521863117E-3</v>
      </c>
      <c r="HM20" s="78"/>
      <c r="HN20" s="69" t="s">
        <v>166</v>
      </c>
      <c r="HO20" s="82">
        <v>3.2729106546246548E-3</v>
      </c>
      <c r="HP20" s="58">
        <v>2.1626105799143282E-2</v>
      </c>
      <c r="HQ20" s="58">
        <v>1.3592433160921675E-2</v>
      </c>
      <c r="HR20" s="58">
        <v>-2.8916732127650178E-3</v>
      </c>
      <c r="HS20" s="58">
        <v>6.4920047340856588E-2</v>
      </c>
      <c r="HT20" s="58">
        <v>9.1617639934762685E-2</v>
      </c>
      <c r="HU20" s="58">
        <v>1.6518746917337082E-2</v>
      </c>
      <c r="HV20" s="59">
        <v>5.9996345244390046E-3</v>
      </c>
      <c r="HW20" s="78"/>
      <c r="HX20" s="69" t="s">
        <v>166</v>
      </c>
      <c r="HY20" s="82">
        <v>3.2890523466913228E-2</v>
      </c>
      <c r="HZ20" s="58">
        <v>-0.15033250498757492</v>
      </c>
      <c r="IA20" s="58">
        <v>1.9809389082751303E-2</v>
      </c>
      <c r="IB20" s="58">
        <v>5.101935142760459E-3</v>
      </c>
      <c r="IC20" s="58">
        <v>2.7224156461536198E-2</v>
      </c>
      <c r="ID20" s="58">
        <v>-0.60192599751484188</v>
      </c>
      <c r="IE20" s="58">
        <v>-1.0127195272361162E-2</v>
      </c>
      <c r="IF20" s="59">
        <v>6.0003867015377341E-3</v>
      </c>
      <c r="IG20" s="78"/>
      <c r="IH20" s="69" t="s">
        <v>166</v>
      </c>
      <c r="II20" s="82">
        <v>2.28216947273501E-2</v>
      </c>
      <c r="IJ20" s="58">
        <v>7.6571984091185291E-2</v>
      </c>
      <c r="IK20" s="58">
        <v>3.795767101268073E-2</v>
      </c>
      <c r="IL20" s="58">
        <v>-8.6181735481793125E-3</v>
      </c>
      <c r="IM20" s="58">
        <v>1.8669544579942004E-2</v>
      </c>
      <c r="IN20" s="58">
        <v>-0.975393591061674</v>
      </c>
      <c r="IO20" s="58">
        <v>2.133933799416789E-3</v>
      </c>
      <c r="IP20" s="59">
        <v>6.0000016185052813E-3</v>
      </c>
      <c r="IQ20" s="78"/>
      <c r="IR20" s="69" t="s">
        <v>166</v>
      </c>
      <c r="IS20" s="82">
        <v>-1.1866081964915743E-2</v>
      </c>
      <c r="IT20" s="58">
        <v>5.9302574737800741E-2</v>
      </c>
      <c r="IU20" s="58">
        <v>-2.5282663902045251E-2</v>
      </c>
      <c r="IV20" s="58">
        <v>-5.4809337383206714E-3</v>
      </c>
      <c r="IW20" s="58">
        <v>-4.1069688141446459E-2</v>
      </c>
      <c r="IX20" s="58">
        <v>19.224867858041783</v>
      </c>
      <c r="IY20" s="58">
        <v>-5.5671725568533078E-3</v>
      </c>
      <c r="IZ20" s="59">
        <v>6.0000132730308551E-3</v>
      </c>
      <c r="JA20" s="78"/>
      <c r="JB20" s="69" t="s">
        <v>166</v>
      </c>
      <c r="JC20" s="82">
        <v>1.1365572949194875E-2</v>
      </c>
      <c r="JD20" s="58">
        <v>5.0986732493984471E-2</v>
      </c>
      <c r="JE20" s="58">
        <v>2.3143317269124823E-2</v>
      </c>
      <c r="JF20" s="58">
        <v>6.6753248253547726E-2</v>
      </c>
      <c r="JG20" s="58">
        <v>5.8599998551971608E-2</v>
      </c>
      <c r="JH20" s="58">
        <v>-2.464612573954553E-2</v>
      </c>
      <c r="JI20" s="58">
        <v>3.6128486936296854E-2</v>
      </c>
      <c r="JJ20" s="59">
        <v>6.0000111947966376E-3</v>
      </c>
      <c r="JK20" s="78"/>
      <c r="JL20" s="69" t="s">
        <v>166</v>
      </c>
      <c r="JM20" s="82">
        <v>-3.7486122764334724E-2</v>
      </c>
      <c r="JN20" s="58">
        <v>-3.710995631716961E-2</v>
      </c>
      <c r="JO20" s="58">
        <v>-2.9509707642027257E-2</v>
      </c>
      <c r="JP20" s="58">
        <v>6.7569878254529069E-4</v>
      </c>
      <c r="JQ20" s="58">
        <v>-5.0396082249782731E-2</v>
      </c>
      <c r="JR20" s="58">
        <v>-0.20393630459469456</v>
      </c>
      <c r="JS20" s="58">
        <v>-3.0534661040616792E-2</v>
      </c>
      <c r="JT20" s="59">
        <v>5.9999944359858557E-3</v>
      </c>
      <c r="JU20" s="78"/>
      <c r="JV20" s="105" t="s">
        <v>166</v>
      </c>
      <c r="JW20" s="58">
        <v>-8.4186487208124994E-2</v>
      </c>
      <c r="JX20" s="58">
        <v>-0.11039894747155643</v>
      </c>
      <c r="JY20" s="58">
        <v>-9.6971299759466931E-2</v>
      </c>
      <c r="JZ20" s="58">
        <v>-2.8209922391252792E-2</v>
      </c>
      <c r="KA20" s="58">
        <v>3.9851618909479018E-2</v>
      </c>
      <c r="KB20" s="58">
        <v>2.1456998648819763</v>
      </c>
      <c r="KC20" s="58">
        <v>-3.6588681659759918E-2</v>
      </c>
      <c r="KD20" s="58">
        <v>5.9999620743138469E-3</v>
      </c>
      <c r="KE20" s="78"/>
      <c r="KF20" s="105" t="s">
        <v>166</v>
      </c>
      <c r="KG20" s="58">
        <v>4.0301132153646856E-2</v>
      </c>
      <c r="KH20" s="58">
        <v>0.12900041206305571</v>
      </c>
      <c r="KI20" s="58">
        <v>8.5706040185211607E-2</v>
      </c>
      <c r="KJ20" s="58">
        <v>7.4290137599849454E-2</v>
      </c>
      <c r="KK20" s="58">
        <v>3.2941169006231816E-3</v>
      </c>
      <c r="KL20" s="58">
        <v>0.74519247181925607</v>
      </c>
      <c r="KM20" s="58">
        <v>6.3388294128897543E-2</v>
      </c>
      <c r="KN20" s="58">
        <v>6.0000113883877894E-3</v>
      </c>
      <c r="KO20" s="78"/>
      <c r="KP20" s="105" t="s">
        <v>166</v>
      </c>
      <c r="KQ20" s="58">
        <v>-4.6098955936551701E-2</v>
      </c>
      <c r="KR20" s="58">
        <v>0.10516678308488069</v>
      </c>
      <c r="KS20" s="58">
        <v>-4.1032190130870339E-2</v>
      </c>
      <c r="KT20" s="58">
        <v>3.2835108782075205E-2</v>
      </c>
      <c r="KU20" s="58">
        <v>6.9787082628440253E-3</v>
      </c>
      <c r="KV20" s="58">
        <v>1.0418967199038394</v>
      </c>
      <c r="KW20" s="58">
        <v>2.7817155681376132E-2</v>
      </c>
      <c r="KX20" s="58">
        <v>6.0000415734315013E-3</v>
      </c>
      <c r="KY20" s="78"/>
      <c r="KZ20" s="105" t="s">
        <v>166</v>
      </c>
      <c r="LA20" s="58">
        <v>-0.29525257367664637</v>
      </c>
      <c r="LB20" s="58">
        <v>-8.7433391440468439E-2</v>
      </c>
      <c r="LC20" s="58">
        <v>-0.28473286989748076</v>
      </c>
      <c r="LD20" s="58">
        <v>-1.2810437275682797E-2</v>
      </c>
      <c r="LE20" s="58">
        <v>5.8237628939786241E-2</v>
      </c>
      <c r="LF20" s="58">
        <v>-0.12869876104686381</v>
      </c>
      <c r="LG20" s="58">
        <v>-0.13359120265315549</v>
      </c>
      <c r="LH20" s="58">
        <v>5.9999547941966469E-3</v>
      </c>
      <c r="LI20" s="78"/>
      <c r="LJ20" s="105" t="s">
        <v>166</v>
      </c>
      <c r="LK20" s="58">
        <v>0.19128276754572859</v>
      </c>
      <c r="LL20" s="58">
        <v>-3.6459674932828319E-2</v>
      </c>
      <c r="LM20" s="58">
        <v>0.16097948508031873</v>
      </c>
      <c r="LN20" s="58">
        <v>2.7998288893127366E-3</v>
      </c>
      <c r="LO20" s="58">
        <v>-0.12089383306635793</v>
      </c>
      <c r="LP20" s="58">
        <v>-3.6552846958707902E-3</v>
      </c>
      <c r="LQ20" s="58">
        <v>3.8878676871594908E-2</v>
      </c>
      <c r="LR20" s="58">
        <v>6.0000418504413044E-3</v>
      </c>
      <c r="LT20" s="105" t="s">
        <v>166</v>
      </c>
      <c r="LU20" s="58">
        <v>-0.172506022427377</v>
      </c>
      <c r="LV20" s="58">
        <v>-1.5587291869864186E-2</v>
      </c>
      <c r="LW20" s="58">
        <v>-0.15258846278651841</v>
      </c>
      <c r="LX20" s="58">
        <v>-1.1746305990519188E-2</v>
      </c>
      <c r="LY20" s="58">
        <v>0.10659894079600514</v>
      </c>
      <c r="LZ20" s="58">
        <v>2.8440208460398259E-2</v>
      </c>
      <c r="MA20" s="58">
        <v>-5.2005033929392694E-2</v>
      </c>
      <c r="MB20" s="58">
        <v>6.0000097771547934E-3</v>
      </c>
      <c r="MD20" s="105" t="s">
        <v>166</v>
      </c>
      <c r="ME20" s="58">
        <v>0.13126742583047959</v>
      </c>
      <c r="MF20" s="58">
        <v>5.7560317781694986E-2</v>
      </c>
      <c r="MG20" s="58">
        <v>0.12132218746291115</v>
      </c>
      <c r="MH20" s="58">
        <v>-2.1326160157285952E-2</v>
      </c>
      <c r="MI20" s="58">
        <v>-3.1767076010697788E-2</v>
      </c>
      <c r="MJ20" s="58">
        <v>5.7073625409190164E-2</v>
      </c>
      <c r="MK20" s="58">
        <v>3.9550024885888761E-2</v>
      </c>
      <c r="ML20" s="58">
        <v>5.999955407668049E-3</v>
      </c>
      <c r="MN20" s="105" t="s">
        <v>166</v>
      </c>
      <c r="MO20" s="58">
        <v>0.13126742583047959</v>
      </c>
      <c r="MP20" s="58">
        <v>5.7560317781694986E-2</v>
      </c>
      <c r="MQ20" s="58">
        <v>0.12132218746291115</v>
      </c>
      <c r="MR20" s="58">
        <v>-2.1326160157285952E-2</v>
      </c>
      <c r="MS20" s="58">
        <v>-3.1767076010697788E-2</v>
      </c>
      <c r="MT20" s="58">
        <v>5.7073625409190164E-2</v>
      </c>
      <c r="MU20" s="58">
        <v>3.9550024885888761E-2</v>
      </c>
      <c r="MV20" s="58">
        <v>5.9999727222305559E-3</v>
      </c>
    </row>
    <row r="21" spans="1:360" x14ac:dyDescent="0.25">
      <c r="A21" s="69" t="s">
        <v>162</v>
      </c>
      <c r="B21" s="82">
        <v>3.3738517853443055E-2</v>
      </c>
      <c r="C21" s="58">
        <v>-9.2035398230088494E-2</v>
      </c>
      <c r="D21" s="58">
        <v>1.4676226753304817E-2</v>
      </c>
      <c r="E21" s="58">
        <v>-0.12540933035926161</v>
      </c>
      <c r="F21" s="58">
        <v>-1.5671718733890051E-2</v>
      </c>
      <c r="G21" s="58">
        <v>-0.35626477541371154</v>
      </c>
      <c r="H21" s="58">
        <v>-6.3651050080775415E-2</v>
      </c>
      <c r="I21" s="59">
        <v>-7.5654657609869627E-2</v>
      </c>
      <c r="J21" s="78"/>
      <c r="K21" s="69" t="s">
        <v>162</v>
      </c>
      <c r="L21" s="82">
        <v>-1.4631702021045582E-2</v>
      </c>
      <c r="M21" s="58">
        <v>2.0142949967511363E-2</v>
      </c>
      <c r="N21" s="58">
        <v>-1.788671745611119E-2</v>
      </c>
      <c r="O21" s="58">
        <v>-0.29489649184686761</v>
      </c>
      <c r="P21" s="58">
        <v>-3.1947208547187571E-2</v>
      </c>
      <c r="Q21" s="58">
        <v>-8.3731178846860127E-2</v>
      </c>
      <c r="R21" s="58">
        <v>-0.12841830572808838</v>
      </c>
      <c r="S21" s="59">
        <v>-1.3502635610604732E-2</v>
      </c>
      <c r="T21" s="78"/>
      <c r="U21" s="69" t="s">
        <v>162</v>
      </c>
      <c r="V21" s="82">
        <v>-3.8851408617825663E-2</v>
      </c>
      <c r="W21" s="58">
        <v>6.8152866242038229E-2</v>
      </c>
      <c r="X21" s="58">
        <v>-2.3833614390106853E-2</v>
      </c>
      <c r="Y21" s="58">
        <v>-6.903186085885793E-2</v>
      </c>
      <c r="Z21" s="58">
        <v>-2.4128976412032072E-2</v>
      </c>
      <c r="AA21" s="58">
        <v>0.33026052104208409</v>
      </c>
      <c r="AB21" s="58">
        <v>-2.7589790540289698E-2</v>
      </c>
      <c r="AC21" s="59">
        <v>1.0686741596693959E-2</v>
      </c>
      <c r="AD21" s="78"/>
      <c r="AE21" s="69" t="s">
        <v>162</v>
      </c>
      <c r="AF21" s="82">
        <v>4.7970089238474914E-2</v>
      </c>
      <c r="AG21" s="58">
        <v>3.2995428344265484E-2</v>
      </c>
      <c r="AH21" s="58">
        <v>3.5241276056662468E-2</v>
      </c>
      <c r="AI21" s="58">
        <v>1.2234438290485277E-2</v>
      </c>
      <c r="AJ21" s="58">
        <v>1.7185940791662017E-2</v>
      </c>
      <c r="AK21" s="58">
        <v>-0.39951792708647177</v>
      </c>
      <c r="AL21" s="58">
        <v>1.2176037253330198E-2</v>
      </c>
      <c r="AM21" s="59">
        <v>1.5613198947834328E-2</v>
      </c>
      <c r="AN21" s="78"/>
      <c r="AO21" s="69" t="s">
        <v>162</v>
      </c>
      <c r="AP21" s="82">
        <v>-1.8006798828716714E-2</v>
      </c>
      <c r="AQ21" s="58">
        <v>-6.2728497209928763E-2</v>
      </c>
      <c r="AR21" s="58">
        <v>-1.9579486038491547E-2</v>
      </c>
      <c r="AS21" s="58">
        <v>1.5761535320538936E-2</v>
      </c>
      <c r="AT21" s="58">
        <v>1.3407455853499064E-2</v>
      </c>
      <c r="AU21" s="58">
        <v>-4.6663321625689903E-2</v>
      </c>
      <c r="AV21" s="58">
        <v>-7.8060185534353059E-3</v>
      </c>
      <c r="AW21" s="59">
        <v>2.0771094841844841E-2</v>
      </c>
      <c r="AX21" s="78"/>
      <c r="AY21" s="69" t="s">
        <v>162</v>
      </c>
      <c r="AZ21" s="82">
        <v>3.962160680010969E-2</v>
      </c>
      <c r="BA21" s="58">
        <v>7.5138575241223499E-2</v>
      </c>
      <c r="BB21" s="58">
        <v>3.7785090207647774E-2</v>
      </c>
      <c r="BC21" s="58">
        <v>6.9263547194082731E-2</v>
      </c>
      <c r="BD21" s="58">
        <v>-9.680542110358242E-3</v>
      </c>
      <c r="BE21" s="58">
        <v>-0.13368421052631574</v>
      </c>
      <c r="BF21" s="58">
        <v>4.0971456805138431E-2</v>
      </c>
      <c r="BG21" s="59">
        <v>1.9607350558325919E-2</v>
      </c>
      <c r="BH21" s="78"/>
      <c r="BI21" s="69" t="s">
        <v>162</v>
      </c>
      <c r="BJ21" s="82">
        <v>-4.9024132928919967E-2</v>
      </c>
      <c r="BK21" s="58">
        <v>2.1959136910445022E-2</v>
      </c>
      <c r="BL21" s="58">
        <v>-8.2659085939208274E-2</v>
      </c>
      <c r="BM21" s="58">
        <v>-1.0564306928831918E-2</v>
      </c>
      <c r="BN21" s="58">
        <v>3.7362876072553626E-2</v>
      </c>
      <c r="BO21" s="58">
        <v>1.1160388821385174</v>
      </c>
      <c r="BP21" s="58">
        <v>-2.5192595567562846E-3</v>
      </c>
      <c r="BQ21" s="59">
        <v>1.350186020154241E-2</v>
      </c>
      <c r="BR21" s="78"/>
      <c r="BS21" s="69" t="s">
        <v>162</v>
      </c>
      <c r="BT21" s="82">
        <v>-3.6228115791298282E-2</v>
      </c>
      <c r="BU21" s="58">
        <v>-9.3236173393124094E-2</v>
      </c>
      <c r="BV21" s="58">
        <v>-4.1358760429082222E-2</v>
      </c>
      <c r="BW21" s="58">
        <v>-3.7160878486207159E-2</v>
      </c>
      <c r="BX21" s="58">
        <v>2.355774264474924E-2</v>
      </c>
      <c r="BY21" s="58">
        <v>2.5839793281654728E-3</v>
      </c>
      <c r="BZ21" s="58">
        <v>-3.2406051732552538E-2</v>
      </c>
      <c r="CA21" s="59">
        <v>1.0818038167011032E-2</v>
      </c>
      <c r="CB21" s="78"/>
      <c r="CC21" s="69" t="s">
        <v>162</v>
      </c>
      <c r="CD21" s="82">
        <v>0.1785251798561151</v>
      </c>
      <c r="CE21" s="58">
        <v>4.4714609519884645E-2</v>
      </c>
      <c r="CF21" s="58">
        <v>0.12221807783165482</v>
      </c>
      <c r="CG21" s="58">
        <v>3.670086819258117E-3</v>
      </c>
      <c r="CH21" s="58">
        <v>-5.1145662847790502E-3</v>
      </c>
      <c r="CI21" s="58">
        <v>-0.53550973654066447</v>
      </c>
      <c r="CJ21" s="58">
        <v>5.4675678402098277E-2</v>
      </c>
      <c r="CK21" s="59">
        <v>7.3713323713323654E-3</v>
      </c>
      <c r="CL21" s="78"/>
      <c r="CM21" s="69" t="s">
        <v>162</v>
      </c>
      <c r="CN21" s="82">
        <v>-9.9533009797637628E-2</v>
      </c>
      <c r="CO21" s="58">
        <v>-0.19388560157790938</v>
      </c>
      <c r="CP21" s="58">
        <v>-8.2871703966319557E-2</v>
      </c>
      <c r="CQ21" s="58">
        <v>1.5531003027562459E-2</v>
      </c>
      <c r="CR21" s="58">
        <v>2.1591610117210952E-3</v>
      </c>
      <c r="CS21" s="58">
        <v>0.32059186189889044</v>
      </c>
      <c r="CT21" s="58">
        <v>-4.8493543758966938E-2</v>
      </c>
      <c r="CU21" s="59">
        <v>6.0043212013416881E-3</v>
      </c>
      <c r="CV21" s="78"/>
      <c r="CW21" s="69" t="s">
        <v>162</v>
      </c>
      <c r="CX21" s="82">
        <v>1.1016202291370077E-2</v>
      </c>
      <c r="CY21" s="58">
        <v>0.14900905309517992</v>
      </c>
      <c r="CZ21" s="58">
        <v>2.6818071998067152E-2</v>
      </c>
      <c r="DA21" s="58">
        <v>-2.3772649837385734E-2</v>
      </c>
      <c r="DB21" s="58">
        <v>-4.8527752128860201E-2</v>
      </c>
      <c r="DC21" s="58">
        <v>-0.42717086834733903</v>
      </c>
      <c r="DD21" s="58">
        <v>-1.0630277442702096E-2</v>
      </c>
      <c r="DE21" s="59">
        <v>8.009397693293464E-3</v>
      </c>
      <c r="DF21" s="78"/>
      <c r="DG21" s="69" t="s">
        <v>162</v>
      </c>
      <c r="DH21" s="82">
        <v>4.8077245448754594E-2</v>
      </c>
      <c r="DI21" s="58">
        <v>1.277683134582672E-3</v>
      </c>
      <c r="DJ21" s="58">
        <v>2.6588235294117708E-2</v>
      </c>
      <c r="DK21" s="58">
        <v>-8.4476877924962151E-3</v>
      </c>
      <c r="DL21" s="58">
        <v>-1.9193444037092961E-2</v>
      </c>
      <c r="DM21" s="58">
        <v>0.34311328443357791</v>
      </c>
      <c r="DN21" s="58">
        <v>2.1539790190251259E-2</v>
      </c>
      <c r="DO21" s="59">
        <v>9.9939965391814215E-3</v>
      </c>
      <c r="DP21" s="78"/>
      <c r="DQ21" s="69" t="s">
        <v>162</v>
      </c>
      <c r="DR21" s="82">
        <v>0.17561818239979518</v>
      </c>
      <c r="DS21" s="58">
        <v>3.3602722245852791E-2</v>
      </c>
      <c r="DT21" s="58">
        <v>0.15001146000458387</v>
      </c>
      <c r="DU21" s="58">
        <v>5.2157913683452746E-2</v>
      </c>
      <c r="DV21" s="58">
        <v>1.0334212840809279E-2</v>
      </c>
      <c r="DW21" s="58">
        <v>-1.1189320388349515</v>
      </c>
      <c r="DX21" s="58">
        <v>8.0948355173185479E-2</v>
      </c>
      <c r="DY21" s="59">
        <v>4.7995337995337936E-2</v>
      </c>
      <c r="DZ21" s="78"/>
      <c r="EA21" s="69" t="s">
        <v>162</v>
      </c>
      <c r="EB21" s="82">
        <v>1.1890832902506067E-2</v>
      </c>
      <c r="EC21" s="58">
        <v>-4.8353909465020606E-2</v>
      </c>
      <c r="ED21" s="58">
        <v>-2.1923268560039748E-3</v>
      </c>
      <c r="EE21" s="58">
        <v>-5.2081353354875666E-3</v>
      </c>
      <c r="EF21" s="58">
        <v>1.0554951033732305E-2</v>
      </c>
      <c r="EG21" s="58">
        <v>-1.989795918367347</v>
      </c>
      <c r="EH21" s="58">
        <v>6.0958076945194714E-3</v>
      </c>
      <c r="EI21" s="59">
        <v>4.4996552414422075E-2</v>
      </c>
      <c r="EJ21" s="78"/>
      <c r="EK21" s="69" t="s">
        <v>162</v>
      </c>
      <c r="EL21" s="82">
        <v>-6.4671399376142871E-2</v>
      </c>
      <c r="EM21" s="58">
        <v>0.10789189189189194</v>
      </c>
      <c r="EN21" s="58">
        <v>-2.7664036752222072E-2</v>
      </c>
      <c r="EO21" s="58">
        <v>1.8151941302354018E-2</v>
      </c>
      <c r="EP21" s="58">
        <v>0.98740174437385575</v>
      </c>
      <c r="EQ21" s="58">
        <v>9.3608247422680417</v>
      </c>
      <c r="ER21" s="58">
        <v>0.10606458988282363</v>
      </c>
      <c r="ES21" s="59"/>
      <c r="ET21" s="78"/>
      <c r="EU21" s="69" t="s">
        <v>162</v>
      </c>
      <c r="EV21" s="82">
        <v>-3.3895868671477342E-2</v>
      </c>
      <c r="EW21" s="58">
        <v>6.0109289617486301E-2</v>
      </c>
      <c r="EX21" s="58">
        <v>-3.8105998356614559E-2</v>
      </c>
      <c r="EY21" s="58">
        <v>-3.5468978718612723E-2</v>
      </c>
      <c r="EZ21" s="58">
        <v>2.9419732350869626E-2</v>
      </c>
      <c r="FA21" s="58">
        <v>-0.49402985074626871</v>
      </c>
      <c r="FB21" s="58">
        <v>-2.7254968838175565E-2</v>
      </c>
      <c r="FC21" s="59"/>
      <c r="FD21" s="78"/>
      <c r="FE21" s="69" t="s">
        <v>162</v>
      </c>
      <c r="FF21" s="82">
        <v>4.261397452684202E-2</v>
      </c>
      <c r="FG21" s="58">
        <v>-9.425625920471277E-2</v>
      </c>
      <c r="FH21" s="58">
        <v>2.2957821676454791E-2</v>
      </c>
      <c r="FI21" s="58">
        <v>-1.5331932446104856E-2</v>
      </c>
      <c r="FJ21" s="58">
        <v>0</v>
      </c>
      <c r="FK21" s="58">
        <v>2.7531956735496497E-2</v>
      </c>
      <c r="FL21" s="58">
        <v>8.1707679884398567E-3</v>
      </c>
      <c r="FM21" s="59"/>
      <c r="FN21" s="78"/>
      <c r="FO21" s="78"/>
      <c r="FP21" s="69" t="s">
        <v>162</v>
      </c>
      <c r="FQ21" s="82">
        <v>-1.84667199451993E-2</v>
      </c>
      <c r="FR21" s="58">
        <v>0.16727642276422758</v>
      </c>
      <c r="FS21" s="58">
        <v>-4.2797494780792969E-3</v>
      </c>
      <c r="FT21" s="58">
        <v>5.9318684792918193E-2</v>
      </c>
      <c r="FU21" s="58">
        <v>-1.6631578947368404E-2</v>
      </c>
      <c r="FV21" s="58">
        <v>-0.35885167464114825</v>
      </c>
      <c r="FW21" s="58">
        <v>9.9594245665805253E-3</v>
      </c>
      <c r="FX21" s="59"/>
      <c r="FY21" s="78"/>
      <c r="FZ21" s="69" t="s">
        <v>162</v>
      </c>
      <c r="GA21" s="82">
        <v>0.10023554043444133</v>
      </c>
      <c r="GB21" s="58">
        <v>-5.5023506877938298E-2</v>
      </c>
      <c r="GC21" s="58">
        <v>5.0948736764860045E-2</v>
      </c>
      <c r="GD21" s="58">
        <v>-7.1628427532177425E-3</v>
      </c>
      <c r="GE21" s="58">
        <v>9.0986940697916662E-4</v>
      </c>
      <c r="GF21" s="58">
        <v>8.6567164179104483E-2</v>
      </c>
      <c r="GG21" s="58">
        <v>3.6523009495982472E-2</v>
      </c>
      <c r="GH21" s="59"/>
      <c r="GI21" s="78"/>
      <c r="GJ21" s="69" t="s">
        <v>162</v>
      </c>
      <c r="GK21" s="82">
        <v>2.3971878634105066E-2</v>
      </c>
      <c r="GL21" s="58">
        <v>-0.11627049935507651</v>
      </c>
      <c r="GM21" s="58">
        <v>-2.7930174563591138E-3</v>
      </c>
      <c r="GN21" s="58">
        <v>-3.3855634464359491E-2</v>
      </c>
      <c r="GO21" s="58">
        <v>1.5346772899844954E-2</v>
      </c>
      <c r="GP21" s="58">
        <v>4.042582417582417</v>
      </c>
      <c r="GQ21" s="58">
        <v>2.594382361824232E-2</v>
      </c>
      <c r="GR21" s="59"/>
      <c r="GS21" s="78"/>
      <c r="GT21" s="69" t="s">
        <v>162</v>
      </c>
      <c r="GU21" s="82">
        <v>-0.22584724982577498</v>
      </c>
      <c r="GV21" s="58">
        <v>0.10175145954962474</v>
      </c>
      <c r="GW21" s="58">
        <v>-0.16995098529558864</v>
      </c>
      <c r="GX21" s="58">
        <v>3.2280647168636593E-3</v>
      </c>
      <c r="GY21" s="58">
        <v>-8.0577206656835959E-3</v>
      </c>
      <c r="GZ21" s="58">
        <v>-0.34595478071370195</v>
      </c>
      <c r="HA21" s="58">
        <v>-0.11089522800200192</v>
      </c>
      <c r="HB21" s="59"/>
      <c r="HC21" s="78"/>
      <c r="HD21" s="69" t="s">
        <v>162</v>
      </c>
      <c r="HE21" s="82">
        <v>-1.9604574400693478E-2</v>
      </c>
      <c r="HF21" s="58">
        <v>5.8478425435276232E-2</v>
      </c>
      <c r="HG21" s="58">
        <v>-2.2294528802121096E-2</v>
      </c>
      <c r="HH21" s="58">
        <v>3.2448148866059331E-2</v>
      </c>
      <c r="HI21" s="58">
        <v>3.2174143881072481E-2</v>
      </c>
      <c r="HJ21" s="58">
        <v>4.9146189087880036E-2</v>
      </c>
      <c r="HK21" s="58">
        <v>1.2107365958104351E-2</v>
      </c>
      <c r="HL21" s="59"/>
      <c r="HM21" s="78"/>
      <c r="HN21" s="69" t="s">
        <v>162</v>
      </c>
      <c r="HO21" s="82">
        <v>2.5709913280054418E-2</v>
      </c>
      <c r="HP21" s="58">
        <v>2.1634185589129284E-2</v>
      </c>
      <c r="HQ21" s="58">
        <v>2.908911623320596E-2</v>
      </c>
      <c r="HR21" s="58">
        <v>-2.8912586362270271E-3</v>
      </c>
      <c r="HS21" s="58">
        <v>-1.8723316701815679E-2</v>
      </c>
      <c r="HT21" s="58">
        <v>0.26200873362445404</v>
      </c>
      <c r="HU21" s="58">
        <v>1.4525151848903581E-2</v>
      </c>
      <c r="HV21" s="59"/>
      <c r="HW21" s="78"/>
      <c r="HX21" s="69" t="s">
        <v>162</v>
      </c>
      <c r="HY21" s="82">
        <v>0.16650641556977544</v>
      </c>
      <c r="HZ21" s="58">
        <v>-0.15033251662583136</v>
      </c>
      <c r="IA21" s="58">
        <v>0.1123487842855433</v>
      </c>
      <c r="IB21" s="58">
        <v>5.0837883637731719E-3</v>
      </c>
      <c r="IC21" s="58">
        <v>2.5895056874770651E-2</v>
      </c>
      <c r="ID21" s="58">
        <v>-0.64517143755898076</v>
      </c>
      <c r="IE21" s="58">
        <v>3.9544257537485854E-2</v>
      </c>
      <c r="IF21" s="59"/>
      <c r="IG21" s="78"/>
      <c r="IH21" s="69" t="s">
        <v>162</v>
      </c>
      <c r="II21" s="82">
        <v>0.12923855271011575</v>
      </c>
      <c r="IJ21" s="58">
        <v>7.6622039134912584E-2</v>
      </c>
      <c r="IK21" s="58">
        <v>0.12189081511790667</v>
      </c>
      <c r="IL21" s="58">
        <v>-8.6174597227424311E-3</v>
      </c>
      <c r="IM21" s="58">
        <v>-1.0679065964948154E-2</v>
      </c>
      <c r="IN21" s="58">
        <v>-0.85106382978723405</v>
      </c>
      <c r="IO21" s="58">
        <v>4.8100585230680129E-2</v>
      </c>
      <c r="IP21" s="59"/>
      <c r="IQ21" s="78"/>
      <c r="IR21" s="69" t="s">
        <v>162</v>
      </c>
      <c r="IS21" s="82">
        <v>-4.0775232821545545E-3</v>
      </c>
      <c r="IT21" s="58">
        <v>5.9307442127415233E-2</v>
      </c>
      <c r="IU21" s="58">
        <v>-9.0219790766868004E-3</v>
      </c>
      <c r="IV21" s="58">
        <v>-5.479969765684223E-3</v>
      </c>
      <c r="IW21" s="58">
        <v>-7.7471335605828779E-4</v>
      </c>
      <c r="IX21" s="58">
        <v>-5.9523809523809581E-3</v>
      </c>
      <c r="IY21" s="58">
        <v>-1.0555807667264529E-3</v>
      </c>
      <c r="IZ21" s="59"/>
      <c r="JA21" s="78"/>
      <c r="JB21" s="69" t="s">
        <v>162</v>
      </c>
      <c r="JC21" s="82">
        <v>5.0545895673268458E-4</v>
      </c>
      <c r="JD21" s="58">
        <v>5.0930106555896699E-2</v>
      </c>
      <c r="JE21" s="58">
        <v>1.0847457627118688E-2</v>
      </c>
      <c r="JF21" s="58">
        <v>6.6768003040091395E-2</v>
      </c>
      <c r="JG21" s="58">
        <v>1.7056908047759988E-3</v>
      </c>
      <c r="JH21" s="58">
        <v>4.9281437125748511</v>
      </c>
      <c r="JI21" s="58">
        <v>2.9893639083933148E-2</v>
      </c>
      <c r="JJ21" s="59"/>
      <c r="JK21" s="78"/>
      <c r="JL21" s="69" t="s">
        <v>162</v>
      </c>
      <c r="JM21" s="82">
        <v>1.2781651005355164E-2</v>
      </c>
      <c r="JN21" s="58">
        <v>-3.7119780030933094E-2</v>
      </c>
      <c r="JO21" s="58">
        <v>1.2455686499952066E-2</v>
      </c>
      <c r="JP21" s="58">
        <v>6.7683100598460281E-4</v>
      </c>
      <c r="JQ21" s="58">
        <v>2.3426212590299235E-2</v>
      </c>
      <c r="JR21" s="58">
        <v>-0.62424242424242415</v>
      </c>
      <c r="JS21" s="58">
        <v>2.6369790767696529E-3</v>
      </c>
      <c r="JT21" s="59"/>
      <c r="JU21" s="78"/>
      <c r="JV21" s="105" t="s">
        <v>162</v>
      </c>
      <c r="JW21" s="58">
        <v>-5.4871053025390051E-3</v>
      </c>
      <c r="JX21" s="58">
        <v>-0.11029805461359984</v>
      </c>
      <c r="JY21" s="58">
        <v>-2.2049777609539113E-2</v>
      </c>
      <c r="JZ21" s="58">
        <v>-2.822968210458868E-2</v>
      </c>
      <c r="KA21" s="58">
        <v>2.8133508117374126E-2</v>
      </c>
      <c r="KB21" s="58">
        <v>3.8736559139784941</v>
      </c>
      <c r="KC21" s="58">
        <v>1.2911123650310695E-3</v>
      </c>
      <c r="KD21" s="58"/>
      <c r="KE21" s="78"/>
      <c r="KF21" s="105" t="s">
        <v>162</v>
      </c>
      <c r="KG21" s="58">
        <v>2.3198073932888599E-2</v>
      </c>
      <c r="KH21" s="58">
        <v>0.12898696088264794</v>
      </c>
      <c r="KI21" s="58">
        <v>5.4190052254693186E-2</v>
      </c>
      <c r="KJ21" s="58">
        <v>7.4291156861308411E-2</v>
      </c>
      <c r="KK21" s="58">
        <v>-1.7850137308748463E-2</v>
      </c>
      <c r="KL21" s="58">
        <v>0.30557087699944857</v>
      </c>
      <c r="KM21" s="58">
        <v>4.151065943302517E-2</v>
      </c>
      <c r="KN21" s="58"/>
      <c r="KO21" s="78"/>
      <c r="KP21" s="105" t="s">
        <v>162</v>
      </c>
      <c r="KQ21" s="58">
        <v>-0.28735998431334103</v>
      </c>
      <c r="KR21" s="58">
        <v>0.10518834399431418</v>
      </c>
      <c r="KS21" s="58">
        <v>-0.27914448320176244</v>
      </c>
      <c r="KT21" s="58">
        <v>3.2837754893268754E-2</v>
      </c>
      <c r="KU21" s="58">
        <v>3.9594567605352543E-2</v>
      </c>
      <c r="KV21" s="58">
        <v>0.70933671313899438</v>
      </c>
      <c r="KW21" s="58">
        <v>-9.8475816657801668E-2</v>
      </c>
      <c r="KX21" s="58"/>
      <c r="KY21" s="78"/>
      <c r="KZ21" s="105" t="s">
        <v>162</v>
      </c>
      <c r="LA21" s="58">
        <v>-9.9432502149613161E-2</v>
      </c>
      <c r="LB21" s="58">
        <v>-8.7459807073955051E-2</v>
      </c>
      <c r="LC21" s="58">
        <v>-0.10047115751941933</v>
      </c>
      <c r="LD21" s="58">
        <v>-1.2809930998052084E-2</v>
      </c>
      <c r="LE21" s="58">
        <v>4.3129532683348494E-2</v>
      </c>
      <c r="LF21" s="58">
        <v>0.11789421651013336</v>
      </c>
      <c r="LG21" s="58">
        <v>-3.2928466796875007E-2</v>
      </c>
      <c r="LH21" s="58"/>
      <c r="LI21" s="78"/>
      <c r="LJ21" s="105" t="s">
        <v>162</v>
      </c>
      <c r="LK21" s="58">
        <v>-7.676443629697491E-3</v>
      </c>
      <c r="LL21" s="58">
        <v>-3.6469344608879496E-2</v>
      </c>
      <c r="LM21" s="58">
        <v>-8.7768969422424205E-3</v>
      </c>
      <c r="LN21" s="58">
        <v>2.8092705929568637E-3</v>
      </c>
      <c r="LO21" s="58">
        <v>-3.540678668446981E-2</v>
      </c>
      <c r="LP21" s="58">
        <v>0.66062347999115645</v>
      </c>
      <c r="LQ21" s="58">
        <v>1.9270619668234037E-2</v>
      </c>
      <c r="LR21" s="58"/>
      <c r="LT21" s="105" t="s">
        <v>162</v>
      </c>
      <c r="LU21" s="58">
        <v>-7.6011238117230387E-2</v>
      </c>
      <c r="LV21" s="58">
        <v>-1.5542146644724709E-2</v>
      </c>
      <c r="LW21" s="58">
        <v>-5.9697229363039027E-2</v>
      </c>
      <c r="LX21" s="58">
        <v>-1.1739202934800862E-2</v>
      </c>
      <c r="LY21" s="58">
        <v>-4.7732696897374704E-3</v>
      </c>
      <c r="LZ21" s="58">
        <v>-7.8418319797630157E-2</v>
      </c>
      <c r="MA21" s="58">
        <v>-3.6305844229558681E-2</v>
      </c>
      <c r="MB21" s="58"/>
      <c r="MD21" s="105" t="s">
        <v>162</v>
      </c>
      <c r="ME21" s="58">
        <v>1.3037320893035635E-2</v>
      </c>
      <c r="MF21" s="58">
        <v>5.7392273402674519E-2</v>
      </c>
      <c r="MG21" s="58">
        <v>1.7162818955042458E-2</v>
      </c>
      <c r="MH21" s="58">
        <v>-2.1327573988458789E-2</v>
      </c>
      <c r="MI21" s="58">
        <v>1.2470023980814913E-3</v>
      </c>
      <c r="MJ21" s="58">
        <v>-0.98959838197052874</v>
      </c>
      <c r="MK21" s="58">
        <v>-7.1973956158104896E-2</v>
      </c>
      <c r="ML21" s="58"/>
      <c r="MN21" s="105" t="s">
        <v>162</v>
      </c>
      <c r="MO21" s="58">
        <v>0.15513342379014017</v>
      </c>
      <c r="MP21" s="58">
        <v>-9.2569822589144618E-2</v>
      </c>
      <c r="MQ21" s="58">
        <v>0.11243840525608484</v>
      </c>
      <c r="MR21" s="58">
        <v>5.2343022654391252E-2</v>
      </c>
      <c r="MS21" s="58">
        <v>-3.5255796129526659E-2</v>
      </c>
      <c r="MT21" s="58">
        <v>41.069444444444443</v>
      </c>
      <c r="MU21" s="58">
        <v>8.9291483960304632E-2</v>
      </c>
      <c r="MV21" s="58"/>
    </row>
    <row r="22" spans="1:360" ht="15.75" thickBot="1" x14ac:dyDescent="0.3">
      <c r="A22" s="70" t="s">
        <v>165</v>
      </c>
      <c r="B22" s="82">
        <v>0.15204881969709794</v>
      </c>
      <c r="C22" s="58">
        <v>-9.1941384736428045E-2</v>
      </c>
      <c r="D22" s="58">
        <v>0.10288175411119817</v>
      </c>
      <c r="E22" s="58">
        <v>1.5067608476286595E-2</v>
      </c>
      <c r="F22" s="58">
        <v>3.6276841757515652E-2</v>
      </c>
      <c r="G22" s="58">
        <v>-0.33212242026266414</v>
      </c>
      <c r="H22" s="58">
        <v>2.758241915618817E-2</v>
      </c>
      <c r="I22" s="59">
        <v>2.6276483929548711E-6</v>
      </c>
      <c r="J22" s="78"/>
      <c r="K22" s="70" t="s">
        <v>165</v>
      </c>
      <c r="L22" s="82">
        <v>1.4782538126837661E-2</v>
      </c>
      <c r="M22" s="58">
        <v>2.0211975557610867E-2</v>
      </c>
      <c r="N22" s="58">
        <v>8.9180476859938643E-3</v>
      </c>
      <c r="O22" s="58">
        <v>2.7609818556323874E-2</v>
      </c>
      <c r="P22" s="58">
        <v>2.8860530283951021E-2</v>
      </c>
      <c r="Q22" s="58">
        <v>-0.12259158727873501</v>
      </c>
      <c r="R22" s="58">
        <v>1.4945791732268916E-2</v>
      </c>
      <c r="S22" s="59">
        <v>0</v>
      </c>
      <c r="T22" s="78"/>
      <c r="U22" s="70" t="s">
        <v>165</v>
      </c>
      <c r="V22" s="82">
        <v>-8.9946729997694971E-2</v>
      </c>
      <c r="W22" s="58">
        <v>6.8116385130831472E-2</v>
      </c>
      <c r="X22" s="58">
        <v>-6.2791180486157033E-2</v>
      </c>
      <c r="Y22" s="58">
        <v>-6.3811978961901744E-2</v>
      </c>
      <c r="Z22" s="58">
        <v>-3.5064480346043612E-2</v>
      </c>
      <c r="AA22" s="58">
        <v>0.34107999727859578</v>
      </c>
      <c r="AB22" s="58">
        <v>-4.8676843847306112E-2</v>
      </c>
      <c r="AC22" s="59">
        <v>1.0999998755327683E-2</v>
      </c>
      <c r="AD22" s="78"/>
      <c r="AE22" s="70" t="s">
        <v>165</v>
      </c>
      <c r="AF22" s="82">
        <v>0.12203766028444818</v>
      </c>
      <c r="AG22" s="58">
        <v>3.3120639274852336E-2</v>
      </c>
      <c r="AH22" s="58">
        <v>9.0338228640834059E-2</v>
      </c>
      <c r="AI22" s="58">
        <v>1.2270202371952586E-2</v>
      </c>
      <c r="AJ22" s="58">
        <v>6.3050406608492612E-3</v>
      </c>
      <c r="AK22" s="58">
        <v>-0.41061244952953924</v>
      </c>
      <c r="AL22" s="58">
        <v>3.8642744246133502E-2</v>
      </c>
      <c r="AM22" s="59">
        <v>1.6000037207480111E-2</v>
      </c>
      <c r="AN22" s="78"/>
      <c r="AO22" s="70" t="s">
        <v>165</v>
      </c>
      <c r="AP22" s="82">
        <v>7.9521102892214618E-2</v>
      </c>
      <c r="AQ22" s="58">
        <v>-6.2822762500673368E-2</v>
      </c>
      <c r="AR22" s="58">
        <v>5.7829682391285296E-2</v>
      </c>
      <c r="AS22" s="58">
        <v>1.5726551146713175E-2</v>
      </c>
      <c r="AT22" s="58">
        <v>-9.7963820397533696E-4</v>
      </c>
      <c r="AU22" s="58">
        <v>-6.3179107047017152E-2</v>
      </c>
      <c r="AV22" s="58">
        <v>3.4847925799769648E-2</v>
      </c>
      <c r="AW22" s="59">
        <v>2.1000026389046706E-2</v>
      </c>
      <c r="AX22" s="78"/>
      <c r="AY22" s="70" t="s">
        <v>165</v>
      </c>
      <c r="AZ22" s="82">
        <v>0.18475312445526587</v>
      </c>
      <c r="BA22" s="58">
        <v>7.5116869678759773E-2</v>
      </c>
      <c r="BB22" s="58">
        <v>0.15396396792302031</v>
      </c>
      <c r="BC22" s="58">
        <v>6.9298484698648175E-2</v>
      </c>
      <c r="BD22" s="58">
        <v>8.4230884710962961E-2</v>
      </c>
      <c r="BE22" s="58">
        <v>-6.1283941542718809E-2</v>
      </c>
      <c r="BF22" s="58">
        <v>0.12190369625990706</v>
      </c>
      <c r="BG22" s="59">
        <v>2.0000005274749873E-2</v>
      </c>
      <c r="BH22" s="78"/>
      <c r="BI22" s="70" t="s">
        <v>165</v>
      </c>
      <c r="BJ22" s="82">
        <v>-0.20074851593568102</v>
      </c>
      <c r="BK22" s="58">
        <v>2.2038730572174401E-2</v>
      </c>
      <c r="BL22" s="58">
        <v>-0.16646027035565983</v>
      </c>
      <c r="BM22" s="58">
        <v>-1.0588576743402535E-2</v>
      </c>
      <c r="BN22" s="58">
        <v>0.10523517099260683</v>
      </c>
      <c r="BO22" s="58">
        <v>1.1147997812131154</v>
      </c>
      <c r="BP22" s="58">
        <v>-7.1109320919565372E-2</v>
      </c>
      <c r="BQ22" s="59">
        <v>1.399993587559034E-2</v>
      </c>
      <c r="BR22" s="78"/>
      <c r="BS22" s="70" t="s">
        <v>165</v>
      </c>
      <c r="BT22" s="82">
        <v>-7.5582118942418147E-2</v>
      </c>
      <c r="BU22" s="58">
        <v>-9.322695764279447E-2</v>
      </c>
      <c r="BV22" s="58">
        <v>-7.2402630915456331E-2</v>
      </c>
      <c r="BW22" s="58">
        <v>-3.714904416293633E-2</v>
      </c>
      <c r="BX22" s="58">
        <v>-3.9502513554000078E-2</v>
      </c>
      <c r="BY22" s="58">
        <v>-4.2737858315478272E-2</v>
      </c>
      <c r="BZ22" s="58">
        <v>-5.8479484687451351E-2</v>
      </c>
      <c r="CA22" s="59">
        <v>1.100002766709174E-2</v>
      </c>
      <c r="CB22" s="78"/>
      <c r="CC22" s="70" t="s">
        <v>165</v>
      </c>
      <c r="CD22" s="82">
        <v>0.39564738337468608</v>
      </c>
      <c r="CE22" s="58">
        <v>4.474422744862093E-2</v>
      </c>
      <c r="CF22" s="58">
        <v>0.28774227678612152</v>
      </c>
      <c r="CG22" s="58">
        <v>3.6684952579094767E-3</v>
      </c>
      <c r="CH22" s="58">
        <v>-4.666487209515284E-2</v>
      </c>
      <c r="CI22" s="58">
        <v>-0.57735110676287149</v>
      </c>
      <c r="CJ22" s="58">
        <v>0.13784023894997999</v>
      </c>
      <c r="CK22" s="59">
        <v>7.0000374549358561E-3</v>
      </c>
      <c r="CL22" s="78"/>
      <c r="CM22" s="70" t="s">
        <v>165</v>
      </c>
      <c r="CN22" s="82">
        <v>-9.5844472503793493E-2</v>
      </c>
      <c r="CO22" s="58">
        <v>-0.19392776350070712</v>
      </c>
      <c r="CP22" s="58">
        <v>-7.7641832443007153E-2</v>
      </c>
      <c r="CQ22" s="58">
        <v>1.5529792926919809E-2</v>
      </c>
      <c r="CR22" s="58">
        <v>3.5290898479174146E-2</v>
      </c>
      <c r="CS22" s="58">
        <v>0.54859765288544371</v>
      </c>
      <c r="CT22" s="58">
        <v>-4.3850765769628999E-2</v>
      </c>
      <c r="CU22" s="59">
        <v>5.9999729494017813E-3</v>
      </c>
      <c r="CV22" s="78"/>
      <c r="CW22" s="70" t="s">
        <v>165</v>
      </c>
      <c r="CX22" s="82">
        <v>5.1522024825293875E-2</v>
      </c>
      <c r="CY22" s="58">
        <v>0.14906215286443439</v>
      </c>
      <c r="CZ22" s="58">
        <v>5.8823981127670844E-2</v>
      </c>
      <c r="DA22" s="58">
        <v>-2.3762564842368814E-2</v>
      </c>
      <c r="DB22" s="58">
        <v>1.4679997975560568E-2</v>
      </c>
      <c r="DC22" s="58">
        <v>-0.52174385358095721</v>
      </c>
      <c r="DD22" s="58">
        <v>1.2779329644079409E-2</v>
      </c>
      <c r="DE22" s="59">
        <v>8.0000537785266546E-3</v>
      </c>
      <c r="DF22" s="78"/>
      <c r="DG22" s="70" t="s">
        <v>165</v>
      </c>
      <c r="DH22" s="82">
        <v>3.5677916880408021E-2</v>
      </c>
      <c r="DI22" s="58">
        <v>1.2158663100692974E-3</v>
      </c>
      <c r="DJ22" s="58">
        <v>3.2111375909650762E-2</v>
      </c>
      <c r="DK22" s="58">
        <v>-8.4702002198753477E-3</v>
      </c>
      <c r="DL22" s="58">
        <v>-3.8495323865604308E-2</v>
      </c>
      <c r="DM22" s="58">
        <v>0.6402969208544198</v>
      </c>
      <c r="DN22" s="58">
        <v>2.1151036223765751E-2</v>
      </c>
      <c r="DO22" s="59">
        <v>9.9999876500671755E-3</v>
      </c>
      <c r="DP22" s="78"/>
      <c r="DQ22" s="70" t="s">
        <v>165</v>
      </c>
      <c r="DR22" s="82">
        <v>2.4089145557417636E-2</v>
      </c>
      <c r="DS22" s="58">
        <v>3.3611586682121192E-2</v>
      </c>
      <c r="DT22" s="58">
        <v>1.030987237738399E-2</v>
      </c>
      <c r="DU22" s="58">
        <v>5.2189317823373785E-2</v>
      </c>
      <c r="DV22" s="58">
        <v>6.5307234071986228E-2</v>
      </c>
      <c r="DW22" s="58">
        <v>-1.0508485842158903</v>
      </c>
      <c r="DX22" s="58">
        <v>1.1859562461043548E-2</v>
      </c>
      <c r="DY22" s="59">
        <v>2.5000055024453998E-2</v>
      </c>
      <c r="DZ22" s="78"/>
      <c r="EA22" s="70" t="s">
        <v>165</v>
      </c>
      <c r="EB22" s="82">
        <v>1.4893431620921639E-3</v>
      </c>
      <c r="EC22" s="58">
        <v>-4.8331375167438628E-2</v>
      </c>
      <c r="ED22" s="58">
        <v>-7.7828643444658183E-3</v>
      </c>
      <c r="EE22" s="58">
        <v>-5.2194447696829347E-3</v>
      </c>
      <c r="EF22" s="58">
        <v>-6.7726065790416998E-2</v>
      </c>
      <c r="EG22" s="58">
        <v>-3.7376906318082788</v>
      </c>
      <c r="EH22" s="58">
        <v>-6.3694053113881478E-3</v>
      </c>
      <c r="EI22" s="59">
        <v>3.7999975425394232E-2</v>
      </c>
      <c r="EJ22" s="78"/>
      <c r="EK22" s="70" t="s">
        <v>165</v>
      </c>
      <c r="EL22" s="82">
        <v>-1.2509279584913201E-2</v>
      </c>
      <c r="EM22" s="58">
        <v>0.10776415645067138</v>
      </c>
      <c r="EN22" s="58">
        <v>8.075234265910643E-3</v>
      </c>
      <c r="EO22" s="58">
        <v>1.8145320003148755E-2</v>
      </c>
      <c r="EP22" s="58">
        <v>1.9540987031679405E-2</v>
      </c>
      <c r="EQ22" s="58">
        <v>6.3567563265955762</v>
      </c>
      <c r="ER22" s="58">
        <v>2.7742516230662945E-2</v>
      </c>
      <c r="ES22" s="59">
        <v>5.9999928745271651E-3</v>
      </c>
      <c r="ET22" s="78"/>
      <c r="EU22" s="70" t="s">
        <v>165</v>
      </c>
      <c r="EV22" s="82">
        <v>2.5112920570694996E-4</v>
      </c>
      <c r="EW22" s="58">
        <v>6.0185185185185265E-2</v>
      </c>
      <c r="EX22" s="58">
        <v>-7.8116742599977154E-3</v>
      </c>
      <c r="EY22" s="58">
        <v>-3.5477598064182617E-2</v>
      </c>
      <c r="EZ22" s="58">
        <v>0.52561314726634634</v>
      </c>
      <c r="FA22" s="58">
        <v>-0.47218886905727736</v>
      </c>
      <c r="FB22" s="58">
        <v>2.5153398933288443E-2</v>
      </c>
      <c r="FC22" s="59"/>
      <c r="FD22" s="78"/>
      <c r="FE22" s="70" t="s">
        <v>165</v>
      </c>
      <c r="FF22" s="82">
        <v>4.0458826093315737E-3</v>
      </c>
      <c r="FG22" s="58">
        <v>-9.4263864444722636E-2</v>
      </c>
      <c r="FH22" s="58">
        <v>-5.4188538549412536E-3</v>
      </c>
      <c r="FI22" s="58">
        <v>-1.5330507148866605E-2</v>
      </c>
      <c r="FJ22" s="58">
        <v>-4.3002648254194956E-3</v>
      </c>
      <c r="FK22" s="58">
        <v>-4.119401149743171E-3</v>
      </c>
      <c r="FL22" s="58">
        <v>-9.6986926321262421E-3</v>
      </c>
      <c r="FM22" s="59"/>
      <c r="FN22" s="78"/>
      <c r="FO22" s="78"/>
      <c r="FP22" s="70" t="s">
        <v>165</v>
      </c>
      <c r="FQ22" s="82">
        <v>7.4935849761267916E-3</v>
      </c>
      <c r="FR22" s="58">
        <v>0.16738315192536354</v>
      </c>
      <c r="FS22" s="58">
        <v>1.4962604059647501E-2</v>
      </c>
      <c r="FT22" s="58">
        <v>5.9344794580423181E-2</v>
      </c>
      <c r="FU22" s="58">
        <v>-4.2731191277635638E-2</v>
      </c>
      <c r="FV22" s="58">
        <v>-0.26966095590883365</v>
      </c>
      <c r="FW22" s="58">
        <v>2.3104050383790042E-2</v>
      </c>
      <c r="FX22" s="59"/>
      <c r="FY22" s="78"/>
      <c r="FZ22" s="70" t="s">
        <v>165</v>
      </c>
      <c r="GA22" s="82">
        <v>1.5531336165734341E-2</v>
      </c>
      <c r="GB22" s="58">
        <v>-5.5138551542218424E-2</v>
      </c>
      <c r="GC22" s="58">
        <v>2.0305865429208401E-2</v>
      </c>
      <c r="GD22" s="58">
        <v>-7.16495551094622E-3</v>
      </c>
      <c r="GE22" s="58">
        <v>5.5510591551225535E-2</v>
      </c>
      <c r="GF22" s="58">
        <v>6.7344811068217785E-3</v>
      </c>
      <c r="GG22" s="58">
        <v>8.9846173096607227E-3</v>
      </c>
      <c r="GH22" s="59"/>
      <c r="GI22" s="78"/>
      <c r="GJ22" s="70" t="s">
        <v>165</v>
      </c>
      <c r="GK22" s="82">
        <v>8.9971259545187105E-3</v>
      </c>
      <c r="GL22" s="58">
        <v>-0.11615410555644622</v>
      </c>
      <c r="GM22" s="58">
        <v>-1.6025911460105312E-2</v>
      </c>
      <c r="GN22" s="58">
        <v>-3.385962189738171E-2</v>
      </c>
      <c r="GO22" s="58">
        <v>-1.0862046904756999E-2</v>
      </c>
      <c r="GP22" s="58">
        <v>4.1516737572772051</v>
      </c>
      <c r="GQ22" s="58">
        <v>1.7336760186200277E-2</v>
      </c>
      <c r="GR22" s="59"/>
      <c r="GS22" s="78"/>
      <c r="GT22" s="70" t="s">
        <v>165</v>
      </c>
      <c r="GU22" s="82">
        <v>-8.3139497108698744E-3</v>
      </c>
      <c r="GV22" s="58">
        <v>0.10161915126950971</v>
      </c>
      <c r="GW22" s="58">
        <v>1.6115424724148501E-2</v>
      </c>
      <c r="GX22" s="58">
        <v>3.2043042451682852E-3</v>
      </c>
      <c r="GY22" s="58">
        <v>-4.7236108364086926E-2</v>
      </c>
      <c r="GZ22" s="58">
        <v>-0.33766889964630908</v>
      </c>
      <c r="HA22" s="58">
        <v>-1.5243398829756399E-2</v>
      </c>
      <c r="HB22" s="59"/>
      <c r="HC22" s="78"/>
      <c r="HD22" s="70" t="s">
        <v>165</v>
      </c>
      <c r="HE22" s="82">
        <v>-7.8695987169004361E-2</v>
      </c>
      <c r="HF22" s="58">
        <v>5.8575932956579972E-2</v>
      </c>
      <c r="HG22" s="58">
        <v>-8.6273591711288816E-2</v>
      </c>
      <c r="HH22" s="58">
        <v>3.2447000699368983E-2</v>
      </c>
      <c r="HI22" s="58">
        <v>3.2778804803924345E-2</v>
      </c>
      <c r="HJ22" s="58">
        <v>6.4729140007218661E-2</v>
      </c>
      <c r="HK22" s="58">
        <v>-2.241671631053704E-2</v>
      </c>
      <c r="HL22" s="59"/>
      <c r="HM22" s="78"/>
      <c r="HN22" s="70" t="s">
        <v>165</v>
      </c>
      <c r="HO22" s="82">
        <v>-7.6186859528228748E-2</v>
      </c>
      <c r="HP22" s="58">
        <v>2.1626105799143282E-2</v>
      </c>
      <c r="HQ22" s="58">
        <v>-5.5222537695403917E-2</v>
      </c>
      <c r="HR22" s="58">
        <v>-2.8916732127650178E-3</v>
      </c>
      <c r="HS22" s="58">
        <v>-6.5435499973327434E-3</v>
      </c>
      <c r="HT22" s="58">
        <v>0.1955831709027033</v>
      </c>
      <c r="HU22" s="58">
        <v>-2.9431907580564343E-2</v>
      </c>
      <c r="HV22" s="59"/>
      <c r="HW22" s="78"/>
      <c r="HX22" s="70" t="s">
        <v>165</v>
      </c>
      <c r="HY22" s="82">
        <v>4.2695592679242306E-2</v>
      </c>
      <c r="HZ22" s="58">
        <v>-0.15033250498757492</v>
      </c>
      <c r="IA22" s="58">
        <v>2.9132918447694865E-2</v>
      </c>
      <c r="IB22" s="58">
        <v>5.101935142760459E-3</v>
      </c>
      <c r="IC22" s="58">
        <v>4.8377213968799522E-2</v>
      </c>
      <c r="ID22" s="58">
        <v>-0.64498616172258361</v>
      </c>
      <c r="IE22" s="58">
        <v>-7.6757322210343742E-3</v>
      </c>
      <c r="IF22" s="59"/>
      <c r="IG22" s="78"/>
      <c r="IH22" s="70" t="s">
        <v>165</v>
      </c>
      <c r="II22" s="82">
        <v>1.534476251675124E-2</v>
      </c>
      <c r="IJ22" s="58">
        <v>7.6571984091185291E-2</v>
      </c>
      <c r="IK22" s="58">
        <v>3.1188525343645333E-2</v>
      </c>
      <c r="IL22" s="58">
        <v>-8.6181735481793125E-3</v>
      </c>
      <c r="IM22" s="58">
        <v>-3.3195282616768414E-2</v>
      </c>
      <c r="IN22" s="58">
        <v>-0.98682228232261815</v>
      </c>
      <c r="IO22" s="58">
        <v>-6.9706689569969879E-3</v>
      </c>
      <c r="IP22" s="59"/>
      <c r="IQ22" s="78"/>
      <c r="IR22" s="70" t="s">
        <v>165</v>
      </c>
      <c r="IS22" s="82">
        <v>6.969214696719056E-2</v>
      </c>
      <c r="IT22" s="58">
        <v>5.9302383421275272E-2</v>
      </c>
      <c r="IU22" s="58">
        <v>4.7582328601249564E-2</v>
      </c>
      <c r="IV22" s="58">
        <v>-5.4810849093862753E-3</v>
      </c>
      <c r="IW22" s="58">
        <v>-2.5061848111444896E-2</v>
      </c>
      <c r="IX22" s="58">
        <v>30.37258953168044</v>
      </c>
      <c r="IY22" s="58">
        <v>3.6667226718829389E-2</v>
      </c>
      <c r="IZ22" s="59"/>
      <c r="JA22" s="78"/>
      <c r="JB22" s="70" t="s">
        <v>165</v>
      </c>
      <c r="JC22" s="82">
        <v>-2.9972669067322526E-2</v>
      </c>
      <c r="JD22" s="58">
        <v>5.0986922308652233E-2</v>
      </c>
      <c r="JE22" s="58">
        <v>-1.0805697420616588E-2</v>
      </c>
      <c r="JF22" s="58">
        <v>6.6753410404536348E-2</v>
      </c>
      <c r="JG22" s="58">
        <v>3.1493381101448441E-2</v>
      </c>
      <c r="JH22" s="58">
        <v>0.23851338001887912</v>
      </c>
      <c r="JI22" s="58">
        <v>1.4964614086644195E-2</v>
      </c>
      <c r="JJ22" s="59"/>
      <c r="JK22" s="78"/>
      <c r="JL22" s="70" t="s">
        <v>165</v>
      </c>
      <c r="JM22" s="82">
        <v>4.8393227134516754E-3</v>
      </c>
      <c r="JN22" s="58">
        <v>-3.7109784472833154E-2</v>
      </c>
      <c r="JO22" s="58">
        <v>6.7830679941271914E-3</v>
      </c>
      <c r="JP22" s="58">
        <v>6.7577002872651803E-4</v>
      </c>
      <c r="JQ22" s="58">
        <v>-0.29134167898256713</v>
      </c>
      <c r="JR22" s="58">
        <v>1.2939310149243151</v>
      </c>
      <c r="JS22" s="58">
        <v>-2.6715777540779466E-2</v>
      </c>
      <c r="JT22" s="59"/>
      <c r="JU22" s="78"/>
      <c r="JV22" s="105" t="s">
        <v>165</v>
      </c>
      <c r="JW22" s="58">
        <v>8.9505658854202724E-3</v>
      </c>
      <c r="JX22" s="58">
        <v>-0.1103998201050458</v>
      </c>
      <c r="JY22" s="58">
        <v>-4.6980716402521064E-3</v>
      </c>
      <c r="JZ22" s="58">
        <v>-2.8210098377929992E-2</v>
      </c>
      <c r="KA22" s="58">
        <v>1.3978568849429671E-2</v>
      </c>
      <c r="KB22" s="58">
        <v>-2.9361994761202184E-3</v>
      </c>
      <c r="KC22" s="58">
        <v>-1.1964320407137713E-2</v>
      </c>
      <c r="KD22" s="58"/>
      <c r="KE22" s="78"/>
      <c r="KF22" s="105" t="s">
        <v>165</v>
      </c>
      <c r="KG22" s="58">
        <v>-6.4424384849322655E-2</v>
      </c>
      <c r="KH22" s="58">
        <v>0.12900151865619996</v>
      </c>
      <c r="KI22" s="58">
        <v>-2.7334226159815879E-2</v>
      </c>
      <c r="KJ22" s="58">
        <v>7.4290219029013255E-2</v>
      </c>
      <c r="KK22" s="58">
        <v>3.1038482586348237E-2</v>
      </c>
      <c r="KL22" s="58">
        <v>0.84131154147195819</v>
      </c>
      <c r="KM22" s="58">
        <v>1.7452175563114052E-2</v>
      </c>
      <c r="KN22" s="58"/>
      <c r="KO22" s="78"/>
      <c r="KP22" s="105" t="s">
        <v>165</v>
      </c>
      <c r="KQ22" s="58">
        <v>-0.1533133942695237</v>
      </c>
      <c r="KR22" s="58">
        <v>0.1051672974749898</v>
      </c>
      <c r="KS22" s="58">
        <v>-0.11628420123565755</v>
      </c>
      <c r="KT22" s="58">
        <v>3.2835144000927498E-2</v>
      </c>
      <c r="KU22" s="58">
        <v>1.6318025634448799E-2</v>
      </c>
      <c r="KV22" s="58">
        <v>0.65660498061876837</v>
      </c>
      <c r="KW22" s="58">
        <v>-3.1862811909459818E-2</v>
      </c>
      <c r="KX22" s="58"/>
      <c r="KY22" s="78"/>
      <c r="KZ22" s="105" t="s">
        <v>165</v>
      </c>
      <c r="LA22" s="58">
        <v>-6.1037258548189866E-2</v>
      </c>
      <c r="LB22" s="58">
        <v>-8.743397834248462E-2</v>
      </c>
      <c r="LC22" s="58">
        <v>-7.4671660424469419E-2</v>
      </c>
      <c r="LD22" s="58">
        <v>-1.2810536321115866E-2</v>
      </c>
      <c r="LE22" s="58">
        <v>-1.6482068004772643E-2</v>
      </c>
      <c r="LF22" s="58">
        <v>2.4183775351806783E-2</v>
      </c>
      <c r="LG22" s="58">
        <v>-3.8094610110095614E-2</v>
      </c>
      <c r="LH22" s="58"/>
      <c r="LI22" s="78"/>
      <c r="LJ22" s="105" t="s">
        <v>165</v>
      </c>
      <c r="LK22" s="58">
        <v>1.1266831853565152E-2</v>
      </c>
      <c r="LL22" s="58">
        <v>-3.6460379685504148E-2</v>
      </c>
      <c r="LM22" s="58">
        <v>-2.831490346129055E-3</v>
      </c>
      <c r="LN22" s="58">
        <v>2.799896057370431E-3</v>
      </c>
      <c r="LO22" s="58">
        <v>-2.028854423248171E-2</v>
      </c>
      <c r="LP22" s="58">
        <v>0.91327611440478262</v>
      </c>
      <c r="LQ22" s="58">
        <v>4.611013554100446E-2</v>
      </c>
      <c r="LR22" s="58"/>
      <c r="LT22" s="105" t="s">
        <v>165</v>
      </c>
      <c r="LU22" s="58">
        <v>4.0980711218897937E-2</v>
      </c>
      <c r="LV22" s="58">
        <v>-1.5586571850183053E-2</v>
      </c>
      <c r="LW22" s="58">
        <v>3.8349897260953537E-2</v>
      </c>
      <c r="LX22" s="58">
        <v>-1.1746273032063291E-2</v>
      </c>
      <c r="LY22" s="58">
        <v>8.3698338481007842E-3</v>
      </c>
      <c r="LZ22" s="58">
        <v>-0.78175908434990848</v>
      </c>
      <c r="MA22" s="58">
        <v>-6.0686619396209306E-2</v>
      </c>
      <c r="MB22" s="58"/>
      <c r="MD22" s="105" t="s">
        <v>165</v>
      </c>
      <c r="ME22" s="58">
        <v>-3.4575537703793929E-2</v>
      </c>
      <c r="MF22" s="58">
        <v>5.7560317781694986E-2</v>
      </c>
      <c r="MG22" s="58">
        <v>-1.9125222603483465E-2</v>
      </c>
      <c r="MH22" s="58">
        <v>-2.1326160157285952E-2</v>
      </c>
      <c r="MI22" s="58">
        <v>-3.3121720200031644E-2</v>
      </c>
      <c r="MJ22" s="58">
        <v>1.7423616845582168</v>
      </c>
      <c r="MK22" s="58">
        <v>1.6090560130887575E-2</v>
      </c>
      <c r="ML22" s="58"/>
      <c r="MN22" s="105" t="s">
        <v>165</v>
      </c>
      <c r="MO22" s="58">
        <v>7.7418066483112905E-2</v>
      </c>
      <c r="MP22" s="58">
        <v>-9.2623980187759594E-2</v>
      </c>
      <c r="MQ22" s="58">
        <v>6.0998960265123595E-2</v>
      </c>
      <c r="MR22" s="58">
        <v>5.2368790100366616E-2</v>
      </c>
      <c r="MS22" s="58">
        <v>2.3994605801954658E-2</v>
      </c>
      <c r="MT22" s="58">
        <v>-0.33931878887134198</v>
      </c>
      <c r="MU22" s="58">
        <v>2.5891274837330766E-2</v>
      </c>
      <c r="MV22" s="58"/>
    </row>
    <row r="23" spans="1:360" x14ac:dyDescent="0.25">
      <c r="A23" s="71" t="s">
        <v>172</v>
      </c>
      <c r="B23" s="82">
        <v>-3.9007328447699383E-4</v>
      </c>
      <c r="C23" s="58">
        <v>-9.1941384736428045E-2</v>
      </c>
      <c r="D23" s="58">
        <v>-1.4098952070091087E-2</v>
      </c>
      <c r="E23" s="58">
        <v>-4.5940219694253562E-3</v>
      </c>
      <c r="F23" s="58">
        <v>0.10562993141147953</v>
      </c>
      <c r="G23" s="58">
        <v>-0.40095118898623278</v>
      </c>
      <c r="H23" s="58">
        <v>-6.0343873641573696E-3</v>
      </c>
      <c r="I23" s="59"/>
      <c r="J23" s="78"/>
      <c r="K23" s="71" t="s">
        <v>172</v>
      </c>
      <c r="L23" s="82">
        <v>-2.1260791601254173E-2</v>
      </c>
      <c r="M23" s="58">
        <v>2.0211975557610867E-2</v>
      </c>
      <c r="N23" s="58">
        <v>-1.8189801931718992E-2</v>
      </c>
      <c r="O23" s="58">
        <v>-1.7970362229951714E-2</v>
      </c>
      <c r="P23" s="58">
        <v>-7.7426610141110144E-2</v>
      </c>
      <c r="Q23" s="58">
        <v>-5.6636163574572407E-2</v>
      </c>
      <c r="R23" s="58">
        <v>-3.1723307415293049E-2</v>
      </c>
      <c r="S23" s="59"/>
      <c r="T23" s="78"/>
      <c r="U23" s="71" t="s">
        <v>172</v>
      </c>
      <c r="V23" s="82">
        <v>-3.9533147272293742E-3</v>
      </c>
      <c r="W23" s="58">
        <v>6.8116385130831472E-2</v>
      </c>
      <c r="X23" s="58">
        <v>1.1294622098698418E-2</v>
      </c>
      <c r="Y23" s="58">
        <v>1.746223984036949E-2</v>
      </c>
      <c r="Z23" s="58">
        <v>1.2831091090180175E-2</v>
      </c>
      <c r="AA23" s="58">
        <v>0.19110878159154576</v>
      </c>
      <c r="AB23" s="58">
        <v>1.6959732837240938E-2</v>
      </c>
      <c r="AC23" s="59"/>
      <c r="AD23" s="78"/>
      <c r="AE23" s="71" t="s">
        <v>172</v>
      </c>
      <c r="AF23" s="82">
        <v>4.1204368059538747E-3</v>
      </c>
      <c r="AG23" s="58">
        <v>3.3120639274852336E-2</v>
      </c>
      <c r="AH23" s="58">
        <v>7.8323254091657475E-3</v>
      </c>
      <c r="AI23" s="58">
        <v>-2.6469736138348951E-2</v>
      </c>
      <c r="AJ23" s="58">
        <v>1.9417373954791713E-2</v>
      </c>
      <c r="AK23" s="58">
        <v>-0.50032848457052193</v>
      </c>
      <c r="AL23" s="58">
        <v>-1.8147202233882612E-2</v>
      </c>
      <c r="AM23" s="59"/>
      <c r="AN23" s="78"/>
      <c r="AO23" s="71" t="s">
        <v>172</v>
      </c>
      <c r="AP23" s="82">
        <v>-9.5394951849754727E-3</v>
      </c>
      <c r="AQ23" s="58">
        <v>-6.2822762500673368E-2</v>
      </c>
      <c r="AR23" s="58">
        <v>-1.2927469305096346E-2</v>
      </c>
      <c r="AS23" s="58">
        <v>-1.1782413166243866E-5</v>
      </c>
      <c r="AT23" s="58">
        <v>1.8671947225747793E-2</v>
      </c>
      <c r="AU23" s="58">
        <v>0.19157658411942388</v>
      </c>
      <c r="AV23" s="58">
        <v>9.6573078771565007E-5</v>
      </c>
      <c r="AW23" s="59"/>
      <c r="AX23" s="78"/>
      <c r="AY23" s="71" t="s">
        <v>172</v>
      </c>
      <c r="AZ23" s="82">
        <v>1.6863221571087342E-2</v>
      </c>
      <c r="BA23" s="58">
        <v>7.5117485592745392E-2</v>
      </c>
      <c r="BB23" s="58">
        <v>1.7911572054327737E-2</v>
      </c>
      <c r="BC23" s="58">
        <v>-8.5148463521556202E-3</v>
      </c>
      <c r="BD23" s="58">
        <v>9.9391926319736153E-3</v>
      </c>
      <c r="BE23" s="58">
        <v>-0.19360019986363475</v>
      </c>
      <c r="BF23" s="58">
        <v>5.8645698247721039E-3</v>
      </c>
      <c r="BG23" s="59"/>
      <c r="BH23" s="78"/>
      <c r="BI23" s="71" t="s">
        <v>172</v>
      </c>
      <c r="BJ23" s="82">
        <v>-6.9381821480772338E-3</v>
      </c>
      <c r="BK23" s="58">
        <v>2.2038145065979564E-2</v>
      </c>
      <c r="BL23" s="58">
        <v>-6.5272664976692056E-3</v>
      </c>
      <c r="BM23" s="58">
        <v>-2.4638286959527002E-2</v>
      </c>
      <c r="BN23" s="58">
        <v>-4.0717854292366712E-2</v>
      </c>
      <c r="BO23" s="58">
        <v>1.2769636697854059</v>
      </c>
      <c r="BP23" s="58">
        <v>2.9134661872128676E-3</v>
      </c>
      <c r="BQ23" s="59"/>
      <c r="BR23" s="78"/>
      <c r="BS23" s="71" t="s">
        <v>172</v>
      </c>
      <c r="BT23" s="82">
        <v>-8.3193044486938438E-3</v>
      </c>
      <c r="BU23" s="58">
        <v>-9.322695764279447E-2</v>
      </c>
      <c r="BV23" s="58">
        <v>-1.9987998129941075E-2</v>
      </c>
      <c r="BW23" s="58">
        <v>-7.3817218749608121E-3</v>
      </c>
      <c r="BX23" s="58">
        <v>7.0248696580645295E-2</v>
      </c>
      <c r="BY23" s="58">
        <v>0.14746017347922222</v>
      </c>
      <c r="BZ23" s="58">
        <v>9.3250757699419873E-3</v>
      </c>
      <c r="CA23" s="59"/>
      <c r="CB23" s="78"/>
      <c r="CC23" s="71" t="s">
        <v>172</v>
      </c>
      <c r="CD23" s="82">
        <v>-4.2432858402000158E-3</v>
      </c>
      <c r="CE23" s="58">
        <v>4.474422744862093E-2</v>
      </c>
      <c r="CF23" s="58">
        <v>-1.8133239347367193E-2</v>
      </c>
      <c r="CG23" s="58">
        <v>-0.14920683684788444</v>
      </c>
      <c r="CH23" s="58">
        <v>7.3218448141259454E-2</v>
      </c>
      <c r="CI23" s="58">
        <v>-0.63461058643629831</v>
      </c>
      <c r="CJ23" s="58">
        <v>-5.6032321132366197E-2</v>
      </c>
      <c r="CK23" s="59"/>
      <c r="CL23" s="78"/>
      <c r="CM23" s="71" t="s">
        <v>172</v>
      </c>
      <c r="CN23" s="82">
        <v>-8.71610561354157E-3</v>
      </c>
      <c r="CO23" s="58">
        <v>-0.19392776350070712</v>
      </c>
      <c r="CP23" s="58">
        <v>-1.4465218392346586E-2</v>
      </c>
      <c r="CQ23" s="58">
        <v>3.0960709454083248E-3</v>
      </c>
      <c r="CR23" s="58">
        <v>-8.6081655714846009E-2</v>
      </c>
      <c r="CS23" s="58">
        <v>0.66404570346832525</v>
      </c>
      <c r="CT23" s="58">
        <v>-2.5443551731861611E-2</v>
      </c>
      <c r="CU23" s="59"/>
      <c r="CV23" s="78"/>
      <c r="CW23" s="71" t="s">
        <v>172</v>
      </c>
      <c r="CX23" s="82">
        <v>-5.5547944395726162E-3</v>
      </c>
      <c r="CY23" s="58">
        <v>0.14906215286443439</v>
      </c>
      <c r="CZ23" s="58">
        <v>1.0041941061771018E-2</v>
      </c>
      <c r="DA23" s="58">
        <v>-8.1529030951032876E-3</v>
      </c>
      <c r="DB23" s="58">
        <v>6.7108913792532948E-2</v>
      </c>
      <c r="DC23" s="58">
        <v>-0.48179613129700277</v>
      </c>
      <c r="DD23" s="58">
        <v>6.257983956479982E-3</v>
      </c>
      <c r="DE23" s="59"/>
      <c r="DF23" s="78"/>
      <c r="DG23" s="71" t="s">
        <v>172</v>
      </c>
      <c r="DH23" s="82">
        <v>1.1986703119913638E-2</v>
      </c>
      <c r="DI23" s="58">
        <v>1.2158663100692974E-3</v>
      </c>
      <c r="DJ23" s="58">
        <v>-3.7517369995928863E-4</v>
      </c>
      <c r="DK23" s="58">
        <v>-2.1775742868992122E-2</v>
      </c>
      <c r="DL23" s="58">
        <v>-5.87763703922543E-2</v>
      </c>
      <c r="DM23" s="58">
        <v>0.36887373084009556</v>
      </c>
      <c r="DN23" s="58">
        <v>-1.1934875327138756E-2</v>
      </c>
      <c r="DO23" s="59"/>
      <c r="DP23" s="78"/>
      <c r="DQ23" s="71" t="s">
        <v>172</v>
      </c>
      <c r="DR23" s="82">
        <v>1.1944578812797988E-2</v>
      </c>
      <c r="DS23" s="58">
        <v>3.3611586682121192E-2</v>
      </c>
      <c r="DT23" s="58">
        <v>9.355533975983394E-3</v>
      </c>
      <c r="DU23" s="58">
        <v>1.1349842657416702E-2</v>
      </c>
      <c r="DV23" s="58">
        <v>4.5244833632471393E-2</v>
      </c>
      <c r="DW23" s="58">
        <v>-1.1529958245748684</v>
      </c>
      <c r="DX23" s="58">
        <v>-2.6654008160770875E-3</v>
      </c>
      <c r="DY23" s="59"/>
      <c r="DZ23" s="78"/>
      <c r="EA23" s="71" t="s">
        <v>172</v>
      </c>
      <c r="EB23" s="82">
        <v>5.0089286628857317E-3</v>
      </c>
      <c r="EC23" s="58">
        <v>-4.8331375167438628E-2</v>
      </c>
      <c r="ED23" s="58">
        <v>-4.3428975754861571E-3</v>
      </c>
      <c r="EE23" s="58">
        <v>0.10984225390805594</v>
      </c>
      <c r="EF23" s="58">
        <v>-3.1604955835722155E-2</v>
      </c>
      <c r="EG23" s="58">
        <v>-2.0758834980533094</v>
      </c>
      <c r="EH23" s="58">
        <v>2.7636002512895427E-2</v>
      </c>
      <c r="EI23" s="59"/>
      <c r="EJ23" s="78"/>
      <c r="EK23" s="71" t="s">
        <v>172</v>
      </c>
      <c r="EL23" s="82">
        <v>-7.9294974587557528E-3</v>
      </c>
      <c r="EM23" s="58">
        <v>0.10776415645067138</v>
      </c>
      <c r="EN23" s="58">
        <v>2.6617017342214059E-2</v>
      </c>
      <c r="EO23" s="58">
        <v>-2.1503830495977747E-2</v>
      </c>
      <c r="EP23" s="58">
        <v>1.0299682929324001E-2</v>
      </c>
      <c r="EQ23" s="58">
        <v>6.7425449737290801</v>
      </c>
      <c r="ER23" s="58">
        <v>2.2773718308352526E-2</v>
      </c>
      <c r="ES23" s="59"/>
      <c r="ET23" s="78"/>
      <c r="EU23" s="71" t="s">
        <v>172</v>
      </c>
      <c r="EV23" s="82">
        <v>-2.5577891168110079E-3</v>
      </c>
      <c r="EW23" s="58">
        <v>6.0185185185185265E-2</v>
      </c>
      <c r="EX23" s="58">
        <v>-1.4291415614779869E-2</v>
      </c>
      <c r="EY23" s="58">
        <v>-5.0011375950084716E-2</v>
      </c>
      <c r="EZ23" s="58">
        <v>-4.4880709256019495E-3</v>
      </c>
      <c r="FA23" s="58">
        <v>-0.47578793149164317</v>
      </c>
      <c r="FB23" s="58">
        <v>-2.5595124445732132E-2</v>
      </c>
      <c r="FC23" s="59"/>
      <c r="FD23" s="78"/>
      <c r="FE23" s="71" t="s">
        <v>172</v>
      </c>
      <c r="FF23" s="82">
        <v>0.29465249803356475</v>
      </c>
      <c r="FG23" s="58">
        <v>-9.4263864444722636E-2</v>
      </c>
      <c r="FH23" s="58">
        <v>0.23285936175968436</v>
      </c>
      <c r="FI23" s="58">
        <v>5.6163971518582755E-3</v>
      </c>
      <c r="FJ23" s="58">
        <v>3.2075387098011135E-3</v>
      </c>
      <c r="FK23" s="58">
        <v>-2.6576592023593655E-3</v>
      </c>
      <c r="FL23" s="58">
        <v>0.10933000818156327</v>
      </c>
      <c r="FM23" s="59"/>
      <c r="FN23" s="78"/>
      <c r="FO23" s="78"/>
      <c r="FP23" s="71" t="s">
        <v>172</v>
      </c>
      <c r="FQ23" s="82">
        <v>6.694785916684428E-3</v>
      </c>
      <c r="FR23" s="58">
        <v>0.16738518450765766</v>
      </c>
      <c r="FS23" s="58">
        <v>2.2885300310533277E-2</v>
      </c>
      <c r="FT23" s="58">
        <v>4.2384221444236293E-2</v>
      </c>
      <c r="FU23" s="58">
        <v>2.7207549256317132E-2</v>
      </c>
      <c r="FV23" s="58">
        <v>-0.4170148022074372</v>
      </c>
      <c r="FW23" s="58">
        <v>2.4588901725916951E-2</v>
      </c>
      <c r="FX23" s="59"/>
      <c r="FY23" s="78"/>
      <c r="FZ23" s="71" t="s">
        <v>172</v>
      </c>
      <c r="GA23" s="82">
        <v>7.3994030700009733E-2</v>
      </c>
      <c r="GB23" s="58">
        <v>-5.5140196679295712E-2</v>
      </c>
      <c r="GC23" s="58">
        <v>7.7480395499488694E-2</v>
      </c>
      <c r="GD23" s="58">
        <v>-2.2150478423226708E-2</v>
      </c>
      <c r="GE23" s="58">
        <v>-5.3192262421680375E-2</v>
      </c>
      <c r="GF23" s="58">
        <v>8.1095825776684278E-4</v>
      </c>
      <c r="GG23" s="58">
        <v>1.286238305006554E-2</v>
      </c>
      <c r="GH23" s="59"/>
      <c r="GI23" s="78"/>
      <c r="GJ23" s="71" t="s">
        <v>172</v>
      </c>
      <c r="GK23" s="82">
        <v>5.9224749311867789E-2</v>
      </c>
      <c r="GL23" s="58">
        <v>-0.11615410555644622</v>
      </c>
      <c r="GM23" s="58">
        <v>2.8977137884661032E-2</v>
      </c>
      <c r="GN23" s="58">
        <v>-3.3959741590258267E-2</v>
      </c>
      <c r="GO23" s="58">
        <v>5.4098434439025102E-2</v>
      </c>
      <c r="GP23" s="58">
        <v>5.1454858860274619</v>
      </c>
      <c r="GQ23" s="58">
        <v>5.7339904077242883E-2</v>
      </c>
      <c r="GR23" s="59"/>
      <c r="GS23" s="78"/>
      <c r="GT23" s="71" t="s">
        <v>172</v>
      </c>
      <c r="GU23" s="82">
        <v>4.261890184316728E-2</v>
      </c>
      <c r="GV23" s="58">
        <v>0.10161915126950971</v>
      </c>
      <c r="GW23" s="58">
        <v>5.8541485678554807E-2</v>
      </c>
      <c r="GX23" s="58">
        <v>6.4688462333117218E-4</v>
      </c>
      <c r="GY23" s="58">
        <v>6.5029373918225886E-2</v>
      </c>
      <c r="GZ23" s="58">
        <v>-0.38156358554027386</v>
      </c>
      <c r="HA23" s="58">
        <v>2.491361361281548E-2</v>
      </c>
      <c r="HB23" s="59"/>
      <c r="HC23" s="78"/>
      <c r="HD23" s="71" t="s">
        <v>172</v>
      </c>
      <c r="HE23" s="82">
        <v>1.8480025354898649E-2</v>
      </c>
      <c r="HF23" s="58">
        <v>5.8575932956579972E-2</v>
      </c>
      <c r="HG23" s="58">
        <v>7.0570348832989986E-4</v>
      </c>
      <c r="HH23" s="58">
        <v>4.3796257377214334E-2</v>
      </c>
      <c r="HI23" s="58">
        <v>-3.2736908338429162E-2</v>
      </c>
      <c r="HJ23" s="58">
        <v>0.11961902399125472</v>
      </c>
      <c r="HK23" s="58">
        <v>1.6011026647395565E-2</v>
      </c>
      <c r="HL23" s="59"/>
      <c r="HM23" s="78"/>
      <c r="HN23" s="71" t="s">
        <v>172</v>
      </c>
      <c r="HO23" s="82">
        <v>-7.8649031803071645E-3</v>
      </c>
      <c r="HP23" s="58">
        <v>2.1626105799143282E-2</v>
      </c>
      <c r="HQ23" s="58">
        <v>3.3349098655028613E-3</v>
      </c>
      <c r="HR23" s="58">
        <v>-1.4115728960734574E-2</v>
      </c>
      <c r="HS23" s="58">
        <v>2.065448104203893E-2</v>
      </c>
      <c r="HT23" s="58">
        <v>7.0232353623449373E-2</v>
      </c>
      <c r="HU23" s="58">
        <v>9.4032122266615498E-4</v>
      </c>
      <c r="HV23" s="59"/>
      <c r="HW23" s="78"/>
      <c r="HX23" s="71" t="s">
        <v>172</v>
      </c>
      <c r="HY23" s="82">
        <v>-1.9268739409836928E-2</v>
      </c>
      <c r="HZ23" s="58">
        <v>-0.15033338000070001</v>
      </c>
      <c r="IA23" s="58">
        <v>-1.9848191487053225E-2</v>
      </c>
      <c r="IB23" s="58">
        <v>-4.5413555146657826E-2</v>
      </c>
      <c r="IC23" s="58">
        <v>-2.0159905205895941E-2</v>
      </c>
      <c r="ID23" s="58">
        <v>-0.61776184683868629</v>
      </c>
      <c r="IE23" s="58">
        <v>-4.8800475209028978E-2</v>
      </c>
      <c r="IF23" s="59"/>
      <c r="IG23" s="78"/>
      <c r="IH23" s="71" t="s">
        <v>172</v>
      </c>
      <c r="II23" s="82">
        <v>8.5170017867718505E-3</v>
      </c>
      <c r="IJ23" s="58">
        <v>7.6573092778515151E-2</v>
      </c>
      <c r="IK23" s="58">
        <v>1.8280876346521025E-2</v>
      </c>
      <c r="IL23" s="58">
        <v>1.7316674476513683E-2</v>
      </c>
      <c r="IM23" s="58">
        <v>3.1852817887534711E-2</v>
      </c>
      <c r="IN23" s="58">
        <v>-1.0370193577217608</v>
      </c>
      <c r="IO23" s="58">
        <v>7.7643734373408447E-3</v>
      </c>
      <c r="IP23" s="59"/>
      <c r="IQ23" s="78"/>
      <c r="IR23" s="71" t="s">
        <v>172</v>
      </c>
      <c r="IS23" s="82">
        <v>-4.9223037538111455E-2</v>
      </c>
      <c r="IT23" s="58">
        <v>5.9302574737800741E-2</v>
      </c>
      <c r="IU23" s="58">
        <v>-5.4962222101429696E-2</v>
      </c>
      <c r="IV23" s="58">
        <v>4.4109988316559781E-2</v>
      </c>
      <c r="IW23" s="58">
        <v>-8.6578602237913985E-3</v>
      </c>
      <c r="IX23" s="58"/>
      <c r="IY23" s="58">
        <v>-1.0014513542812431E-2</v>
      </c>
      <c r="IZ23" s="59"/>
      <c r="JA23" s="78"/>
      <c r="JB23" s="71" t="s">
        <v>172</v>
      </c>
      <c r="JC23" s="82">
        <v>6.2269719912894803E-2</v>
      </c>
      <c r="JD23" s="58">
        <v>5.0987274312337745E-2</v>
      </c>
      <c r="JE23" s="58">
        <v>5.7922038049566985E-2</v>
      </c>
      <c r="JF23" s="58">
        <v>9.8090669006929282E-3</v>
      </c>
      <c r="JG23" s="58">
        <v>-3.3645531583380336E-2</v>
      </c>
      <c r="JH23" s="58">
        <v>0.25757915952357696</v>
      </c>
      <c r="JI23" s="58">
        <v>2.805454814455131E-2</v>
      </c>
      <c r="JJ23" s="59"/>
      <c r="JK23" s="78"/>
      <c r="JL23" s="71" t="s">
        <v>172</v>
      </c>
      <c r="JM23" s="82">
        <v>-5.603659170775744E-2</v>
      </c>
      <c r="JN23" s="58">
        <v>-3.7110452718515853E-2</v>
      </c>
      <c r="JO23" s="58">
        <v>-4.7889534092773502E-2</v>
      </c>
      <c r="JP23" s="58">
        <v>-3.1816226620842235E-2</v>
      </c>
      <c r="JQ23" s="58">
        <v>2.636851002974842E-2</v>
      </c>
      <c r="JR23" s="58">
        <v>1.8848793172619058</v>
      </c>
      <c r="JS23" s="58">
        <v>-2.290223551542871E-2</v>
      </c>
      <c r="JT23" s="59"/>
      <c r="JU23" s="78"/>
      <c r="JV23" s="106" t="s">
        <v>172</v>
      </c>
      <c r="JW23" s="58">
        <v>-3.4947716740206712E-2</v>
      </c>
      <c r="JX23" s="58">
        <v>-0.11039894747155643</v>
      </c>
      <c r="JY23" s="58">
        <v>-4.5935080159372033E-2</v>
      </c>
      <c r="JZ23" s="58">
        <v>1.6963911984870322E-2</v>
      </c>
      <c r="KA23" s="58">
        <v>-3.1200365322406928E-2</v>
      </c>
      <c r="KB23" s="58">
        <v>0.12099091188415674</v>
      </c>
      <c r="KC23" s="58">
        <v>-2.4707401787771869E-2</v>
      </c>
      <c r="KD23" s="58"/>
      <c r="KE23" s="78"/>
      <c r="KF23" s="106" t="s">
        <v>172</v>
      </c>
      <c r="KG23" s="58">
        <v>3.1133516656554881E-3</v>
      </c>
      <c r="KH23" s="58">
        <v>0.12900041206305571</v>
      </c>
      <c r="KI23" s="58">
        <v>3.0706245100378476E-2</v>
      </c>
      <c r="KJ23" s="58">
        <v>4.9743684274374068E-2</v>
      </c>
      <c r="KK23" s="58">
        <v>6.2316446601947843E-2</v>
      </c>
      <c r="KL23" s="58">
        <v>0.52335452476461664</v>
      </c>
      <c r="KM23" s="58">
        <v>4.3294162405589996E-2</v>
      </c>
      <c r="KN23" s="58"/>
      <c r="KO23" s="78"/>
      <c r="KP23" s="106" t="s">
        <v>172</v>
      </c>
      <c r="KQ23" s="58">
        <v>-1.0917483740312164E-3</v>
      </c>
      <c r="KR23" s="58">
        <v>0.10516678308488069</v>
      </c>
      <c r="KS23" s="58">
        <v>1.3177317541285411E-2</v>
      </c>
      <c r="KT23" s="58">
        <v>1.4229170386129694E-2</v>
      </c>
      <c r="KU23" s="58">
        <v>-5.6977736910849668E-2</v>
      </c>
      <c r="KV23" s="58">
        <v>0.70164932691106463</v>
      </c>
      <c r="KW23" s="58">
        <v>1.2143934572930068E-2</v>
      </c>
      <c r="KX23" s="58"/>
      <c r="KY23" s="78"/>
      <c r="KZ23" s="106" t="s">
        <v>172</v>
      </c>
      <c r="LA23" s="58">
        <v>2.4144410795241566E-3</v>
      </c>
      <c r="LB23" s="58">
        <v>-8.7433391440468439E-2</v>
      </c>
      <c r="LC23" s="58">
        <v>-1.9466170178729664E-2</v>
      </c>
      <c r="LD23" s="58">
        <v>-2.6485277430388105E-2</v>
      </c>
      <c r="LE23" s="58">
        <v>3.7072366111075519E-2</v>
      </c>
      <c r="LF23" s="58">
        <v>0.10634535165982809</v>
      </c>
      <c r="LG23" s="58">
        <v>-4.525651268728127E-4</v>
      </c>
      <c r="LH23" s="58"/>
      <c r="LI23" s="78"/>
      <c r="LJ23" s="106" t="s">
        <v>172</v>
      </c>
      <c r="LK23" s="58">
        <v>-5.9434133855196863E-3</v>
      </c>
      <c r="LL23" s="58">
        <v>-3.6459674932828319E-2</v>
      </c>
      <c r="LM23" s="58">
        <v>-1.2386181917468094E-2</v>
      </c>
      <c r="LN23" s="58">
        <v>-2.6242723350663646E-2</v>
      </c>
      <c r="LO23" s="58">
        <v>6.99934337593629E-2</v>
      </c>
      <c r="LP23" s="58">
        <v>0.87157027541070609</v>
      </c>
      <c r="LQ23" s="58">
        <v>3.896585731844663E-2</v>
      </c>
      <c r="LR23" s="58"/>
      <c r="LT23" s="106" t="s">
        <v>172</v>
      </c>
      <c r="LU23" s="58">
        <v>-2.685440966489757E-3</v>
      </c>
      <c r="LV23" s="58">
        <v>-1.5588206144878871E-2</v>
      </c>
      <c r="LW23" s="58">
        <v>-1.3049729042539267E-3</v>
      </c>
      <c r="LX23" s="58">
        <v>4.0078974860548358E-2</v>
      </c>
      <c r="LY23" s="58">
        <v>-4.7605706446648959E-2</v>
      </c>
      <c r="LZ23" s="58">
        <v>-0.78162602964008132</v>
      </c>
      <c r="MA23" s="58">
        <v>-6.0323038342417215E-2</v>
      </c>
      <c r="MB23" s="58"/>
      <c r="MD23" s="106" t="s">
        <v>172</v>
      </c>
      <c r="ME23" s="58">
        <v>-0.18586528883281397</v>
      </c>
      <c r="MF23" s="58">
        <v>5.756129999359158E-2</v>
      </c>
      <c r="MG23" s="58">
        <v>-0.16081767336761701</v>
      </c>
      <c r="MH23" s="58">
        <v>1.45869490700629E-2</v>
      </c>
      <c r="MI23" s="58">
        <v>3.779516910132473E-2</v>
      </c>
      <c r="MJ23" s="58">
        <v>1.6790509370215354</v>
      </c>
      <c r="MK23" s="58">
        <v>-3.9971454497069875E-2</v>
      </c>
      <c r="ML23" s="58"/>
      <c r="MN23" s="106" t="s">
        <v>172</v>
      </c>
      <c r="MO23" s="58">
        <v>-4.2166251262501661E-2</v>
      </c>
      <c r="MP23" s="58">
        <v>-9.2624507109046378E-2</v>
      </c>
      <c r="MQ23" s="58">
        <v>-3.8273026243517895E-2</v>
      </c>
      <c r="MR23" s="58">
        <v>-1.1341965066822056E-3</v>
      </c>
      <c r="MS23" s="58">
        <v>-2.583480406750735E-2</v>
      </c>
      <c r="MT23" s="58">
        <v>-0.30193140388754597</v>
      </c>
      <c r="MU23" s="58">
        <v>-4.2238562587177127E-2</v>
      </c>
      <c r="MV23" s="58"/>
    </row>
    <row r="24" spans="1:360" ht="14.25" customHeight="1" x14ac:dyDescent="0.25">
      <c r="A24" s="72" t="s">
        <v>178</v>
      </c>
      <c r="B24" s="82">
        <v>4.8261976096129807E-3</v>
      </c>
      <c r="C24" s="58">
        <v>-9.194059795436671E-2</v>
      </c>
      <c r="D24" s="58">
        <v>-2.8680685358254848E-3</v>
      </c>
      <c r="E24" s="58">
        <v>-4.5940219694253562E-3</v>
      </c>
      <c r="F24" s="58">
        <v>-4.0089291388624083E-2</v>
      </c>
      <c r="G24" s="58">
        <v>-0.31643178132962707</v>
      </c>
      <c r="H24" s="58">
        <v>-2.5573236764959435E-2</v>
      </c>
      <c r="I24" s="59">
        <v>-2.5738420670770229E-2</v>
      </c>
      <c r="J24" s="78"/>
      <c r="K24" s="72" t="s">
        <v>178</v>
      </c>
      <c r="L24" s="82">
        <v>1.9104954311863105E-2</v>
      </c>
      <c r="M24" s="58">
        <v>2.0211958045078519E-2</v>
      </c>
      <c r="N24" s="58">
        <v>1.4566544202242147E-2</v>
      </c>
      <c r="O24" s="58">
        <v>-1.7970362229951714E-2</v>
      </c>
      <c r="P24" s="58">
        <v>1.7538173997356495E-3</v>
      </c>
      <c r="Q24" s="58">
        <v>-0.11181261445412415</v>
      </c>
      <c r="R24" s="58">
        <v>-9.4835434689217275E-4</v>
      </c>
      <c r="S24" s="59">
        <v>-9.4835658769824448E-4</v>
      </c>
      <c r="T24" s="78"/>
      <c r="U24" s="72" t="s">
        <v>178</v>
      </c>
      <c r="V24" s="82">
        <v>-1.0554788795530939E-2</v>
      </c>
      <c r="W24" s="58">
        <v>6.8114416406009098E-2</v>
      </c>
      <c r="X24" s="58">
        <v>6.8445146266973254E-3</v>
      </c>
      <c r="Y24" s="58">
        <v>1.7462273185618299E-2</v>
      </c>
      <c r="Z24" s="58">
        <v>-5.0548273260595848E-2</v>
      </c>
      <c r="AA24" s="58">
        <v>0.38216770716926185</v>
      </c>
      <c r="AB24" s="58">
        <v>1.2945315659592409E-2</v>
      </c>
      <c r="AC24" s="59">
        <v>7.5108691138412497E-3</v>
      </c>
      <c r="AD24" s="78"/>
      <c r="AE24" s="72" t="s">
        <v>178</v>
      </c>
      <c r="AF24" s="82">
        <v>3.1075405150587744E-2</v>
      </c>
      <c r="AG24" s="58">
        <v>3.3122461210627882E-2</v>
      </c>
      <c r="AH24" s="58">
        <v>2.4407083949480837E-2</v>
      </c>
      <c r="AI24" s="58">
        <v>-2.6469604179024133E-2</v>
      </c>
      <c r="AJ24" s="58">
        <v>6.5638047068320438E-2</v>
      </c>
      <c r="AK24" s="58">
        <v>-0.36131073345269266</v>
      </c>
      <c r="AL24" s="58">
        <v>-2.8821001222481988E-3</v>
      </c>
      <c r="AM24" s="59">
        <v>1.2614499122109567E-2</v>
      </c>
      <c r="AN24" s="78"/>
      <c r="AO24" s="72" t="s">
        <v>178</v>
      </c>
      <c r="AP24" s="82">
        <v>2.267809190205939E-2</v>
      </c>
      <c r="AQ24" s="58">
        <v>-6.2823676184128568E-2</v>
      </c>
      <c r="AR24" s="58">
        <v>2.2134993905711278E-3</v>
      </c>
      <c r="AS24" s="58">
        <v>-1.1950731342739978E-5</v>
      </c>
      <c r="AT24" s="58">
        <v>1.066554196872143E-2</v>
      </c>
      <c r="AU24" s="58">
        <v>-0.15342107208041622</v>
      </c>
      <c r="AV24" s="58">
        <v>1.9451035181887422E-3</v>
      </c>
      <c r="AW24" s="59">
        <v>1.7775547579142504E-2</v>
      </c>
      <c r="AX24" s="78"/>
      <c r="AY24" s="72" t="s">
        <v>178</v>
      </c>
      <c r="AZ24" s="82">
        <v>8.7112754607528473E-2</v>
      </c>
      <c r="BA24" s="58">
        <v>7.5117706319422606E-2</v>
      </c>
      <c r="BB24" s="58">
        <v>7.7434085380049061E-2</v>
      </c>
      <c r="BC24" s="58">
        <v>-8.5148463521556202E-3</v>
      </c>
      <c r="BD24" s="58">
        <v>-2.486845389334216E-3</v>
      </c>
      <c r="BE24" s="58">
        <v>-8.2220439936429968E-2</v>
      </c>
      <c r="BF24" s="58">
        <v>3.8942517474695029E-2</v>
      </c>
      <c r="BG24" s="59">
        <v>1.6605600635834963E-2</v>
      </c>
      <c r="BH24" s="78"/>
      <c r="BI24" s="72" t="s">
        <v>178</v>
      </c>
      <c r="BJ24" s="82">
        <v>-0.12852614998090306</v>
      </c>
      <c r="BK24" s="58">
        <v>2.2038717946612482E-2</v>
      </c>
      <c r="BL24" s="58">
        <v>0.25913632974148132</v>
      </c>
      <c r="BM24" s="58">
        <v>-2.4638320913070388E-2</v>
      </c>
      <c r="BN24" s="58">
        <v>7.804313553511659E-2</v>
      </c>
      <c r="BO24" s="58">
        <v>0.96375319778098056</v>
      </c>
      <c r="BP24" s="58">
        <v>-1.0263084843504433E-2</v>
      </c>
      <c r="BQ24" s="59">
        <v>1.0506132708014876E-2</v>
      </c>
      <c r="BR24" s="78"/>
      <c r="BS24" s="72" t="s">
        <v>178</v>
      </c>
      <c r="BT24" s="82">
        <v>-4.3789508835319305E-2</v>
      </c>
      <c r="BU24" s="58">
        <v>-9.3227652756309079E-2</v>
      </c>
      <c r="BV24" s="58">
        <v>-5.0036226072209901E-2</v>
      </c>
      <c r="BW24" s="58">
        <v>-7.3815828869925239E-3</v>
      </c>
      <c r="BX24" s="58">
        <v>-3.8771581631022671E-2</v>
      </c>
      <c r="BY24" s="58">
        <v>4.1485709429793557E-2</v>
      </c>
      <c r="BZ24" s="58">
        <v>-3.158427867971849E-2</v>
      </c>
      <c r="CA24" s="59">
        <v>7.8166510270604138E-3</v>
      </c>
      <c r="CB24" s="78"/>
      <c r="CC24" s="72" t="s">
        <v>178</v>
      </c>
      <c r="CD24" s="82">
        <v>0.26398742086657623</v>
      </c>
      <c r="CE24" s="58">
        <v>4.4744648772680959E-2</v>
      </c>
      <c r="CF24" s="58">
        <v>0.2148515310354519</v>
      </c>
      <c r="CG24" s="58">
        <v>-0.14920692636010546</v>
      </c>
      <c r="CH24" s="58">
        <v>-1.246545103786016E-2</v>
      </c>
      <c r="CI24" s="58">
        <v>-0.60051561743133963</v>
      </c>
      <c r="CJ24" s="58">
        <v>4.013680688759768E-2</v>
      </c>
      <c r="CK24" s="59">
        <v>0</v>
      </c>
      <c r="CL24" s="78"/>
      <c r="CM24" s="72" t="s">
        <v>178</v>
      </c>
      <c r="CN24" s="82">
        <v>-0.10879617962439311</v>
      </c>
      <c r="CO24" s="58">
        <v>-0.19392752802551172</v>
      </c>
      <c r="CP24" s="58">
        <v>-0.10433925644141447</v>
      </c>
      <c r="CQ24" s="58">
        <v>3.0961946068760278E-3</v>
      </c>
      <c r="CR24" s="58">
        <v>1.5913891939225391E-2</v>
      </c>
      <c r="CS24" s="58">
        <v>0.61975058670063532</v>
      </c>
      <c r="CT24" s="58">
        <v>-5.7179263469790076E-2</v>
      </c>
      <c r="CU24" s="59">
        <v>-3.3984311091313994E-2</v>
      </c>
      <c r="CV24" s="78"/>
      <c r="CW24" s="72" t="s">
        <v>178</v>
      </c>
      <c r="CX24" s="82">
        <v>6.7823258140152928E-2</v>
      </c>
      <c r="CY24" s="58">
        <v>0.14906281395108695</v>
      </c>
      <c r="CZ24" s="58">
        <v>6.4509982076724884E-2</v>
      </c>
      <c r="DA24" s="58">
        <v>-8.152902090015391E-3</v>
      </c>
      <c r="DB24" s="58">
        <v>2.0360883345768813E-2</v>
      </c>
      <c r="DC24" s="58">
        <v>-0.32413167831042061</v>
      </c>
      <c r="DD24" s="58">
        <v>3.2722134490400713E-2</v>
      </c>
      <c r="DE24" s="59">
        <v>1.5199618315807656E-3</v>
      </c>
      <c r="DF24" s="78"/>
      <c r="DG24" s="72" t="s">
        <v>178</v>
      </c>
      <c r="DH24" s="82">
        <v>5.7594854219962986E-2</v>
      </c>
      <c r="DI24" s="58">
        <v>1.2150132712411702E-3</v>
      </c>
      <c r="DJ24" s="58">
        <v>5.091335901307404E-2</v>
      </c>
      <c r="DK24" s="58">
        <v>-2.1775740162417123E-2</v>
      </c>
      <c r="DL24" s="58">
        <v>-1.1010482232368208E-2</v>
      </c>
      <c r="DM24" s="58">
        <v>6.9970067644759604E-2</v>
      </c>
      <c r="DN24" s="58">
        <v>2.4022297428478116E-2</v>
      </c>
      <c r="DO24" s="59">
        <v>5.0082154393709701E-3</v>
      </c>
      <c r="DP24" s="78"/>
      <c r="DQ24" s="72" t="s">
        <v>178</v>
      </c>
      <c r="DR24" s="82">
        <v>-0.15441847801500874</v>
      </c>
      <c r="DS24" s="58">
        <v>3.3610516145319312E-2</v>
      </c>
      <c r="DT24" s="58">
        <v>-0.13340799989973556</v>
      </c>
      <c r="DU24" s="58">
        <v>1.1349841215306336E-2</v>
      </c>
      <c r="DV24" s="58">
        <v>-1.0849579000060509E-2</v>
      </c>
      <c r="DW24" s="58">
        <v>-0.97979038261682283</v>
      </c>
      <c r="DX24" s="58">
        <v>-9.7988544843794961E-2</v>
      </c>
      <c r="DY24" s="59">
        <v>-6.3233732963528369E-2</v>
      </c>
      <c r="DZ24" s="78"/>
      <c r="EA24" s="72" t="s">
        <v>178</v>
      </c>
      <c r="EB24" s="82">
        <v>9.7186265196686744E-2</v>
      </c>
      <c r="EC24" s="58">
        <v>-4.8330797660733962E-2</v>
      </c>
      <c r="ED24" s="58">
        <v>7.136891381397531E-2</v>
      </c>
      <c r="EE24" s="58">
        <v>0.10984203071810353</v>
      </c>
      <c r="EF24" s="58">
        <v>-3.4948636471721251E-2</v>
      </c>
      <c r="EG24" s="58">
        <v>6.4702904802991084</v>
      </c>
      <c r="EH24" s="58">
        <v>7.6030877711219053E-2</v>
      </c>
      <c r="EI24" s="59"/>
      <c r="EJ24" s="78"/>
      <c r="EK24" s="72" t="s">
        <v>178</v>
      </c>
      <c r="EL24" s="82">
        <v>-0.14560496707780721</v>
      </c>
      <c r="EM24" s="58">
        <v>0.1077643959621188</v>
      </c>
      <c r="EN24" s="58">
        <v>-0.10227895500657407</v>
      </c>
      <c r="EO24" s="58">
        <v>-2.1503945318708379E-2</v>
      </c>
      <c r="EP24" s="58">
        <v>-1.3948508498526184E-2</v>
      </c>
      <c r="EQ24" s="58">
        <v>6.1905852730786703</v>
      </c>
      <c r="ER24" s="58">
        <v>-5.5368001838005346E-2</v>
      </c>
      <c r="ES24" s="59"/>
      <c r="ET24" s="78"/>
      <c r="EU24" s="72" t="s">
        <v>178</v>
      </c>
      <c r="EV24" s="82">
        <v>0.34150945420295259</v>
      </c>
      <c r="EW24" s="58">
        <v>6.0184794828555328E-2</v>
      </c>
      <c r="EX24" s="58">
        <v>0.27825200684275081</v>
      </c>
      <c r="EY24" s="58">
        <v>-5.0011308467815353E-2</v>
      </c>
      <c r="EZ24" s="58">
        <v>6.4572674318465556E-2</v>
      </c>
      <c r="FA24" s="58">
        <v>-0.23986760165058896</v>
      </c>
      <c r="FB24" s="58">
        <v>0.14718518739622913</v>
      </c>
      <c r="FC24" s="59"/>
      <c r="FD24" s="78"/>
      <c r="FE24" s="72" t="s">
        <v>178</v>
      </c>
      <c r="FF24" s="82">
        <v>-3.7443947876489247E-2</v>
      </c>
      <c r="FG24" s="58">
        <v>-9.4264083250765143E-2</v>
      </c>
      <c r="FH24" s="58">
        <v>-4.2125912535607615E-2</v>
      </c>
      <c r="FI24" s="58">
        <v>5.6163572431702502E-3</v>
      </c>
      <c r="FJ24" s="58">
        <v>5.1965725992847808E-2</v>
      </c>
      <c r="FK24" s="58">
        <v>-0.29400498838836736</v>
      </c>
      <c r="FL24" s="58">
        <v>-2.4490590896511948E-2</v>
      </c>
      <c r="FM24" s="59"/>
      <c r="FN24" s="78"/>
      <c r="FO24" s="78"/>
      <c r="FP24" s="72" t="s">
        <v>178</v>
      </c>
      <c r="FQ24" s="82">
        <v>3.3154643414891549E-2</v>
      </c>
      <c r="FR24" s="58">
        <v>0.16738305073308166</v>
      </c>
      <c r="FS24" s="58">
        <v>3.9778140421129475E-2</v>
      </c>
      <c r="FT24" s="58">
        <v>4.2384510849272541E-2</v>
      </c>
      <c r="FU24" s="58">
        <v>-1.2851791048098657E-3</v>
      </c>
      <c r="FV24" s="58">
        <v>-0.41448110793286236</v>
      </c>
      <c r="FW24" s="58">
        <v>3.4904332521370332E-2</v>
      </c>
      <c r="FX24" s="59"/>
      <c r="FY24" s="78"/>
      <c r="FZ24" s="72" t="s">
        <v>178</v>
      </c>
      <c r="GA24" s="82">
        <v>4.0385353786983491E-2</v>
      </c>
      <c r="GB24" s="58">
        <v>-5.5137197027655974E-2</v>
      </c>
      <c r="GC24" s="58">
        <v>-0.21752771729234241</v>
      </c>
      <c r="GD24" s="58">
        <v>-2.2150785646785832E-2</v>
      </c>
      <c r="GE24" s="58">
        <v>2.4944573101662395E-2</v>
      </c>
      <c r="GF24" s="58">
        <v>0.159825513533777</v>
      </c>
      <c r="GG24" s="58">
        <v>-1.4243711073385594E-2</v>
      </c>
      <c r="GH24" s="59"/>
      <c r="GI24" s="78"/>
      <c r="GJ24" s="72" t="s">
        <v>178</v>
      </c>
      <c r="GK24" s="82">
        <v>7.0493708758196669E-3</v>
      </c>
      <c r="GL24" s="58">
        <v>-0.11615494131396141</v>
      </c>
      <c r="GM24" s="58">
        <v>-1.6721362391251729E-2</v>
      </c>
      <c r="GN24" s="58">
        <v>-3.3959708712776607E-2</v>
      </c>
      <c r="GO24" s="58">
        <v>-1.5621097682873845E-2</v>
      </c>
      <c r="GP24" s="58">
        <v>5.1539503512027283</v>
      </c>
      <c r="GQ24" s="58">
        <v>2.1662068990457386E-2</v>
      </c>
      <c r="GR24" s="59"/>
      <c r="GS24" s="78"/>
      <c r="GT24" s="72" t="s">
        <v>178</v>
      </c>
      <c r="GU24" s="82">
        <v>-0.12256074016546208</v>
      </c>
      <c r="GV24" s="58">
        <v>0.1016191724563256</v>
      </c>
      <c r="GW24" s="58">
        <v>-8.8795999496657368E-2</v>
      </c>
      <c r="GX24" s="58">
        <v>6.4684373544204225E-4</v>
      </c>
      <c r="GY24" s="58">
        <v>4.0061615661890988E-2</v>
      </c>
      <c r="GZ24" s="58">
        <v>-0.39101389100434164</v>
      </c>
      <c r="HA24" s="58">
        <v>-7.0526276516924807E-2</v>
      </c>
      <c r="HB24" s="59"/>
      <c r="HC24" s="78"/>
      <c r="HD24" s="72" t="s">
        <v>178</v>
      </c>
      <c r="HE24" s="82">
        <v>-0.12083805497545694</v>
      </c>
      <c r="HF24" s="58">
        <v>5.8575944042656133E-2</v>
      </c>
      <c r="HG24" s="58">
        <v>-0.11336343925287083</v>
      </c>
      <c r="HH24" s="58">
        <v>4.3796676022952501E-2</v>
      </c>
      <c r="HI24" s="58">
        <v>-1.0252331466644237E-2</v>
      </c>
      <c r="HJ24" s="58">
        <v>0.12778858227295306</v>
      </c>
      <c r="HK24" s="58">
        <v>-4.3010895458432945E-2</v>
      </c>
      <c r="HL24" s="59"/>
      <c r="HM24" s="78"/>
      <c r="HN24" s="72" t="s">
        <v>178</v>
      </c>
      <c r="HO24" s="82">
        <v>5.6682797115009181E-3</v>
      </c>
      <c r="HP24" s="58">
        <v>2.1626467240180532E-2</v>
      </c>
      <c r="HQ24" s="58">
        <v>1.367463959310173E-2</v>
      </c>
      <c r="HR24" s="58">
        <v>-1.4116079427207343E-2</v>
      </c>
      <c r="HS24" s="58">
        <v>-1.3739197939253067E-3</v>
      </c>
      <c r="HT24" s="58">
        <v>8.7140598734457092E-2</v>
      </c>
      <c r="HU24" s="58">
        <v>3.2970311502963099E-3</v>
      </c>
      <c r="HV24" s="59"/>
      <c r="HW24" s="78"/>
      <c r="HX24" s="72" t="s">
        <v>178</v>
      </c>
      <c r="HY24" s="82">
        <v>7.0094202874507419E-2</v>
      </c>
      <c r="HZ24" s="58">
        <v>-0.15033352869456285</v>
      </c>
      <c r="IA24" s="58">
        <v>4.3148651281576585E-2</v>
      </c>
      <c r="IB24" s="58">
        <v>-4.5413403136492274E-2</v>
      </c>
      <c r="IC24" s="58">
        <v>5.8583356846417869E-2</v>
      </c>
      <c r="ID24" s="58">
        <v>-0.62412327821048996</v>
      </c>
      <c r="IE24" s="58">
        <v>-8.5695874953639426E-3</v>
      </c>
      <c r="IF24" s="59"/>
      <c r="IG24" s="78"/>
      <c r="IH24" s="72" t="s">
        <v>178</v>
      </c>
      <c r="II24" s="82">
        <v>0.1254542688018534</v>
      </c>
      <c r="IJ24" s="58">
        <v>7.6572268913620789E-2</v>
      </c>
      <c r="IK24" s="58">
        <v>0.1288771298348407</v>
      </c>
      <c r="IL24" s="58">
        <v>1.7316591067681429E-2</v>
      </c>
      <c r="IM24" s="58">
        <v>-2.7882813387768487E-2</v>
      </c>
      <c r="IN24" s="58">
        <v>-0.91038358184959389</v>
      </c>
      <c r="IO24" s="58">
        <v>5.6851088831878817E-2</v>
      </c>
      <c r="IP24" s="59"/>
      <c r="IQ24" s="78"/>
      <c r="IR24" s="72" t="s">
        <v>178</v>
      </c>
      <c r="IS24" s="82">
        <v>5.620969419280944E-2</v>
      </c>
      <c r="IT24" s="58">
        <v>5.930338538677344E-2</v>
      </c>
      <c r="IU24" s="58">
        <v>3.976665169298129E-2</v>
      </c>
      <c r="IV24" s="58">
        <v>4.4110073922157524E-2</v>
      </c>
      <c r="IW24" s="58">
        <v>-2.3546294854295109E-2</v>
      </c>
      <c r="IX24" s="58">
        <v>3.5534641341800266</v>
      </c>
      <c r="IY24" s="58">
        <v>4.5842238264296557E-2</v>
      </c>
      <c r="IZ24" s="59"/>
      <c r="JA24" s="78"/>
      <c r="JB24" s="72" t="s">
        <v>178</v>
      </c>
      <c r="JC24" s="82">
        <v>-5.8388700123195192E-2</v>
      </c>
      <c r="JD24" s="58">
        <v>5.0987274312337745E-2</v>
      </c>
      <c r="JE24" s="58">
        <v>-4.1230987917884938E-2</v>
      </c>
      <c r="JF24" s="58">
        <v>9.8090669006929282E-3</v>
      </c>
      <c r="JG24" s="58">
        <v>-1.1731167400374788E-2</v>
      </c>
      <c r="JH24" s="58">
        <v>-8.7279451003935651E-2</v>
      </c>
      <c r="JI24" s="58">
        <v>-2.6256954889336291E-2</v>
      </c>
      <c r="JJ24" s="59"/>
      <c r="JK24" s="78"/>
      <c r="JL24" s="72" t="s">
        <v>178</v>
      </c>
      <c r="JM24" s="82">
        <v>4.3619728098238421E-2</v>
      </c>
      <c r="JN24" s="58">
        <v>-3.7110452718515853E-2</v>
      </c>
      <c r="JO24" s="58">
        <v>3.9704903572042941E-2</v>
      </c>
      <c r="JP24" s="58">
        <v>-3.1816226620842235E-2</v>
      </c>
      <c r="JQ24" s="58">
        <v>-6.3323596450673694E-3</v>
      </c>
      <c r="JR24" s="58">
        <v>0.14391688344909026</v>
      </c>
      <c r="JS24" s="58">
        <v>1.1169421117181177E-2</v>
      </c>
      <c r="JT24" s="59"/>
      <c r="JU24" s="78"/>
      <c r="JV24" s="106" t="s">
        <v>178</v>
      </c>
      <c r="JW24" s="58">
        <v>9.9123869380342886E-2</v>
      </c>
      <c r="JX24" s="58">
        <v>-0.11039894747155643</v>
      </c>
      <c r="JY24" s="58">
        <v>6.4813183770205549E-2</v>
      </c>
      <c r="JZ24" s="58">
        <v>1.6963911984870322E-2</v>
      </c>
      <c r="KA24" s="58">
        <v>3.933983406715464E-2</v>
      </c>
      <c r="KB24" s="58">
        <v>2.0358386442410592</v>
      </c>
      <c r="KC24" s="58">
        <v>6.4333245764036887E-2</v>
      </c>
      <c r="KD24" s="58"/>
      <c r="KE24" s="78"/>
      <c r="KF24" s="106" t="s">
        <v>178</v>
      </c>
      <c r="KG24" s="58">
        <v>-8.420850198011455E-2</v>
      </c>
      <c r="KH24" s="58">
        <v>0.12900041206305571</v>
      </c>
      <c r="KI24" s="58">
        <v>-4.0129079673032884E-2</v>
      </c>
      <c r="KJ24" s="58">
        <v>4.9743684274374068E-2</v>
      </c>
      <c r="KK24" s="58">
        <v>3.9070766431278242E-2</v>
      </c>
      <c r="KL24" s="58">
        <v>0.63723546843904499</v>
      </c>
      <c r="KM24" s="58">
        <v>-8.9832580181845607E-3</v>
      </c>
      <c r="KN24" s="58"/>
      <c r="KO24" s="78"/>
      <c r="KP24" s="106" t="s">
        <v>178</v>
      </c>
      <c r="KQ24" s="58">
        <v>-0.15602327299267435</v>
      </c>
      <c r="KR24" s="58">
        <v>0.10516678308488069</v>
      </c>
      <c r="KS24" s="58">
        <v>-7.7689495869538217E-2</v>
      </c>
      <c r="KT24" s="58">
        <v>1.4229170386129694E-2</v>
      </c>
      <c r="KU24" s="58">
        <v>6.8672467353883505E-3</v>
      </c>
      <c r="KV24" s="58">
        <v>0.81374209362243655</v>
      </c>
      <c r="KW24" s="58">
        <v>-4.2217550088503711E-2</v>
      </c>
      <c r="KX24" s="58"/>
      <c r="KY24" s="78"/>
      <c r="KZ24" s="106" t="s">
        <v>178</v>
      </c>
      <c r="LA24" s="58">
        <v>-8.0484948956513133E-2</v>
      </c>
      <c r="LB24" s="58">
        <v>-8.7433391440468439E-2</v>
      </c>
      <c r="LC24" s="58">
        <v>-9.4043313747147445E-2</v>
      </c>
      <c r="LD24" s="58">
        <v>-2.6485277430388105E-2</v>
      </c>
      <c r="LE24" s="58">
        <v>-2.2379152270225228E-3</v>
      </c>
      <c r="LF24" s="58">
        <v>7.4293283616963714E-3</v>
      </c>
      <c r="LG24" s="58">
        <v>-5.2348697072502767E-2</v>
      </c>
      <c r="LH24" s="58"/>
      <c r="LI24" s="78"/>
      <c r="LJ24" s="106" t="s">
        <v>178</v>
      </c>
      <c r="LK24" s="58">
        <v>9.3052260489978209E-2</v>
      </c>
      <c r="LL24" s="58">
        <v>-3.6459674932828319E-2</v>
      </c>
      <c r="LM24" s="58">
        <v>7.5554750853077779E-2</v>
      </c>
      <c r="LN24" s="58">
        <v>-2.6242723350663646E-2</v>
      </c>
      <c r="LO24" s="58">
        <v>-1.5955736227847246E-2</v>
      </c>
      <c r="LP24" s="58">
        <v>-3.4567457754402377E-2</v>
      </c>
      <c r="LQ24" s="58">
        <v>2.6423035795560948E-2</v>
      </c>
      <c r="LR24" s="58"/>
      <c r="LT24" s="106" t="s">
        <v>178</v>
      </c>
      <c r="LU24" s="58">
        <v>-2.2559841548354501E-4</v>
      </c>
      <c r="LV24" s="58">
        <v>-1.5588206144878871E-2</v>
      </c>
      <c r="LW24" s="58">
        <v>-1.5097330854225096E-3</v>
      </c>
      <c r="LX24" s="58">
        <v>4.0078974860548358E-2</v>
      </c>
      <c r="LY24" s="58">
        <v>5.0403989866942061E-3</v>
      </c>
      <c r="LZ24" s="58">
        <v>7.6710814640674391E-2</v>
      </c>
      <c r="MA24" s="58">
        <v>1.4656301737724744E-2</v>
      </c>
      <c r="MB24" s="58"/>
      <c r="MD24" s="106" t="s">
        <v>178</v>
      </c>
      <c r="ME24" s="58">
        <v>5.5758204114388452E-3</v>
      </c>
      <c r="MF24" s="58">
        <v>5.756129999359158E-2</v>
      </c>
      <c r="MG24" s="58">
        <v>1.27462718451971E-2</v>
      </c>
      <c r="MH24" s="58">
        <v>1.45869490700629E-2</v>
      </c>
      <c r="MI24" s="58">
        <v>-1.0369385023107398E-2</v>
      </c>
      <c r="MJ24" s="58">
        <v>5.2435963485291823E-2</v>
      </c>
      <c r="MK24" s="58">
        <v>1.2381883711814815E-2</v>
      </c>
      <c r="ML24" s="58"/>
      <c r="MN24" s="106" t="s">
        <v>178</v>
      </c>
      <c r="MO24" s="58">
        <v>1.7440925280533895E-3</v>
      </c>
      <c r="MP24" s="58">
        <v>-9.2624507109046378E-2</v>
      </c>
      <c r="MQ24" s="58">
        <v>2.2014620213042383E-3</v>
      </c>
      <c r="MR24" s="58">
        <v>-1.1341965066822056E-3</v>
      </c>
      <c r="MS24" s="58">
        <v>0.17237021643445016</v>
      </c>
      <c r="MT24" s="58">
        <v>-0.35262504486234247</v>
      </c>
      <c r="MU24" s="58">
        <v>-3.4549257278968862E-3</v>
      </c>
      <c r="MV24" s="58"/>
    </row>
    <row r="25" spans="1:360" x14ac:dyDescent="0.25">
      <c r="A25" s="72" t="s">
        <v>179</v>
      </c>
      <c r="B25" s="82">
        <v>8.709280885065031E-4</v>
      </c>
      <c r="C25" s="58">
        <v>-9.194059795436671E-2</v>
      </c>
      <c r="D25" s="58">
        <v>-7.6888806385742329E-3</v>
      </c>
      <c r="E25" s="58">
        <v>-4.5940219694253562E-3</v>
      </c>
      <c r="F25" s="58">
        <v>-2.7967222326278313E-2</v>
      </c>
      <c r="G25" s="58">
        <v>-0.32508070646098813</v>
      </c>
      <c r="H25" s="58">
        <v>-2.7806986797523022E-2</v>
      </c>
      <c r="I25" s="59"/>
      <c r="J25" s="78"/>
      <c r="K25" s="72" t="s">
        <v>179</v>
      </c>
      <c r="L25" s="82">
        <v>-5.3932745727908174E-3</v>
      </c>
      <c r="M25" s="58">
        <v>2.0211958045078519E-2</v>
      </c>
      <c r="N25" s="58">
        <v>0.20830499216174839</v>
      </c>
      <c r="O25" s="58">
        <v>-1.7970362229951714E-2</v>
      </c>
      <c r="P25" s="58">
        <v>-2.2350305404010295E-2</v>
      </c>
      <c r="Q25" s="58">
        <v>-6.8890336061245783E-2</v>
      </c>
      <c r="R25" s="58">
        <v>7.2106717942557708E-4</v>
      </c>
      <c r="S25" s="59"/>
      <c r="T25" s="78"/>
      <c r="U25" s="72" t="s">
        <v>179</v>
      </c>
      <c r="V25" s="82">
        <v>4.6640838479986447E-3</v>
      </c>
      <c r="W25" s="58">
        <v>6.8114416406009098E-2</v>
      </c>
      <c r="X25" s="58">
        <v>-0.16450147551722055</v>
      </c>
      <c r="Y25" s="58">
        <v>1.7462273185618299E-2</v>
      </c>
      <c r="Z25" s="58">
        <v>-2.4836943196394182E-2</v>
      </c>
      <c r="AA25" s="58">
        <v>0.24336841056728339</v>
      </c>
      <c r="AB25" s="58">
        <v>4.2031944277651015E-3</v>
      </c>
      <c r="AC25" s="59"/>
      <c r="AD25" s="78"/>
      <c r="AE25" s="72" t="s">
        <v>179</v>
      </c>
      <c r="AF25" s="82">
        <v>2.7364853388061878E-4</v>
      </c>
      <c r="AG25" s="58">
        <v>3.3122461210627882E-2</v>
      </c>
      <c r="AH25" s="58">
        <v>-5.2005341920530763E-3</v>
      </c>
      <c r="AI25" s="58">
        <v>-2.6469604179024133E-2</v>
      </c>
      <c r="AJ25" s="58">
        <v>1.6764736259056501E-2</v>
      </c>
      <c r="AK25" s="58">
        <v>-0.34471939328773332</v>
      </c>
      <c r="AL25" s="58">
        <v>-2.0330064577852188E-2</v>
      </c>
      <c r="AM25" s="59"/>
      <c r="AN25" s="78"/>
      <c r="AO25" s="72" t="s">
        <v>179</v>
      </c>
      <c r="AP25" s="82">
        <v>-7.6964141198830648E-3</v>
      </c>
      <c r="AQ25" s="58">
        <v>-6.2823676184128568E-2</v>
      </c>
      <c r="AR25" s="58">
        <v>-1.2673940708906159E-2</v>
      </c>
      <c r="AS25" s="58">
        <v>-1.1950731342739978E-5</v>
      </c>
      <c r="AT25" s="58">
        <v>2.120224262459704E-2</v>
      </c>
      <c r="AU25" s="58">
        <v>-0.17156632440088931</v>
      </c>
      <c r="AV25" s="58">
        <v>-9.765625E-3</v>
      </c>
      <c r="AW25" s="59"/>
      <c r="AX25" s="78"/>
      <c r="AY25" s="72" t="s">
        <v>179</v>
      </c>
      <c r="AZ25" s="82">
        <v>1.487166742484379E-2</v>
      </c>
      <c r="BA25" s="58">
        <v>7.5117706319422606E-2</v>
      </c>
      <c r="BB25" s="58">
        <v>1.3347719516962314E-2</v>
      </c>
      <c r="BC25" s="58">
        <v>-8.5148463521556202E-3</v>
      </c>
      <c r="BD25" s="58">
        <v>3.9233279686309026E-2</v>
      </c>
      <c r="BE25" s="58">
        <v>-0.12604898956518271</v>
      </c>
      <c r="BF25" s="58">
        <v>9.6153846153845587E-3</v>
      </c>
      <c r="BG25" s="59"/>
      <c r="BH25" s="78"/>
      <c r="BI25" s="72" t="s">
        <v>179</v>
      </c>
      <c r="BJ25" s="82">
        <v>-5.4372802203939393E-3</v>
      </c>
      <c r="BK25" s="58">
        <v>2.2038717946612482E-2</v>
      </c>
      <c r="BL25" s="58">
        <v>1.4652205603778E-4</v>
      </c>
      <c r="BM25" s="58">
        <v>-2.4638320913070388E-2</v>
      </c>
      <c r="BN25" s="58">
        <v>-1.8740038208698838E-4</v>
      </c>
      <c r="BO25" s="58">
        <v>1.3460038874672904</v>
      </c>
      <c r="BP25" s="58">
        <v>1.7826617826617853E-2</v>
      </c>
      <c r="BQ25" s="59"/>
      <c r="BR25" s="78"/>
      <c r="BS25" s="72" t="s">
        <v>179</v>
      </c>
      <c r="BT25" s="82">
        <v>-2.3599834377560215E-3</v>
      </c>
      <c r="BU25" s="58">
        <v>-9.3227652756309079E-2</v>
      </c>
      <c r="BV25" s="58">
        <v>-1.1844209745658653E-2</v>
      </c>
      <c r="BW25" s="58">
        <v>-7.3815828869925239E-3</v>
      </c>
      <c r="BX25" s="58">
        <v>9.7426747468449745E-2</v>
      </c>
      <c r="BY25" s="58">
        <v>-3.7585372223924413E-2</v>
      </c>
      <c r="BZ25" s="58">
        <v>5.9980806142034544E-4</v>
      </c>
      <c r="CA25" s="59"/>
      <c r="CB25" s="78"/>
      <c r="CC25" s="72" t="s">
        <v>179</v>
      </c>
      <c r="CD25" s="82">
        <v>0.27790307221629235</v>
      </c>
      <c r="CE25" s="58">
        <v>4.4744648772680959E-2</v>
      </c>
      <c r="CF25" s="58">
        <v>0.16687059009695077</v>
      </c>
      <c r="CG25" s="58">
        <v>-0.14920692636010546</v>
      </c>
      <c r="CH25" s="58">
        <v>-5.2937118590945083E-2</v>
      </c>
      <c r="CI25" s="58">
        <v>-0.58329015101169501</v>
      </c>
      <c r="CJ25" s="58">
        <v>2.613595492147219E-2</v>
      </c>
      <c r="CK25" s="59"/>
      <c r="CL25" s="78"/>
      <c r="CM25" s="72" t="s">
        <v>179</v>
      </c>
      <c r="CN25" s="82">
        <v>-1.1034239416628176E-2</v>
      </c>
      <c r="CO25" s="58">
        <v>-0.19392752802551172</v>
      </c>
      <c r="CP25" s="58">
        <v>-0.14560244100303915</v>
      </c>
      <c r="CQ25" s="58">
        <v>3.0961946068760278E-3</v>
      </c>
      <c r="CR25" s="58">
        <v>2.4920578656218509E-2</v>
      </c>
      <c r="CS25" s="58">
        <v>0.49761839899749055</v>
      </c>
      <c r="CT25" s="58">
        <v>-1.3669821240799079E-2</v>
      </c>
      <c r="CU25" s="59"/>
      <c r="CV25" s="78"/>
      <c r="CW25" s="72" t="s">
        <v>179</v>
      </c>
      <c r="CX25" s="82">
        <v>-3.4986599565567603E-3</v>
      </c>
      <c r="CY25" s="58">
        <v>0.14906281395108695</v>
      </c>
      <c r="CZ25" s="58">
        <v>1.0117552181589462E-2</v>
      </c>
      <c r="DA25" s="58">
        <v>-8.152902090015391E-3</v>
      </c>
      <c r="DB25" s="58">
        <v>2.4501768674271215E-2</v>
      </c>
      <c r="DC25" s="58">
        <v>-0.35249048541096351</v>
      </c>
      <c r="DD25" s="58">
        <v>-2.4875621890547532E-3</v>
      </c>
      <c r="DE25" s="59"/>
      <c r="DF25" s="78"/>
      <c r="DG25" s="72" t="s">
        <v>179</v>
      </c>
      <c r="DH25" s="82">
        <v>9.6357350969069559E-3</v>
      </c>
      <c r="DI25" s="58">
        <v>1.2150132712411702E-3</v>
      </c>
      <c r="DJ25" s="58">
        <v>-1.1223882227521839E-2</v>
      </c>
      <c r="DK25" s="58">
        <v>-2.1775740162417123E-2</v>
      </c>
      <c r="DL25" s="58">
        <v>3.3025789923758327E-2</v>
      </c>
      <c r="DM25" s="58">
        <v>0.18499004196717583</v>
      </c>
      <c r="DN25" s="58">
        <v>5.2250326564540761E-3</v>
      </c>
      <c r="DO25" s="59"/>
      <c r="DP25" s="78"/>
      <c r="DQ25" s="72" t="s">
        <v>179</v>
      </c>
      <c r="DR25" s="82">
        <v>1.4538035988174717E-2</v>
      </c>
      <c r="DS25" s="58">
        <v>3.3610516145319312E-2</v>
      </c>
      <c r="DT25" s="58">
        <v>1.8301754577141269E-2</v>
      </c>
      <c r="DU25" s="58">
        <v>1.1349841215306336E-2</v>
      </c>
      <c r="DV25" s="58">
        <v>-3.7650408329966273E-2</v>
      </c>
      <c r="DW25" s="58">
        <v>-1.0937429401615766</v>
      </c>
      <c r="DX25" s="58">
        <v>-1.5948021264028351E-2</v>
      </c>
      <c r="DY25" s="59"/>
      <c r="DZ25" s="78"/>
      <c r="EA25" s="72" t="s">
        <v>179</v>
      </c>
      <c r="EB25" s="82">
        <v>5.0126221170927691E-3</v>
      </c>
      <c r="EC25" s="58">
        <v>-3.6180762660633234E-2</v>
      </c>
      <c r="ED25" s="58">
        <v>-1.1115132319641901E-2</v>
      </c>
      <c r="EE25" s="58">
        <v>0.10984203071810353</v>
      </c>
      <c r="EF25" s="58">
        <v>-3.1532903610373884E-2</v>
      </c>
      <c r="EG25" s="58">
        <v>-2.9674330869839456</v>
      </c>
      <c r="EH25" s="58">
        <v>3.2533013205282138E-2</v>
      </c>
      <c r="EI25" s="59"/>
      <c r="EJ25" s="78"/>
      <c r="EK25" s="72" t="s">
        <v>179</v>
      </c>
      <c r="EL25" s="82">
        <v>-1.8349185379555169E-2</v>
      </c>
      <c r="EM25" s="58">
        <v>9.5135550798138804E-2</v>
      </c>
      <c r="EN25" s="58">
        <v>2.1561623102670312E-2</v>
      </c>
      <c r="EO25" s="58">
        <v>-2.1503945318708379E-2</v>
      </c>
      <c r="EP25" s="58">
        <v>9.0909244894478609E-3</v>
      </c>
      <c r="EQ25" s="58">
        <v>3.8530070924130833</v>
      </c>
      <c r="ER25" s="58">
        <v>7.7897918846644943E-3</v>
      </c>
      <c r="ES25" s="59"/>
      <c r="ET25" s="78"/>
      <c r="EU25" s="72" t="s">
        <v>179</v>
      </c>
      <c r="EV25" s="82">
        <v>-1.6184813716815848E-4</v>
      </c>
      <c r="EW25" s="58">
        <v>5.8891643827792065E-2</v>
      </c>
      <c r="EX25" s="58">
        <v>-2.2548184270339808E-2</v>
      </c>
      <c r="EY25" s="58">
        <v>-5.0011308467815353E-2</v>
      </c>
      <c r="EZ25" s="58">
        <v>5.5365733744614423E-3</v>
      </c>
      <c r="FA25" s="58">
        <v>-0.22388870815556025</v>
      </c>
      <c r="FB25" s="58">
        <v>-1.6382095062298031E-2</v>
      </c>
      <c r="FC25" s="59"/>
      <c r="FD25" s="78"/>
      <c r="FE25" s="72" t="s">
        <v>179</v>
      </c>
      <c r="FF25" s="82">
        <v>6.1307636458051949E-2</v>
      </c>
      <c r="FG25" s="58">
        <v>-9.4264083250765143E-2</v>
      </c>
      <c r="FH25" s="58">
        <v>4.3481492143321469E-2</v>
      </c>
      <c r="FI25" s="58">
        <v>5.6163572431702502E-3</v>
      </c>
      <c r="FJ25" s="58">
        <v>5.7464291123941837E-2</v>
      </c>
      <c r="FK25" s="58">
        <v>0.13229446378785356</v>
      </c>
      <c r="FL25" s="58">
        <v>3.4717335209946076E-2</v>
      </c>
      <c r="FM25" s="59"/>
      <c r="FN25" s="78"/>
      <c r="FO25" s="78"/>
      <c r="FP25" s="72" t="s">
        <v>179</v>
      </c>
      <c r="FQ25" s="82">
        <v>-3.7345538989150259E-2</v>
      </c>
      <c r="FR25" s="58">
        <v>0.16738305073308166</v>
      </c>
      <c r="FS25" s="58">
        <v>-2.7918114029828734E-2</v>
      </c>
      <c r="FT25" s="58">
        <v>4.2384510849272541E-2</v>
      </c>
      <c r="FU25" s="58">
        <v>-3.0679616135483773E-2</v>
      </c>
      <c r="FV25" s="58">
        <v>-0.34676592358720587</v>
      </c>
      <c r="FW25" s="58">
        <v>-6.9145318521877377E-3</v>
      </c>
      <c r="FX25" s="59"/>
      <c r="FY25" s="78"/>
      <c r="FZ25" s="72" t="s">
        <v>179</v>
      </c>
      <c r="GA25" s="82">
        <v>0.24467726531331657</v>
      </c>
      <c r="GB25" s="58">
        <v>-5.5137197027655974E-2</v>
      </c>
      <c r="GC25" s="58">
        <v>0.22069361183312494</v>
      </c>
      <c r="GD25" s="58">
        <v>-2.2150785646785832E-2</v>
      </c>
      <c r="GE25" s="58">
        <v>1.933458505959984E-2</v>
      </c>
      <c r="GF25" s="58">
        <v>-0.19837022899520254</v>
      </c>
      <c r="GG25" s="58">
        <v>0.11014724346535783</v>
      </c>
      <c r="GH25" s="59"/>
      <c r="GI25" s="78"/>
      <c r="GJ25" s="72" t="s">
        <v>179</v>
      </c>
      <c r="GK25" s="82">
        <v>-3.3012542832581903E-3</v>
      </c>
      <c r="GL25" s="58">
        <v>-0.11615494131396141</v>
      </c>
      <c r="GM25" s="58">
        <v>-2.8398253873898143E-2</v>
      </c>
      <c r="GN25" s="58">
        <v>-3.3959708712776607E-2</v>
      </c>
      <c r="GO25" s="58">
        <v>5.4638772236042396E-2</v>
      </c>
      <c r="GP25" s="58">
        <v>3.8345102181773854</v>
      </c>
      <c r="GQ25" s="58">
        <v>1.6964836520666254E-2</v>
      </c>
      <c r="GR25" s="59"/>
      <c r="GS25" s="78"/>
      <c r="GT25" s="72" t="s">
        <v>179</v>
      </c>
      <c r="GU25" s="82">
        <v>-5.2935078840222666E-2</v>
      </c>
      <c r="GV25" s="58">
        <v>0.1016191724563256</v>
      </c>
      <c r="GW25" s="58">
        <v>-2.1056039336386233E-2</v>
      </c>
      <c r="GX25" s="58">
        <v>6.4684373544204225E-4</v>
      </c>
      <c r="GY25" s="58">
        <v>-7.4640959331979687E-2</v>
      </c>
      <c r="GZ25" s="58">
        <v>-0.23618574277107038</v>
      </c>
      <c r="HA25" s="58">
        <v>-3.9530886664644646E-2</v>
      </c>
      <c r="HB25" s="59"/>
      <c r="HC25" s="78"/>
      <c r="HD25" s="72" t="s">
        <v>179</v>
      </c>
      <c r="HE25" s="82">
        <v>-1.7742664981557944E-3</v>
      </c>
      <c r="HF25" s="58">
        <v>5.8575944042656133E-2</v>
      </c>
      <c r="HG25" s="58">
        <v>-2.0437591441798523E-2</v>
      </c>
      <c r="HH25" s="58">
        <v>4.3796676022952501E-2</v>
      </c>
      <c r="HI25" s="58">
        <v>6.6626944994099838E-2</v>
      </c>
      <c r="HJ25" s="58">
        <v>-7.868763957252714E-2</v>
      </c>
      <c r="HK25" s="58">
        <v>1.8210526315789427E-2</v>
      </c>
      <c r="HL25" s="59"/>
      <c r="HM25" s="78"/>
      <c r="HN25" s="72" t="s">
        <v>179</v>
      </c>
      <c r="HO25" s="82">
        <v>-0.26400851967986011</v>
      </c>
      <c r="HP25" s="58">
        <v>2.1626467240180532E-2</v>
      </c>
      <c r="HQ25" s="58">
        <v>0.14845883189122164</v>
      </c>
      <c r="HR25" s="58">
        <v>-1.4116079427207343E-2</v>
      </c>
      <c r="HS25" s="58">
        <v>-0.14310044639268843</v>
      </c>
      <c r="HT25" s="58">
        <v>0.24500960758766552</v>
      </c>
      <c r="HU25" s="58">
        <v>-0.12683267858988939</v>
      </c>
      <c r="HV25" s="59"/>
      <c r="HW25" s="78"/>
      <c r="HX25" s="72" t="s">
        <v>179</v>
      </c>
      <c r="HY25" s="82">
        <v>-1.150081111668208E-2</v>
      </c>
      <c r="HZ25" s="58">
        <v>-0.15033352869456285</v>
      </c>
      <c r="IA25" s="58">
        <v>-2.0678195748824499E-2</v>
      </c>
      <c r="IB25" s="58">
        <v>-4.5413403136492274E-2</v>
      </c>
      <c r="IC25" s="58">
        <v>3.8243731286641443E-2</v>
      </c>
      <c r="ID25" s="58">
        <v>-0.61069382201305755</v>
      </c>
      <c r="IE25" s="58">
        <v>-4.2045106643534988E-2</v>
      </c>
      <c r="IF25" s="59"/>
      <c r="IG25" s="78"/>
      <c r="IH25" s="72" t="s">
        <v>179</v>
      </c>
      <c r="II25" s="82">
        <v>3.2544155029394783E-2</v>
      </c>
      <c r="IJ25" s="58">
        <v>7.6732922568028064E-2</v>
      </c>
      <c r="IK25" s="58">
        <v>4.7834870340143318E-2</v>
      </c>
      <c r="IL25" s="58">
        <v>1.7316591067681429E-2</v>
      </c>
      <c r="IM25" s="58">
        <v>-3.3516534248609828E-2</v>
      </c>
      <c r="IN25" s="58">
        <v>-2.0918308287493002</v>
      </c>
      <c r="IO25" s="58">
        <v>-5.5395760093747155E-3</v>
      </c>
      <c r="IP25" s="59"/>
      <c r="IQ25" s="78"/>
      <c r="IR25" s="72" t="s">
        <v>179</v>
      </c>
      <c r="IS25" s="82">
        <v>-1.4301200845867055E-2</v>
      </c>
      <c r="IT25" s="58">
        <v>5.9145332301907695E-2</v>
      </c>
      <c r="IU25" s="58">
        <v>-2.728790312561848E-2</v>
      </c>
      <c r="IV25" s="58">
        <v>4.4110073922157524E-2</v>
      </c>
      <c r="IW25" s="58">
        <v>-4.6892373704318875E-2</v>
      </c>
      <c r="IX25" s="58">
        <v>-1.6173069016152717</v>
      </c>
      <c r="IY25" s="58">
        <v>2.3138735940010709E-2</v>
      </c>
      <c r="IZ25" s="59"/>
      <c r="JA25" s="78"/>
      <c r="JB25" s="72" t="s">
        <v>179</v>
      </c>
      <c r="JC25" s="82">
        <v>4.9524411181183867E-3</v>
      </c>
      <c r="JD25" s="58">
        <v>5.0987274312337745E-2</v>
      </c>
      <c r="JE25" s="58">
        <v>1.5946817840642807E-2</v>
      </c>
      <c r="JF25" s="58">
        <v>9.8090669006929282E-3</v>
      </c>
      <c r="JG25" s="58">
        <v>1.231349777112087E-2</v>
      </c>
      <c r="JH25" s="58">
        <v>-0.48174059079036879</v>
      </c>
      <c r="JI25" s="58">
        <v>6.2820541693848642E-3</v>
      </c>
      <c r="JJ25" s="59"/>
      <c r="JK25" s="78"/>
      <c r="JL25" s="72" t="s">
        <v>179</v>
      </c>
      <c r="JM25" s="82">
        <v>0.10404839435697723</v>
      </c>
      <c r="JN25" s="58">
        <v>-3.7110452718515853E-2</v>
      </c>
      <c r="JO25" s="58">
        <v>9.5848861960493817E-2</v>
      </c>
      <c r="JP25" s="58">
        <v>-3.1816226620842235E-2</v>
      </c>
      <c r="JQ25" s="58">
        <v>-7.0032833464388086E-2</v>
      </c>
      <c r="JR25" s="58">
        <v>1.3897043636313566</v>
      </c>
      <c r="JS25" s="58">
        <v>4.224325252315049E-2</v>
      </c>
      <c r="JT25" s="59"/>
      <c r="JU25" s="78"/>
      <c r="JV25" s="106" t="s">
        <v>179</v>
      </c>
      <c r="JW25" s="58">
        <v>4.9053121462043985E-2</v>
      </c>
      <c r="JX25" s="58">
        <v>-0.11039894747155643</v>
      </c>
      <c r="JY25" s="58">
        <v>2.0259974591983664E-2</v>
      </c>
      <c r="JZ25" s="58">
        <v>1.6963911984870322E-2</v>
      </c>
      <c r="KA25" s="58">
        <v>7.0419689298360968E-2</v>
      </c>
      <c r="KB25" s="58">
        <v>0.4094008844840748</v>
      </c>
      <c r="KC25" s="58">
        <v>3.6338245346293908E-2</v>
      </c>
      <c r="KD25" s="58"/>
      <c r="KE25" s="78"/>
      <c r="KF25" s="106" t="s">
        <v>179</v>
      </c>
      <c r="KG25" s="58">
        <v>5.1384519128738031E-2</v>
      </c>
      <c r="KH25" s="58">
        <v>0.12900041206305571</v>
      </c>
      <c r="KI25" s="58">
        <v>9.2755052947071009E-2</v>
      </c>
      <c r="KJ25" s="58">
        <v>4.9743684274374068E-2</v>
      </c>
      <c r="KK25" s="58">
        <v>5.112434392838857E-2</v>
      </c>
      <c r="KL25" s="58">
        <v>0.57655213861110888</v>
      </c>
      <c r="KM25" s="58">
        <v>6.4926287786087111E-2</v>
      </c>
      <c r="KN25" s="58"/>
      <c r="KO25" s="78"/>
      <c r="KP25" s="106" t="s">
        <v>179</v>
      </c>
      <c r="KQ25" s="58">
        <v>-0.26398798234675985</v>
      </c>
      <c r="KR25" s="58">
        <v>0.10516678308488069</v>
      </c>
      <c r="KS25" s="58">
        <v>-0.23522817670887899</v>
      </c>
      <c r="KT25" s="58">
        <v>1.4229170386129694E-2</v>
      </c>
      <c r="KU25" s="58">
        <v>-1.0226243666132218E-2</v>
      </c>
      <c r="KV25" s="58">
        <v>0.88359354098945886</v>
      </c>
      <c r="KW25" s="58">
        <v>-0.12284033580135986</v>
      </c>
      <c r="KX25" s="58"/>
      <c r="KY25" s="78"/>
      <c r="KZ25" s="106" t="s">
        <v>179</v>
      </c>
      <c r="LA25" s="58">
        <v>4.4092236264355825E-3</v>
      </c>
      <c r="LB25" s="58">
        <v>-8.7433391440468439E-2</v>
      </c>
      <c r="LC25" s="58">
        <v>-2.7492546809148543E-2</v>
      </c>
      <c r="LD25" s="58">
        <v>-2.6485277430388105E-2</v>
      </c>
      <c r="LE25" s="58">
        <v>0.11197182254895983</v>
      </c>
      <c r="LF25" s="58">
        <v>5.5044543238204527E-2</v>
      </c>
      <c r="LG25" s="58">
        <v>4.3312364648859765E-3</v>
      </c>
      <c r="LH25" s="58"/>
      <c r="LI25" s="78"/>
      <c r="LJ25" s="106" t="s">
        <v>179</v>
      </c>
      <c r="LK25" s="58">
        <v>-5.0920095223821312E-3</v>
      </c>
      <c r="LL25" s="58">
        <v>-3.6459674932828319E-2</v>
      </c>
      <c r="LM25" s="58">
        <v>-5.6336853155543329E-3</v>
      </c>
      <c r="LN25" s="58">
        <v>-2.6242723350663646E-2</v>
      </c>
      <c r="LO25" s="58">
        <v>-3.6068936836866558E-2</v>
      </c>
      <c r="LP25" s="58">
        <v>0.85598201485162317</v>
      </c>
      <c r="LQ25" s="58">
        <v>2.3513707772871935E-2</v>
      </c>
      <c r="LR25" s="58"/>
      <c r="LT25" s="106" t="s">
        <v>179</v>
      </c>
      <c r="LU25" s="58">
        <v>-5.4085221013598465E-4</v>
      </c>
      <c r="LV25" s="58">
        <v>-1.5588206144878871E-2</v>
      </c>
      <c r="LW25" s="58">
        <v>-1.401106867433834E-3</v>
      </c>
      <c r="LX25" s="58">
        <v>4.0078974860548358E-2</v>
      </c>
      <c r="LY25" s="58">
        <v>-3.7356007627285762E-2</v>
      </c>
      <c r="LZ25" s="58">
        <v>-0.82624283220849704</v>
      </c>
      <c r="MA25" s="58">
        <v>-6.6713473113964597E-2</v>
      </c>
      <c r="MB25" s="58"/>
      <c r="MD25" s="106" t="s">
        <v>179</v>
      </c>
      <c r="ME25" s="58">
        <v>3.7169438973564976E-3</v>
      </c>
      <c r="MF25" s="58">
        <v>5.756129999359158E-2</v>
      </c>
      <c r="MG25" s="58">
        <v>9.99146709141591E-3</v>
      </c>
      <c r="MH25" s="58">
        <v>1.45869490700629E-2</v>
      </c>
      <c r="MI25" s="58">
        <v>-9.2832026487686854E-3</v>
      </c>
      <c r="MJ25" s="58">
        <v>2.4583181313919806</v>
      </c>
      <c r="MK25" s="58">
        <v>4.7619036357959381E-2</v>
      </c>
      <c r="ML25" s="58"/>
      <c r="MN25" s="106" t="s">
        <v>179</v>
      </c>
      <c r="MO25" s="58">
        <v>5.9078519062490589E-3</v>
      </c>
      <c r="MP25" s="58">
        <v>-9.2624507109046378E-2</v>
      </c>
      <c r="MQ25" s="58">
        <v>1.3066140196850873E-2</v>
      </c>
      <c r="MR25" s="58">
        <v>-1.1341965066822056E-3</v>
      </c>
      <c r="MS25" s="58">
        <v>9.9121194534546583E-2</v>
      </c>
      <c r="MT25" s="58">
        <v>-0.27394567053415669</v>
      </c>
      <c r="MU25" s="58">
        <v>-3.6938333675353963E-3</v>
      </c>
      <c r="MV25" s="58"/>
    </row>
    <row r="26" spans="1:360" x14ac:dyDescent="0.25">
      <c r="A26" s="72" t="s">
        <v>167</v>
      </c>
      <c r="B26" s="82">
        <v>2.8934693299334038E-2</v>
      </c>
      <c r="C26" s="58">
        <v>-2.0452310717797427E-2</v>
      </c>
      <c r="D26" s="58">
        <v>1.5748031496062968E-2</v>
      </c>
      <c r="E26" s="58">
        <v>-4.6284224250326463E-3</v>
      </c>
      <c r="F26" s="58">
        <v>2.1711768407803578E-2</v>
      </c>
      <c r="G26" s="58">
        <v>-0.38756268806419258</v>
      </c>
      <c r="H26" s="58">
        <v>-1.2239830399287785E-2</v>
      </c>
      <c r="I26" s="59">
        <v>-1.384234299868853E-2</v>
      </c>
      <c r="J26" s="78"/>
      <c r="K26" s="72" t="s">
        <v>167</v>
      </c>
      <c r="L26" s="82">
        <v>-1.9343957594740467E-2</v>
      </c>
      <c r="M26" s="58">
        <v>-0.12748444087532626</v>
      </c>
      <c r="N26" s="58">
        <v>-2.8854435831179887E-2</v>
      </c>
      <c r="O26" s="58">
        <v>-1.7977601676599675E-2</v>
      </c>
      <c r="P26" s="58">
        <v>-7.9971255517913897E-2</v>
      </c>
      <c r="Q26" s="58">
        <v>-5.3062561415001666E-2</v>
      </c>
      <c r="R26" s="58">
        <v>-3.4245600720960008E-2</v>
      </c>
      <c r="S26" s="59">
        <v>-3.8792177090049423E-2</v>
      </c>
      <c r="T26" s="78"/>
      <c r="U26" s="72" t="s">
        <v>167</v>
      </c>
      <c r="V26" s="82">
        <v>6.9846618230316668E-3</v>
      </c>
      <c r="W26" s="58">
        <v>0.1576161988034975</v>
      </c>
      <c r="X26" s="58">
        <v>-0.1531411677753142</v>
      </c>
      <c r="Y26" s="58">
        <v>1.7473073460268797E-2</v>
      </c>
      <c r="Z26" s="58">
        <v>4.9096183887524852E-3</v>
      </c>
      <c r="AA26" s="58">
        <v>0.23106191629194062</v>
      </c>
      <c r="AB26" s="58">
        <v>1.3309758852708508E-2</v>
      </c>
      <c r="AC26" s="59">
        <v>7.6858580212409164E-3</v>
      </c>
      <c r="AD26" s="78"/>
      <c r="AE26" s="72" t="s">
        <v>167</v>
      </c>
      <c r="AF26" s="82">
        <v>8.0411293133496167E-2</v>
      </c>
      <c r="AG26" s="58">
        <v>3.2995428344265484E-2</v>
      </c>
      <c r="AH26" s="58">
        <v>9.4082736952347715E-2</v>
      </c>
      <c r="AI26" s="58">
        <v>-2.6480516501163388E-2</v>
      </c>
      <c r="AJ26" s="58">
        <v>-2.742616033755273E-2</v>
      </c>
      <c r="AK26" s="58">
        <v>-0.33745434110705264</v>
      </c>
      <c r="AL26" s="58">
        <v>9.1605273361768848E-3</v>
      </c>
      <c r="AM26" s="59">
        <v>1.2619608930800198E-2</v>
      </c>
      <c r="AN26" s="78"/>
      <c r="AO26" s="72" t="s">
        <v>167</v>
      </c>
      <c r="AP26" s="82">
        <v>2.280865890247441E-2</v>
      </c>
      <c r="AQ26" s="58">
        <v>-6.2728497209928763E-2</v>
      </c>
      <c r="AR26" s="58">
        <v>-8.2961072112317027E-3</v>
      </c>
      <c r="AS26" s="58">
        <v>0</v>
      </c>
      <c r="AT26" s="58">
        <v>3.6648019180271649E-2</v>
      </c>
      <c r="AU26" s="58">
        <v>-0.11153519932145883</v>
      </c>
      <c r="AV26" s="58">
        <v>4.6467508765189042E-3</v>
      </c>
      <c r="AW26" s="59">
        <v>1.77759517940289E-2</v>
      </c>
      <c r="AX26" s="78"/>
      <c r="AY26" s="72" t="s">
        <v>167</v>
      </c>
      <c r="AZ26" s="82">
        <v>0.13900706535452928</v>
      </c>
      <c r="BA26" s="58">
        <v>7.5074933278587566E-2</v>
      </c>
      <c r="BB26" s="58">
        <v>0.11085424710424727</v>
      </c>
      <c r="BC26" s="58">
        <v>-8.5167480222184747E-3</v>
      </c>
      <c r="BD26" s="58">
        <v>1.4801762114537381E-3</v>
      </c>
      <c r="BE26" s="58">
        <v>-0.12883532219570396</v>
      </c>
      <c r="BF26" s="58">
        <v>5.9188727277073222E-2</v>
      </c>
      <c r="BG26" s="59">
        <v>1.6604321967760211E-2</v>
      </c>
      <c r="BH26" s="78"/>
      <c r="BI26" s="72" t="s">
        <v>167</v>
      </c>
      <c r="BJ26" s="82">
        <v>-0.16186389329812334</v>
      </c>
      <c r="BK26" s="58">
        <v>2.2019634540138944E-2</v>
      </c>
      <c r="BL26" s="58">
        <v>-0.1286112957580445</v>
      </c>
      <c r="BM26" s="58">
        <v>-2.46506095848807E-2</v>
      </c>
      <c r="BN26" s="58">
        <v>3.6241510363514882E-2</v>
      </c>
      <c r="BO26" s="58">
        <v>-1.4295185442909829E-2</v>
      </c>
      <c r="BP26" s="58">
        <v>-7.9441564968521783E-2</v>
      </c>
      <c r="BQ26" s="59">
        <v>1.0509318085557039E-2</v>
      </c>
      <c r="BR26" s="78"/>
      <c r="BS26" s="72" t="s">
        <v>167</v>
      </c>
      <c r="BT26" s="82">
        <v>-7.7710962796537483E-2</v>
      </c>
      <c r="BU26" s="58">
        <v>-9.3236173393124094E-2</v>
      </c>
      <c r="BV26" s="58">
        <v>-7.0965597473824221E-2</v>
      </c>
      <c r="BW26" s="58">
        <v>-7.3800738007380236E-3</v>
      </c>
      <c r="BX26" s="58">
        <v>4.6163642152180773E-2</v>
      </c>
      <c r="BY26" s="58">
        <v>1.0350194552529184</v>
      </c>
      <c r="BZ26" s="58">
        <v>-1.4623144527659025E-2</v>
      </c>
      <c r="CA26" s="59">
        <v>7.819663112671146E-3</v>
      </c>
      <c r="CB26" s="78"/>
      <c r="CC26" s="72" t="s">
        <v>167</v>
      </c>
      <c r="CD26" s="82">
        <v>0.25356846027083196</v>
      </c>
      <c r="CE26" s="58">
        <v>4.4774366371316682E-2</v>
      </c>
      <c r="CF26" s="58">
        <v>0.17393381037567091</v>
      </c>
      <c r="CG26" s="58">
        <v>-0.14919758715017178</v>
      </c>
      <c r="CH26" s="58">
        <v>-8.6008318117265198E-2</v>
      </c>
      <c r="CI26" s="58">
        <v>-0.5530237639989074</v>
      </c>
      <c r="CJ26" s="58">
        <v>1.4193058838163974E-2</v>
      </c>
      <c r="CK26" s="59">
        <v>2.6383166759810332E-3</v>
      </c>
      <c r="CL26" s="78"/>
      <c r="CM26" s="72" t="s">
        <v>167</v>
      </c>
      <c r="CN26" s="82">
        <v>-8.0944532924707935E-2</v>
      </c>
      <c r="CO26" s="58">
        <v>-0.19392776350070712</v>
      </c>
      <c r="CP26" s="58">
        <v>-6.9647943019890968E-2</v>
      </c>
      <c r="CQ26" s="58">
        <v>3.0960709454083248E-3</v>
      </c>
      <c r="CR26" s="58">
        <v>4.3528783713442661E-2</v>
      </c>
      <c r="CS26" s="58">
        <v>0.47809799679780973</v>
      </c>
      <c r="CT26" s="58">
        <v>-3.7078911599002055E-2</v>
      </c>
      <c r="CU26" s="59">
        <v>2.9943224535295999E-3</v>
      </c>
      <c r="CV26" s="78"/>
      <c r="CW26" s="72" t="s">
        <v>167</v>
      </c>
      <c r="CX26" s="82">
        <v>3.4618181953868378E-2</v>
      </c>
      <c r="CY26" s="58">
        <v>0.14900343037225178</v>
      </c>
      <c r="CZ26" s="58">
        <v>2.1417667446324808E-2</v>
      </c>
      <c r="DA26" s="58">
        <v>-8.1730387932716052E-3</v>
      </c>
      <c r="DB26" s="58">
        <v>-1.3436031281607867E-2</v>
      </c>
      <c r="DC26" s="58">
        <v>-0.45673969397162972</v>
      </c>
      <c r="DD26" s="58">
        <v>5.3892665578877987E-3</v>
      </c>
      <c r="DE26" s="59">
        <v>5.0144099667859899E-3</v>
      </c>
      <c r="DF26" s="78"/>
      <c r="DG26" s="72" t="s">
        <v>167</v>
      </c>
      <c r="DH26" s="82">
        <v>0.13703904066360106</v>
      </c>
      <c r="DI26" s="58">
        <v>1.2670357751277659E-3</v>
      </c>
      <c r="DJ26" s="58">
        <v>9.3906350224502805E-2</v>
      </c>
      <c r="DK26" s="58">
        <v>-2.1755883327809099E-2</v>
      </c>
      <c r="DL26" s="58">
        <v>7.1819749892193746E-3</v>
      </c>
      <c r="DM26" s="58">
        <v>0.48407153729071517</v>
      </c>
      <c r="DN26" s="58">
        <v>6.7512637620199961E-2</v>
      </c>
      <c r="DO26" s="59">
        <v>6.9954349643156369E-3</v>
      </c>
      <c r="DP26" s="78"/>
      <c r="DQ26" s="72" t="s">
        <v>167</v>
      </c>
      <c r="DR26" s="82">
        <v>9.0212963917457936E-3</v>
      </c>
      <c r="DS26" s="58">
        <v>3.3613713459309448E-2</v>
      </c>
      <c r="DT26" s="58">
        <v>1.0906532191861145E-2</v>
      </c>
      <c r="DU26" s="58">
        <v>1.1354925055800427E-2</v>
      </c>
      <c r="DV26" s="58">
        <v>4.542408874598354E-2</v>
      </c>
      <c r="DW26" s="58">
        <v>-1.1323029429712781</v>
      </c>
      <c r="DX26" s="58">
        <v>-1.1177804277814936E-2</v>
      </c>
      <c r="DY26" s="59">
        <v>2.9894392726251093E-2</v>
      </c>
      <c r="DZ26" s="78"/>
      <c r="EA26" s="72" t="s">
        <v>167</v>
      </c>
      <c r="EB26" s="82">
        <v>-3.8507884947870993E-3</v>
      </c>
      <c r="EC26" s="58">
        <v>-4.8353909465020606E-2</v>
      </c>
      <c r="ED26" s="58">
        <v>-1.7691415313225042E-2</v>
      </c>
      <c r="EE26" s="58">
        <v>0.10984547091586747</v>
      </c>
      <c r="EF26" s="58">
        <v>-1.6484079041670926E-2</v>
      </c>
      <c r="EG26" s="58">
        <v>-2.1162790697674416</v>
      </c>
      <c r="EH26" s="58">
        <v>3.0053529849492402E-2</v>
      </c>
      <c r="EI26" s="59">
        <v>9.9999999999999978E-2</v>
      </c>
      <c r="EJ26" s="78"/>
      <c r="EK26" s="72" t="s">
        <v>167</v>
      </c>
      <c r="EL26" s="82">
        <v>-1.3043363925631735E-2</v>
      </c>
      <c r="EM26" s="58">
        <v>0.10789189189189194</v>
      </c>
      <c r="EN26" s="58">
        <v>2.2586359610274599E-2</v>
      </c>
      <c r="EO26" s="58">
        <v>-2.1507810731265523E-2</v>
      </c>
      <c r="EP26" s="58">
        <v>0.36570893191755149</v>
      </c>
      <c r="EQ26" s="58">
        <v>6.2222222222222232</v>
      </c>
      <c r="ER26" s="58">
        <v>5.699004917154106E-2</v>
      </c>
      <c r="ES26" s="59"/>
      <c r="ET26" s="78"/>
      <c r="EU26" s="72" t="s">
        <v>167</v>
      </c>
      <c r="EV26" s="82">
        <v>-4.2897871093229957E-3</v>
      </c>
      <c r="EW26" s="58">
        <v>6.0109289617486301E-2</v>
      </c>
      <c r="EX26" s="58">
        <v>-2.0355132091814589E-2</v>
      </c>
      <c r="EY26" s="58">
        <v>-5.0015424957581364E-2</v>
      </c>
      <c r="EZ26" s="58">
        <v>-3.2014635261834005E-2</v>
      </c>
      <c r="FA26" s="58">
        <v>-0.40865384615384615</v>
      </c>
      <c r="FB26" s="58">
        <v>-2.8231896200103638E-2</v>
      </c>
      <c r="FC26" s="59"/>
      <c r="FD26" s="78"/>
      <c r="FE26" s="72" t="s">
        <v>167</v>
      </c>
      <c r="FF26" s="82">
        <v>2.5234145036125252E-2</v>
      </c>
      <c r="FG26" s="58">
        <v>-9.425625920471277E-2</v>
      </c>
      <c r="FH26" s="58">
        <v>1.1788977306218643E-2</v>
      </c>
      <c r="FI26" s="58">
        <v>5.6017860767200956E-3</v>
      </c>
      <c r="FJ26" s="58">
        <v>4.6224112134813915E-2</v>
      </c>
      <c r="FK26" s="58">
        <v>-1.5447154471544818E-2</v>
      </c>
      <c r="FL26" s="58">
        <v>1.3805699246755686E-2</v>
      </c>
      <c r="FM26" s="59"/>
      <c r="FN26" s="78"/>
      <c r="FO26" s="78"/>
      <c r="FP26" s="72" t="s">
        <v>167</v>
      </c>
      <c r="FQ26" s="82">
        <v>7.3343251637825345E-3</v>
      </c>
      <c r="FR26" s="58">
        <v>0.16727642276422758</v>
      </c>
      <c r="FS26" s="58">
        <v>1.1797261870084508E-2</v>
      </c>
      <c r="FT26" s="58">
        <v>4.2384854478666405E-2</v>
      </c>
      <c r="FU26" s="58">
        <v>-2.4010236339003656E-2</v>
      </c>
      <c r="FV26" s="58">
        <v>-0.36581337737407099</v>
      </c>
      <c r="FW26" s="58">
        <v>1.6482225380165274E-2</v>
      </c>
      <c r="FX26" s="59"/>
      <c r="FY26" s="78"/>
      <c r="FZ26" s="72" t="s">
        <v>167</v>
      </c>
      <c r="GA26" s="82">
        <v>2.6092138674405331E-2</v>
      </c>
      <c r="GB26" s="58">
        <v>-5.5023506877938298E-2</v>
      </c>
      <c r="GC26" s="58">
        <v>2.8789405498776451E-2</v>
      </c>
      <c r="GD26" s="58">
        <v>-2.2150795802191949E-2</v>
      </c>
      <c r="GE26" s="58">
        <v>-2.3906840441117751E-3</v>
      </c>
      <c r="GF26" s="58">
        <v>-2.2135416666666657E-2</v>
      </c>
      <c r="GG26" s="58">
        <v>2.9832016027828939E-3</v>
      </c>
      <c r="GH26" s="59"/>
      <c r="GI26" s="78"/>
      <c r="GJ26" s="72" t="s">
        <v>167</v>
      </c>
      <c r="GK26" s="82">
        <v>6.3634756698062725E-3</v>
      </c>
      <c r="GL26" s="58">
        <v>-0.11627049935507651</v>
      </c>
      <c r="GM26" s="58">
        <v>-2.0288232824961564E-2</v>
      </c>
      <c r="GN26" s="58">
        <v>-3.3939249930695789E-2</v>
      </c>
      <c r="GO26" s="58">
        <v>-2.7133580705009423E-2</v>
      </c>
      <c r="GP26" s="58">
        <v>4.5925432756324902</v>
      </c>
      <c r="GQ26" s="58">
        <v>1.8844731267766354E-2</v>
      </c>
      <c r="GR26" s="59"/>
      <c r="GS26" s="78"/>
      <c r="GT26" s="72" t="s">
        <v>167</v>
      </c>
      <c r="GU26" s="82">
        <v>-7.9316488093744406E-2</v>
      </c>
      <c r="GV26" s="58">
        <v>0.10175145954962474</v>
      </c>
      <c r="GW26" s="58">
        <v>-4.41302485004283E-2</v>
      </c>
      <c r="GX26" s="58">
        <v>6.5589899155528647E-4</v>
      </c>
      <c r="GY26" s="58">
        <v>2.0818434644417995E-2</v>
      </c>
      <c r="GZ26" s="58">
        <v>-0.37404761904761907</v>
      </c>
      <c r="HA26" s="58">
        <v>-4.6051922869761931E-2</v>
      </c>
      <c r="HB26" s="59"/>
      <c r="HC26" s="78"/>
      <c r="HD26" s="72" t="s">
        <v>167</v>
      </c>
      <c r="HE26" s="82">
        <v>-0.17142701406301109</v>
      </c>
      <c r="HF26" s="58">
        <v>5.8478425435276232E-2</v>
      </c>
      <c r="HG26" s="58">
        <v>-0.15105333930972667</v>
      </c>
      <c r="HH26" s="58">
        <v>4.3793527242933214E-2</v>
      </c>
      <c r="HI26" s="58">
        <v>6.8342803767416527E-2</v>
      </c>
      <c r="HJ26" s="58">
        <v>7.5313807531380769E-2</v>
      </c>
      <c r="HK26" s="58">
        <v>-5.4734345886736958E-2</v>
      </c>
      <c r="HL26" s="59"/>
      <c r="HM26" s="78"/>
      <c r="HN26" s="72" t="s">
        <v>167</v>
      </c>
      <c r="HO26" s="82">
        <v>1.6117360699954252E-3</v>
      </c>
      <c r="HP26" s="58">
        <v>2.1634185589129284E-2</v>
      </c>
      <c r="HQ26" s="58">
        <v>1.0207673354452627E-2</v>
      </c>
      <c r="HR26" s="58">
        <v>-1.412928293889083E-2</v>
      </c>
      <c r="HS26" s="58">
        <v>-3.3952641165755894E-2</v>
      </c>
      <c r="HT26" s="58">
        <v>0.16448532012734354</v>
      </c>
      <c r="HU26" s="58">
        <v>-1.5888565011707852E-3</v>
      </c>
      <c r="HV26" s="59"/>
      <c r="HW26" s="78"/>
      <c r="HX26" s="72" t="s">
        <v>167</v>
      </c>
      <c r="HY26" s="82">
        <v>0.1127641128370169</v>
      </c>
      <c r="HZ26" s="58">
        <v>-0.15030276513825697</v>
      </c>
      <c r="IA26" s="58">
        <v>7.1916376306620219E-2</v>
      </c>
      <c r="IB26" s="58">
        <v>-4.5412635853338067E-2</v>
      </c>
      <c r="IC26" s="58">
        <v>0.15165397088769889</v>
      </c>
      <c r="ID26" s="58">
        <v>-0.61359356014580801</v>
      </c>
      <c r="IE26" s="58">
        <v>2.1990547412503746E-2</v>
      </c>
      <c r="IF26" s="59"/>
      <c r="IG26" s="78"/>
      <c r="IH26" s="72" t="s">
        <v>167</v>
      </c>
      <c r="II26" s="82">
        <v>0.17201705308400997</v>
      </c>
      <c r="IJ26" s="58">
        <v>7.6571984091185291E-2</v>
      </c>
      <c r="IK26" s="58">
        <v>0.16080646209855678</v>
      </c>
      <c r="IL26" s="58">
        <v>1.7316504770150291E-2</v>
      </c>
      <c r="IM26" s="58">
        <v>-8.3864993470763333E-3</v>
      </c>
      <c r="IN26" s="58">
        <v>-0.86065013167721394</v>
      </c>
      <c r="IO26" s="58">
        <v>7.4723056926088119E-2</v>
      </c>
      <c r="IP26" s="59"/>
      <c r="IQ26" s="78"/>
      <c r="IR26" s="72" t="s">
        <v>167</v>
      </c>
      <c r="IS26" s="82">
        <v>1.2237639857841969E-2</v>
      </c>
      <c r="IT26" s="58">
        <v>5.9302383421275272E-2</v>
      </c>
      <c r="IU26" s="58">
        <v>-5.3204820356699808E-5</v>
      </c>
      <c r="IV26" s="58">
        <v>4.4110111300141391E-2</v>
      </c>
      <c r="IW26" s="58">
        <v>4.1243002776434917E-2</v>
      </c>
      <c r="IX26" s="58">
        <v>1.1548572718041297</v>
      </c>
      <c r="IY26" s="58">
        <v>2.9421918386337828E-2</v>
      </c>
      <c r="IZ26" s="59"/>
      <c r="JA26" s="78"/>
      <c r="JB26" s="72" t="s">
        <v>167</v>
      </c>
      <c r="JC26" s="82">
        <v>-7.6156095318503758E-2</v>
      </c>
      <c r="JD26" s="58">
        <v>5.0986922308652233E-2</v>
      </c>
      <c r="JE26" s="58">
        <v>-5.3099835756381726E-2</v>
      </c>
      <c r="JF26" s="58">
        <v>9.8089872200083587E-3</v>
      </c>
      <c r="JG26" s="58">
        <v>-1.9001396023521206E-2</v>
      </c>
      <c r="JH26" s="58">
        <v>3.2392334476529565</v>
      </c>
      <c r="JI26" s="58">
        <v>-2.0856129722371233E-2</v>
      </c>
      <c r="JJ26" s="59"/>
      <c r="JK26" s="78"/>
      <c r="JL26" s="72" t="s">
        <v>167</v>
      </c>
      <c r="JM26" s="82">
        <v>8.8562419725295743E-2</v>
      </c>
      <c r="JN26" s="58">
        <v>-3.7109784472833154E-2</v>
      </c>
      <c r="JO26" s="58">
        <v>7.5571525744535989E-2</v>
      </c>
      <c r="JP26" s="58">
        <v>-3.1816147621263918E-2</v>
      </c>
      <c r="JQ26" s="58">
        <v>-6.6894339620201776E-2</v>
      </c>
      <c r="JR26" s="58">
        <v>-0.23300767017032462</v>
      </c>
      <c r="JS26" s="58">
        <v>1.4633104040696426E-2</v>
      </c>
      <c r="JT26" s="59"/>
      <c r="JU26" s="78"/>
      <c r="JV26" s="106" t="s">
        <v>167</v>
      </c>
      <c r="JW26" s="58">
        <v>-2.0327186142774473E-2</v>
      </c>
      <c r="JX26" s="58">
        <v>-0.1103998201050458</v>
      </c>
      <c r="JY26" s="58">
        <v>-3.8305337340486002E-2</v>
      </c>
      <c r="JZ26" s="58">
        <v>1.6963950100076126E-2</v>
      </c>
      <c r="KA26" s="58">
        <v>4.4241962305986829E-2</v>
      </c>
      <c r="KB26" s="58">
        <v>0.21517601210989076</v>
      </c>
      <c r="KC26" s="58">
        <v>-4.1631217693145596E-3</v>
      </c>
      <c r="KD26" s="58"/>
      <c r="KE26" s="78"/>
      <c r="KF26" s="106" t="s">
        <v>167</v>
      </c>
      <c r="KG26" s="58">
        <v>-0.10049596809725554</v>
      </c>
      <c r="KH26" s="58">
        <v>0.12900151865619996</v>
      </c>
      <c r="KI26" s="58">
        <v>-4.530638852672756E-2</v>
      </c>
      <c r="KJ26" s="58">
        <v>4.9743597438896475E-2</v>
      </c>
      <c r="KK26" s="58">
        <v>-1.1060017915795915E-2</v>
      </c>
      <c r="KL26" s="58">
        <v>0.76368274582560292</v>
      </c>
      <c r="KM26" s="58">
        <v>-1.5066279994146843E-2</v>
      </c>
      <c r="KN26" s="58"/>
      <c r="KO26" s="78"/>
      <c r="KP26" s="106" t="s">
        <v>167</v>
      </c>
      <c r="KQ26" s="58">
        <v>-0.14832762997193835</v>
      </c>
      <c r="KR26" s="58">
        <v>0.1051672974749898</v>
      </c>
      <c r="KS26" s="58">
        <v>-0.1192431402849904</v>
      </c>
      <c r="KT26" s="58">
        <v>1.4228943608618198E-2</v>
      </c>
      <c r="KU26" s="58">
        <v>-3.2286353431536213E-2</v>
      </c>
      <c r="KV26" s="58">
        <v>0.6743946651638959</v>
      </c>
      <c r="KW26" s="58">
        <v>-4.123101156258939E-2</v>
      </c>
      <c r="KX26" s="58"/>
      <c r="KY26" s="78"/>
      <c r="KZ26" s="106" t="s">
        <v>167</v>
      </c>
      <c r="LA26" s="58">
        <v>-6.66810806107513E-2</v>
      </c>
      <c r="LB26" s="58">
        <v>-8.743397834248462E-2</v>
      </c>
      <c r="LC26" s="58">
        <v>-8.1379849705872351E-2</v>
      </c>
      <c r="LD26" s="58">
        <v>-2.6485281359751901E-2</v>
      </c>
      <c r="LE26" s="58">
        <v>9.2787515175803512E-2</v>
      </c>
      <c r="LF26" s="58">
        <v>7.9675643171588754E-3</v>
      </c>
      <c r="LG26" s="58">
        <v>-2.7026212694196108E-2</v>
      </c>
      <c r="LH26" s="58"/>
      <c r="LI26" s="78"/>
      <c r="LJ26" s="106" t="s">
        <v>167</v>
      </c>
      <c r="LK26" s="58">
        <v>7.88245705354437E-2</v>
      </c>
      <c r="LL26" s="58">
        <v>-3.6460379685504148E-2</v>
      </c>
      <c r="LM26" s="58">
        <v>5.7827485499172791E-2</v>
      </c>
      <c r="LN26" s="58">
        <v>-2.6242689250822189E-2</v>
      </c>
      <c r="LO26" s="58">
        <v>-3.902766788889183E-2</v>
      </c>
      <c r="LP26" s="58">
        <v>0.85069217978198408</v>
      </c>
      <c r="LQ26" s="58">
        <v>5.652487938492063E-2</v>
      </c>
      <c r="LR26" s="58"/>
      <c r="LT26" s="106" t="s">
        <v>167</v>
      </c>
      <c r="LU26" s="58">
        <v>2.6693651972048402E-2</v>
      </c>
      <c r="LV26" s="58">
        <v>-1.5586571850183053E-2</v>
      </c>
      <c r="LW26" s="58">
        <v>1.8218591606465818E-2</v>
      </c>
      <c r="LX26" s="58">
        <v>4.0079018690839234E-2</v>
      </c>
      <c r="LY26" s="58">
        <v>4.9380156558667142E-2</v>
      </c>
      <c r="LZ26" s="58">
        <v>-0.81381706824217692</v>
      </c>
      <c r="MA26" s="58">
        <v>-4.5831990395862172E-2</v>
      </c>
      <c r="MB26" s="58"/>
      <c r="MD26" s="106" t="s">
        <v>167</v>
      </c>
      <c r="ME26" s="58">
        <v>-1.6114227597563601E-2</v>
      </c>
      <c r="MF26" s="58">
        <v>5.7560317781694986E-2</v>
      </c>
      <c r="MG26" s="58">
        <v>-6.139470627452904E-3</v>
      </c>
      <c r="MH26" s="58">
        <v>1.4587213495006171E-2</v>
      </c>
      <c r="MI26" s="58">
        <v>-1.7770607902773794E-2</v>
      </c>
      <c r="MJ26" s="58">
        <v>2.2075249853027628</v>
      </c>
      <c r="MK26" s="58">
        <v>3.8006457321465799E-2</v>
      </c>
      <c r="ML26" s="58"/>
      <c r="MN26" s="106" t="s">
        <v>167</v>
      </c>
      <c r="MO26" s="58">
        <v>1.6139328490389956E-2</v>
      </c>
      <c r="MP26" s="58">
        <v>-9.2623980187759594E-2</v>
      </c>
      <c r="MQ26" s="58">
        <v>1.445887700359097E-2</v>
      </c>
      <c r="MR26" s="58">
        <v>-1.1345670699693562E-3</v>
      </c>
      <c r="MS26" s="58">
        <v>0.13988528763286909</v>
      </c>
      <c r="MT26" s="58">
        <v>-0.26661040572330891</v>
      </c>
      <c r="MU26" s="58">
        <v>9.8327538475025227E-3</v>
      </c>
      <c r="MV26" s="58"/>
    </row>
    <row r="27" spans="1:360" x14ac:dyDescent="0.25">
      <c r="A27" s="72" t="s">
        <v>180</v>
      </c>
      <c r="B27" s="82">
        <v>0.13494922083795896</v>
      </c>
      <c r="C27" s="58">
        <v>-2.0338316286388786E-2</v>
      </c>
      <c r="D27" s="58">
        <v>0.10922380070002058</v>
      </c>
      <c r="E27" s="58">
        <v>-4.5927181459631946E-3</v>
      </c>
      <c r="F27" s="58">
        <v>-1.4007175167680489E-2</v>
      </c>
      <c r="G27" s="58">
        <v>-0.33386864319538812</v>
      </c>
      <c r="H27" s="58">
        <v>2.1436525612472206E-2</v>
      </c>
      <c r="I27" s="59">
        <v>0</v>
      </c>
      <c r="J27" s="78"/>
      <c r="K27" s="72" t="s">
        <v>180</v>
      </c>
      <c r="L27" s="82">
        <v>1.7961750672931553E-2</v>
      </c>
      <c r="M27" s="58">
        <v>-5.4350881419909264E-2</v>
      </c>
      <c r="N27" s="58">
        <v>6.4779582366588703E-3</v>
      </c>
      <c r="O27" s="58">
        <v>-1.7970993611259378E-2</v>
      </c>
      <c r="P27" s="58">
        <v>-1.2829842434980698E-2</v>
      </c>
      <c r="Q27" s="58">
        <v>-8.7500772701984281E-2</v>
      </c>
      <c r="R27" s="58">
        <v>-8.6980222072120493E-3</v>
      </c>
      <c r="S27" s="59">
        <v>-9.9972535017853418E-3</v>
      </c>
      <c r="T27" s="78"/>
      <c r="U27" s="72" t="s">
        <v>180</v>
      </c>
      <c r="V27" s="82">
        <v>-7.5899768318332742E-2</v>
      </c>
      <c r="W27" s="58">
        <v>6.8111849508482258E-2</v>
      </c>
      <c r="X27" s="58">
        <v>-5.2172469755089879E-2</v>
      </c>
      <c r="Y27" s="58">
        <v>1.7462895099252144E-2</v>
      </c>
      <c r="Z27" s="58">
        <v>-3.7387221358632157E-2</v>
      </c>
      <c r="AA27" s="58">
        <v>0.29973241201774886</v>
      </c>
      <c r="AB27" s="58">
        <v>-1.3783127921293884E-2</v>
      </c>
      <c r="AC27" s="59">
        <v>1.0694667924318977E-2</v>
      </c>
      <c r="AD27" s="78"/>
      <c r="AE27" s="72" t="s">
        <v>180</v>
      </c>
      <c r="AF27" s="82">
        <v>0.13221418613428235</v>
      </c>
      <c r="AG27" s="58">
        <v>3.3116663684974193E-2</v>
      </c>
      <c r="AH27" s="58">
        <v>0.1181827025975289</v>
      </c>
      <c r="AI27" s="58">
        <v>-2.6470684626224882E-2</v>
      </c>
      <c r="AJ27" s="58">
        <v>4.2044016780981575E-2</v>
      </c>
      <c r="AK27" s="58">
        <v>-0.3442353799645575</v>
      </c>
      <c r="AL27" s="58">
        <v>3.1321212121212159E-2</v>
      </c>
      <c r="AM27" s="59">
        <v>1.5604627863250215E-2</v>
      </c>
      <c r="AN27" s="78"/>
      <c r="AO27" s="72" t="s">
        <v>180</v>
      </c>
      <c r="AP27" s="82">
        <v>0.10181194790352156</v>
      </c>
      <c r="AQ27" s="58">
        <v>-6.2821080176245367E-2</v>
      </c>
      <c r="AR27" s="58">
        <v>8.427152029789968E-2</v>
      </c>
      <c r="AS27" s="58">
        <v>-1.3465610514012985E-5</v>
      </c>
      <c r="AT27" s="58">
        <v>2.5090464664861412E-2</v>
      </c>
      <c r="AU27" s="58">
        <v>-0.11508961570559952</v>
      </c>
      <c r="AV27" s="58">
        <v>3.7316064124864837E-2</v>
      </c>
      <c r="AW27" s="59">
        <v>2.079729729729728E-2</v>
      </c>
      <c r="AX27" s="78"/>
      <c r="AY27" s="72" t="s">
        <v>180</v>
      </c>
      <c r="AZ27" s="82"/>
      <c r="BA27" s="58"/>
      <c r="BB27" s="58"/>
      <c r="BC27" s="58"/>
      <c r="BD27" s="58"/>
      <c r="BE27" s="58"/>
      <c r="BF27" s="58"/>
      <c r="BG27" s="59"/>
      <c r="BH27" s="78"/>
      <c r="BI27" s="72" t="s">
        <v>180</v>
      </c>
      <c r="BJ27" s="82">
        <v>-0.16825765411021262</v>
      </c>
      <c r="BK27" s="58">
        <v>2.2038730572174401E-2</v>
      </c>
      <c r="BL27" s="58">
        <v>-0.12463130565462176</v>
      </c>
      <c r="BM27" s="58">
        <v>-2.463838631047598E-2</v>
      </c>
      <c r="BN27" s="58">
        <v>6.9195655099930919E-2</v>
      </c>
      <c r="BO27" s="58">
        <v>0.90543131316221526</v>
      </c>
      <c r="BP27" s="58">
        <v>-5.333850606047897E-2</v>
      </c>
      <c r="BQ27" s="59">
        <v>1.3490002596728104E-2</v>
      </c>
      <c r="BR27" s="78"/>
      <c r="BS27" s="72" t="s">
        <v>180</v>
      </c>
      <c r="BT27" s="82">
        <v>-0.14817830688608502</v>
      </c>
      <c r="BU27" s="58">
        <v>-9.322695764279447E-2</v>
      </c>
      <c r="BV27" s="58">
        <v>-0.14108019377827608</v>
      </c>
      <c r="BW27" s="58">
        <v>-7.3817218749608121E-3</v>
      </c>
      <c r="BX27" s="58">
        <v>-9.7952744516925649E-2</v>
      </c>
      <c r="BY27" s="58">
        <v>0.14171909327610335</v>
      </c>
      <c r="BZ27" s="58">
        <v>-7.9326576950767017E-2</v>
      </c>
      <c r="CA27" s="59">
        <v>1.0799523437399851E-2</v>
      </c>
      <c r="CB27" s="78"/>
      <c r="CC27" s="72" t="s">
        <v>180</v>
      </c>
      <c r="CD27" s="82">
        <v>0.38960075844490288</v>
      </c>
      <c r="CE27" s="58">
        <v>4.4744433500785163E-2</v>
      </c>
      <c r="CF27" s="58">
        <v>0.31723599791919554</v>
      </c>
      <c r="CG27" s="58">
        <v>-0.14920683684788444</v>
      </c>
      <c r="CH27" s="58">
        <v>8.8013480510418463E-2</v>
      </c>
      <c r="CI27" s="58">
        <v>-0.5981826150748728</v>
      </c>
      <c r="CJ27" s="58">
        <v>8.0390782334612526E-2</v>
      </c>
      <c r="CK27" s="59">
        <v>7.3047197789664047E-3</v>
      </c>
      <c r="CL27" s="78"/>
      <c r="CM27" s="72" t="s">
        <v>180</v>
      </c>
      <c r="CN27" s="82">
        <v>-8.2847431053326374E-3</v>
      </c>
      <c r="CO27" s="58">
        <v>-0.19392752802551172</v>
      </c>
      <c r="CP27" s="58">
        <v>-1.0170501553842526E-2</v>
      </c>
      <c r="CQ27" s="58">
        <v>3.0961946068760278E-3</v>
      </c>
      <c r="CR27" s="58">
        <v>-0.25802867935197454</v>
      </c>
      <c r="CS27" s="58">
        <v>0.5190021827107375</v>
      </c>
      <c r="CT27" s="58">
        <v>-4.653415700091635E-2</v>
      </c>
      <c r="CU27" s="59">
        <v>5.9999982133500402E-3</v>
      </c>
      <c r="CV27" s="78"/>
      <c r="CW27" s="72" t="s">
        <v>180</v>
      </c>
      <c r="CX27" s="82">
        <v>-5.7420566727780595E-3</v>
      </c>
      <c r="CY27" s="58">
        <v>0.14906159056643195</v>
      </c>
      <c r="CZ27" s="58">
        <v>1.0265708341311743E-2</v>
      </c>
      <c r="DA27" s="58">
        <v>-8.1530253697848186E-3</v>
      </c>
      <c r="DB27" s="58">
        <v>-9.4749987609242421E-3</v>
      </c>
      <c r="DC27" s="58">
        <v>-0.47062573200468483</v>
      </c>
      <c r="DD27" s="58">
        <v>-1.234793400177886E-2</v>
      </c>
      <c r="DE27" s="59">
        <v>8.0016407182485066E-3</v>
      </c>
      <c r="DF27" s="78"/>
      <c r="DG27" s="72" t="s">
        <v>180</v>
      </c>
      <c r="DH27" s="82">
        <v>1.135520855038639E-2</v>
      </c>
      <c r="DI27" s="58">
        <v>1.2160792463757058E-3</v>
      </c>
      <c r="DJ27" s="58">
        <v>-4.3365021487172519E-3</v>
      </c>
      <c r="DK27" s="58">
        <v>-2.1775618575857615E-2</v>
      </c>
      <c r="DL27" s="58">
        <v>-1.338562940958043E-2</v>
      </c>
      <c r="DM27" s="58">
        <v>0.43685993456988026</v>
      </c>
      <c r="DN27" s="58">
        <v>3.8148494129054372E-3</v>
      </c>
      <c r="DO27" s="59">
        <v>9.9983497735590347E-3</v>
      </c>
      <c r="DP27" s="78"/>
      <c r="DQ27" s="72" t="s">
        <v>180</v>
      </c>
      <c r="DR27" s="82">
        <v>1.3303029464563467E-2</v>
      </c>
      <c r="DS27" s="58">
        <v>3.3611366856013632E-2</v>
      </c>
      <c r="DT27" s="58">
        <v>1.6665519863111381E-2</v>
      </c>
      <c r="DU27" s="58">
        <v>1.1349714155362966E-2</v>
      </c>
      <c r="DV27" s="58">
        <v>0.3357361488396951</v>
      </c>
      <c r="DW27" s="58">
        <v>-0.97978606753190101</v>
      </c>
      <c r="DX27" s="58">
        <v>3.1362130475590541E-2</v>
      </c>
      <c r="DY27" s="59">
        <v>0.10000124445925404</v>
      </c>
      <c r="DZ27" s="78"/>
      <c r="EA27" s="72" t="s">
        <v>180</v>
      </c>
      <c r="EB27" s="82">
        <v>-1.0090452304270796E-2</v>
      </c>
      <c r="EC27" s="58">
        <v>-4.8331375167438628E-2</v>
      </c>
      <c r="ED27" s="58">
        <v>-5.5304861933614374E-3</v>
      </c>
      <c r="EE27" s="58">
        <v>0.10984225390805594</v>
      </c>
      <c r="EF27" s="58">
        <v>-6.4187321031702674E-2</v>
      </c>
      <c r="EG27" s="58">
        <v>7.1133866133866146</v>
      </c>
      <c r="EH27" s="58">
        <v>1.5350526532197336E-2</v>
      </c>
      <c r="EI27" s="59">
        <v>9.0014630169420254E-3</v>
      </c>
      <c r="EJ27" s="78"/>
      <c r="EK27" s="72" t="s">
        <v>180</v>
      </c>
      <c r="EL27" s="82">
        <v>-1.4858649709310091E-2</v>
      </c>
      <c r="EM27" s="58">
        <v>0.10776415645067138</v>
      </c>
      <c r="EN27" s="58">
        <v>1.9341312650104369E-2</v>
      </c>
      <c r="EO27" s="58">
        <v>-2.1503830495977747E-2</v>
      </c>
      <c r="EP27" s="58">
        <v>6.9016729708876734E-2</v>
      </c>
      <c r="EQ27" s="58">
        <v>5.3422705165301974</v>
      </c>
      <c r="ER27" s="58">
        <v>2.4387500281221119E-2</v>
      </c>
      <c r="ES27" s="59">
        <v>5.9990923882364206E-3</v>
      </c>
      <c r="ET27" s="78"/>
      <c r="EU27" s="72" t="s">
        <v>180</v>
      </c>
      <c r="EV27" s="82">
        <v>3.1317321515021167E-2</v>
      </c>
      <c r="EW27" s="58">
        <v>6.0185185185185265E-2</v>
      </c>
      <c r="EX27" s="58">
        <v>1.1603927016099561E-2</v>
      </c>
      <c r="EY27" s="58">
        <v>-5.0011761575511328E-2</v>
      </c>
      <c r="EZ27" s="58">
        <v>0.24366445518187357</v>
      </c>
      <c r="FA27" s="58">
        <v>-0.37314533938408523</v>
      </c>
      <c r="FB27" s="58">
        <v>3.217446687018214E-2</v>
      </c>
      <c r="FC27" s="59"/>
      <c r="FD27" s="78"/>
      <c r="FE27" s="72" t="s">
        <v>180</v>
      </c>
      <c r="FF27" s="82">
        <v>7.282356175956077E-2</v>
      </c>
      <c r="FG27" s="58">
        <v>-9.4263864444722636E-2</v>
      </c>
      <c r="FH27" s="58">
        <v>-0.84456983741489267</v>
      </c>
      <c r="FI27" s="58">
        <v>5.6168053582301789E-3</v>
      </c>
      <c r="FJ27" s="58">
        <v>-7.3037954257852678E-4</v>
      </c>
      <c r="FK27" s="58">
        <v>4.9893692800842393</v>
      </c>
      <c r="FL27" s="58">
        <v>2.7713945274266939E-2</v>
      </c>
      <c r="FM27" s="59"/>
      <c r="FN27" s="78"/>
      <c r="FO27" s="78"/>
      <c r="FP27" s="72" t="s">
        <v>180</v>
      </c>
      <c r="FQ27" s="82">
        <v>-8.1027446785328763E-2</v>
      </c>
      <c r="FR27" s="58">
        <v>0.16738315192536354</v>
      </c>
      <c r="FS27" s="58">
        <v>-6.3252455235659935E-2</v>
      </c>
      <c r="FT27" s="58">
        <v>4.2384221444236293E-2</v>
      </c>
      <c r="FU27" s="58">
        <v>-4.2715371561803328E-2</v>
      </c>
      <c r="FV27" s="58">
        <v>-0.46200749234534977</v>
      </c>
      <c r="FW27" s="58">
        <v>-3.382987753749956E-2</v>
      </c>
      <c r="FX27" s="59"/>
      <c r="FY27" s="78"/>
      <c r="FZ27" s="72" t="s">
        <v>180</v>
      </c>
      <c r="GA27" s="82">
        <v>0.14631426121662824</v>
      </c>
      <c r="GB27" s="58">
        <v>-5.5138551542218424E-2</v>
      </c>
      <c r="GC27" s="58">
        <v>0.37548542550460795</v>
      </c>
      <c r="GD27" s="58">
        <v>-2.2150478423226708E-2</v>
      </c>
      <c r="GE27" s="58">
        <v>-2.4229280875227615E-2</v>
      </c>
      <c r="GF27" s="58">
        <v>0.28746616222562854</v>
      </c>
      <c r="GG27" s="58">
        <v>7.6382415651484431E-2</v>
      </c>
      <c r="GH27" s="59"/>
      <c r="GI27" s="78"/>
      <c r="GJ27" s="72" t="s">
        <v>180</v>
      </c>
      <c r="GK27" s="82">
        <v>-6.5135920698332322E-2</v>
      </c>
      <c r="GL27" s="58">
        <v>-0.11615410555644622</v>
      </c>
      <c r="GM27" s="58">
        <v>-7.9184755399530612E-2</v>
      </c>
      <c r="GN27" s="58">
        <v>-3.3959741590258267E-2</v>
      </c>
      <c r="GO27" s="58">
        <v>3.0096021448631886E-2</v>
      </c>
      <c r="GP27" s="58">
        <v>4.8178214059531346</v>
      </c>
      <c r="GQ27" s="58">
        <v>-7.4456013218928731E-3</v>
      </c>
      <c r="GR27" s="59"/>
      <c r="GS27" s="78"/>
      <c r="GT27" s="72" t="s">
        <v>180</v>
      </c>
      <c r="GU27" s="82">
        <v>3.1445010080366396E-2</v>
      </c>
      <c r="GV27" s="58">
        <v>0.10161915126950971</v>
      </c>
      <c r="GW27" s="58">
        <v>5.1127554116822738E-2</v>
      </c>
      <c r="GX27" s="58">
        <v>6.4688462333117218E-4</v>
      </c>
      <c r="GY27" s="58">
        <v>-1.34494872824629E-3</v>
      </c>
      <c r="GZ27" s="58">
        <v>-0.37991626697901448</v>
      </c>
      <c r="HA27" s="58">
        <v>4.5630503239264984E-3</v>
      </c>
      <c r="HB27" s="59"/>
      <c r="HC27" s="78"/>
      <c r="HD27" s="72" t="s">
        <v>180</v>
      </c>
      <c r="HE27" s="82">
        <v>4.4446790128753591E-2</v>
      </c>
      <c r="HF27" s="58">
        <v>5.8575932956579972E-2</v>
      </c>
      <c r="HG27" s="58">
        <v>2.8635637556273595E-2</v>
      </c>
      <c r="HH27" s="58">
        <v>4.3796257377214334E-2</v>
      </c>
      <c r="HI27" s="58">
        <v>3.6666191015860397E-2</v>
      </c>
      <c r="HJ27" s="58">
        <v>0.1476396959429806</v>
      </c>
      <c r="HK27" s="58">
        <v>4.5123740877916367E-2</v>
      </c>
      <c r="HL27" s="59"/>
      <c r="HM27" s="78"/>
      <c r="HN27" s="72" t="s">
        <v>180</v>
      </c>
      <c r="HO27" s="82">
        <v>-8.4492163585249923E-5</v>
      </c>
      <c r="HP27" s="58">
        <v>2.1626105799143282E-2</v>
      </c>
      <c r="HQ27" s="58">
        <v>7.901589387422853E-3</v>
      </c>
      <c r="HR27" s="58">
        <v>-1.4115728960734574E-2</v>
      </c>
      <c r="HS27" s="58">
        <v>4.069665918702238E-2</v>
      </c>
      <c r="HT27" s="58">
        <v>4.3932510363605765E-2</v>
      </c>
      <c r="HU27" s="58">
        <v>6.6387108483219985E-3</v>
      </c>
      <c r="HV27" s="59"/>
      <c r="HW27" s="78"/>
      <c r="HX27" s="72" t="s">
        <v>180</v>
      </c>
      <c r="HY27" s="82">
        <v>-1.6969887669613688E-4</v>
      </c>
      <c r="HZ27" s="58">
        <v>-0.15033250498757492</v>
      </c>
      <c r="IA27" s="58">
        <v>-1.3080737032493404E-2</v>
      </c>
      <c r="IB27" s="58">
        <v>-4.541339590477652E-2</v>
      </c>
      <c r="IC27" s="58">
        <v>1.2798048155552907E-2</v>
      </c>
      <c r="ID27" s="58">
        <v>-0.61575793098395493</v>
      </c>
      <c r="IE27" s="58">
        <v>-3.7999127002201434E-2</v>
      </c>
      <c r="IF27" s="59"/>
      <c r="IG27" s="78"/>
      <c r="IH27" s="72" t="s">
        <v>180</v>
      </c>
      <c r="II27" s="82">
        <v>1.6434635466034464E-2</v>
      </c>
      <c r="IJ27" s="58">
        <v>7.6571984091185291E-2</v>
      </c>
      <c r="IK27" s="58">
        <v>3.0329554549230496E-2</v>
      </c>
      <c r="IL27" s="58">
        <v>1.7316504770150291E-2</v>
      </c>
      <c r="IM27" s="58">
        <v>-1.8837388765669812E-2</v>
      </c>
      <c r="IN27" s="58">
        <v>-0.91096992670444576</v>
      </c>
      <c r="IO27" s="58">
        <v>2.4349104108819463E-3</v>
      </c>
      <c r="IP27" s="59"/>
      <c r="IQ27" s="78"/>
      <c r="IR27" s="72" t="s">
        <v>180</v>
      </c>
      <c r="IS27" s="82">
        <v>-8.5558878634329225E-4</v>
      </c>
      <c r="IT27" s="58">
        <v>5.9302383421275272E-2</v>
      </c>
      <c r="IU27" s="58">
        <v>-8.6723276055328934E-3</v>
      </c>
      <c r="IV27" s="58">
        <v>4.4110111300141391E-2</v>
      </c>
      <c r="IW27" s="58">
        <v>-0.10255186141176562</v>
      </c>
      <c r="IX27" s="58">
        <v>4.3955281418658441</v>
      </c>
      <c r="IY27" s="58">
        <v>-8.9494506100040001E-4</v>
      </c>
      <c r="IZ27" s="59"/>
      <c r="JA27" s="78"/>
      <c r="JB27" s="72" t="s">
        <v>180</v>
      </c>
      <c r="JC27" s="82">
        <v>4.6266645394646266E-3</v>
      </c>
      <c r="JD27" s="58">
        <v>5.0986922308652233E-2</v>
      </c>
      <c r="JE27" s="58">
        <v>1.3794772507260394E-2</v>
      </c>
      <c r="JF27" s="58">
        <v>9.8089872200083587E-3</v>
      </c>
      <c r="JG27" s="58">
        <v>2.3915445603898227E-2</v>
      </c>
      <c r="JH27" s="58">
        <v>-6.824171985646682E-2</v>
      </c>
      <c r="JI27" s="58">
        <v>1.2012854630010854E-2</v>
      </c>
      <c r="JJ27" s="59"/>
      <c r="JK27" s="78"/>
      <c r="JL27" s="72" t="s">
        <v>180</v>
      </c>
      <c r="JM27" s="82">
        <v>1.1824138789527342E-2</v>
      </c>
      <c r="JN27" s="58">
        <v>-3.7109784472833154E-2</v>
      </c>
      <c r="JO27" s="58">
        <v>1.1669908307863209E-2</v>
      </c>
      <c r="JP27" s="58">
        <v>-3.1816147621263918E-2</v>
      </c>
      <c r="JQ27" s="58">
        <v>-1.2244946819653768E-2</v>
      </c>
      <c r="JR27" s="58">
        <v>-0.12574125826460375</v>
      </c>
      <c r="JS27" s="58">
        <v>-6.5845860931712857E-3</v>
      </c>
      <c r="JT27" s="59"/>
      <c r="JU27" s="78"/>
      <c r="JV27" s="106" t="s">
        <v>180</v>
      </c>
      <c r="JW27" s="58">
        <v>-0.10190395271067144</v>
      </c>
      <c r="JX27" s="58">
        <v>-0.1103998201050458</v>
      </c>
      <c r="JY27" s="58">
        <v>-0.10933093756165103</v>
      </c>
      <c r="JZ27" s="58">
        <v>1.6963950100076126E-2</v>
      </c>
      <c r="KA27" s="58">
        <v>6.067787613193458E-2</v>
      </c>
      <c r="KB27" s="58">
        <v>1.9968619042978271</v>
      </c>
      <c r="KC27" s="58">
        <v>-3.729344456664889E-2</v>
      </c>
      <c r="KD27" s="58"/>
      <c r="KE27" s="78"/>
      <c r="KF27" s="106" t="s">
        <v>180</v>
      </c>
      <c r="KG27" s="58">
        <v>3.9221374284158825E-2</v>
      </c>
      <c r="KH27" s="58">
        <v>0.12900151865619996</v>
      </c>
      <c r="KI27" s="58">
        <v>7.2564227011990293E-2</v>
      </c>
      <c r="KJ27" s="58">
        <v>4.9743597438896475E-2</v>
      </c>
      <c r="KK27" s="58">
        <v>-7.937582516523288E-2</v>
      </c>
      <c r="KL27" s="58">
        <v>0.64093942271420579</v>
      </c>
      <c r="KM27" s="58">
        <v>3.7901564102859026E-2</v>
      </c>
      <c r="KN27" s="58"/>
      <c r="KO27" s="78"/>
      <c r="KP27" s="106" t="s">
        <v>180</v>
      </c>
      <c r="KQ27" s="58">
        <v>-0.14082212612776779</v>
      </c>
      <c r="KR27" s="58">
        <v>0.1051672974749898</v>
      </c>
      <c r="KS27" s="58">
        <v>-0.15931412744401327</v>
      </c>
      <c r="KT27" s="58">
        <v>1.4228943608618198E-2</v>
      </c>
      <c r="KU27" s="58">
        <v>5.8399582492226008E-2</v>
      </c>
      <c r="KV27" s="58">
        <v>0.99448278048838479</v>
      </c>
      <c r="KW27" s="58">
        <v>-2.9070950795087501E-2</v>
      </c>
      <c r="KX27" s="58"/>
      <c r="KY27" s="78"/>
      <c r="KZ27" s="106" t="s">
        <v>180</v>
      </c>
      <c r="LA27" s="58">
        <v>-0.109355571154645</v>
      </c>
      <c r="LB27" s="58">
        <v>-8.743397834248462E-2</v>
      </c>
      <c r="LC27" s="58">
        <v>-0.11799655125907935</v>
      </c>
      <c r="LD27" s="58">
        <v>-2.6485281359751901E-2</v>
      </c>
      <c r="LE27" s="58">
        <v>8.3589942635215325E-2</v>
      </c>
      <c r="LF27" s="58">
        <v>2.7257009995826809E-2</v>
      </c>
      <c r="LG27" s="58">
        <v>-4.5969860606542227E-2</v>
      </c>
      <c r="LH27" s="58"/>
      <c r="LI27" s="78"/>
      <c r="LJ27" s="106" t="s">
        <v>180</v>
      </c>
      <c r="LK27" s="58">
        <v>2.6045593483804363E-2</v>
      </c>
      <c r="LL27" s="58">
        <v>-3.6460379685504148E-2</v>
      </c>
      <c r="LM27" s="58">
        <v>1.8700048330416139E-2</v>
      </c>
      <c r="LN27" s="58">
        <v>-2.6242689250822189E-2</v>
      </c>
      <c r="LO27" s="58">
        <v>-2.767639984957895E-2</v>
      </c>
      <c r="LP27" s="58">
        <v>-6.4860347515892064E-2</v>
      </c>
      <c r="LQ27" s="58">
        <v>-8.2877904595257141E-3</v>
      </c>
      <c r="LR27" s="58"/>
      <c r="LT27" s="106" t="s">
        <v>180</v>
      </c>
      <c r="LU27" s="58">
        <v>-1.794714797308394E-2</v>
      </c>
      <c r="LV27" s="58">
        <v>-1.5586571850183053E-2</v>
      </c>
      <c r="LW27" s="58">
        <v>-1.7055437543137781E-2</v>
      </c>
      <c r="LX27" s="58">
        <v>4.0079018690839234E-2</v>
      </c>
      <c r="LY27" s="58">
        <v>-1.0568198575955994E-2</v>
      </c>
      <c r="LZ27" s="58">
        <v>0.13799188246538058</v>
      </c>
      <c r="MA27" s="58">
        <v>7.5506117035015396E-3</v>
      </c>
      <c r="MB27" s="58"/>
      <c r="MD27" s="106" t="s">
        <v>180</v>
      </c>
      <c r="ME27" s="58">
        <v>7.0980579723444841E-3</v>
      </c>
      <c r="MF27" s="58">
        <v>5.7560317781694986E-2</v>
      </c>
      <c r="MG27" s="58">
        <v>1.4545375216960341E-2</v>
      </c>
      <c r="MH27" s="58">
        <v>1.4587213495006171E-2</v>
      </c>
      <c r="MI27" s="58">
        <v>5.2488633321409912E-2</v>
      </c>
      <c r="MJ27" s="58">
        <v>-5.6227651912460028E-2</v>
      </c>
      <c r="MK27" s="58">
        <v>1.752207923504279E-2</v>
      </c>
      <c r="ML27" s="58"/>
      <c r="MN27" s="106" t="s">
        <v>180</v>
      </c>
      <c r="MO27" s="58">
        <v>1.1477739899679313E-2</v>
      </c>
      <c r="MP27" s="58">
        <v>-9.2623980187759594E-2</v>
      </c>
      <c r="MQ27" s="58">
        <v>9.44769297551264E-3</v>
      </c>
      <c r="MR27" s="58">
        <v>-1.1345670699693562E-3</v>
      </c>
      <c r="MS27" s="58">
        <v>2.3384450302432146E-2</v>
      </c>
      <c r="MT27" s="58">
        <v>-0.33793232300663362</v>
      </c>
      <c r="MU27" s="58">
        <v>-1.4956382293405684E-2</v>
      </c>
      <c r="MV27" s="58"/>
    </row>
    <row r="28" spans="1:360" ht="15.75" thickBot="1" x14ac:dyDescent="0.3">
      <c r="A28" s="73" t="s">
        <v>168</v>
      </c>
      <c r="B28" s="82">
        <v>5.8132452760961267E-2</v>
      </c>
      <c r="C28" s="58">
        <v>-2.0344217151848972E-2</v>
      </c>
      <c r="D28" s="58">
        <v>1.3394137961569042E-2</v>
      </c>
      <c r="E28" s="58">
        <v>-4.5940219694253562E-3</v>
      </c>
      <c r="F28" s="58">
        <v>-3.251280175566925E-2</v>
      </c>
      <c r="G28" s="58">
        <v>-0.37531288999821721</v>
      </c>
      <c r="H28" s="58">
        <v>-1.0025645390070935E-2</v>
      </c>
      <c r="I28" s="59">
        <v>-1.2241663321382525E-2</v>
      </c>
      <c r="J28" s="78"/>
      <c r="K28" s="73" t="s">
        <v>168</v>
      </c>
      <c r="L28" s="82">
        <v>-1.4275609062601922E-2</v>
      </c>
      <c r="M28" s="58">
        <v>-5.4349200995066918E-2</v>
      </c>
      <c r="N28" s="58">
        <v>0.49430282080274301</v>
      </c>
      <c r="O28" s="58">
        <v>-1.7970362229951714E-2</v>
      </c>
      <c r="P28" s="58">
        <v>-2.8167700650130568E-2</v>
      </c>
      <c r="Q28" s="58">
        <v>-4.1419915693219109E-2</v>
      </c>
      <c r="R28" s="58">
        <v>4.6504363921340643E-2</v>
      </c>
      <c r="S28" s="59">
        <v>-5.8678483364899931E-3</v>
      </c>
      <c r="T28" s="78"/>
      <c r="U28" s="73" t="s">
        <v>168</v>
      </c>
      <c r="V28" s="82">
        <v>-8.0769812541991344E-3</v>
      </c>
      <c r="W28" s="58">
        <v>6.8116385130831472E-2</v>
      </c>
      <c r="X28" s="58">
        <v>-0.33600117886533043</v>
      </c>
      <c r="Y28" s="58">
        <v>1.746223984036949E-2</v>
      </c>
      <c r="Z28" s="58">
        <v>4.1129125328554575E-2</v>
      </c>
      <c r="AA28" s="58">
        <v>0.21601255232616987</v>
      </c>
      <c r="AB28" s="58">
        <v>-4.4780752388316976E-2</v>
      </c>
      <c r="AC28" s="59">
        <v>7.6916527319512542E-3</v>
      </c>
      <c r="AD28" s="78"/>
      <c r="AE28" s="73" t="s">
        <v>168</v>
      </c>
      <c r="AF28" s="82">
        <v>3.0633280481052764E-3</v>
      </c>
      <c r="AG28" s="58">
        <v>3.3120639274852336E-2</v>
      </c>
      <c r="AH28" s="58">
        <v>7.4653219634756964E-3</v>
      </c>
      <c r="AI28" s="58">
        <v>-2.6469736138348951E-2</v>
      </c>
      <c r="AJ28" s="58">
        <v>-7.983943185880174E-2</v>
      </c>
      <c r="AK28" s="58">
        <v>-0.36875622816317238</v>
      </c>
      <c r="AL28" s="58">
        <v>-3.0008308663048277E-2</v>
      </c>
      <c r="AM28" s="59">
        <v>1.2614507081837097E-2</v>
      </c>
      <c r="AN28" s="78"/>
      <c r="AO28" s="73" t="s">
        <v>168</v>
      </c>
      <c r="AP28" s="82">
        <v>5.5616739504045928E-2</v>
      </c>
      <c r="AQ28" s="58">
        <v>-6.2822762500673368E-2</v>
      </c>
      <c r="AR28" s="58">
        <v>1.6496590017080572E-2</v>
      </c>
      <c r="AS28" s="58">
        <v>-1.1782413166243866E-5</v>
      </c>
      <c r="AT28" s="58">
        <v>2.1055880107634563E-2</v>
      </c>
      <c r="AU28" s="58">
        <v>-6.8401230330040322E-2</v>
      </c>
      <c r="AV28" s="58">
        <v>1.6717192822350183E-2</v>
      </c>
      <c r="AW28" s="59">
        <v>1.7773498210272007E-2</v>
      </c>
      <c r="AX28" s="78"/>
      <c r="AY28" s="73" t="s">
        <v>168</v>
      </c>
      <c r="AZ28" s="82">
        <v>0.13664244499550524</v>
      </c>
      <c r="BA28" s="58">
        <v>7.5116869678759773E-2</v>
      </c>
      <c r="BB28" s="58">
        <v>7.2560380989727058E-2</v>
      </c>
      <c r="BC28" s="58">
        <v>-8.5147453588526965E-3</v>
      </c>
      <c r="BD28" s="58">
        <v>-1.9535972596347512E-2</v>
      </c>
      <c r="BE28" s="58">
        <v>-2.9040477637791405E-2</v>
      </c>
      <c r="BF28" s="58">
        <v>5.6035004466480846E-2</v>
      </c>
      <c r="BG28" s="59">
        <v>1.6605530688523627E-2</v>
      </c>
      <c r="BH28" s="78"/>
      <c r="BI28" s="73" t="s">
        <v>168</v>
      </c>
      <c r="BJ28" s="82">
        <v>-0.14644682248506585</v>
      </c>
      <c r="BK28" s="58">
        <v>2.2038730572174401E-2</v>
      </c>
      <c r="BL28" s="58">
        <v>-6.1129979378533858E-2</v>
      </c>
      <c r="BM28" s="58">
        <v>-2.463838631047598E-2</v>
      </c>
      <c r="BN28" s="58">
        <v>3.4649107981855325E-2</v>
      </c>
      <c r="BO28" s="58">
        <v>0.98417714734120332</v>
      </c>
      <c r="BP28" s="58">
        <v>-4.1741676706846101E-2</v>
      </c>
      <c r="BQ28" s="59">
        <v>1.0506147256433009E-2</v>
      </c>
      <c r="BR28" s="78"/>
      <c r="BS28" s="73" t="s">
        <v>168</v>
      </c>
      <c r="BT28" s="82">
        <v>-4.0279832293944759E-2</v>
      </c>
      <c r="BU28" s="58">
        <v>-9.322695764279447E-2</v>
      </c>
      <c r="BV28" s="58">
        <v>-2.2672075149444901E-2</v>
      </c>
      <c r="BW28" s="58">
        <v>-7.3817218749608121E-3</v>
      </c>
      <c r="BX28" s="58">
        <v>4.5828639828969578E-3</v>
      </c>
      <c r="BY28" s="58">
        <v>-2.8234973764058053E-2</v>
      </c>
      <c r="BZ28" s="58">
        <v>-2.5723765264897114E-2</v>
      </c>
      <c r="CA28" s="59">
        <v>7.8166476969574964E-3</v>
      </c>
      <c r="CB28" s="78"/>
      <c r="CC28" s="73" t="s">
        <v>168</v>
      </c>
      <c r="CD28" s="82">
        <v>0.21615327754307032</v>
      </c>
      <c r="CE28" s="58">
        <v>4.474422744862093E-2</v>
      </c>
      <c r="CF28" s="58">
        <v>7.5963933798825878E-2</v>
      </c>
      <c r="CG28" s="58">
        <v>-0.14920683684788444</v>
      </c>
      <c r="CH28" s="58">
        <v>-2.6649790763955423E-2</v>
      </c>
      <c r="CI28" s="58">
        <v>-0.56730989483141669</v>
      </c>
      <c r="CJ28" s="58">
        <v>1.0064083944884635E-3</v>
      </c>
      <c r="CK28" s="59">
        <v>4.3674328378715986E-3</v>
      </c>
      <c r="CL28" s="78"/>
      <c r="CM28" s="73" t="s">
        <v>168</v>
      </c>
      <c r="CN28" s="82">
        <v>-9.0412434526983762E-2</v>
      </c>
      <c r="CO28" s="58">
        <v>-0.19392776350070712</v>
      </c>
      <c r="CP28" s="58">
        <v>-0.40430148742719602</v>
      </c>
      <c r="CQ28" s="58">
        <v>3.0960709454083248E-3</v>
      </c>
      <c r="CR28" s="58">
        <v>1.7054186902448601E-2</v>
      </c>
      <c r="CS28" s="58">
        <v>0.40954857809552708</v>
      </c>
      <c r="CT28" s="58">
        <v>-9.4473111061447373E-2</v>
      </c>
      <c r="CU28" s="59">
        <v>2.9989520507068029E-3</v>
      </c>
      <c r="CV28" s="78"/>
      <c r="CW28" s="73" t="s">
        <v>168</v>
      </c>
      <c r="CX28" s="82">
        <v>5.4575648288243218E-2</v>
      </c>
      <c r="CY28" s="58">
        <v>0.14906215286443439</v>
      </c>
      <c r="CZ28" s="58">
        <v>5.047605025520225E-2</v>
      </c>
      <c r="DA28" s="58">
        <v>-8.1529030951032876E-3</v>
      </c>
      <c r="DB28" s="58">
        <v>-4.4780512546926936E-2</v>
      </c>
      <c r="DC28" s="58">
        <v>-0.39318349219314047</v>
      </c>
      <c r="DD28" s="58">
        <v>1.3535273923547199E-2</v>
      </c>
      <c r="DE28" s="59">
        <v>5.0081666916114674E-3</v>
      </c>
      <c r="DF28" s="78"/>
      <c r="DG28" s="73" t="s">
        <v>168</v>
      </c>
      <c r="DH28" s="82">
        <v>5.7408482615697677E-2</v>
      </c>
      <c r="DI28" s="58">
        <v>1.2158663100692974E-3</v>
      </c>
      <c r="DJ28" s="58">
        <v>3.3770157365662933E-2</v>
      </c>
      <c r="DK28" s="58">
        <v>-2.1775742868992122E-2</v>
      </c>
      <c r="DL28" s="58">
        <v>8.3098560549368372E-2</v>
      </c>
      <c r="DM28" s="58">
        <v>0.41141830462032114</v>
      </c>
      <c r="DN28" s="58">
        <v>3.7109116014830267E-2</v>
      </c>
      <c r="DO28" s="59">
        <v>6.9914638847746978E-3</v>
      </c>
      <c r="DP28" s="78"/>
      <c r="DQ28" s="73" t="s">
        <v>168</v>
      </c>
      <c r="DR28" s="82">
        <v>8.4160370453531461E-2</v>
      </c>
      <c r="DS28" s="58">
        <v>3.3611586682121192E-2</v>
      </c>
      <c r="DT28" s="58">
        <v>7.7521014732909566E-2</v>
      </c>
      <c r="DU28" s="58">
        <v>1.1349842657416702E-2</v>
      </c>
      <c r="DV28" s="58">
        <v>-3.976366352025533E-2</v>
      </c>
      <c r="DW28" s="58">
        <v>-0.97525161356243939</v>
      </c>
      <c r="DX28" s="58">
        <v>1.6410470312516409E-2</v>
      </c>
      <c r="DY28" s="59">
        <v>1.9997119386017795E-2</v>
      </c>
      <c r="DZ28" s="78"/>
      <c r="EA28" s="73" t="s">
        <v>168</v>
      </c>
      <c r="EB28" s="82">
        <v>6.705358530921292E-3</v>
      </c>
      <c r="EC28" s="58">
        <v>-4.8331375167438628E-2</v>
      </c>
      <c r="ED28" s="58">
        <v>1.1646954106550231E-2</v>
      </c>
      <c r="EE28" s="58">
        <v>0.10984225390805594</v>
      </c>
      <c r="EF28" s="58">
        <v>-2.7557919909423273E-2</v>
      </c>
      <c r="EG28" s="58">
        <v>5.2676758988474104</v>
      </c>
      <c r="EH28" s="58">
        <v>3.4524467967737935E-2</v>
      </c>
      <c r="EI28" s="59">
        <v>9.000305107909852E-2</v>
      </c>
      <c r="EJ28" s="78"/>
      <c r="EK28" s="73" t="s">
        <v>168</v>
      </c>
      <c r="EL28" s="82">
        <v>-1.6649068678109589E-2</v>
      </c>
      <c r="EM28" s="58">
        <v>0.10776415645067138</v>
      </c>
      <c r="EN28" s="58">
        <v>1.3077932083659274E-2</v>
      </c>
      <c r="EO28" s="58">
        <v>-2.1503830495977747E-2</v>
      </c>
      <c r="EP28" s="58">
        <v>3.8896422649885999E-2</v>
      </c>
      <c r="EQ28" s="58">
        <v>5.3860130647197666</v>
      </c>
      <c r="ER28" s="58">
        <v>1.9625056367964439E-2</v>
      </c>
      <c r="ES28" s="59">
        <v>6.0000069400346894E-3</v>
      </c>
      <c r="ET28" s="78"/>
      <c r="EU28" s="73" t="s">
        <v>168</v>
      </c>
      <c r="EV28" s="82">
        <v>-6.4784296421962262E-2</v>
      </c>
      <c r="EW28" s="58">
        <v>6.0185185185185265E-2</v>
      </c>
      <c r="EX28" s="58">
        <v>-6.0819221338450302E-2</v>
      </c>
      <c r="EY28" s="58">
        <v>-5.0011375950084716E-2</v>
      </c>
      <c r="EZ28" s="58">
        <v>0.32052641639369156</v>
      </c>
      <c r="FA28" s="58">
        <v>-0.35854522323654309</v>
      </c>
      <c r="FB28" s="58">
        <v>-2.6482520345194688E-2</v>
      </c>
      <c r="FC28" s="59"/>
      <c r="FD28" s="78"/>
      <c r="FE28" s="73" t="s">
        <v>168</v>
      </c>
      <c r="FF28" s="82">
        <v>0.1113754526311875</v>
      </c>
      <c r="FG28" s="58">
        <v>-9.4263864444722636E-2</v>
      </c>
      <c r="FH28" s="58">
        <v>6.5803504533477261E-2</v>
      </c>
      <c r="FI28" s="58">
        <v>5.6163971518582755E-3</v>
      </c>
      <c r="FJ28" s="58">
        <v>1.438392426925343E-2</v>
      </c>
      <c r="FK28" s="58">
        <v>-0.1673679696608284</v>
      </c>
      <c r="FL28" s="58">
        <v>4.6235054271133148E-2</v>
      </c>
      <c r="FM28" s="59"/>
      <c r="FN28" s="78"/>
      <c r="FO28" s="78"/>
      <c r="FP28" s="73" t="s">
        <v>168</v>
      </c>
      <c r="FQ28" s="82">
        <v>7.631237124100766E-3</v>
      </c>
      <c r="FR28" s="58">
        <v>0.16738315192536354</v>
      </c>
      <c r="FS28" s="58">
        <v>1.1333786836226671E-2</v>
      </c>
      <c r="FT28" s="58">
        <v>4.2384221444236293E-2</v>
      </c>
      <c r="FU28" s="58">
        <v>1.4539639968958127E-2</v>
      </c>
      <c r="FV28" s="58">
        <v>-0.44984589633611499</v>
      </c>
      <c r="FW28" s="58">
        <v>2.1024994851370958E-2</v>
      </c>
      <c r="FX28" s="59"/>
      <c r="FY28" s="78"/>
      <c r="FZ28" s="73" t="s">
        <v>168</v>
      </c>
      <c r="GA28" s="82">
        <v>4.0347590211728429E-2</v>
      </c>
      <c r="GB28" s="58">
        <v>-5.5138551542218424E-2</v>
      </c>
      <c r="GC28" s="58">
        <v>6.5492238917592094E-2</v>
      </c>
      <c r="GD28" s="58">
        <v>-2.2150478423226708E-2</v>
      </c>
      <c r="GE28" s="58">
        <v>-2.8731900463386657E-2</v>
      </c>
      <c r="GF28" s="58">
        <v>0.34743878536114448</v>
      </c>
      <c r="GG28" s="58">
        <v>1.3200144090379611E-2</v>
      </c>
      <c r="GH28" s="59"/>
      <c r="GI28" s="78"/>
      <c r="GJ28" s="73" t="s">
        <v>168</v>
      </c>
      <c r="GK28" s="82">
        <v>1.240517881990345E-2</v>
      </c>
      <c r="GL28" s="58">
        <v>-0.11615410555644622</v>
      </c>
      <c r="GM28" s="58">
        <v>-1.2923984250507926E-2</v>
      </c>
      <c r="GN28" s="58">
        <v>-3.3959741590258267E-2</v>
      </c>
      <c r="GO28" s="58">
        <v>1.1941248936208102E-2</v>
      </c>
      <c r="GP28" s="58">
        <v>4.2415788273863155</v>
      </c>
      <c r="GQ28" s="58">
        <v>3.1934082344479031E-2</v>
      </c>
      <c r="GR28" s="59"/>
      <c r="GS28" s="78"/>
      <c r="GT28" s="73" t="s">
        <v>168</v>
      </c>
      <c r="GU28" s="82">
        <v>-3.7584419621338894E-3</v>
      </c>
      <c r="GV28" s="58">
        <v>0.10161915126950971</v>
      </c>
      <c r="GW28" s="58">
        <v>1.6412678719571881E-2</v>
      </c>
      <c r="GX28" s="58">
        <v>6.4688462333117218E-4</v>
      </c>
      <c r="GY28" s="58">
        <v>-9.215614202749297E-3</v>
      </c>
      <c r="GZ28" s="58">
        <v>-0.39001634051225126</v>
      </c>
      <c r="HA28" s="58">
        <v>-1.5638185329218405E-2</v>
      </c>
      <c r="HB28" s="59"/>
      <c r="HC28" s="78"/>
      <c r="HD28" s="73" t="s">
        <v>168</v>
      </c>
      <c r="HE28" s="82">
        <v>2.0046639180273908E-2</v>
      </c>
      <c r="HF28" s="58">
        <v>5.8575932956579972E-2</v>
      </c>
      <c r="HG28" s="58">
        <v>2.8372891860520013E-3</v>
      </c>
      <c r="HH28" s="58">
        <v>4.3796257377214334E-2</v>
      </c>
      <c r="HI28" s="58">
        <v>1.8805468415340695E-2</v>
      </c>
      <c r="HJ28" s="58">
        <v>0.12710759515159747</v>
      </c>
      <c r="HK28" s="58">
        <v>2.9993996541162096E-2</v>
      </c>
      <c r="HL28" s="59"/>
      <c r="HM28" s="78"/>
      <c r="HN28" s="73" t="s">
        <v>168</v>
      </c>
      <c r="HO28" s="82">
        <v>1.4510816215233634E-2</v>
      </c>
      <c r="HP28" s="58">
        <v>2.1626105799143282E-2</v>
      </c>
      <c r="HQ28" s="58">
        <v>1.7908881221285748E-2</v>
      </c>
      <c r="HR28" s="58">
        <v>-1.4115728960734574E-2</v>
      </c>
      <c r="HS28" s="58">
        <v>2.2300724778410441E-2</v>
      </c>
      <c r="HT28" s="58">
        <v>0.16942647913798664</v>
      </c>
      <c r="HU28" s="58">
        <v>1.3853636550796919E-2</v>
      </c>
      <c r="HV28" s="59"/>
      <c r="HW28" s="78"/>
      <c r="HX28" s="73" t="s">
        <v>168</v>
      </c>
      <c r="HY28" s="82">
        <v>-6.0215719638055859E-2</v>
      </c>
      <c r="HZ28" s="58">
        <v>-0.15033250498757492</v>
      </c>
      <c r="IA28" s="58">
        <v>-5.4792166402713421E-2</v>
      </c>
      <c r="IB28" s="58">
        <v>-4.541339590477652E-2</v>
      </c>
      <c r="IC28" s="58">
        <v>7.7512495274497092E-2</v>
      </c>
      <c r="ID28" s="58">
        <v>-0.62322808987895761</v>
      </c>
      <c r="IE28" s="58">
        <v>-6.8747120856874303E-2</v>
      </c>
      <c r="IF28" s="59"/>
      <c r="IG28" s="78"/>
      <c r="IH28" s="73" t="s">
        <v>168</v>
      </c>
      <c r="II28" s="82">
        <v>-0.18342969174629309</v>
      </c>
      <c r="IJ28" s="58">
        <v>7.6571984091185291E-2</v>
      </c>
      <c r="IK28" s="58">
        <v>-0.12643954718361528</v>
      </c>
      <c r="IL28" s="58">
        <v>1.7316504770150291E-2</v>
      </c>
      <c r="IM28" s="58">
        <v>-5.607883618079286E-2</v>
      </c>
      <c r="IN28" s="58">
        <v>-0.89061100590016884</v>
      </c>
      <c r="IO28" s="58">
        <v>-0.10568370331731712</v>
      </c>
      <c r="IP28" s="59"/>
      <c r="IQ28" s="78"/>
      <c r="IR28" s="73" t="s">
        <v>168</v>
      </c>
      <c r="IS28" s="82">
        <v>2.3467618584184696E-2</v>
      </c>
      <c r="IT28" s="58">
        <v>5.9302383421275272E-2</v>
      </c>
      <c r="IU28" s="58">
        <v>1.0180948950685571E-2</v>
      </c>
      <c r="IV28" s="58">
        <v>4.4110111300141391E-2</v>
      </c>
      <c r="IW28" s="58">
        <v>-7.1358729607288757E-2</v>
      </c>
      <c r="IX28" s="58">
        <v>3.0770624999999994</v>
      </c>
      <c r="IY28" s="58">
        <v>2.4179813239194353E-2</v>
      </c>
      <c r="IZ28" s="59"/>
      <c r="JA28" s="78"/>
      <c r="JB28" s="73" t="s">
        <v>168</v>
      </c>
      <c r="JC28" s="82">
        <v>-6.8613034773144892E-3</v>
      </c>
      <c r="JD28" s="58">
        <v>5.0986922308652233E-2</v>
      </c>
      <c r="JE28" s="58">
        <v>6.174819566960559E-3</v>
      </c>
      <c r="JF28" s="58">
        <v>9.8089872200083587E-3</v>
      </c>
      <c r="JG28" s="58">
        <v>-1.380764036175519E-3</v>
      </c>
      <c r="JH28" s="58">
        <v>2.0213082335627677</v>
      </c>
      <c r="JI28" s="58">
        <v>2.0118856078359709E-2</v>
      </c>
      <c r="JJ28" s="59"/>
      <c r="JK28" s="78"/>
      <c r="JL28" s="73" t="s">
        <v>168</v>
      </c>
      <c r="JM28" s="82">
        <v>0.31690488981783627</v>
      </c>
      <c r="JN28" s="58">
        <v>-3.7109784472833154E-2</v>
      </c>
      <c r="JO28" s="58">
        <v>0.22238966102837951</v>
      </c>
      <c r="JP28" s="58">
        <v>-3.1816147621263918E-2</v>
      </c>
      <c r="JQ28" s="58">
        <v>-2.7992837893905678E-2</v>
      </c>
      <c r="JR28" s="58">
        <v>-0.76487272247563287</v>
      </c>
      <c r="JS28" s="58">
        <v>0.11087524774852571</v>
      </c>
      <c r="JT28" s="59"/>
      <c r="JU28" s="78"/>
      <c r="JV28" s="106" t="s">
        <v>168</v>
      </c>
      <c r="JW28" s="58">
        <v>-0.14758654342184407</v>
      </c>
      <c r="JX28" s="58">
        <v>-0.1103998201050458</v>
      </c>
      <c r="JY28" s="58">
        <v>-0.12431313858801961</v>
      </c>
      <c r="JZ28" s="58">
        <v>1.6963950100076126E-2</v>
      </c>
      <c r="KA28" s="58">
        <v>4.5044223674299798E-2</v>
      </c>
      <c r="KB28" s="58">
        <v>2.7155003128978659</v>
      </c>
      <c r="KC28" s="58">
        <v>-6.5051985788631334E-2</v>
      </c>
      <c r="KD28" s="58"/>
      <c r="KE28" s="78"/>
      <c r="KF28" s="106" t="s">
        <v>168</v>
      </c>
      <c r="KG28" s="58">
        <v>2.6237889727247252E-2</v>
      </c>
      <c r="KH28" s="58">
        <v>0.12900151865619996</v>
      </c>
      <c r="KI28" s="58">
        <v>5.4209932473840081E-2</v>
      </c>
      <c r="KJ28" s="58">
        <v>4.9743597438896475E-2</v>
      </c>
      <c r="KK28" s="58">
        <v>-1.3163686546034203E-2</v>
      </c>
      <c r="KL28" s="58">
        <v>0.84141596004181674</v>
      </c>
      <c r="KM28" s="58">
        <v>5.3185508567839178E-2</v>
      </c>
      <c r="KN28" s="58"/>
      <c r="KO28" s="78"/>
      <c r="KP28" s="106" t="s">
        <v>168</v>
      </c>
      <c r="KQ28" s="58">
        <v>-0.19406119653465664</v>
      </c>
      <c r="KR28" s="58">
        <v>0.1051672974749898</v>
      </c>
      <c r="KS28" s="58">
        <v>-0.16001064847009738</v>
      </c>
      <c r="KT28" s="58">
        <v>1.4228943608618198E-2</v>
      </c>
      <c r="KU28" s="58">
        <v>2.4611063224453101E-2</v>
      </c>
      <c r="KV28" s="58">
        <v>0.83163173581870653</v>
      </c>
      <c r="KW28" s="58">
        <v>-5.3387886458513771E-2</v>
      </c>
      <c r="KX28" s="58"/>
      <c r="KY28" s="78"/>
      <c r="KZ28" s="106" t="s">
        <v>168</v>
      </c>
      <c r="LA28" s="58">
        <v>-0.11112881564271235</v>
      </c>
      <c r="LB28" s="58">
        <v>-8.743397834248462E-2</v>
      </c>
      <c r="LC28" s="58">
        <v>-9.4837522103746186E-2</v>
      </c>
      <c r="LD28" s="58">
        <v>-2.6485281359751901E-2</v>
      </c>
      <c r="LE28" s="58">
        <v>-1.2120748619477879E-2</v>
      </c>
      <c r="LF28" s="58">
        <v>-6.6211720461214235E-2</v>
      </c>
      <c r="LG28" s="58">
        <v>-6.7267268782018746E-2</v>
      </c>
      <c r="LH28" s="58"/>
      <c r="LI28" s="78"/>
      <c r="LJ28" s="106" t="s">
        <v>168</v>
      </c>
      <c r="LK28" s="58">
        <v>0.16861275372710838</v>
      </c>
      <c r="LL28" s="58">
        <v>-3.6460379685504148E-2</v>
      </c>
      <c r="LM28" s="58">
        <v>0.10547428773951613</v>
      </c>
      <c r="LN28" s="58">
        <v>-2.6242689250822189E-2</v>
      </c>
      <c r="LO28" s="58">
        <v>-3.9511007977831109E-2</v>
      </c>
      <c r="LP28" s="58">
        <v>-4.9474714951952534E-2</v>
      </c>
      <c r="LQ28" s="58">
        <v>4.5709018282378312E-2</v>
      </c>
      <c r="LR28" s="58"/>
      <c r="LT28" s="106" t="s">
        <v>168</v>
      </c>
      <c r="LU28" s="58">
        <v>1.4675953921124097E-3</v>
      </c>
      <c r="LV28" s="58">
        <v>-1.5586571850183053E-2</v>
      </c>
      <c r="LW28" s="58">
        <v>-2.011507997554219E-3</v>
      </c>
      <c r="LX28" s="58">
        <v>4.0079018690839234E-2</v>
      </c>
      <c r="LY28" s="58">
        <v>3.4014547400987583E-2</v>
      </c>
      <c r="LZ28" s="58">
        <v>5.4538964163213348E-2</v>
      </c>
      <c r="MA28" s="58">
        <v>1.8571134735518198E-2</v>
      </c>
      <c r="MB28" s="58"/>
      <c r="MD28" s="106" t="s">
        <v>168</v>
      </c>
      <c r="ME28" s="58">
        <v>2.0690645921474914E-2</v>
      </c>
      <c r="MF28" s="58">
        <v>5.7560317781694986E-2</v>
      </c>
      <c r="MG28" s="58">
        <v>1.9932823225081175E-2</v>
      </c>
      <c r="MH28" s="58">
        <v>1.4587213495006171E-2</v>
      </c>
      <c r="MI28" s="58">
        <v>1.1006845550392226E-2</v>
      </c>
      <c r="MJ28" s="58">
        <v>5.6851129590109573E-2</v>
      </c>
      <c r="MK28" s="58">
        <v>2.2191269116318739E-2</v>
      </c>
      <c r="ML28" s="58"/>
      <c r="MN28" s="106" t="s">
        <v>168</v>
      </c>
      <c r="MO28" s="58">
        <v>3.3997265230679793E-2</v>
      </c>
      <c r="MP28" s="58">
        <v>-9.2623980187759594E-2</v>
      </c>
      <c r="MQ28" s="58">
        <v>-0.12466010736860554</v>
      </c>
      <c r="MR28" s="58">
        <v>-1.1345670699693562E-3</v>
      </c>
      <c r="MS28" s="58">
        <v>9.3924465039776153E-2</v>
      </c>
      <c r="MT28" s="58">
        <v>-0.29679769941266787</v>
      </c>
      <c r="MU28" s="58">
        <v>-1.3547149061536538E-2</v>
      </c>
      <c r="MV28" s="58"/>
    </row>
    <row r="29" spans="1:360" x14ac:dyDescent="0.25">
      <c r="A29" s="74" t="s">
        <v>171</v>
      </c>
      <c r="B29" s="82">
        <v>3.055011198208293E-2</v>
      </c>
      <c r="C29" s="58">
        <v>-9.2035398230088494E-2</v>
      </c>
      <c r="D29" s="58">
        <v>4.4463724108015487E-3</v>
      </c>
      <c r="E29" s="58">
        <v>-2.47359344686355E-2</v>
      </c>
      <c r="F29" s="58">
        <v>-4.1721393803600446E-2</v>
      </c>
      <c r="G29" s="58">
        <v>-0.3808839381961911</v>
      </c>
      <c r="H29" s="58">
        <v>-2.9539413921878713E-2</v>
      </c>
      <c r="I29" s="59">
        <v>-3.0347702903474754E-2</v>
      </c>
      <c r="J29" s="78"/>
      <c r="K29" s="74" t="s">
        <v>171</v>
      </c>
      <c r="L29" s="82">
        <v>-9.4740059085198832E-3</v>
      </c>
      <c r="M29" s="58">
        <v>2.0142949967511363E-2</v>
      </c>
      <c r="N29" s="58">
        <v>-5.3444180522565811E-3</v>
      </c>
      <c r="O29" s="58">
        <v>-2.8181466541415201E-3</v>
      </c>
      <c r="P29" s="58">
        <v>-5.2406675804241368E-3</v>
      </c>
      <c r="Q29" s="58">
        <v>-4.9332559489262996E-2</v>
      </c>
      <c r="R29" s="58">
        <v>-6.5869301438724742E-3</v>
      </c>
      <c r="S29" s="59">
        <v>-6.7583618396046428E-3</v>
      </c>
      <c r="T29" s="78"/>
      <c r="U29" s="74" t="s">
        <v>171</v>
      </c>
      <c r="V29" s="82">
        <v>-2.5025711347273273E-3</v>
      </c>
      <c r="W29" s="58">
        <v>6.8152866242038229E-2</v>
      </c>
      <c r="X29" s="58">
        <v>2.5834464043419218E-2</v>
      </c>
      <c r="Y29" s="58">
        <v>4.2059182090213913E-2</v>
      </c>
      <c r="Z29" s="58">
        <v>2.9178148808558877E-3</v>
      </c>
      <c r="AA29" s="58">
        <v>0.26556776556776568</v>
      </c>
      <c r="AB29" s="58">
        <v>2.7778747164543705E-2</v>
      </c>
      <c r="AC29" s="59">
        <v>1.069083864487036E-2</v>
      </c>
      <c r="AD29" s="78"/>
      <c r="AE29" s="74" t="s">
        <v>171</v>
      </c>
      <c r="AF29" s="82">
        <v>2.0517579131869162E-2</v>
      </c>
      <c r="AG29" s="58">
        <v>3.2995428344265484E-2</v>
      </c>
      <c r="AH29" s="58">
        <v>2.0845457912279763E-2</v>
      </c>
      <c r="AI29" s="58">
        <v>-1.1805370911991485E-2</v>
      </c>
      <c r="AJ29" s="58">
        <v>4.2104412477775931E-2</v>
      </c>
      <c r="AK29" s="58">
        <v>-0.39773275446213224</v>
      </c>
      <c r="AL29" s="58">
        <v>-2.1731010831550247E-3</v>
      </c>
      <c r="AM29" s="59">
        <v>1.5618159660186762E-2</v>
      </c>
      <c r="AN29" s="78"/>
      <c r="AO29" s="74" t="s">
        <v>171</v>
      </c>
      <c r="AP29" s="82">
        <v>-3.3777867582676542E-2</v>
      </c>
      <c r="AQ29" s="58">
        <v>-6.2728497209928763E-2</v>
      </c>
      <c r="AR29" s="58">
        <v>-3.2339984451930454E-2</v>
      </c>
      <c r="AS29" s="58">
        <v>2.6691061723080122E-2</v>
      </c>
      <c r="AT29" s="58">
        <v>-2.3109732454439629E-2</v>
      </c>
      <c r="AU29" s="58">
        <v>-4.2050460552663087E-2</v>
      </c>
      <c r="AV29" s="58">
        <v>-2.1109107201597092E-2</v>
      </c>
      <c r="AW29" s="59">
        <v>2.0771928189475448E-2</v>
      </c>
      <c r="AX29" s="78"/>
      <c r="AY29" s="74" t="s">
        <v>171</v>
      </c>
      <c r="AZ29" s="82">
        <v>7.9641699487644088E-2</v>
      </c>
      <c r="BA29" s="58">
        <v>7.5138575241223499E-2</v>
      </c>
      <c r="BB29" s="58">
        <v>6.8930426865192032E-2</v>
      </c>
      <c r="BC29" s="58">
        <v>5.0946066355679012E-2</v>
      </c>
      <c r="BD29" s="58">
        <v>2.6514249424466171E-2</v>
      </c>
      <c r="BE29" s="58">
        <v>-0.19732441471571915</v>
      </c>
      <c r="BF29" s="58">
        <v>5.5318655851680193E-2</v>
      </c>
      <c r="BG29" s="59">
        <v>1.9607395571787204E-2</v>
      </c>
      <c r="BH29" s="78"/>
      <c r="BI29" s="74" t="s">
        <v>171</v>
      </c>
      <c r="BJ29" s="82">
        <v>-8.1191890495867697E-2</v>
      </c>
      <c r="BK29" s="58">
        <v>2.1959136910445022E-2</v>
      </c>
      <c r="BL29" s="58">
        <v>-0.14064535524601673</v>
      </c>
      <c r="BM29" s="58">
        <v>-7.3761907136801128E-2</v>
      </c>
      <c r="BN29" s="58">
        <v>4.4002784007424002E-2</v>
      </c>
      <c r="BO29" s="58">
        <v>1.2307291666666667</v>
      </c>
      <c r="BP29" s="58">
        <v>-4.1230208401958797E-2</v>
      </c>
      <c r="BQ29" s="59">
        <v>1.3499294812957599E-2</v>
      </c>
      <c r="BR29" s="78"/>
      <c r="BS29" s="74" t="s">
        <v>171</v>
      </c>
      <c r="BT29" s="82">
        <v>-2.9724886687045558E-2</v>
      </c>
      <c r="BU29" s="58">
        <v>-9.3236173393124094E-2</v>
      </c>
      <c r="BV29" s="58">
        <v>-4.2038365109906009E-2</v>
      </c>
      <c r="BW29" s="58">
        <v>-1.0338143441740187E-2</v>
      </c>
      <c r="BX29" s="58">
        <v>-3.5629629629629643E-2</v>
      </c>
      <c r="BY29" s="58">
        <v>2.1013308428671461E-2</v>
      </c>
      <c r="BZ29" s="58">
        <v>-3.0348492309806571E-2</v>
      </c>
      <c r="CA29" s="59">
        <v>1.0823467043647237E-2</v>
      </c>
      <c r="CB29" s="78"/>
      <c r="CC29" s="74" t="s">
        <v>171</v>
      </c>
      <c r="CD29" s="82">
        <v>0.24850439978272693</v>
      </c>
      <c r="CE29" s="58">
        <v>4.4774572429425133E-2</v>
      </c>
      <c r="CF29" s="58">
        <v>0.19080133901399873</v>
      </c>
      <c r="CG29" s="58">
        <v>-3.3272905331882568E-2</v>
      </c>
      <c r="CH29" s="58">
        <v>-2.3240725094093279E-2</v>
      </c>
      <c r="CI29" s="58">
        <v>-0.55045666590441344</v>
      </c>
      <c r="CJ29" s="58">
        <v>8.14268740625258E-2</v>
      </c>
      <c r="CK29" s="59">
        <v>7.3634456535990782E-3</v>
      </c>
      <c r="CL29" s="78"/>
      <c r="CM29" s="74" t="s">
        <v>171</v>
      </c>
      <c r="CN29" s="82">
        <v>-5.4860468360057611E-2</v>
      </c>
      <c r="CO29" s="58">
        <v>-0.19393186702696166</v>
      </c>
      <c r="CP29" s="58">
        <v>-5.539859051424121E-2</v>
      </c>
      <c r="CQ29" s="58">
        <v>-1.2012531879549969E-2</v>
      </c>
      <c r="CR29" s="58">
        <v>3.2443935321779395E-2</v>
      </c>
      <c r="CS29" s="58">
        <v>0.48383424396432506</v>
      </c>
      <c r="CT29" s="58">
        <v>-3.0670924033214596E-2</v>
      </c>
      <c r="CU29" s="59">
        <v>5.9989523409266369E-3</v>
      </c>
      <c r="CV29" s="78"/>
      <c r="CW29" s="74" t="s">
        <v>171</v>
      </c>
      <c r="CX29" s="82">
        <v>2.9061560179217977E-2</v>
      </c>
      <c r="CY29" s="58">
        <v>0.14900905309517992</v>
      </c>
      <c r="CZ29" s="58">
        <v>3.5225366592716793E-2</v>
      </c>
      <c r="DA29" s="58">
        <v>-3.6228994588436418E-2</v>
      </c>
      <c r="DB29" s="58">
        <v>-2.3383349836240332E-2</v>
      </c>
      <c r="DC29" s="58">
        <v>-0.43949262941378126</v>
      </c>
      <c r="DD29" s="58">
        <v>-2.0280547574778884E-4</v>
      </c>
      <c r="DE29" s="59">
        <v>8.0104453403172446E-3</v>
      </c>
      <c r="DF29" s="78"/>
      <c r="DG29" s="74" t="s">
        <v>171</v>
      </c>
      <c r="DH29" s="82">
        <v>3.8242447738049141E-2</v>
      </c>
      <c r="DI29" s="58">
        <v>1.2672487223167792E-3</v>
      </c>
      <c r="DJ29" s="58">
        <v>2.854421910934565E-2</v>
      </c>
      <c r="DK29" s="58">
        <v>-2.1293870796146357E-2</v>
      </c>
      <c r="DL29" s="58">
        <v>-1.2122211823428489E-2</v>
      </c>
      <c r="DM29" s="58">
        <v>0.25456085626911312</v>
      </c>
      <c r="DN29" s="58">
        <v>1.9551573751648097E-2</v>
      </c>
      <c r="DO29" s="59">
        <v>9.9892185594796772E-3</v>
      </c>
      <c r="DP29" s="78"/>
      <c r="DQ29" s="74" t="s">
        <v>171</v>
      </c>
      <c r="DR29" s="82">
        <v>8.0958923216242484E-2</v>
      </c>
      <c r="DS29" s="58">
        <v>3.3613493632749569E-2</v>
      </c>
      <c r="DT29" s="58">
        <v>6.3516878756839826E-2</v>
      </c>
      <c r="DU29" s="58">
        <v>2.9426835839876431E-2</v>
      </c>
      <c r="DV29" s="58">
        <v>0.11987705589414148</v>
      </c>
      <c r="DW29" s="58">
        <v>-1.1023787457823613</v>
      </c>
      <c r="DX29" s="58">
        <v>4.388157973563251E-2</v>
      </c>
      <c r="DY29" s="59">
        <v>0.18999746812203838</v>
      </c>
      <c r="DZ29" s="78"/>
      <c r="EA29" s="74" t="s">
        <v>171</v>
      </c>
      <c r="EB29" s="82">
        <v>1.6394749428708128E-2</v>
      </c>
      <c r="EC29" s="58">
        <v>-4.8353909465020606E-2</v>
      </c>
      <c r="ED29" s="58">
        <v>4.6349388379204838E-3</v>
      </c>
      <c r="EE29" s="58">
        <v>5.3971606241932854E-3</v>
      </c>
      <c r="EF29" s="58">
        <v>-9.3902009164610459E-2</v>
      </c>
      <c r="EG29" s="58">
        <v>-2.2095238095238097</v>
      </c>
      <c r="EH29" s="58">
        <v>-3.1341987674974301E-3</v>
      </c>
      <c r="EI29" s="59">
        <v>5.9980955601633985E-3</v>
      </c>
      <c r="EJ29" s="78"/>
      <c r="EK29" s="74" t="s">
        <v>171</v>
      </c>
      <c r="EL29" s="82">
        <v>-2.8626702569867424E-2</v>
      </c>
      <c r="EM29" s="58">
        <v>0.10789189189189194</v>
      </c>
      <c r="EN29" s="58">
        <v>-3.900118906064177E-3</v>
      </c>
      <c r="EO29" s="58">
        <v>7.0019838954370403E-2</v>
      </c>
      <c r="EP29" s="58">
        <v>5.3372753442775887E-2</v>
      </c>
      <c r="EQ29" s="58">
        <v>8.5944881889763778</v>
      </c>
      <c r="ER29" s="58">
        <v>3.6007902619335896E-2</v>
      </c>
      <c r="ES29" s="59">
        <v>6.0065638739240498E-3</v>
      </c>
      <c r="ET29" s="78"/>
      <c r="EU29" s="74" t="s">
        <v>171</v>
      </c>
      <c r="EV29" s="82">
        <v>-1.9377758639251461E-3</v>
      </c>
      <c r="EW29" s="58">
        <v>6.0109289617486301E-2</v>
      </c>
      <c r="EX29" s="58">
        <v>-8.547008547008645E-3</v>
      </c>
      <c r="EY29" s="58">
        <v>3.5336459810230224E-2</v>
      </c>
      <c r="EZ29" s="58">
        <v>1.4408745106728713</v>
      </c>
      <c r="FA29" s="58">
        <v>-0.48953631514156754</v>
      </c>
      <c r="FB29" s="58">
        <v>0.19500492125984245</v>
      </c>
      <c r="FC29" s="59"/>
      <c r="FD29" s="78"/>
      <c r="FE29" s="74" t="s">
        <v>171</v>
      </c>
      <c r="FF29" s="82">
        <v>8.0627763995254273E-3</v>
      </c>
      <c r="FG29" s="58">
        <v>-9.425625920471277E-2</v>
      </c>
      <c r="FH29" s="58">
        <v>-6.8869196686571878E-3</v>
      </c>
      <c r="FI29" s="58">
        <v>3.5973875487201011E-2</v>
      </c>
      <c r="FJ29" s="58">
        <v>-1.4161648561140213E-2</v>
      </c>
      <c r="FK29" s="58">
        <v>6.1897106109324869E-2</v>
      </c>
      <c r="FL29" s="58">
        <v>-5.4909228182150444E-4</v>
      </c>
      <c r="FM29" s="59"/>
      <c r="FN29" s="78"/>
      <c r="FO29" s="78"/>
      <c r="FP29" s="74" t="s">
        <v>171</v>
      </c>
      <c r="FQ29" s="82">
        <v>8.9612925661397506E-3</v>
      </c>
      <c r="FR29" s="58">
        <v>0.16727642276422758</v>
      </c>
      <c r="FS29" s="58">
        <v>2.3616701420881646E-2</v>
      </c>
      <c r="FT29" s="58">
        <v>2.9386343993085571E-2</v>
      </c>
      <c r="FU29" s="58">
        <v>8.6681604714693355E-2</v>
      </c>
      <c r="FV29" s="58">
        <v>-0.31112793338380024</v>
      </c>
      <c r="FW29" s="58">
        <v>3.9805308519039836E-2</v>
      </c>
      <c r="FX29" s="59"/>
      <c r="FY29" s="78"/>
      <c r="FZ29" s="74" t="s">
        <v>171</v>
      </c>
      <c r="GA29" s="82">
        <v>0.19706453152341058</v>
      </c>
      <c r="GB29" s="58">
        <v>-5.5080968135121013E-2</v>
      </c>
      <c r="GC29" s="58">
        <v>-0.41656779420125073</v>
      </c>
      <c r="GD29" s="58">
        <v>-0.20516372795969776</v>
      </c>
      <c r="GE29" s="58">
        <v>5.400672259413046E-2</v>
      </c>
      <c r="GF29" s="58">
        <v>-3.5274725274725052E-3</v>
      </c>
      <c r="GG29" s="58">
        <v>-3.237482353523935E-2</v>
      </c>
      <c r="GH29" s="59"/>
      <c r="GI29" s="78"/>
      <c r="GJ29" s="74" t="s">
        <v>171</v>
      </c>
      <c r="GK29" s="82">
        <v>1.8008951320550071E-2</v>
      </c>
      <c r="GL29" s="58">
        <v>-0.1162167590806148</v>
      </c>
      <c r="GM29" s="58">
        <v>-0.1525841433357312</v>
      </c>
      <c r="GN29" s="58">
        <v>-7.7427833754322495E-2</v>
      </c>
      <c r="GO29" s="58">
        <v>4.7969985260619607E-3</v>
      </c>
      <c r="GP29" s="58">
        <v>4.5393200189680076</v>
      </c>
      <c r="GQ29" s="58">
        <v>1.1539622858508947E-2</v>
      </c>
      <c r="GR29" s="59"/>
      <c r="GS29" s="78"/>
      <c r="GT29" s="74" t="s">
        <v>171</v>
      </c>
      <c r="GU29" s="82">
        <v>-0.10453833434862068</v>
      </c>
      <c r="GV29" s="58">
        <v>0.10175145954962474</v>
      </c>
      <c r="GW29" s="58">
        <v>9.4193177462629341E-2</v>
      </c>
      <c r="GX29" s="58">
        <v>-0.10251229204553108</v>
      </c>
      <c r="GY29" s="58">
        <v>4.1526644263082078E-2</v>
      </c>
      <c r="GZ29" s="58">
        <v>-0.32749352976308971</v>
      </c>
      <c r="HA29" s="58">
        <v>-4.1708839406207676E-2</v>
      </c>
      <c r="HB29" s="59"/>
      <c r="HC29" s="78"/>
      <c r="HD29" s="74" t="s">
        <v>171</v>
      </c>
      <c r="HE29" s="82">
        <v>-9.6746762554969737E-2</v>
      </c>
      <c r="HF29" s="82">
        <v>5.8478425435276232E-2</v>
      </c>
      <c r="HG29" s="82">
        <v>-8.4929503459147002E-2</v>
      </c>
      <c r="HH29" s="82">
        <v>0.21290806754221392</v>
      </c>
      <c r="HI29" s="82">
        <v>4.6861796112776652E-3</v>
      </c>
      <c r="HJ29" s="82">
        <v>8.1113084665482588E-2</v>
      </c>
      <c r="HK29" s="82">
        <v>-1.1864630550543518E-2</v>
      </c>
      <c r="HL29" s="79"/>
      <c r="HM29" s="78"/>
      <c r="HN29" s="74" t="s">
        <v>171</v>
      </c>
      <c r="HO29" s="82">
        <v>-9.0028781235710176E-2</v>
      </c>
      <c r="HP29" s="82">
        <v>2.1634185589129284E-2</v>
      </c>
      <c r="HQ29" s="82">
        <v>-5.715179836906023E-2</v>
      </c>
      <c r="HR29" s="82">
        <v>-8.2539289691869841E-2</v>
      </c>
      <c r="HS29" s="82">
        <v>-2.2684406382220603E-3</v>
      </c>
      <c r="HT29" s="82">
        <v>7.0372398685651705E-2</v>
      </c>
      <c r="HU29" s="82">
        <v>-4.4438704160617189E-2</v>
      </c>
      <c r="HV29" s="79"/>
      <c r="HW29" s="78"/>
      <c r="HX29" s="74" t="s">
        <v>171</v>
      </c>
      <c r="HY29" s="82">
        <v>0.17818504286136558</v>
      </c>
      <c r="HZ29" s="82">
        <v>-0.15033251662583136</v>
      </c>
      <c r="IA29" s="82">
        <v>0.12007714169711732</v>
      </c>
      <c r="IB29" s="82">
        <v>4.4712705691934147E-2</v>
      </c>
      <c r="IC29" s="82">
        <v>-0.67066036530846851</v>
      </c>
      <c r="ID29" s="82">
        <v>-0.64875927347147611</v>
      </c>
      <c r="IE29" s="82">
        <v>-0.20296798970898042</v>
      </c>
      <c r="IF29" s="79"/>
      <c r="IG29" s="78"/>
      <c r="IH29" s="74" t="s">
        <v>171</v>
      </c>
      <c r="II29" s="82">
        <v>-9.3331326208037791E-3</v>
      </c>
      <c r="IJ29" s="82">
        <v>7.6608856848609727E-2</v>
      </c>
      <c r="IK29" s="82">
        <v>-5.4372451291334904E-4</v>
      </c>
      <c r="IL29" s="82">
        <v>3.6408237040862532E-2</v>
      </c>
      <c r="IM29" s="82">
        <v>4.9410487123797746E-2</v>
      </c>
      <c r="IN29" s="82">
        <v>-0.88565185724690454</v>
      </c>
      <c r="IO29" s="82">
        <v>-2.3390718562866275E-4</v>
      </c>
      <c r="IP29" s="79"/>
      <c r="IQ29" s="78"/>
      <c r="IR29" s="74" t="s">
        <v>171</v>
      </c>
      <c r="IS29" s="82">
        <v>6.1008965202856646E-2</v>
      </c>
      <c r="IT29" s="82">
        <v>5.9320412570576693E-2</v>
      </c>
      <c r="IU29" s="82">
        <v>4.1526883670323672E-2</v>
      </c>
      <c r="IV29" s="82">
        <v>8.1283089380255261E-2</v>
      </c>
      <c r="IW29" s="82">
        <v>2.7052997265134132E-2</v>
      </c>
      <c r="IX29" s="82">
        <v>2.4968152866242037</v>
      </c>
      <c r="IY29" s="82">
        <v>6.1286322586682873E-2</v>
      </c>
      <c r="IZ29" s="79"/>
      <c r="JA29" s="78"/>
      <c r="JB29" s="74" t="s">
        <v>171</v>
      </c>
      <c r="JC29" s="82">
        <v>-3.8811313999283906E-2</v>
      </c>
      <c r="JD29" s="82">
        <v>5.0930106555896699E-2</v>
      </c>
      <c r="JE29" s="82">
        <v>-2.3243666753721613E-2</v>
      </c>
      <c r="JF29" s="82">
        <v>2.9377880184331767E-2</v>
      </c>
      <c r="JG29" s="82">
        <v>5.8870097157250861E-2</v>
      </c>
      <c r="JH29" s="82">
        <v>0.51183970856102012</v>
      </c>
      <c r="JI29" s="82">
        <v>-2.2045126373666888E-5</v>
      </c>
      <c r="JJ29" s="79"/>
      <c r="JK29" s="78"/>
      <c r="JL29" s="74" t="s">
        <v>171</v>
      </c>
      <c r="JM29" s="82">
        <v>-2.4097171521517781E-2</v>
      </c>
      <c r="JN29" s="82">
        <v>-3.7073552156727883E-2</v>
      </c>
      <c r="JO29" s="82">
        <v>-1.3499197860962608E-2</v>
      </c>
      <c r="JP29" s="82">
        <v>-2.2475993284834891E-2</v>
      </c>
      <c r="JQ29" s="82">
        <v>4.8073064636715859E-2</v>
      </c>
      <c r="JR29" s="82">
        <v>1.2439686746987948</v>
      </c>
      <c r="JS29" s="82">
        <v>6.4593644249779115E-6</v>
      </c>
      <c r="JT29" s="79"/>
      <c r="JU29" s="78"/>
      <c r="JV29" s="107" t="s">
        <v>171</v>
      </c>
      <c r="JW29" s="58">
        <v>7.7724463226212612E-2</v>
      </c>
      <c r="JX29" s="58">
        <v>-0.11039894747155643</v>
      </c>
      <c r="JY29" s="58">
        <v>4.8168236114992213E-2</v>
      </c>
      <c r="JZ29" s="58">
        <v>9.5793799461586504E-3</v>
      </c>
      <c r="KA29" s="58">
        <v>3.2338542851860483E-2</v>
      </c>
      <c r="KB29" s="58">
        <v>-5.8561262479234358E-3</v>
      </c>
      <c r="KC29" s="58">
        <v>3.9947725340692374E-2</v>
      </c>
      <c r="KD29" s="108"/>
      <c r="KE29" s="78"/>
      <c r="KF29" s="107" t="s">
        <v>171</v>
      </c>
      <c r="KG29" s="58">
        <v>-5.2400939001011886E-2</v>
      </c>
      <c r="KH29" s="58">
        <v>0.12900041206305571</v>
      </c>
      <c r="KI29" s="58">
        <v>-1.699088520802693E-2</v>
      </c>
      <c r="KJ29" s="58">
        <v>2.5309245059308698E-2</v>
      </c>
      <c r="KK29" s="58">
        <v>-1.6604907013764648E-2</v>
      </c>
      <c r="KL29" s="58">
        <v>0.85948918414311604</v>
      </c>
      <c r="KM29" s="58">
        <v>-8.4794531271457945E-8</v>
      </c>
      <c r="KN29" s="108"/>
      <c r="KO29" s="78"/>
      <c r="KP29" s="107" t="s">
        <v>171</v>
      </c>
      <c r="KQ29" s="58">
        <v>3.0464082677140063E-2</v>
      </c>
      <c r="KR29" s="58">
        <v>0.10516678308488069</v>
      </c>
      <c r="KS29" s="58">
        <v>3.4400952320157947E-2</v>
      </c>
      <c r="KT29" s="58">
        <v>-0.26433881671289677</v>
      </c>
      <c r="KU29" s="58">
        <v>2.2448046700031889E-2</v>
      </c>
      <c r="KV29" s="58">
        <v>0.64523791129030861</v>
      </c>
      <c r="KW29" s="58">
        <v>3.179795195321423E-8</v>
      </c>
      <c r="KX29" s="108"/>
      <c r="KY29" s="78"/>
      <c r="KZ29" s="107" t="s">
        <v>171</v>
      </c>
      <c r="LA29" s="58">
        <v>3.0661596398447854E-2</v>
      </c>
      <c r="LB29" s="58">
        <v>-8.7433391440468439E-2</v>
      </c>
      <c r="LC29" s="58">
        <v>3.6893603198672282E-3</v>
      </c>
      <c r="LD29" s="58">
        <v>-3.0342907351326529E-2</v>
      </c>
      <c r="LE29" s="58">
        <v>-3.2278540642002113E-2</v>
      </c>
      <c r="LF29" s="58">
        <v>2.6921577724252077E-2</v>
      </c>
      <c r="LG29" s="58">
        <v>-2.119863400156977E-8</v>
      </c>
      <c r="LH29" s="108"/>
      <c r="LI29" s="78"/>
      <c r="LJ29" s="107" t="s">
        <v>171</v>
      </c>
      <c r="LK29" s="58">
        <v>-2.5461117440942534E-2</v>
      </c>
      <c r="LL29" s="58">
        <v>-3.6459674932828319E-2</v>
      </c>
      <c r="LM29" s="58">
        <v>-0.16097994505093102</v>
      </c>
      <c r="LN29" s="58">
        <v>-0.10825690463237821</v>
      </c>
      <c r="LO29" s="58">
        <v>-8.2828256743321411E-3</v>
      </c>
      <c r="LP29" s="58">
        <v>0.72083661462837845</v>
      </c>
      <c r="LQ29" s="58">
        <v>-5.6153168612878245E-3</v>
      </c>
      <c r="LR29" s="108"/>
      <c r="LT29" s="107" t="s">
        <v>171</v>
      </c>
      <c r="LU29" s="58">
        <v>9.9724647904090198E-3</v>
      </c>
      <c r="LV29" s="58">
        <v>-1.5588206144878871E-2</v>
      </c>
      <c r="LW29" s="58">
        <v>9.3635727917350444E-3</v>
      </c>
      <c r="LX29" s="58">
        <v>0.10178601453731953</v>
      </c>
      <c r="LY29" s="58">
        <v>-1.0651968764744987E-2</v>
      </c>
      <c r="LZ29" s="58">
        <v>-0.66674911577823259</v>
      </c>
      <c r="MA29" s="58">
        <v>-5.590883781674616E-2</v>
      </c>
      <c r="MB29" s="108"/>
      <c r="MD29" s="107" t="s">
        <v>171</v>
      </c>
      <c r="ME29" s="58">
        <v>-5.1018049133387831E-2</v>
      </c>
      <c r="MF29" s="58">
        <v>5.756129999359158E-2</v>
      </c>
      <c r="MG29" s="58">
        <v>-3.9545962700089941E-2</v>
      </c>
      <c r="MH29" s="58">
        <v>-2.8286612188232581E-2</v>
      </c>
      <c r="MI29" s="58">
        <v>-4.2687082685693135E-2</v>
      </c>
      <c r="MJ29" s="58">
        <v>0.96952558415042611</v>
      </c>
      <c r="MK29" s="58">
        <v>1.1290405227042628E-8</v>
      </c>
      <c r="ML29" s="108"/>
      <c r="MN29" s="107" t="s">
        <v>171</v>
      </c>
      <c r="MO29" s="58">
        <v>-0.13187092321122382</v>
      </c>
      <c r="MP29" s="58">
        <v>-9.2624507109046378E-2</v>
      </c>
      <c r="MQ29" s="58">
        <v>-0.11602927598748511</v>
      </c>
      <c r="MR29" s="58">
        <v>8.676403116638462E-3</v>
      </c>
      <c r="MS29" s="58">
        <v>1.1075184369893577E-3</v>
      </c>
      <c r="MT29" s="58">
        <v>-0.33578664526893243</v>
      </c>
      <c r="MU29" s="58">
        <v>-0.10136761693452838</v>
      </c>
      <c r="MV29" s="108"/>
    </row>
    <row r="30" spans="1:360" x14ac:dyDescent="0.25">
      <c r="A30" s="75" t="s">
        <v>181</v>
      </c>
      <c r="B30" s="82">
        <v>2.5047885663769219E-3</v>
      </c>
      <c r="C30" s="58">
        <v>-9.2035398230088494E-2</v>
      </c>
      <c r="D30" s="58">
        <v>-1.5851692638366371E-2</v>
      </c>
      <c r="E30" s="58">
        <v>1.2538336640808232E-2</v>
      </c>
      <c r="F30" s="58">
        <v>-3.037268100476103E-2</v>
      </c>
      <c r="G30" s="58">
        <v>-0.35283054353959009</v>
      </c>
      <c r="H30" s="58">
        <v>-3.0003110921639299E-2</v>
      </c>
      <c r="I30" s="59">
        <v>-2.9995138551288224E-2</v>
      </c>
      <c r="J30" s="78"/>
      <c r="K30" s="75" t="s">
        <v>181</v>
      </c>
      <c r="L30" s="82">
        <v>-1.1574074074074198E-2</v>
      </c>
      <c r="M30" s="58">
        <v>2.0142949967511363E-2</v>
      </c>
      <c r="N30" s="58">
        <v>-8.8725088725089499E-3</v>
      </c>
      <c r="O30" s="58">
        <v>7.3229398663697098E-2</v>
      </c>
      <c r="P30" s="58">
        <v>6.3494751100575684E-3</v>
      </c>
      <c r="Q30" s="58">
        <v>-6.945655332752089E-2</v>
      </c>
      <c r="R30" s="58">
        <v>1.3410621592407336E-2</v>
      </c>
      <c r="S30" s="59">
        <v>0</v>
      </c>
      <c r="T30" s="78"/>
      <c r="U30" s="75" t="s">
        <v>181</v>
      </c>
      <c r="V30" s="82">
        <v>5.2897661796959289E-2</v>
      </c>
      <c r="W30" s="58">
        <v>6.8152866242038229E-2</v>
      </c>
      <c r="X30" s="58">
        <v>5.5915163200661096E-2</v>
      </c>
      <c r="Y30" s="58">
        <v>-3.0173487175230392E-2</v>
      </c>
      <c r="Z30" s="58">
        <v>3.625809708084464E-2</v>
      </c>
      <c r="AA30" s="58">
        <v>0.29075577763897548</v>
      </c>
      <c r="AB30" s="58">
        <v>3.7390407426508482E-2</v>
      </c>
      <c r="AC30" s="59">
        <v>0</v>
      </c>
      <c r="AD30" s="78"/>
      <c r="AE30" s="75" t="s">
        <v>181</v>
      </c>
      <c r="AF30" s="82">
        <v>6.6057054088405523E-2</v>
      </c>
      <c r="AG30" s="58">
        <v>3.2995428344265484E-2</v>
      </c>
      <c r="AH30" s="58">
        <v>5.9606104082431111E-2</v>
      </c>
      <c r="AI30" s="58">
        <v>-1.7118158086189928E-2</v>
      </c>
      <c r="AJ30" s="58">
        <v>3.6125994479623225E-2</v>
      </c>
      <c r="AK30" s="58">
        <v>-0.38132107428018386</v>
      </c>
      <c r="AL30" s="58">
        <v>1.6078006010891939E-2</v>
      </c>
      <c r="AM30" s="59">
        <v>1.2617150303212612E-2</v>
      </c>
      <c r="AN30" s="78"/>
      <c r="AO30" s="75" t="s">
        <v>181</v>
      </c>
      <c r="AP30" s="82">
        <v>-2.2189104156317235E-2</v>
      </c>
      <c r="AQ30" s="58">
        <v>-6.2728497209928763E-2</v>
      </c>
      <c r="AR30" s="58">
        <v>-2.3879862136878358E-2</v>
      </c>
      <c r="AS30" s="58">
        <v>2.146558105107331E-2</v>
      </c>
      <c r="AT30" s="58">
        <v>1.762908407114315E-2</v>
      </c>
      <c r="AU30" s="58">
        <v>-8.0172076652326979E-2</v>
      </c>
      <c r="AV30" s="58">
        <v>-9.7076582637414168E-3</v>
      </c>
      <c r="AW30" s="59">
        <v>1.7768099085610931E-2</v>
      </c>
      <c r="AX30" s="78"/>
      <c r="AY30" s="75" t="s">
        <v>181</v>
      </c>
      <c r="AZ30" s="82">
        <v>0.11795539373412357</v>
      </c>
      <c r="BA30" s="58">
        <v>7.5075549168548611E-2</v>
      </c>
      <c r="BB30" s="58">
        <v>0.1053244010088273</v>
      </c>
      <c r="BC30" s="58">
        <v>4.1122890025575509E-2</v>
      </c>
      <c r="BD30" s="58">
        <v>-8.8787342161994829E-3</v>
      </c>
      <c r="BE30" s="58">
        <v>-0.10889965986394552</v>
      </c>
      <c r="BF30" s="58">
        <v>6.8631703647143452E-2</v>
      </c>
      <c r="BG30" s="59">
        <v>1.6606893197981986E-2</v>
      </c>
      <c r="BH30" s="78"/>
      <c r="BI30" s="75" t="s">
        <v>181</v>
      </c>
      <c r="BJ30" s="82">
        <v>-0.14313758881165456</v>
      </c>
      <c r="BK30" s="58">
        <v>2.2019049044883852E-2</v>
      </c>
      <c r="BL30" s="58">
        <v>-0.19100741595549919</v>
      </c>
      <c r="BM30" s="58">
        <v>-7.3726180046193315E-2</v>
      </c>
      <c r="BN30" s="58">
        <v>6.652202963438146E-2</v>
      </c>
      <c r="BO30" s="58">
        <v>1.0535644420354715</v>
      </c>
      <c r="BP30" s="58">
        <v>-7.0328896568402452E-2</v>
      </c>
      <c r="BQ30" s="59">
        <v>1.0511713564774355E-2</v>
      </c>
      <c r="BR30" s="78"/>
      <c r="BS30" s="75" t="s">
        <v>181</v>
      </c>
      <c r="BT30" s="82">
        <v>-4.3029381607325813E-2</v>
      </c>
      <c r="BU30" s="58">
        <v>-9.3236173393124094E-2</v>
      </c>
      <c r="BV30" s="58">
        <v>-4.8371174728529018E-2</v>
      </c>
      <c r="BW30" s="58">
        <v>-4.5968882602546871E-3</v>
      </c>
      <c r="BX30" s="58">
        <v>-7.7500182096292419E-2</v>
      </c>
      <c r="BY30" s="58">
        <v>9.9210037174721266E-2</v>
      </c>
      <c r="BZ30" s="58">
        <v>-3.5535461994913878E-2</v>
      </c>
      <c r="CA30" s="59">
        <v>7.8106508875739914E-3</v>
      </c>
      <c r="CB30" s="78"/>
      <c r="CC30" s="75" t="s">
        <v>181</v>
      </c>
      <c r="CD30" s="82">
        <v>0.24104625729697773</v>
      </c>
      <c r="CE30" s="58">
        <v>4.4774572429425133E-2</v>
      </c>
      <c r="CF30" s="58">
        <v>0.1879726585655008</v>
      </c>
      <c r="CG30" s="58">
        <v>-3.0529840142095862E-2</v>
      </c>
      <c r="CH30" s="58">
        <v>4.1809711804184036E-3</v>
      </c>
      <c r="CI30" s="58">
        <v>-0.59851574719932366</v>
      </c>
      <c r="CJ30" s="58">
        <v>6.8113229658623514E-2</v>
      </c>
      <c r="CK30" s="59">
        <v>4.3682480037576642E-3</v>
      </c>
      <c r="CL30" s="78"/>
      <c r="CM30" s="75" t="s">
        <v>181</v>
      </c>
      <c r="CN30" s="82">
        <v>-3.7337067601766E-2</v>
      </c>
      <c r="CO30" s="58">
        <v>-0.19393186702696166</v>
      </c>
      <c r="CP30" s="58">
        <v>-4.3590362030425073E-2</v>
      </c>
      <c r="CQ30" s="58">
        <v>-2.003749644795088E-2</v>
      </c>
      <c r="CR30" s="58">
        <v>1.0976688699564127E-2</v>
      </c>
      <c r="CS30" s="58">
        <v>0.57679546725266961</v>
      </c>
      <c r="CT30" s="58">
        <v>-2.3470436676714244E-2</v>
      </c>
      <c r="CU30" s="59">
        <v>3.0047233783846235E-3</v>
      </c>
      <c r="CV30" s="78"/>
      <c r="CW30" s="75" t="s">
        <v>181</v>
      </c>
      <c r="CX30" s="82">
        <v>6.3922563087580278E-2</v>
      </c>
      <c r="CY30" s="58">
        <v>0.14900905309517992</v>
      </c>
      <c r="CZ30" s="58">
        <v>6.9257858353984639E-2</v>
      </c>
      <c r="DA30" s="58">
        <v>-3.0240710446365969E-2</v>
      </c>
      <c r="DB30" s="58">
        <v>9.990003541109474E-3</v>
      </c>
      <c r="DC30" s="58">
        <v>-0.47445742904841398</v>
      </c>
      <c r="DD30" s="58">
        <v>2.0223810165835243E-2</v>
      </c>
      <c r="DE30" s="59">
        <v>5.0006411078342954E-3</v>
      </c>
      <c r="DF30" s="78"/>
      <c r="DG30" s="75" t="s">
        <v>181</v>
      </c>
      <c r="DH30" s="82">
        <v>3.7222742202714924E-2</v>
      </c>
      <c r="DI30" s="58">
        <v>1.2672487223167792E-3</v>
      </c>
      <c r="DJ30" s="58">
        <v>2.5092217614052118E-2</v>
      </c>
      <c r="DK30" s="58">
        <v>-3.9346925004818678E-3</v>
      </c>
      <c r="DL30" s="58">
        <v>3.9866009548726573E-4</v>
      </c>
      <c r="DM30" s="58">
        <v>0.44673125794155027</v>
      </c>
      <c r="DN30" s="58">
        <v>2.5589533500726944E-2</v>
      </c>
      <c r="DO30" s="59">
        <v>6.9938991857849712E-3</v>
      </c>
      <c r="DP30" s="78"/>
      <c r="DQ30" s="75" t="s">
        <v>181</v>
      </c>
      <c r="DR30" s="82">
        <v>3.9581965640549326E-2</v>
      </c>
      <c r="DS30" s="58">
        <v>3.3613493632749569E-2</v>
      </c>
      <c r="DT30" s="58">
        <v>3.2520652197970748E-2</v>
      </c>
      <c r="DU30" s="58">
        <v>7.3857698134886423E-3</v>
      </c>
      <c r="DV30" s="58">
        <v>1.3764957555423953E-2</v>
      </c>
      <c r="DW30" s="58">
        <v>-0.97496876585037029</v>
      </c>
      <c r="DX30" s="58">
        <v>2.4522045186329768E-3</v>
      </c>
      <c r="DY30" s="59">
        <v>8.1005747457412292E-2</v>
      </c>
      <c r="DZ30" s="78"/>
      <c r="EA30" s="75" t="s">
        <v>181</v>
      </c>
      <c r="EB30" s="82">
        <v>8.9227949105024872E-3</v>
      </c>
      <c r="EC30" s="58">
        <v>-4.8353909465020606E-2</v>
      </c>
      <c r="ED30" s="58">
        <v>1.0948484499250762E-3</v>
      </c>
      <c r="EE30" s="58">
        <v>-2.4496853835438343E-3</v>
      </c>
      <c r="EF30" s="58">
        <v>0</v>
      </c>
      <c r="EG30" s="58">
        <v>-1.1052631578947367</v>
      </c>
      <c r="EH30" s="58">
        <v>2.1423368610582607E-5</v>
      </c>
      <c r="EI30" s="59">
        <v>5.9997442836746503E-2</v>
      </c>
      <c r="EJ30" s="78"/>
      <c r="EK30" s="75" t="s">
        <v>181</v>
      </c>
      <c r="EL30" s="82">
        <v>-7.2941993747828076E-3</v>
      </c>
      <c r="EM30" s="58">
        <v>0.10789189189189194</v>
      </c>
      <c r="EN30" s="58">
        <v>1.6347205433719009E-2</v>
      </c>
      <c r="EO30" s="58">
        <v>4.5791602465331233E-2</v>
      </c>
      <c r="EP30" s="58">
        <v>0.68230827638572533</v>
      </c>
      <c r="EQ30" s="58">
        <v>-460.33333333333331</v>
      </c>
      <c r="ER30" s="58">
        <v>0.14147689539193217</v>
      </c>
      <c r="ES30" s="59"/>
      <c r="ET30" s="78"/>
      <c r="EU30" s="75" t="s">
        <v>181</v>
      </c>
      <c r="EV30" s="82">
        <v>-5.4368304893148475E-3</v>
      </c>
      <c r="EW30" s="58">
        <v>6.0109289617486301E-2</v>
      </c>
      <c r="EX30" s="58">
        <v>-1.0477431047176725E-2</v>
      </c>
      <c r="EY30" s="58">
        <v>1.5930751876237433E-2</v>
      </c>
      <c r="EZ30" s="58">
        <v>3.2767647589817615E-2</v>
      </c>
      <c r="FA30" s="58">
        <v>-0.5261248185776487</v>
      </c>
      <c r="FB30" s="58">
        <v>-4.2884221984499406E-3</v>
      </c>
      <c r="FC30" s="59"/>
      <c r="FD30" s="78"/>
      <c r="FE30" s="75" t="s">
        <v>181</v>
      </c>
      <c r="FF30" s="82">
        <v>6.4678501840226329E-3</v>
      </c>
      <c r="FG30" s="58">
        <v>-9.425625920471277E-2</v>
      </c>
      <c r="FH30" s="58">
        <v>0.11212225274725277</v>
      </c>
      <c r="FI30" s="58">
        <v>1.223657375934733E-2</v>
      </c>
      <c r="FJ30" s="58">
        <v>-3.4961978848002798E-2</v>
      </c>
      <c r="FK30" s="58">
        <v>-0.1194486983154671</v>
      </c>
      <c r="FL30" s="58">
        <v>9.4242712682241856E-3</v>
      </c>
      <c r="FM30" s="59"/>
      <c r="FN30" s="78"/>
      <c r="FO30" s="78"/>
      <c r="FP30" s="75" t="s">
        <v>181</v>
      </c>
      <c r="FQ30" s="82">
        <v>9.4377672017423326E-3</v>
      </c>
      <c r="FR30" s="58">
        <v>0.16727642276422758</v>
      </c>
      <c r="FS30" s="58">
        <v>2.2129586742833676E-2</v>
      </c>
      <c r="FT30" s="58">
        <v>2.3595254085516052E-2</v>
      </c>
      <c r="FU30" s="58">
        <v>2.5133592971651172E-2</v>
      </c>
      <c r="FV30" s="58">
        <v>-0.20086956521739135</v>
      </c>
      <c r="FW30" s="58">
        <v>2.2920576235423897E-2</v>
      </c>
      <c r="FX30" s="59"/>
      <c r="FY30" s="78"/>
      <c r="FZ30" s="75" t="s">
        <v>181</v>
      </c>
      <c r="GA30" s="82">
        <v>4.7466837142400492E-2</v>
      </c>
      <c r="GB30" s="58">
        <v>-5.5023506877938298E-2</v>
      </c>
      <c r="GC30" s="58">
        <v>-3.5093902623231595E-2</v>
      </c>
      <c r="GD30" s="58">
        <v>1.2378619543346969E-2</v>
      </c>
      <c r="GE30" s="58">
        <v>4.5633255290011859E-2</v>
      </c>
      <c r="GF30" s="58">
        <v>0.22198041349292721</v>
      </c>
      <c r="GG30" s="58">
        <v>2.0891898798875427E-2</v>
      </c>
      <c r="GH30" s="59"/>
      <c r="GI30" s="78"/>
      <c r="GJ30" s="75" t="s">
        <v>181</v>
      </c>
      <c r="GK30" s="82">
        <v>1.0680500457735704E-2</v>
      </c>
      <c r="GL30" s="58">
        <v>-0.11627049935507651</v>
      </c>
      <c r="GM30" s="58">
        <v>-1.0175328741390047E-2</v>
      </c>
      <c r="GN30" s="58">
        <v>-6.1741196802765144E-2</v>
      </c>
      <c r="GO30" s="58">
        <v>-5.0274609209970331E-2</v>
      </c>
      <c r="GP30" s="58">
        <v>3.5690115761353516</v>
      </c>
      <c r="GQ30" s="58">
        <v>8.7883203847906877E-3</v>
      </c>
      <c r="GR30" s="59"/>
      <c r="GS30" s="78"/>
      <c r="GT30" s="75" t="s">
        <v>181</v>
      </c>
      <c r="GU30" s="82">
        <v>-6.4915458937197671E-3</v>
      </c>
      <c r="GV30" s="58">
        <v>0.10175145954962474</v>
      </c>
      <c r="GW30" s="58">
        <v>-4.3175707733670715E-2</v>
      </c>
      <c r="GX30" s="58">
        <v>-0.10780069994474119</v>
      </c>
      <c r="GY30" s="58">
        <v>-4.4928825622776655E-3</v>
      </c>
      <c r="GZ30" s="58">
        <v>-0.38588969011888519</v>
      </c>
      <c r="HA30" s="58">
        <v>-4.4409585593250298E-2</v>
      </c>
      <c r="HB30" s="59"/>
      <c r="HC30" s="78"/>
      <c r="HD30" s="75" t="s">
        <v>181</v>
      </c>
      <c r="HE30" s="82">
        <v>1.4308868966215816E-2</v>
      </c>
      <c r="HF30" s="58">
        <v>5.8478425435276232E-2</v>
      </c>
      <c r="HG30" s="58">
        <v>4.5179063360881169E-3</v>
      </c>
      <c r="HH30" s="58">
        <v>0.13589677419354845</v>
      </c>
      <c r="HI30" s="58">
        <v>7.0155056079361086E-3</v>
      </c>
      <c r="HJ30" s="58">
        <v>0.20088860679149481</v>
      </c>
      <c r="HK30" s="58">
        <v>4.0612102944586101E-2</v>
      </c>
      <c r="HL30" s="59"/>
      <c r="HM30" s="78"/>
      <c r="HN30" s="75" t="s">
        <v>181</v>
      </c>
      <c r="HO30" s="82">
        <v>-0.19937080222716028</v>
      </c>
      <c r="HP30" s="58">
        <v>2.1634185589129284E-2</v>
      </c>
      <c r="HQ30" s="58">
        <v>-0.15478279947345328</v>
      </c>
      <c r="HR30" s="58">
        <v>-6.0023627771719407E-2</v>
      </c>
      <c r="HS30" s="58">
        <v>1.1581469648562234E-2</v>
      </c>
      <c r="HT30" s="58">
        <v>6.5539112050739867E-2</v>
      </c>
      <c r="HU30" s="58">
        <v>-0.10246515275747738</v>
      </c>
      <c r="HV30" s="59"/>
      <c r="HW30" s="78"/>
      <c r="HX30" s="75" t="s">
        <v>181</v>
      </c>
      <c r="HY30" s="82">
        <v>8.5945113204016599E-2</v>
      </c>
      <c r="HZ30" s="58">
        <v>-0.15030364018200906</v>
      </c>
      <c r="IA30" s="58">
        <v>5.3394484101233028E-2</v>
      </c>
      <c r="IB30" s="58">
        <v>-1.4833953690723814E-3</v>
      </c>
      <c r="IC30" s="58">
        <v>-5.6209808308110773E-2</v>
      </c>
      <c r="ID30" s="58">
        <v>-0.63198462301587299</v>
      </c>
      <c r="IE30" s="58">
        <v>-1.1333611367630924E-2</v>
      </c>
      <c r="IF30" s="59"/>
      <c r="IG30" s="78"/>
      <c r="IH30" s="75" t="s">
        <v>181</v>
      </c>
      <c r="II30" s="82">
        <v>7.5147932698476499E-2</v>
      </c>
      <c r="IJ30" s="58">
        <v>7.6572268913620789E-2</v>
      </c>
      <c r="IK30" s="58">
        <v>4.3479843815079121E-3</v>
      </c>
      <c r="IL30" s="58">
        <v>2.9009823776392191E-2</v>
      </c>
      <c r="IM30" s="58">
        <v>-1.0097517683112024E-2</v>
      </c>
      <c r="IN30" s="58">
        <v>-0.93280061570063577</v>
      </c>
      <c r="IO30" s="58">
        <v>2.0659770672259898E-2</v>
      </c>
      <c r="IP30" s="59"/>
      <c r="IQ30" s="78"/>
      <c r="IR30" s="75" t="s">
        <v>181</v>
      </c>
      <c r="IS30" s="82">
        <v>7.633751065841976E-2</v>
      </c>
      <c r="IT30" s="58">
        <v>5.930338538677344E-2</v>
      </c>
      <c r="IU30" s="58">
        <v>6.0967630717760506E-2</v>
      </c>
      <c r="IV30" s="58">
        <v>-1.7725677186695991E-2</v>
      </c>
      <c r="IW30" s="58">
        <v>-4.0110326015686308E-2</v>
      </c>
      <c r="IX30" s="58">
        <v>5.8781302337709223</v>
      </c>
      <c r="IY30" s="58">
        <v>3.4608492563206604E-2</v>
      </c>
      <c r="IZ30" s="59"/>
      <c r="JA30" s="78"/>
      <c r="JB30" s="75" t="s">
        <v>181</v>
      </c>
      <c r="JC30" s="82">
        <v>-0.15605011617703868</v>
      </c>
      <c r="JD30" s="58">
        <v>5.0987274312337745E-2</v>
      </c>
      <c r="JE30" s="58">
        <v>-0.12872079729124106</v>
      </c>
      <c r="JF30" s="58">
        <v>4.8085376635991141E-2</v>
      </c>
      <c r="JG30" s="58">
        <v>0.1059606688460132</v>
      </c>
      <c r="JH30" s="58">
        <v>0.14574411778857724</v>
      </c>
      <c r="JI30" s="58">
        <v>-4.7197576822479874E-2</v>
      </c>
      <c r="JJ30" s="59"/>
      <c r="JK30" s="78"/>
      <c r="JL30" s="75" t="s">
        <v>181</v>
      </c>
      <c r="JM30" s="82">
        <v>8.4117517367628097E-2</v>
      </c>
      <c r="JN30" s="58">
        <v>-3.7110452718515853E-2</v>
      </c>
      <c r="JO30" s="58">
        <v>6.9133917379638574E-2</v>
      </c>
      <c r="JP30" s="58">
        <v>-2.2616542057065574E-2</v>
      </c>
      <c r="JQ30" s="58">
        <v>-2.533923347279619E-2</v>
      </c>
      <c r="JR30" s="58">
        <v>-0.40237669827792455</v>
      </c>
      <c r="JS30" s="58">
        <v>2.2985516908376569E-2</v>
      </c>
      <c r="JT30" s="59"/>
      <c r="JU30" s="78"/>
      <c r="JV30" s="107" t="s">
        <v>181</v>
      </c>
      <c r="JW30" s="58">
        <v>-6.0782628004864954E-2</v>
      </c>
      <c r="JX30" s="58">
        <v>-0.11039894747155643</v>
      </c>
      <c r="JY30" s="58">
        <v>-6.5439323397636293E-2</v>
      </c>
      <c r="JZ30" s="58">
        <v>1.1364592727304062E-2</v>
      </c>
      <c r="KA30" s="58">
        <v>1.4342672690067389E-2</v>
      </c>
      <c r="KB30" s="58">
        <v>3.0555588679968482</v>
      </c>
      <c r="KC30" s="58">
        <v>-1.8734810561826548E-2</v>
      </c>
      <c r="KD30" s="58"/>
      <c r="KE30" s="78"/>
      <c r="KF30" s="107" t="s">
        <v>181</v>
      </c>
      <c r="KG30" s="58">
        <v>-4.959511624191075E-2</v>
      </c>
      <c r="KH30" s="58">
        <v>0.12900041206305571</v>
      </c>
      <c r="KI30" s="58">
        <v>-1.8138723959938235E-2</v>
      </c>
      <c r="KJ30" s="58">
        <v>2.6370474898496928E-2</v>
      </c>
      <c r="KK30" s="58">
        <v>-1.3533162203972085E-2</v>
      </c>
      <c r="KL30" s="58">
        <v>0.72108041297306247</v>
      </c>
      <c r="KM30" s="58">
        <v>2.9209034082583363E-3</v>
      </c>
      <c r="KN30" s="58"/>
      <c r="KO30" s="78"/>
      <c r="KP30" s="107" t="s">
        <v>181</v>
      </c>
      <c r="KQ30" s="58">
        <v>-0.13605628539748912</v>
      </c>
      <c r="KR30" s="58">
        <v>0.10516678308488069</v>
      </c>
      <c r="KS30" s="58">
        <v>-0.15986171844717387</v>
      </c>
      <c r="KT30" s="58">
        <v>-3.2899901010359091E-2</v>
      </c>
      <c r="KU30" s="58">
        <v>8.1583072146516042E-2</v>
      </c>
      <c r="KV30" s="58">
        <v>1.0995438779859121</v>
      </c>
      <c r="KW30" s="58">
        <v>-1.5633971224261325E-2</v>
      </c>
      <c r="KX30" s="58"/>
      <c r="KY30" s="78"/>
      <c r="KZ30" s="107" t="s">
        <v>181</v>
      </c>
      <c r="LA30" s="58">
        <v>-3.5082234565862555E-2</v>
      </c>
      <c r="LB30" s="58">
        <v>-8.7433391440468439E-2</v>
      </c>
      <c r="LC30" s="58">
        <v>-5.6845690695489538E-2</v>
      </c>
      <c r="LD30" s="58">
        <v>-4.611787903362384E-2</v>
      </c>
      <c r="LE30" s="58">
        <v>-1.5848263879673256E-2</v>
      </c>
      <c r="LF30" s="58">
        <v>-9.2014201702065271E-2</v>
      </c>
      <c r="LG30" s="58">
        <v>-4.2797611280747723E-2</v>
      </c>
      <c r="LH30" s="58"/>
      <c r="LI30" s="78"/>
      <c r="LJ30" s="107" t="s">
        <v>181</v>
      </c>
      <c r="LK30" s="58">
        <v>-6.5149163299437634E-4</v>
      </c>
      <c r="LL30" s="58">
        <v>-3.6459674932828319E-2</v>
      </c>
      <c r="LM30" s="58">
        <v>-0.15102673852022466</v>
      </c>
      <c r="LN30" s="58">
        <v>-8.3641818883143593E-2</v>
      </c>
      <c r="LO30" s="58">
        <v>-5.7692477289169528E-2</v>
      </c>
      <c r="LP30" s="58">
        <v>-0.12235581158538725</v>
      </c>
      <c r="LQ30" s="58">
        <v>-6.1307434284550787E-2</v>
      </c>
      <c r="LR30" s="58"/>
      <c r="LT30" s="107" t="s">
        <v>181</v>
      </c>
      <c r="LU30" s="58">
        <v>1.1840666887740891E-2</v>
      </c>
      <c r="LV30" s="58">
        <v>-1.5588206144878871E-2</v>
      </c>
      <c r="LW30" s="58">
        <v>2.8879539423426392E-3</v>
      </c>
      <c r="LX30" s="58">
        <v>6.9551356357375832E-2</v>
      </c>
      <c r="LY30" s="58">
        <v>-5.5707404119289372E-2</v>
      </c>
      <c r="LZ30" s="58">
        <v>0.24838809083582222</v>
      </c>
      <c r="MA30" s="58">
        <v>1.9097215935787865E-2</v>
      </c>
      <c r="MB30" s="58"/>
      <c r="MD30" s="107" t="s">
        <v>181</v>
      </c>
      <c r="ME30" s="58">
        <v>-1.3741953569698654E-2</v>
      </c>
      <c r="MF30" s="58">
        <v>5.756129999359158E-2</v>
      </c>
      <c r="MG30" s="58">
        <v>2.6624919071594538E-3</v>
      </c>
      <c r="MH30" s="58">
        <v>-1.5416600221601335E-2</v>
      </c>
      <c r="MI30" s="58">
        <v>-4.6801464985251643E-3</v>
      </c>
      <c r="MJ30" s="58">
        <v>-1.0096861336310896E-2</v>
      </c>
      <c r="MK30" s="58">
        <v>-5.7325538694584892E-3</v>
      </c>
      <c r="ML30" s="58"/>
      <c r="MN30" s="107" t="s">
        <v>181</v>
      </c>
      <c r="MO30" s="58">
        <v>6.9058235290634692E-2</v>
      </c>
      <c r="MP30" s="58">
        <v>-9.2624507109046378E-2</v>
      </c>
      <c r="MQ30" s="58">
        <v>5.6751518583753706E-2</v>
      </c>
      <c r="MR30" s="58">
        <v>6.1531561489361342E-3</v>
      </c>
      <c r="MS30" s="58">
        <v>3.2998582879107168E-2</v>
      </c>
      <c r="MT30" s="58">
        <v>-0.3687070788805738</v>
      </c>
      <c r="MU30" s="58">
        <v>2.6387789098030819E-3</v>
      </c>
      <c r="MV30" s="58"/>
    </row>
    <row r="31" spans="1:360" x14ac:dyDescent="0.25">
      <c r="A31" s="75" t="s">
        <v>169</v>
      </c>
      <c r="B31" s="82">
        <v>5.1349572086899137E-2</v>
      </c>
      <c r="C31" s="58">
        <v>-9.2035398230088494E-2</v>
      </c>
      <c r="D31" s="58">
        <v>1.5214635029885824E-2</v>
      </c>
      <c r="E31" s="58">
        <v>-3.2419717733687889E-2</v>
      </c>
      <c r="F31" s="58">
        <v>-2.5307534597642341E-2</v>
      </c>
      <c r="G31" s="58">
        <v>-0.32520669917320338</v>
      </c>
      <c r="H31" s="58">
        <v>-1.9812920799712135E-2</v>
      </c>
      <c r="I31" s="59">
        <v>-1.9480519480519431E-2</v>
      </c>
      <c r="J31" s="78"/>
      <c r="K31" s="75" t="s">
        <v>169</v>
      </c>
      <c r="L31" s="82">
        <v>0</v>
      </c>
      <c r="M31" s="58">
        <v>2.0142949967511363E-2</v>
      </c>
      <c r="N31" s="58">
        <v>-1.0883140053523629E-2</v>
      </c>
      <c r="O31" s="58">
        <v>-5.2848536095547155E-4</v>
      </c>
      <c r="P31" s="58">
        <v>2.3663971603234038E-2</v>
      </c>
      <c r="Q31" s="58">
        <v>-9.4879044926170275E-2</v>
      </c>
      <c r="R31" s="58">
        <v>1.0749023411896499E-3</v>
      </c>
      <c r="S31" s="59">
        <v>0</v>
      </c>
      <c r="T31" s="78"/>
      <c r="U31" s="75" t="s">
        <v>169</v>
      </c>
      <c r="V31" s="82">
        <v>-6.6021984138027054E-2</v>
      </c>
      <c r="W31" s="58">
        <v>6.8152866242038229E-2</v>
      </c>
      <c r="X31" s="58">
        <v>-3.8961038961038898E-2</v>
      </c>
      <c r="Y31" s="58">
        <v>1.1738578680203039E-2</v>
      </c>
      <c r="Z31" s="58">
        <v>3.4675399730303763E-3</v>
      </c>
      <c r="AA31" s="58">
        <v>0.314821242624089</v>
      </c>
      <c r="AB31" s="58">
        <v>-7.9876388015921711E-3</v>
      </c>
      <c r="AC31" s="59">
        <v>7.691911253124472E-3</v>
      </c>
      <c r="AD31" s="78"/>
      <c r="AE31" s="75" t="s">
        <v>169</v>
      </c>
      <c r="AF31" s="82">
        <v>9.4338919925512049E-2</v>
      </c>
      <c r="AG31" s="58">
        <v>3.2995428344265484E-2</v>
      </c>
      <c r="AH31" s="58">
        <v>6.1373873873873795E-2</v>
      </c>
      <c r="AI31" s="58">
        <v>-8.8847078499015321E-4</v>
      </c>
      <c r="AJ31" s="58">
        <v>9.9187304025083693E-3</v>
      </c>
      <c r="AK31" s="58">
        <v>-0.37117212249208031</v>
      </c>
      <c r="AL31" s="58">
        <v>2.3205470049367627E-2</v>
      </c>
      <c r="AM31" s="59">
        <v>1.5611614734500309E-2</v>
      </c>
      <c r="AN31" s="78"/>
      <c r="AO31" s="75" t="s">
        <v>169</v>
      </c>
      <c r="AP31" s="82">
        <v>8.0965183949903083E-2</v>
      </c>
      <c r="AQ31" s="58">
        <v>-6.2728497209928763E-2</v>
      </c>
      <c r="AR31" s="58">
        <v>5.534924845269678E-2</v>
      </c>
      <c r="AS31" s="58">
        <v>2.1813045980017869E-2</v>
      </c>
      <c r="AT31" s="58">
        <v>2.2747433785325077E-2</v>
      </c>
      <c r="AU31" s="58">
        <v>-8.1863979848866467E-2</v>
      </c>
      <c r="AV31" s="58">
        <v>3.8017957582950651E-2</v>
      </c>
      <c r="AW31" s="59">
        <v>2.0772484640950748E-2</v>
      </c>
      <c r="AX31" s="78"/>
      <c r="AY31" s="75" t="s">
        <v>169</v>
      </c>
      <c r="AZ31" s="82">
        <v>0.20817328883571565</v>
      </c>
      <c r="BA31" s="58">
        <v>7.5138575241223499E-2</v>
      </c>
      <c r="BB31" s="58">
        <v>0.17308981233243978</v>
      </c>
      <c r="BC31" s="58">
        <v>1.4180403399201444E-2</v>
      </c>
      <c r="BD31" s="58">
        <v>4.2748280775664321E-3</v>
      </c>
      <c r="BE31" s="58">
        <v>-0.16369455875628722</v>
      </c>
      <c r="BF31" s="58">
        <v>9.9399724096789849E-2</v>
      </c>
      <c r="BG31" s="59">
        <v>1.960977775585207E-2</v>
      </c>
      <c r="BH31" s="78"/>
      <c r="BI31" s="75" t="s">
        <v>169</v>
      </c>
      <c r="BJ31" s="82">
        <v>-0.2440975660603534</v>
      </c>
      <c r="BK31" s="58">
        <v>2.1959136910445022E-2</v>
      </c>
      <c r="BL31" s="58">
        <v>-0.18468790172832461</v>
      </c>
      <c r="BM31" s="58">
        <v>-1.0297309575488467E-2</v>
      </c>
      <c r="BN31" s="58">
        <v>5.5521283158544113E-2</v>
      </c>
      <c r="BO31" s="58">
        <v>1.2230727173318752</v>
      </c>
      <c r="BP31" s="58">
        <v>-8.6037915013395749E-2</v>
      </c>
      <c r="BQ31" s="59">
        <v>1.3511225082252708E-2</v>
      </c>
      <c r="BR31" s="78"/>
      <c r="BS31" s="75" t="s">
        <v>169</v>
      </c>
      <c r="BT31" s="82">
        <v>-8.3910780156513862E-2</v>
      </c>
      <c r="BU31" s="58">
        <v>-9.3236173393124094E-2</v>
      </c>
      <c r="BV31" s="58">
        <v>-7.0602662929222168E-2</v>
      </c>
      <c r="BW31" s="58">
        <v>5.7632478196562222E-3</v>
      </c>
      <c r="BX31" s="58">
        <v>8.1823495032145276E-3</v>
      </c>
      <c r="BY31" s="58">
        <v>2.4594195769798328E-2</v>
      </c>
      <c r="BZ31" s="58">
        <v>-3.6883116883116948E-2</v>
      </c>
      <c r="CA31" s="59">
        <v>1.0574180381673029E-2</v>
      </c>
      <c r="CB31" s="78"/>
      <c r="CC31" s="75" t="s">
        <v>169</v>
      </c>
      <c r="CD31" s="82">
        <v>0.39412185300869285</v>
      </c>
      <c r="CE31" s="58">
        <v>4.4714609519884645E-2</v>
      </c>
      <c r="CF31" s="58">
        <v>0.24618284637134785</v>
      </c>
      <c r="CG31" s="58">
        <v>-1.7190669371196687E-2</v>
      </c>
      <c r="CH31" s="58">
        <v>-4.104347826086964E-2</v>
      </c>
      <c r="CI31" s="58">
        <v>-0.59361497839654342</v>
      </c>
      <c r="CJ31" s="58">
        <v>0.10883803359531516</v>
      </c>
      <c r="CK31" s="59">
        <v>7.3693534100974425E-3</v>
      </c>
      <c r="CL31" s="78"/>
      <c r="CM31" s="75" t="s">
        <v>169</v>
      </c>
      <c r="CN31" s="82">
        <v>-1.3793661933811902E-2</v>
      </c>
      <c r="CO31" s="58">
        <v>-0.19388560157790938</v>
      </c>
      <c r="CP31" s="58">
        <v>-9.0757827862656597E-4</v>
      </c>
      <c r="CQ31" s="58">
        <v>-1.0319384964656106E-2</v>
      </c>
      <c r="CR31" s="58">
        <v>1.8196106879458468E-2</v>
      </c>
      <c r="CS31" s="58">
        <v>0.52805670407560557</v>
      </c>
      <c r="CT31" s="58">
        <v>-5.8487659682892124E-3</v>
      </c>
      <c r="CU31" s="59">
        <v>6.0024150341739108E-3</v>
      </c>
      <c r="CV31" s="78"/>
      <c r="CW31" s="75" t="s">
        <v>169</v>
      </c>
      <c r="CX31" s="82">
        <v>-1.7791159162447901E-3</v>
      </c>
      <c r="CY31" s="58">
        <v>0.14900905309517992</v>
      </c>
      <c r="CZ31" s="58">
        <v>1.090083270249809E-2</v>
      </c>
      <c r="DA31" s="58">
        <v>-3.1489494812574903E-2</v>
      </c>
      <c r="DB31" s="58">
        <v>-1.6861604227275447E-2</v>
      </c>
      <c r="DC31" s="58">
        <v>-0.44375724777734826</v>
      </c>
      <c r="DD31" s="58">
        <v>-1.6531140054521238E-2</v>
      </c>
      <c r="DE31" s="59">
        <v>8.0059666010185229E-3</v>
      </c>
      <c r="DF31" s="78"/>
      <c r="DG31" s="75" t="s">
        <v>169</v>
      </c>
      <c r="DH31" s="82">
        <v>1.0474362489717557E-2</v>
      </c>
      <c r="DI31" s="58">
        <v>1.277683134582672E-3</v>
      </c>
      <c r="DJ31" s="58">
        <v>-8.8363037292195478E-3</v>
      </c>
      <c r="DK31" s="58">
        <v>-3.3912903052162558E-3</v>
      </c>
      <c r="DL31" s="58">
        <v>2.9832719367111526E-2</v>
      </c>
      <c r="DM31" s="58">
        <v>0.44336344683808193</v>
      </c>
      <c r="DN31" s="58">
        <v>1.6548407349056389E-2</v>
      </c>
      <c r="DO31" s="59">
        <v>9.9886702582718517E-3</v>
      </c>
      <c r="DP31" s="78"/>
      <c r="DQ31" s="75" t="s">
        <v>169</v>
      </c>
      <c r="DR31" s="82">
        <v>8.6562466080538306E-3</v>
      </c>
      <c r="DS31" s="58">
        <v>3.3602722245852791E-2</v>
      </c>
      <c r="DT31" s="58">
        <v>1.737685101239032E-2</v>
      </c>
      <c r="DU31" s="58">
        <v>4.2130279788268402E-2</v>
      </c>
      <c r="DV31" s="58">
        <v>-1.372192576086321E-2</v>
      </c>
      <c r="DW31" s="58">
        <v>-0.97496389022628793</v>
      </c>
      <c r="DX31" s="58">
        <v>-1.0324415027500715E-2</v>
      </c>
      <c r="DY31" s="59">
        <v>3.0001602527414708E-2</v>
      </c>
      <c r="DZ31" s="78"/>
      <c r="EA31" s="75" t="s">
        <v>169</v>
      </c>
      <c r="EB31" s="82">
        <v>8.7433752118587071E-3</v>
      </c>
      <c r="EC31" s="58">
        <v>-4.8353909465020606E-2</v>
      </c>
      <c r="ED31" s="58">
        <v>-6.2379325709193776E-3</v>
      </c>
      <c r="EE31" s="58">
        <v>-1.0884212708614048E-2</v>
      </c>
      <c r="EF31" s="58">
        <v>4.1619596884475219E-3</v>
      </c>
      <c r="EG31" s="58">
        <v>5.2307692307692308</v>
      </c>
      <c r="EH31" s="58">
        <v>2.119392440833708E-3</v>
      </c>
      <c r="EI31" s="59">
        <v>6.0000222264205469E-2</v>
      </c>
      <c r="EJ31" s="78"/>
      <c r="EK31" s="75" t="s">
        <v>169</v>
      </c>
      <c r="EL31" s="82">
        <v>-1.6508427565606994E-2</v>
      </c>
      <c r="EM31" s="58">
        <v>0.10789189189189194</v>
      </c>
      <c r="EN31" s="58">
        <v>1.8382902406217368E-2</v>
      </c>
      <c r="EO31" s="58">
        <v>-4.0871934604904689E-3</v>
      </c>
      <c r="EP31" s="58">
        <v>5.3289123097874699E-3</v>
      </c>
      <c r="EQ31" s="58">
        <v>5.7746913580246915</v>
      </c>
      <c r="ER31" s="58">
        <v>2.2136059217483295E-2</v>
      </c>
      <c r="ES31" s="59">
        <v>3.5303510929846044E-2</v>
      </c>
      <c r="ET31" s="78"/>
      <c r="EU31" s="75" t="s">
        <v>169</v>
      </c>
      <c r="EV31" s="82">
        <v>-3.6608183962902785E-3</v>
      </c>
      <c r="EW31" s="58">
        <v>6.0109289617486301E-2</v>
      </c>
      <c r="EX31" s="58">
        <v>-2.0399178162606408E-2</v>
      </c>
      <c r="EY31" s="58">
        <v>-1.6152793854572203E-2</v>
      </c>
      <c r="EZ31" s="58">
        <v>2.5737675952647417E-2</v>
      </c>
      <c r="FA31" s="58">
        <v>-0.3817767653758542</v>
      </c>
      <c r="FB31" s="58">
        <v>-7.7361657125778992E-3</v>
      </c>
      <c r="FC31" s="59">
        <v>6.0028763782645758E-3</v>
      </c>
      <c r="FD31" s="78"/>
      <c r="FE31" s="75" t="s">
        <v>169</v>
      </c>
      <c r="FF31" s="82">
        <v>3.233356921234553E-2</v>
      </c>
      <c r="FG31" s="58">
        <v>-9.425625920471277E-2</v>
      </c>
      <c r="FH31" s="58">
        <v>1.5580524344569382E-2</v>
      </c>
      <c r="FI31" s="58">
        <v>-9.6261832183542869E-4</v>
      </c>
      <c r="FJ31" s="58">
        <v>-2.8709232889287406E-4</v>
      </c>
      <c r="FK31" s="58">
        <v>-0.14443625644804722</v>
      </c>
      <c r="FL31" s="58">
        <v>6.4989979263447061E-3</v>
      </c>
      <c r="FM31" s="59">
        <v>-6.1131254532269752E-2</v>
      </c>
      <c r="FN31" s="78"/>
      <c r="FO31" s="78"/>
      <c r="FP31" s="75" t="s">
        <v>169</v>
      </c>
      <c r="FQ31" s="82">
        <v>8.0938571051937594E-3</v>
      </c>
      <c r="FR31" s="58">
        <v>0.16727642276422758</v>
      </c>
      <c r="FS31" s="58">
        <v>1.194866499483682E-2</v>
      </c>
      <c r="FT31" s="58">
        <v>7.8154274396446018E-3</v>
      </c>
      <c r="FU31" s="58">
        <v>6.6050198150593145E-3</v>
      </c>
      <c r="FV31" s="58">
        <v>-0.44961240310077522</v>
      </c>
      <c r="FW31" s="58">
        <v>1.0934370755737666E-2</v>
      </c>
      <c r="FX31" s="59">
        <v>-3.0862086087234675E-2</v>
      </c>
      <c r="FY31" s="78"/>
      <c r="FZ31" s="75" t="s">
        <v>169</v>
      </c>
      <c r="GA31" s="82">
        <v>7.1501425321024076E-2</v>
      </c>
      <c r="GB31" s="58">
        <v>-5.5023506877938298E-2</v>
      </c>
      <c r="GC31" s="58">
        <v>6.2973760932944725E-2</v>
      </c>
      <c r="GD31" s="58">
        <v>-2.5548414511074532E-2</v>
      </c>
      <c r="GE31" s="58">
        <v>-2.2423827456350444E-2</v>
      </c>
      <c r="GF31" s="58">
        <v>0.30985915492957739</v>
      </c>
      <c r="GG31" s="58">
        <v>2.4751798888787566E-2</v>
      </c>
      <c r="GH31" s="59"/>
      <c r="GI31" s="78"/>
      <c r="GJ31" s="75" t="s">
        <v>169</v>
      </c>
      <c r="GK31" s="82">
        <v>1.6108955114593305E-2</v>
      </c>
      <c r="GL31" s="58">
        <v>-0.11627049935507651</v>
      </c>
      <c r="GM31" s="58">
        <v>-1.1382336807460206E-2</v>
      </c>
      <c r="GN31" s="58">
        <v>3.8700534176386108E-3</v>
      </c>
      <c r="GO31" s="58">
        <v>4.902819120994558E-2</v>
      </c>
      <c r="GP31" s="58">
        <v>4.7849462365591409</v>
      </c>
      <c r="GQ31" s="58">
        <v>5.4029731351243372E-2</v>
      </c>
      <c r="GR31" s="59"/>
      <c r="GS31" s="78"/>
      <c r="GT31" s="75" t="s">
        <v>169</v>
      </c>
      <c r="GU31" s="82">
        <v>-9.5121423938891204E-3</v>
      </c>
      <c r="GV31" s="58">
        <v>0.10175145954962474</v>
      </c>
      <c r="GW31" s="58">
        <v>1.5119988902760485E-2</v>
      </c>
      <c r="GX31" s="58">
        <v>-1.2216973448444373E-2</v>
      </c>
      <c r="GY31" s="58">
        <v>1.8360874645301983E-3</v>
      </c>
      <c r="GZ31" s="58">
        <v>-0.40251961999173896</v>
      </c>
      <c r="HA31" s="58">
        <v>-2.0459791923599997E-2</v>
      </c>
      <c r="HB31" s="59"/>
      <c r="HC31" s="78"/>
      <c r="HD31" s="75" t="s">
        <v>169</v>
      </c>
      <c r="HE31" s="82">
        <v>2.8883230265551032E-2</v>
      </c>
      <c r="HF31" s="58">
        <v>5.8478425435276232E-2</v>
      </c>
      <c r="HG31" s="58">
        <v>7.652364033888877E-3</v>
      </c>
      <c r="HH31" s="58">
        <v>2.0173702726473265E-2</v>
      </c>
      <c r="HI31" s="58">
        <v>-7.5530378762635438E-3</v>
      </c>
      <c r="HJ31" s="58">
        <v>0.14828897338403038</v>
      </c>
      <c r="HK31" s="58">
        <v>2.3846418732782457E-2</v>
      </c>
      <c r="HL31" s="59"/>
      <c r="HM31" s="78"/>
      <c r="HN31" s="75" t="s">
        <v>169</v>
      </c>
      <c r="HO31" s="82">
        <v>-4.1012586621411613E-3</v>
      </c>
      <c r="HP31" s="58">
        <v>2.1634185589129284E-2</v>
      </c>
      <c r="HQ31" s="58">
        <v>6.644968809330202E-3</v>
      </c>
      <c r="HR31" s="58">
        <v>-1.250067352766848E-2</v>
      </c>
      <c r="HS31" s="58">
        <v>2.5293788472300002E-2</v>
      </c>
      <c r="HT31" s="58">
        <v>8.7898856110776691E-2</v>
      </c>
      <c r="HU31" s="58">
        <v>5.3287648196417388E-3</v>
      </c>
      <c r="HV31" s="59"/>
      <c r="HW31" s="78"/>
      <c r="HX31" s="75" t="s">
        <v>169</v>
      </c>
      <c r="HY31" s="82">
        <v>-1.559689482154685E-2</v>
      </c>
      <c r="HZ31" s="58">
        <v>-0.15033251662583136</v>
      </c>
      <c r="IA31" s="58">
        <v>-2.3440657416139148E-2</v>
      </c>
      <c r="IB31" s="58">
        <v>-1.2822611447591109E-2</v>
      </c>
      <c r="IC31" s="58">
        <v>1.0806680493395861E-2</v>
      </c>
      <c r="ID31" s="58">
        <v>-0.64526840066408409</v>
      </c>
      <c r="IE31" s="58">
        <v>-4.2445975473335382E-2</v>
      </c>
      <c r="IF31" s="59"/>
      <c r="IG31" s="78"/>
      <c r="IH31" s="75" t="s">
        <v>169</v>
      </c>
      <c r="II31" s="82">
        <v>2.2527829202029198E-2</v>
      </c>
      <c r="IJ31" s="58">
        <v>7.6622039134912584E-2</v>
      </c>
      <c r="IK31" s="58">
        <v>3.2970064836529187E-2</v>
      </c>
      <c r="IL31" s="58">
        <v>1.0501879283661319E-2</v>
      </c>
      <c r="IM31" s="58">
        <v>-3.0669546436284983E-2</v>
      </c>
      <c r="IN31" s="58">
        <v>-0.90405616224648988</v>
      </c>
      <c r="IO31" s="58">
        <v>1.200991363780433E-4</v>
      </c>
      <c r="IP31" s="59"/>
      <c r="IQ31" s="78"/>
      <c r="IR31" s="75" t="s">
        <v>169</v>
      </c>
      <c r="IS31" s="82">
        <v>-1.1968022572301978E-2</v>
      </c>
      <c r="IT31" s="58">
        <v>5.9307442127415233E-2</v>
      </c>
      <c r="IU31" s="58">
        <v>-1.9497863247863165E-2</v>
      </c>
      <c r="IV31" s="58">
        <v>6.8373263319111699E-3</v>
      </c>
      <c r="IW31" s="58">
        <v>1.1976381461675453E-2</v>
      </c>
      <c r="IX31" s="58">
        <v>4.3008130081300804</v>
      </c>
      <c r="IY31" s="58">
        <v>5.7203991179231991E-3</v>
      </c>
      <c r="IZ31" s="59"/>
      <c r="JA31" s="78"/>
      <c r="JB31" s="75" t="s">
        <v>169</v>
      </c>
      <c r="JC31" s="82">
        <v>2.22031841222247E-2</v>
      </c>
      <c r="JD31" s="58">
        <v>5.0930106555896699E-2</v>
      </c>
      <c r="JE31" s="58">
        <v>2.8057749931898697E-2</v>
      </c>
      <c r="JF31" s="58">
        <v>2.6131363068397907E-2</v>
      </c>
      <c r="JG31" s="58">
        <v>5.889800187152649E-3</v>
      </c>
      <c r="JH31" s="58">
        <v>0.17944785276073633</v>
      </c>
      <c r="JI31" s="58">
        <v>2.3077090072292285E-2</v>
      </c>
      <c r="JJ31" s="59"/>
      <c r="JK31" s="78"/>
      <c r="JL31" s="75" t="s">
        <v>169</v>
      </c>
      <c r="JM31" s="82">
        <v>-2.7657494063416665E-2</v>
      </c>
      <c r="JN31" s="58">
        <v>-3.7119780030933094E-2</v>
      </c>
      <c r="JO31" s="58">
        <v>-1.6693163751987348E-2</v>
      </c>
      <c r="JP31" s="58">
        <v>-6.141465480728487E-3</v>
      </c>
      <c r="JQ31" s="58">
        <v>1.7182882784283607E-2</v>
      </c>
      <c r="JR31" s="58">
        <v>-0.51495448634590379</v>
      </c>
      <c r="JS31" s="58">
        <v>-1.83338284598735E-2</v>
      </c>
      <c r="JT31" s="59"/>
      <c r="JU31" s="78"/>
      <c r="JV31" s="107" t="s">
        <v>169</v>
      </c>
      <c r="JW31" s="58">
        <v>-3.6273523918977237E-2</v>
      </c>
      <c r="JX31" s="58">
        <v>-0.11029805461359984</v>
      </c>
      <c r="JY31" s="58">
        <v>-4.715710051199138E-2</v>
      </c>
      <c r="JZ31" s="58">
        <v>9.8018325165139756E-3</v>
      </c>
      <c r="KA31" s="58">
        <v>6.8861631159888165E-3</v>
      </c>
      <c r="KB31" s="58">
        <v>3.6916890080428955</v>
      </c>
      <c r="KC31" s="58">
        <v>-8.5815572175868479E-3</v>
      </c>
      <c r="KD31" s="58"/>
      <c r="KE31" s="78"/>
      <c r="KF31" s="107" t="s">
        <v>169</v>
      </c>
      <c r="KG31" s="58">
        <v>-1.0310302849618586E-2</v>
      </c>
      <c r="KH31" s="58">
        <v>0.12898696088264794</v>
      </c>
      <c r="KI31" s="58">
        <v>3.2522624434389101E-2</v>
      </c>
      <c r="KJ31" s="58">
        <v>2.1418020679468255E-2</v>
      </c>
      <c r="KK31" s="58">
        <v>3.6813421671297364E-2</v>
      </c>
      <c r="KL31" s="58">
        <v>0.52057142857142857</v>
      </c>
      <c r="KM31" s="58">
        <v>2.686144118608972E-2</v>
      </c>
      <c r="KN31" s="58"/>
      <c r="KO31" s="78"/>
      <c r="KP31" s="107" t="s">
        <v>169</v>
      </c>
      <c r="KQ31" s="58">
        <v>-4.9703785520635053E-3</v>
      </c>
      <c r="KR31" s="58">
        <v>0.10518834399431418</v>
      </c>
      <c r="KS31" s="58">
        <v>-3.0128731854286344E-3</v>
      </c>
      <c r="KT31" s="58">
        <v>-6.2028716041731179E-2</v>
      </c>
      <c r="KU31" s="58">
        <v>-4.1484153568667928E-2</v>
      </c>
      <c r="KV31" s="58">
        <v>1.0597519729425029</v>
      </c>
      <c r="KW31" s="58">
        <v>1.259103552243232E-2</v>
      </c>
      <c r="KX31" s="58"/>
      <c r="KY31" s="78"/>
      <c r="KZ31" s="107" t="s">
        <v>169</v>
      </c>
      <c r="LA31" s="58">
        <v>4.566325243453258E-3</v>
      </c>
      <c r="LB31" s="58">
        <v>-8.7459807073955051E-2</v>
      </c>
      <c r="LC31" s="58">
        <v>-2.2939560439560462E-2</v>
      </c>
      <c r="LD31" s="58">
        <v>1.8170805572379498E-3</v>
      </c>
      <c r="LE31" s="58">
        <v>6.0860215053763406E-2</v>
      </c>
      <c r="LF31" s="58">
        <v>-2.48129903302317E-2</v>
      </c>
      <c r="LG31" s="58">
        <v>5.2317047599077472E-3</v>
      </c>
      <c r="LH31" s="58"/>
      <c r="LI31" s="78"/>
      <c r="LJ31" s="107" t="s">
        <v>169</v>
      </c>
      <c r="LK31" s="58">
        <v>-7.4587508475852495E-3</v>
      </c>
      <c r="LL31" s="58">
        <v>-3.6469344608879496E-2</v>
      </c>
      <c r="LM31" s="58">
        <v>-6.8887951637845481E-3</v>
      </c>
      <c r="LN31" s="58">
        <v>-1.7203473672639306E-2</v>
      </c>
      <c r="LO31" s="58">
        <v>-2.691060206770729E-2</v>
      </c>
      <c r="LP31" s="58">
        <v>2.6192703461178645E-2</v>
      </c>
      <c r="LQ31" s="58">
        <v>-1.3110274408368816E-2</v>
      </c>
      <c r="LR31" s="58"/>
      <c r="LT31" s="107" t="s">
        <v>169</v>
      </c>
      <c r="LU31" s="58">
        <v>-2.6820505035170341E-3</v>
      </c>
      <c r="LV31" s="58">
        <v>-1.5542146644724709E-2</v>
      </c>
      <c r="LW31" s="58">
        <v>-4.1053227633069964E-3</v>
      </c>
      <c r="LX31" s="58">
        <v>7.6617638834517339E-3</v>
      </c>
      <c r="LY31" s="58">
        <v>3.4321129107858984E-2</v>
      </c>
      <c r="LZ31" s="58">
        <v>9.9361896080218698E-2</v>
      </c>
      <c r="MA31" s="58">
        <v>1.184713914311674E-2</v>
      </c>
      <c r="MB31" s="58"/>
      <c r="MD31" s="107" t="s">
        <v>169</v>
      </c>
      <c r="ME31" s="58">
        <v>-0.19930992490359245</v>
      </c>
      <c r="MF31" s="58">
        <v>5.7392273402674519E-2</v>
      </c>
      <c r="MG31" s="58">
        <v>-0.14655294953802411</v>
      </c>
      <c r="MH31" s="58">
        <v>-8.1585081585081511E-3</v>
      </c>
      <c r="MI31" s="58">
        <v>-1.5256797583081577E-2</v>
      </c>
      <c r="MJ31" s="58">
        <v>-7.2968490878938613E-2</v>
      </c>
      <c r="MK31" s="58">
        <v>-9.8889736064255301E-2</v>
      </c>
      <c r="ML31" s="58"/>
      <c r="MN31" s="107" t="s">
        <v>169</v>
      </c>
      <c r="MO31" s="58">
        <v>-1.4036755386565293E-2</v>
      </c>
      <c r="MP31" s="58">
        <v>-9.2569822589144618E-2</v>
      </c>
      <c r="MQ31" s="58">
        <v>-5.6628914057294524E-3</v>
      </c>
      <c r="MR31" s="58">
        <v>9.5126182082696815E-4</v>
      </c>
      <c r="MS31" s="58">
        <v>-5.2666564401492984E-2</v>
      </c>
      <c r="MT31" s="58">
        <v>-0.31341681574239705</v>
      </c>
      <c r="MU31" s="58">
        <v>-4.3685888148362856E-2</v>
      </c>
      <c r="MV31" s="58"/>
    </row>
    <row r="32" spans="1:360" ht="15.75" thickBot="1" x14ac:dyDescent="0.3">
      <c r="A32" s="76" t="s">
        <v>170</v>
      </c>
      <c r="B32" s="83">
        <v>3.4568901492130415E-4</v>
      </c>
      <c r="C32" s="60">
        <v>-9.194059795436671E-2</v>
      </c>
      <c r="D32" s="60">
        <v>-7.7014314928425939E-3</v>
      </c>
      <c r="E32" s="60">
        <v>-5.6006082108463881E-3</v>
      </c>
      <c r="F32" s="60">
        <v>2.6753705991352614E-2</v>
      </c>
      <c r="G32" s="60">
        <v>-0.36402416981925173</v>
      </c>
      <c r="H32" s="60">
        <v>-2.5035997415442698E-2</v>
      </c>
      <c r="I32" s="61">
        <v>-2.4997289126701416E-2</v>
      </c>
      <c r="J32" s="78"/>
      <c r="K32" s="76" t="s">
        <v>170</v>
      </c>
      <c r="L32" s="83">
        <v>-1.5454113492601371E-2</v>
      </c>
      <c r="M32" s="60">
        <v>2.0211958045078519E-2</v>
      </c>
      <c r="N32" s="60">
        <v>-9.9071946572327572E-3</v>
      </c>
      <c r="O32" s="60">
        <v>-0.14121729540878858</v>
      </c>
      <c r="P32" s="60">
        <v>-3.367556705959783E-2</v>
      </c>
      <c r="Q32" s="60">
        <v>-9.2234464749024553E-2</v>
      </c>
      <c r="R32" s="60">
        <v>-5.3554985229818663E-2</v>
      </c>
      <c r="S32" s="61">
        <v>-5.3599999161520508E-2</v>
      </c>
      <c r="T32" s="78"/>
      <c r="U32" s="76" t="s">
        <v>170</v>
      </c>
      <c r="V32" s="83">
        <v>-4.8414186458628945E-3</v>
      </c>
      <c r="W32" s="60">
        <v>6.8114416406009098E-2</v>
      </c>
      <c r="X32" s="60">
        <v>-0.24896426205743069</v>
      </c>
      <c r="Y32" s="60">
        <v>1.4562493903023355E-2</v>
      </c>
      <c r="Z32" s="60">
        <v>-1.6425357757360544E-2</v>
      </c>
      <c r="AA32" s="60">
        <v>0.27727482221608996</v>
      </c>
      <c r="AB32" s="60">
        <v>-7.4721799015526483E-3</v>
      </c>
      <c r="AC32" s="61">
        <v>7.6000013104936311E-3</v>
      </c>
      <c r="AD32" s="78"/>
      <c r="AE32" s="76" t="s">
        <v>170</v>
      </c>
      <c r="AF32" s="83">
        <v>4.5919039522364959E-3</v>
      </c>
      <c r="AG32" s="60">
        <v>3.3122461210627882E-2</v>
      </c>
      <c r="AH32" s="60">
        <v>-4.1587173063570198E-3</v>
      </c>
      <c r="AI32" s="60">
        <v>-1.2412627447168104E-2</v>
      </c>
      <c r="AJ32" s="60">
        <v>2.3486657253923151E-2</v>
      </c>
      <c r="AK32" s="60">
        <v>-0.36106321966029487</v>
      </c>
      <c r="AL32" s="60">
        <v>-1.2521299438603297E-2</v>
      </c>
      <c r="AM32" s="61">
        <v>1.2600000149600665E-2</v>
      </c>
      <c r="AN32" s="78"/>
      <c r="AO32" s="76" t="s">
        <v>170</v>
      </c>
      <c r="AP32" s="83">
        <v>-2.4891680048516117E-3</v>
      </c>
      <c r="AQ32" s="60">
        <v>-6.2823676184128568E-2</v>
      </c>
      <c r="AR32" s="60">
        <v>-1.0090295222432528E-2</v>
      </c>
      <c r="AS32" s="60">
        <v>2.1542065810455816E-2</v>
      </c>
      <c r="AT32" s="60">
        <v>3.5960367531642952E-4</v>
      </c>
      <c r="AU32" s="60">
        <v>-0.14142412203497495</v>
      </c>
      <c r="AV32" s="60">
        <v>-4.9267777481448996E-3</v>
      </c>
      <c r="AW32" s="61">
        <v>1.7300001092967428E-2</v>
      </c>
      <c r="AX32" s="78"/>
      <c r="AY32" s="76" t="s">
        <v>170</v>
      </c>
      <c r="AZ32" s="83">
        <v>1.835526861212769E-2</v>
      </c>
      <c r="BA32" s="60">
        <v>7.5117706319422606E-2</v>
      </c>
      <c r="BB32" s="60">
        <v>1.4844758497479085E-2</v>
      </c>
      <c r="BC32" s="60">
        <v>2.1065018800691442E-2</v>
      </c>
      <c r="BD32" s="60">
        <v>1.1064347155222141E-2</v>
      </c>
      <c r="BE32" s="60">
        <v>-7.8631048717062654E-2</v>
      </c>
      <c r="BF32" s="60">
        <v>1.8778197223477025E-2</v>
      </c>
      <c r="BG32" s="61">
        <v>1.6599996037387696E-2</v>
      </c>
      <c r="BH32" s="78"/>
      <c r="BI32" s="76" t="s">
        <v>170</v>
      </c>
      <c r="BJ32" s="83">
        <v>-1.1767665741994561E-2</v>
      </c>
      <c r="BK32" s="60">
        <v>2.2096006009899753E-2</v>
      </c>
      <c r="BL32" s="60">
        <v>-6.1911963672405508E-3</v>
      </c>
      <c r="BM32" s="60">
        <v>9.4802441909552213E-2</v>
      </c>
      <c r="BN32" s="60">
        <v>6.8648680582937462E-3</v>
      </c>
      <c r="BO32" s="60">
        <v>0.95521514426126897</v>
      </c>
      <c r="BP32" s="60">
        <v>4.5507693337299315E-2</v>
      </c>
      <c r="BQ32" s="61">
        <v>1.0500005109261091E-2</v>
      </c>
      <c r="BR32" s="78"/>
      <c r="BS32" s="76" t="s">
        <v>170</v>
      </c>
      <c r="BT32" s="83">
        <v>-7.4093349580618391E-3</v>
      </c>
      <c r="BU32" s="60">
        <v>-9.3278476975668712E-2</v>
      </c>
      <c r="BV32" s="60">
        <v>-1.7174366977458021E-2</v>
      </c>
      <c r="BW32" s="60">
        <v>4.3715436763680973E-3</v>
      </c>
      <c r="BX32" s="60">
        <v>0.10926571734604272</v>
      </c>
      <c r="BY32" s="60">
        <v>0.12747893083638401</v>
      </c>
      <c r="BZ32" s="60">
        <v>1.527292492357636E-2</v>
      </c>
      <c r="CA32" s="61">
        <v>7.8000059693113652E-3</v>
      </c>
      <c r="CB32" s="78"/>
      <c r="CC32" s="76" t="s">
        <v>170</v>
      </c>
      <c r="CD32" s="83">
        <v>-7.1607431603525878E-3</v>
      </c>
      <c r="CE32" s="60">
        <v>4.4744648772680959E-2</v>
      </c>
      <c r="CF32" s="60">
        <v>-1.0041488090718809E-2</v>
      </c>
      <c r="CG32" s="60">
        <v>-2.5113358911754487E-2</v>
      </c>
      <c r="CH32" s="60">
        <v>-4.1475671673850772E-2</v>
      </c>
      <c r="CI32" s="60">
        <v>3.6813475644460796E-2</v>
      </c>
      <c r="CJ32" s="60">
        <v>-1.3202941839694404E-2</v>
      </c>
      <c r="CK32" s="61">
        <v>4.2999954123801197E-3</v>
      </c>
      <c r="CL32" s="78"/>
      <c r="CM32" s="76" t="s">
        <v>170</v>
      </c>
      <c r="CN32" s="83">
        <v>-2.7895515715270101E-4</v>
      </c>
      <c r="CO32" s="60">
        <v>-0.19392752802551172</v>
      </c>
      <c r="CP32" s="60">
        <v>-2.55092112127073E-2</v>
      </c>
      <c r="CQ32" s="60">
        <v>-8.8123923771150706E-3</v>
      </c>
      <c r="CR32" s="60">
        <v>2.8480469097470176E-2</v>
      </c>
      <c r="CS32" s="60">
        <v>-0.31873544510260932</v>
      </c>
      <c r="CT32" s="60">
        <v>-2.8245534658613604E-2</v>
      </c>
      <c r="CU32" s="61">
        <v>2.9999996721888247E-3</v>
      </c>
      <c r="CV32" s="78"/>
      <c r="CW32" s="76" t="s">
        <v>170</v>
      </c>
      <c r="CX32" s="83">
        <v>-3.3528679540919138E-3</v>
      </c>
      <c r="CY32" s="60">
        <v>0.14906281395108695</v>
      </c>
      <c r="CZ32" s="60">
        <v>1.166471267237666E-2</v>
      </c>
      <c r="DA32" s="60">
        <v>-1.3919487389239239E-2</v>
      </c>
      <c r="DB32" s="60">
        <v>4.7461571683874111E-2</v>
      </c>
      <c r="DC32" s="60">
        <v>-0.49190922806481302</v>
      </c>
      <c r="DD32" s="60">
        <v>-5.2853400996680615E-3</v>
      </c>
      <c r="DE32" s="61">
        <v>4.9999980105958006E-3</v>
      </c>
      <c r="DF32" s="78"/>
      <c r="DG32" s="76" t="s">
        <v>170</v>
      </c>
      <c r="DH32" s="83">
        <v>1.1506110019800803E-2</v>
      </c>
      <c r="DI32" s="60">
        <v>1.2150132712411702E-3</v>
      </c>
      <c r="DJ32" s="60">
        <v>-9.8178298299461987E-3</v>
      </c>
      <c r="DK32" s="60">
        <v>-6.4864558033086452E-4</v>
      </c>
      <c r="DL32" s="60">
        <v>-2.0116319308456591E-2</v>
      </c>
      <c r="DM32" s="60">
        <v>0.66797649017667993</v>
      </c>
      <c r="DN32" s="60">
        <v>1.2221417162134726E-2</v>
      </c>
      <c r="DO32" s="61">
        <v>7.0000022057358797E-3</v>
      </c>
      <c r="DP32" s="78"/>
      <c r="DQ32" s="76" t="s">
        <v>170</v>
      </c>
      <c r="DR32" s="83">
        <v>1.2293309448063925E-2</v>
      </c>
      <c r="DS32" s="60">
        <v>3.3610516145319312E-2</v>
      </c>
      <c r="DT32" s="60">
        <v>1.6170012362926461E-2</v>
      </c>
      <c r="DU32" s="60">
        <v>1.0620798373605887E-2</v>
      </c>
      <c r="DV32" s="60">
        <v>3.9792983213819001E-2</v>
      </c>
      <c r="DW32" s="60">
        <v>-0.97951542443201323</v>
      </c>
      <c r="DX32" s="60">
        <v>-1.1919598686373338E-2</v>
      </c>
      <c r="DY32" s="61">
        <v>5.4000037770413744E-3</v>
      </c>
      <c r="DZ32" s="78"/>
      <c r="EA32" s="76" t="s">
        <v>170</v>
      </c>
      <c r="EB32" s="83">
        <v>6.1212833185076603E-3</v>
      </c>
      <c r="EC32" s="60">
        <v>-4.8330797660733962E-2</v>
      </c>
      <c r="ED32" s="60">
        <v>-1.1866709472016774E-2</v>
      </c>
      <c r="EE32" s="60">
        <v>-1.0604221519642272E-2</v>
      </c>
      <c r="EF32" s="60">
        <v>-5.7875785746383308E-2</v>
      </c>
      <c r="EG32" s="60">
        <v>5.4889333917433296</v>
      </c>
      <c r="EH32" s="60">
        <v>-1.2742192328134243E-2</v>
      </c>
      <c r="EI32" s="61">
        <v>1.0000006703503313E-2</v>
      </c>
      <c r="EJ32" s="78"/>
      <c r="EK32" s="76" t="s">
        <v>170</v>
      </c>
      <c r="EL32" s="83">
        <v>-1.9534189795371085E-2</v>
      </c>
      <c r="EM32" s="60">
        <v>0.1077643959621188</v>
      </c>
      <c r="EN32" s="60">
        <v>2.1863110817718322E-2</v>
      </c>
      <c r="EO32" s="60">
        <v>-9.196683702603051E-3</v>
      </c>
      <c r="EP32" s="60">
        <v>-3.4247395736431235E-2</v>
      </c>
      <c r="EQ32" s="60">
        <v>5.3107792708802171</v>
      </c>
      <c r="ER32" s="60">
        <v>1.3373138540130636E-2</v>
      </c>
      <c r="ES32" s="61">
        <v>4.7000019192372268E-3</v>
      </c>
      <c r="ET32" s="78"/>
      <c r="EU32" s="76" t="s">
        <v>170</v>
      </c>
      <c r="EV32" s="83">
        <v>5.6511437931566939E-3</v>
      </c>
      <c r="EW32" s="60">
        <v>6.0184794828555328E-2</v>
      </c>
      <c r="EX32" s="60">
        <v>-1.4283510835740327E-2</v>
      </c>
      <c r="EY32" s="60">
        <v>-2.3949956651527098E-2</v>
      </c>
      <c r="EZ32" s="60">
        <v>0.38159220862458076</v>
      </c>
      <c r="FA32" s="60">
        <v>-0.37329160874178768</v>
      </c>
      <c r="FB32" s="60">
        <v>6.0622186097187246E-2</v>
      </c>
      <c r="FC32" s="61"/>
      <c r="FD32" s="78"/>
      <c r="FE32" s="76" t="s">
        <v>170</v>
      </c>
      <c r="FF32" s="83">
        <v>-4.4430334195460136E-2</v>
      </c>
      <c r="FG32" s="60">
        <v>-9.4264083250765143E-2</v>
      </c>
      <c r="FH32" s="60">
        <v>-4.2641529228856404E-2</v>
      </c>
      <c r="FI32" s="60">
        <v>-6.2828138676428256E-3</v>
      </c>
      <c r="FJ32" s="60">
        <v>-0.29759721561956787</v>
      </c>
      <c r="FK32" s="60">
        <v>-0.11487683784082552</v>
      </c>
      <c r="FL32" s="60">
        <v>-0.10110255249747278</v>
      </c>
      <c r="FM32" s="61"/>
      <c r="FN32" s="78"/>
      <c r="FO32" s="78"/>
      <c r="FP32" s="76" t="s">
        <v>170</v>
      </c>
      <c r="FQ32" s="82">
        <v>5.6706007530178841E-2</v>
      </c>
      <c r="FR32" s="58">
        <v>0.16738305073308166</v>
      </c>
      <c r="FS32" s="58">
        <v>4.9785549823671615E-2</v>
      </c>
      <c r="FT32" s="58">
        <v>7.6734851877285877E-3</v>
      </c>
      <c r="FU32" s="58">
        <v>0.37807286798065048</v>
      </c>
      <c r="FV32" s="58">
        <v>-0.46634053342712645</v>
      </c>
      <c r="FW32" s="58">
        <v>0.10373050468527957</v>
      </c>
      <c r="FX32" s="61"/>
      <c r="FY32" s="78"/>
      <c r="FZ32" s="76" t="s">
        <v>170</v>
      </c>
      <c r="GA32" s="82">
        <v>4.4981101470404967E-2</v>
      </c>
      <c r="GB32" s="58">
        <v>-5.5137197027655974E-2</v>
      </c>
      <c r="GC32" s="58">
        <v>0.36043451502188062</v>
      </c>
      <c r="GD32" s="58">
        <v>-2.0567487191468118E-2</v>
      </c>
      <c r="GE32" s="58">
        <v>-0.12660239911798363</v>
      </c>
      <c r="GF32" s="58">
        <v>0.17241052944952187</v>
      </c>
      <c r="GG32" s="58">
        <v>-5.0388212087395807E-4</v>
      </c>
      <c r="GH32" s="61"/>
      <c r="GI32" s="78"/>
      <c r="GJ32" s="76" t="s">
        <v>170</v>
      </c>
      <c r="GK32" s="82">
        <v>9.9533053847566961E-3</v>
      </c>
      <c r="GL32" s="58">
        <v>-0.11615494131396141</v>
      </c>
      <c r="GM32" s="58">
        <v>-8.2812222713995978E-2</v>
      </c>
      <c r="GN32" s="58">
        <v>5.777736462430355E-4</v>
      </c>
      <c r="GO32" s="58">
        <v>-4.7360764143022469E-2</v>
      </c>
      <c r="GP32" s="58">
        <v>5.6399472774962094</v>
      </c>
      <c r="GQ32" s="58">
        <v>2.8604117144929289E-2</v>
      </c>
      <c r="GR32" s="61"/>
      <c r="GS32" s="78"/>
      <c r="GT32" s="76" t="s">
        <v>170</v>
      </c>
      <c r="GU32" s="82">
        <v>-1.3880707664913169E-2</v>
      </c>
      <c r="GV32" s="58">
        <v>0.1016191724563256</v>
      </c>
      <c r="GW32" s="58">
        <v>1.3390943642336638E-2</v>
      </c>
      <c r="GX32" s="58">
        <v>-1.7329539712290055E-2</v>
      </c>
      <c r="GY32" s="58">
        <v>0.14268579547151894</v>
      </c>
      <c r="GZ32" s="58">
        <v>-0.4013609306832992</v>
      </c>
      <c r="HA32" s="58">
        <v>2.5034214877879012E-3</v>
      </c>
      <c r="HB32" s="61"/>
      <c r="HC32" s="78"/>
      <c r="HD32" s="76" t="s">
        <v>170</v>
      </c>
      <c r="HE32" s="82">
        <v>-1.935713392199891E-2</v>
      </c>
      <c r="HF32" s="58">
        <v>5.8575944042656133E-2</v>
      </c>
      <c r="HG32" s="58">
        <v>-2.6281676791600421E-2</v>
      </c>
      <c r="HH32" s="58">
        <v>1.2177174043454512E-2</v>
      </c>
      <c r="HI32" s="58">
        <v>1.0478497709807041E-2</v>
      </c>
      <c r="HJ32" s="58">
        <v>0.13617499583661508</v>
      </c>
      <c r="HK32" s="58">
        <v>4.3327508868738684E-3</v>
      </c>
      <c r="HL32" s="61"/>
      <c r="HM32" s="78"/>
      <c r="HN32" s="76" t="s">
        <v>170</v>
      </c>
      <c r="HO32" s="82">
        <v>1.4836179011041828E-3</v>
      </c>
      <c r="HP32" s="58">
        <v>2.1626288452898313E-2</v>
      </c>
      <c r="HQ32" s="58">
        <v>9.7989042818728122E-3</v>
      </c>
      <c r="HR32" s="58">
        <v>-1.7128190270341265E-2</v>
      </c>
      <c r="HS32" s="58">
        <v>8.3524878974601871E-4</v>
      </c>
      <c r="HT32" s="58">
        <v>-2.0004790515688927E-2</v>
      </c>
      <c r="HU32" s="58">
        <v>-1.8943129750680857E-3</v>
      </c>
      <c r="HV32" s="61"/>
      <c r="HW32" s="78"/>
      <c r="HX32" s="76" t="s">
        <v>170</v>
      </c>
      <c r="HY32" s="82">
        <v>1.7479761114797755E-2</v>
      </c>
      <c r="HZ32" s="58">
        <v>-0.15033338000070001</v>
      </c>
      <c r="IA32" s="58">
        <v>-3.0166669643973331E-3</v>
      </c>
      <c r="IB32" s="58">
        <v>-1.5799980865516389E-2</v>
      </c>
      <c r="IC32" s="58">
        <v>-4.1655316570399295E-2</v>
      </c>
      <c r="ID32" s="58">
        <v>-0.59108962113976438</v>
      </c>
      <c r="IE32" s="58">
        <v>-3.9106989048849621E-2</v>
      </c>
      <c r="IF32" s="61"/>
      <c r="IG32" s="78"/>
      <c r="IH32" s="76" t="s">
        <v>170</v>
      </c>
      <c r="II32" s="82">
        <v>3.0782108622864193E-2</v>
      </c>
      <c r="IJ32" s="58">
        <v>7.6572268913620789E-2</v>
      </c>
      <c r="IK32" s="58">
        <v>4.1157223607972263E-2</v>
      </c>
      <c r="IL32" s="58">
        <v>7.5696108686663524E-3</v>
      </c>
      <c r="IM32" s="58">
        <v>4.293222266050991E-2</v>
      </c>
      <c r="IN32" s="58">
        <v>-0.90162058439009518</v>
      </c>
      <c r="IO32" s="58">
        <v>1.6827418764652297E-2</v>
      </c>
      <c r="IP32" s="61"/>
      <c r="IQ32" s="78"/>
      <c r="IR32" s="76" t="s">
        <v>170</v>
      </c>
      <c r="IS32" s="82">
        <v>4.209569948021072E-3</v>
      </c>
      <c r="IT32" s="58">
        <v>5.930338538677344E-2</v>
      </c>
      <c r="IU32" s="58">
        <v>-6.2346920652752774E-3</v>
      </c>
      <c r="IV32" s="58">
        <v>2.0223934027910522E-3</v>
      </c>
      <c r="IW32" s="58">
        <v>1.1800332612117648E-2</v>
      </c>
      <c r="IX32" s="58">
        <v>4.174571115306299</v>
      </c>
      <c r="IY32" s="58">
        <v>1.4646488675936252E-2</v>
      </c>
      <c r="IZ32" s="61"/>
      <c r="JA32" s="78"/>
      <c r="JB32" s="76" t="s">
        <v>170</v>
      </c>
      <c r="JC32" s="82">
        <v>0.15853828033343606</v>
      </c>
      <c r="JD32" s="58">
        <v>5.0986732493984471E-2</v>
      </c>
      <c r="JE32" s="58">
        <v>0.13881326885657644</v>
      </c>
      <c r="JF32" s="58">
        <v>2.0801789414123677E-2</v>
      </c>
      <c r="JG32" s="58">
        <v>-6.9962234739850568E-2</v>
      </c>
      <c r="JH32" s="58">
        <v>-0.12836570860503022</v>
      </c>
      <c r="JI32" s="58">
        <v>6.3947051513378983E-2</v>
      </c>
      <c r="JJ32" s="61"/>
      <c r="JK32" s="78"/>
      <c r="JL32" s="76" t="s">
        <v>170</v>
      </c>
      <c r="JM32" s="82">
        <v>0.1015042722502217</v>
      </c>
      <c r="JN32" s="58">
        <v>-3.710995631716961E-2</v>
      </c>
      <c r="JO32" s="58">
        <v>8.481006633304243E-2</v>
      </c>
      <c r="JP32" s="58">
        <v>-3.5817964212427849E-3</v>
      </c>
      <c r="JQ32" s="58">
        <v>3.7078040023950445E-2</v>
      </c>
      <c r="JR32" s="58">
        <v>-8.9152777193909211E-2</v>
      </c>
      <c r="JS32" s="58">
        <v>5.3486276300245134E-2</v>
      </c>
      <c r="JT32" s="61"/>
      <c r="JU32" s="78"/>
      <c r="JV32" s="107" t="s">
        <v>170</v>
      </c>
      <c r="JW32" s="58">
        <v>-2.2803443982700781E-2</v>
      </c>
      <c r="JX32" s="58">
        <v>-0.11039894747155643</v>
      </c>
      <c r="JY32" s="58">
        <v>-3.9837673601984994E-2</v>
      </c>
      <c r="JZ32" s="58">
        <v>6.6352653953649738E-3</v>
      </c>
      <c r="KA32" s="58">
        <v>3.5464704397153109E-2</v>
      </c>
      <c r="KB32" s="58">
        <v>1.8756310952361843</v>
      </c>
      <c r="KC32" s="58">
        <v>-1.5881351736484626E-3</v>
      </c>
      <c r="KD32" s="58"/>
      <c r="KE32" s="78"/>
      <c r="KF32" s="107" t="s">
        <v>170</v>
      </c>
      <c r="KG32" s="58">
        <v>3.8419644003614586E-3</v>
      </c>
      <c r="KH32" s="58">
        <v>-6.7101680069749647E-3</v>
      </c>
      <c r="KI32" s="58">
        <v>3.2230433915529461E-2</v>
      </c>
      <c r="KJ32" s="58">
        <v>1.5313868718386142E-2</v>
      </c>
      <c r="KK32" s="58">
        <v>-5.2003745942986032E-3</v>
      </c>
      <c r="KL32" s="58">
        <v>0.77008559414169298</v>
      </c>
      <c r="KM32" s="58">
        <v>1.8207348449988031E-2</v>
      </c>
      <c r="KN32" s="58"/>
      <c r="KO32" s="78"/>
      <c r="KP32" s="107" t="s">
        <v>170</v>
      </c>
      <c r="KQ32" s="58">
        <v>-2.9191330195746976E-6</v>
      </c>
      <c r="KR32" s="58">
        <v>0.25616281704773725</v>
      </c>
      <c r="KS32" s="58">
        <v>-3.6225379037266352E-2</v>
      </c>
      <c r="KT32" s="58">
        <v>7.152372906376739E-3</v>
      </c>
      <c r="KU32" s="58">
        <v>3.8601722903694881E-2</v>
      </c>
      <c r="KV32" s="58">
        <v>0.91707426495314393</v>
      </c>
      <c r="KW32" s="58">
        <v>4.5477317754714627E-2</v>
      </c>
      <c r="KX32" s="58"/>
      <c r="KY32" s="78"/>
      <c r="KZ32" s="107" t="s">
        <v>170</v>
      </c>
      <c r="LA32" s="58">
        <v>1.88019390146036E-2</v>
      </c>
      <c r="LB32" s="58">
        <v>-8.7433391440468439E-2</v>
      </c>
      <c r="LC32" s="58">
        <v>-1.2439426311532917E-2</v>
      </c>
      <c r="LD32" s="58">
        <v>6.6104098091349941E-4</v>
      </c>
      <c r="LE32" s="58">
        <v>3.4125902424087071E-2</v>
      </c>
      <c r="LF32" s="58">
        <v>3.7571069229984648E-2</v>
      </c>
      <c r="LG32" s="58">
        <v>9.9480801668513155E-3</v>
      </c>
      <c r="LH32" s="58"/>
      <c r="LI32" s="78"/>
      <c r="LJ32" s="107" t="s">
        <v>170</v>
      </c>
      <c r="LK32" s="58">
        <v>-0.11394878124304061</v>
      </c>
      <c r="LL32" s="58">
        <v>-3.6459674932828319E-2</v>
      </c>
      <c r="LM32" s="58">
        <v>-0.17204956834549481</v>
      </c>
      <c r="LN32" s="58">
        <v>-2.3512386930419581E-2</v>
      </c>
      <c r="LO32" s="58">
        <v>3.9925428436443512E-2</v>
      </c>
      <c r="LP32" s="58">
        <v>-9.8446814798018988E-3</v>
      </c>
      <c r="LQ32" s="58">
        <v>-5.8938247938570144E-2</v>
      </c>
      <c r="LR32" s="58"/>
      <c r="LT32" s="107" t="s">
        <v>170</v>
      </c>
      <c r="LU32" s="58">
        <v>-0.14137579820680707</v>
      </c>
      <c r="LV32" s="58">
        <v>-1.5588206144878871E-2</v>
      </c>
      <c r="LW32" s="58">
        <v>-0.12528483452675473</v>
      </c>
      <c r="LX32" s="58">
        <v>6.6554659071872855E-3</v>
      </c>
      <c r="LY32" s="58">
        <v>3.0827709459724302E-2</v>
      </c>
      <c r="LZ32" s="58">
        <v>-1.7287993442616355E-2</v>
      </c>
      <c r="MA32" s="58">
        <v>-5.6910728729081421E-2</v>
      </c>
      <c r="MB32" s="58"/>
      <c r="MD32" s="107" t="s">
        <v>170</v>
      </c>
      <c r="ME32" s="58">
        <v>8.1948302274732574E-3</v>
      </c>
      <c r="MF32" s="58">
        <v>5.756129999359158E-2</v>
      </c>
      <c r="MG32" s="58">
        <v>1.605072377530254E-2</v>
      </c>
      <c r="MH32" s="58">
        <v>-1.0653715449502674E-2</v>
      </c>
      <c r="MI32" s="58">
        <v>-5.5653848939250787E-2</v>
      </c>
      <c r="MJ32" s="58">
        <v>-5.440362267151657E-2</v>
      </c>
      <c r="MK32" s="58">
        <v>-1.1505431092829926E-2</v>
      </c>
      <c r="ML32" s="58"/>
      <c r="MN32" s="107" t="s">
        <v>170</v>
      </c>
      <c r="MO32" s="58">
        <v>8.0442345144178494E-3</v>
      </c>
      <c r="MP32" s="58">
        <v>-9.2624507109046378E-2</v>
      </c>
      <c r="MQ32" s="58">
        <v>1.0395132149947573E-2</v>
      </c>
      <c r="MR32" s="58">
        <v>1.0055198226273335E-2</v>
      </c>
      <c r="MS32" s="58">
        <v>7.8102207647611742E-3</v>
      </c>
      <c r="MT32" s="58">
        <v>-0.19908582358807783</v>
      </c>
      <c r="MU32" s="58">
        <v>-9.4698625343407911E-3</v>
      </c>
      <c r="MV32" s="58"/>
    </row>
    <row r="33" spans="1:360" ht="15.75" thickBot="1" x14ac:dyDescent="0.3">
      <c r="B33" s="77"/>
      <c r="C33" s="77"/>
      <c r="D33" s="77"/>
      <c r="E33" s="77"/>
      <c r="F33" s="77"/>
      <c r="G33" s="77"/>
      <c r="H33" s="77"/>
      <c r="I33" s="77"/>
      <c r="J33" s="78"/>
      <c r="L33" s="77"/>
      <c r="M33" s="77"/>
      <c r="N33" s="77"/>
      <c r="O33" s="77"/>
      <c r="P33" s="77"/>
      <c r="Q33" s="77"/>
      <c r="R33" s="77"/>
      <c r="S33" s="77"/>
      <c r="T33" s="78"/>
      <c r="V33" s="77"/>
      <c r="W33" s="77"/>
      <c r="X33" s="77"/>
      <c r="Y33" s="77"/>
      <c r="Z33" s="77"/>
      <c r="AA33" s="77"/>
      <c r="AB33" s="77"/>
      <c r="AC33" s="77"/>
      <c r="AD33" s="78"/>
      <c r="AF33" s="77"/>
      <c r="AG33" s="77"/>
      <c r="AH33" s="77"/>
      <c r="AI33" s="77"/>
      <c r="AJ33" s="77"/>
      <c r="AK33" s="77"/>
      <c r="AL33" s="77"/>
      <c r="AM33" s="77"/>
      <c r="AN33" s="78"/>
      <c r="AP33" s="77"/>
      <c r="AQ33" s="77"/>
      <c r="AR33" s="77"/>
      <c r="AS33" s="77"/>
      <c r="AT33" s="77"/>
      <c r="AU33" s="77"/>
      <c r="AV33" s="77"/>
      <c r="AW33" s="77"/>
      <c r="AX33" s="78"/>
      <c r="AZ33" s="77"/>
      <c r="BA33" s="77"/>
      <c r="BB33" s="77"/>
      <c r="BC33" s="77"/>
      <c r="BD33" s="77"/>
      <c r="BE33" s="77"/>
      <c r="BF33" s="77"/>
      <c r="BG33" s="77"/>
      <c r="BH33" s="78"/>
      <c r="BJ33" s="77"/>
      <c r="BK33" s="77"/>
      <c r="BL33" s="77"/>
      <c r="BM33" s="77"/>
      <c r="BN33" s="77"/>
      <c r="BO33" s="77"/>
      <c r="BP33" s="77"/>
      <c r="BQ33" s="77"/>
      <c r="BR33" s="78"/>
      <c r="BT33" s="77"/>
      <c r="BU33" s="77"/>
      <c r="BV33" s="77"/>
      <c r="BW33" s="77"/>
      <c r="BX33" s="77"/>
      <c r="BY33" s="77"/>
      <c r="BZ33" s="77"/>
      <c r="CA33" s="77"/>
      <c r="CB33" s="78"/>
      <c r="CD33" s="77"/>
      <c r="CE33" s="77"/>
      <c r="CF33" s="77"/>
      <c r="CG33" s="77"/>
      <c r="CH33" s="77"/>
      <c r="CI33" s="77"/>
      <c r="CJ33" s="77"/>
      <c r="CK33" s="77"/>
      <c r="CL33" s="78"/>
      <c r="CN33" s="77"/>
      <c r="CO33" s="77"/>
      <c r="CP33" s="77"/>
      <c r="CQ33" s="77"/>
      <c r="CR33" s="77"/>
      <c r="CS33" s="77"/>
      <c r="CT33" s="77"/>
      <c r="CU33" s="77"/>
      <c r="CV33" s="78"/>
      <c r="CX33" s="77"/>
      <c r="CY33" s="77"/>
      <c r="CZ33" s="77"/>
      <c r="DA33" s="77"/>
      <c r="DB33" s="77"/>
      <c r="DC33" s="77"/>
      <c r="DD33" s="77"/>
      <c r="DE33" s="77"/>
      <c r="DF33" s="78"/>
      <c r="DH33" s="77"/>
      <c r="DI33" s="77"/>
      <c r="DJ33" s="77"/>
      <c r="DK33" s="77"/>
      <c r="DL33" s="77"/>
      <c r="DM33" s="77"/>
      <c r="DN33" s="77"/>
      <c r="DO33" s="77"/>
      <c r="DP33" s="78"/>
      <c r="DR33" s="77"/>
      <c r="DS33" s="77"/>
      <c r="DT33" s="77"/>
      <c r="DU33" s="77"/>
      <c r="DV33" s="77"/>
      <c r="DW33" s="77"/>
      <c r="DX33" s="77"/>
      <c r="DY33" s="77"/>
      <c r="DZ33" s="78"/>
      <c r="EB33" s="77"/>
      <c r="EC33" s="77"/>
      <c r="ED33" s="77"/>
      <c r="EE33" s="77"/>
      <c r="EF33" s="77"/>
      <c r="EG33" s="77"/>
      <c r="EH33" s="77"/>
      <c r="EI33" s="77"/>
      <c r="EJ33" s="78"/>
      <c r="EL33" s="77"/>
      <c r="EM33" s="77"/>
      <c r="EN33" s="77"/>
      <c r="EO33" s="77"/>
      <c r="EP33" s="77"/>
      <c r="EQ33" s="77"/>
      <c r="ER33" s="77"/>
      <c r="ES33" s="77"/>
      <c r="ET33" s="78"/>
      <c r="EV33" s="77"/>
      <c r="EW33" s="77"/>
      <c r="EX33" s="77"/>
      <c r="EY33" s="77"/>
      <c r="EZ33" s="77"/>
      <c r="FA33" s="77"/>
      <c r="FB33" s="77"/>
      <c r="FC33" s="77"/>
      <c r="FD33" s="78"/>
      <c r="FF33" s="77"/>
      <c r="FG33" s="77"/>
      <c r="FH33" s="77"/>
      <c r="FI33" s="77"/>
      <c r="FJ33" s="77"/>
      <c r="FK33" s="77"/>
      <c r="FL33" s="77"/>
      <c r="FM33" s="77"/>
      <c r="FN33" s="78"/>
      <c r="FO33" s="78"/>
      <c r="FQ33" s="77"/>
      <c r="FR33" s="77"/>
      <c r="FS33" s="77"/>
      <c r="FT33" s="77"/>
      <c r="FU33" s="77"/>
      <c r="FV33" s="77"/>
      <c r="FW33" s="77"/>
      <c r="FX33" s="77"/>
      <c r="FY33" s="78"/>
      <c r="GA33" s="77"/>
      <c r="GB33" s="77"/>
      <c r="GC33" s="77"/>
      <c r="GD33" s="77"/>
      <c r="GE33" s="77"/>
      <c r="GF33" s="77"/>
      <c r="GG33" s="77"/>
      <c r="GH33" s="77"/>
      <c r="GI33" s="78"/>
      <c r="GK33" s="77"/>
      <c r="GL33" s="77"/>
      <c r="GM33" s="77"/>
      <c r="GN33" s="77"/>
      <c r="GO33" s="77"/>
      <c r="GP33" s="77"/>
      <c r="GQ33" s="77"/>
      <c r="GR33" s="77"/>
      <c r="GS33" s="78"/>
      <c r="GU33" s="77"/>
      <c r="GV33" s="77"/>
      <c r="GW33" s="77"/>
      <c r="GX33" s="77"/>
      <c r="GY33" s="77"/>
      <c r="GZ33" s="77"/>
      <c r="HA33" s="77"/>
      <c r="HB33" s="77"/>
      <c r="HC33" s="78"/>
      <c r="HE33" s="77"/>
      <c r="HF33" s="77"/>
      <c r="HG33" s="77"/>
      <c r="HH33" s="77"/>
      <c r="HI33" s="77"/>
      <c r="HJ33" s="77"/>
      <c r="HK33" s="77"/>
      <c r="HL33" s="77"/>
      <c r="HM33" s="78"/>
      <c r="HO33" s="77"/>
      <c r="HP33" s="77"/>
      <c r="HQ33" s="77"/>
      <c r="HR33" s="77"/>
      <c r="HS33" s="77"/>
      <c r="HT33" s="77"/>
      <c r="HU33" s="77"/>
      <c r="HV33" s="77"/>
      <c r="HW33" s="78"/>
      <c r="HY33" s="77"/>
      <c r="HZ33" s="77"/>
      <c r="IA33" s="77"/>
      <c r="IB33" s="77"/>
      <c r="IC33" s="77"/>
      <c r="ID33" s="77"/>
      <c r="IE33" s="77"/>
      <c r="IF33" s="77"/>
      <c r="IG33" s="78"/>
      <c r="II33" s="77"/>
      <c r="IJ33" s="77"/>
      <c r="IK33" s="77"/>
      <c r="IL33" s="77"/>
      <c r="IM33" s="77"/>
      <c r="IN33" s="77"/>
      <c r="IO33" s="77"/>
      <c r="IP33" s="77"/>
      <c r="IQ33" s="78"/>
      <c r="IS33" s="77"/>
      <c r="IT33" s="77"/>
      <c r="IU33" s="77"/>
      <c r="IV33" s="77"/>
      <c r="IW33" s="77"/>
      <c r="IX33" s="77"/>
      <c r="IY33" s="77"/>
      <c r="IZ33" s="77"/>
      <c r="JA33" s="78"/>
      <c r="JC33" s="77"/>
      <c r="JD33" s="77"/>
      <c r="JE33" s="77"/>
      <c r="JF33" s="77"/>
      <c r="JG33" s="77"/>
      <c r="JH33" s="77"/>
      <c r="JI33" s="77"/>
      <c r="JJ33" s="77"/>
      <c r="JK33" s="78"/>
      <c r="JM33" s="77"/>
      <c r="JN33" s="77"/>
      <c r="JO33" s="77"/>
      <c r="JP33" s="77"/>
      <c r="JQ33" s="77"/>
      <c r="JR33" s="77"/>
      <c r="JS33" s="77"/>
      <c r="JT33" s="77"/>
      <c r="JU33" s="78"/>
      <c r="JW33" s="77"/>
      <c r="JX33" s="77"/>
      <c r="JY33" s="77"/>
      <c r="JZ33" s="77"/>
      <c r="KA33" s="77"/>
      <c r="KB33" s="77"/>
      <c r="KC33" s="77"/>
      <c r="KD33" s="77"/>
      <c r="KE33" s="78"/>
      <c r="KG33" s="77"/>
      <c r="KH33" s="77"/>
      <c r="KI33" s="77"/>
      <c r="KJ33" s="77"/>
      <c r="KK33" s="77"/>
      <c r="KL33" s="77"/>
      <c r="KM33" s="77"/>
      <c r="KN33" s="77"/>
      <c r="KO33" s="78"/>
      <c r="KQ33" s="77"/>
      <c r="KR33" s="77"/>
      <c r="KS33" s="77"/>
      <c r="KT33" s="77"/>
      <c r="KU33" s="77"/>
      <c r="KV33" s="77"/>
      <c r="KW33" s="77"/>
      <c r="KX33" s="77"/>
      <c r="KY33" s="78"/>
      <c r="LA33" s="77"/>
      <c r="LB33" s="77"/>
      <c r="LC33" s="77"/>
      <c r="LD33" s="77"/>
      <c r="LE33" s="77"/>
      <c r="LF33" s="77"/>
      <c r="LG33" s="77"/>
      <c r="LH33" s="77"/>
      <c r="LI33" s="78"/>
      <c r="LK33" s="77"/>
      <c r="LL33" s="77"/>
      <c r="LM33" s="77"/>
      <c r="LN33" s="77"/>
      <c r="LO33" s="77"/>
      <c r="LP33" s="77"/>
      <c r="LQ33" s="77"/>
      <c r="LR33" s="77"/>
      <c r="LU33" s="77"/>
      <c r="LV33" s="77"/>
      <c r="LW33" s="77"/>
      <c r="LX33" s="77"/>
      <c r="LY33" s="77"/>
      <c r="LZ33" s="77"/>
      <c r="MA33" s="77"/>
      <c r="MB33" s="77"/>
      <c r="ME33" s="77"/>
      <c r="MF33" s="77"/>
      <c r="MG33" s="77"/>
      <c r="MH33" s="77"/>
      <c r="MI33" s="77"/>
      <c r="MJ33" s="77"/>
      <c r="MK33" s="77"/>
      <c r="ML33" s="77"/>
      <c r="MO33" s="77"/>
      <c r="MP33" s="77"/>
      <c r="MQ33" s="77"/>
      <c r="MR33" s="77"/>
      <c r="MS33" s="77"/>
      <c r="MT33" s="77"/>
      <c r="MU33" s="77"/>
      <c r="MV33" s="77"/>
    </row>
    <row r="34" spans="1:360" ht="19.5" thickBot="1" x14ac:dyDescent="0.35">
      <c r="A34" s="84" t="s">
        <v>182</v>
      </c>
      <c r="B34" s="87">
        <f>+AVERAGE(B5:B32)</f>
        <v>5.938005477175607E-2</v>
      </c>
      <c r="C34" s="88">
        <f t="shared" ref="C34:I34" si="0">+AVERAGE(C5:C32)</f>
        <v>-7.9196745801314736E-2</v>
      </c>
      <c r="D34" s="88">
        <f t="shared" si="0"/>
        <v>3.4521534089032233E-2</v>
      </c>
      <c r="E34" s="88">
        <f t="shared" si="0"/>
        <v>-2.0646648918095235E-2</v>
      </c>
      <c r="F34" s="88">
        <f t="shared" si="0"/>
        <v>-2.3351649869915624E-2</v>
      </c>
      <c r="G34" s="88">
        <f t="shared" si="0"/>
        <v>-0.35656442668838972</v>
      </c>
      <c r="H34" s="88">
        <f t="shared" si="0"/>
        <v>-1.4027211134393659E-2</v>
      </c>
      <c r="I34" s="89">
        <f t="shared" si="0"/>
        <v>-1.9631627080523191E-2</v>
      </c>
      <c r="J34" s="78"/>
      <c r="K34" s="84" t="s">
        <v>182</v>
      </c>
      <c r="L34" s="87">
        <f>+AVERAGE(L5:L32)</f>
        <v>4.3026089475408907E-3</v>
      </c>
      <c r="M34" s="88">
        <f t="shared" ref="M34:S34" si="1">+AVERAGE(M5:M32)</f>
        <v>3.5892954911932321E-3</v>
      </c>
      <c r="N34" s="88">
        <f t="shared" si="1"/>
        <v>2.565572871359036E-2</v>
      </c>
      <c r="O34" s="88">
        <f t="shared" si="1"/>
        <v>-5.2683997635843503E-3</v>
      </c>
      <c r="P34" s="88">
        <f t="shared" si="1"/>
        <v>-9.4583337758749331E-3</v>
      </c>
      <c r="Q34" s="88">
        <f t="shared" si="1"/>
        <v>-8.0519458174771269E-2</v>
      </c>
      <c r="R34" s="88">
        <f t="shared" si="1"/>
        <v>-2.6785827877851545E-3</v>
      </c>
      <c r="S34" s="89">
        <f t="shared" si="1"/>
        <v>-7.1524218576043694E-3</v>
      </c>
      <c r="T34" s="78"/>
      <c r="U34" s="84" t="s">
        <v>182</v>
      </c>
      <c r="V34" s="87">
        <f>+AVERAGE(V5:V32)</f>
        <v>-3.9651253230369742E-2</v>
      </c>
      <c r="W34" s="88">
        <f t="shared" ref="W34:AC34" si="2">+AVERAGE(W5:W32)</f>
        <v>7.2099877783244018E-2</v>
      </c>
      <c r="X34" s="88">
        <f t="shared" si="2"/>
        <v>-5.5671719905065711E-2</v>
      </c>
      <c r="Y34" s="88">
        <f t="shared" si="2"/>
        <v>-3.5431375119625475E-3</v>
      </c>
      <c r="Z34" s="88">
        <f t="shared" si="2"/>
        <v>5.8283934427152614E-3</v>
      </c>
      <c r="AA34" s="88">
        <f t="shared" si="2"/>
        <v>0.33281868440628093</v>
      </c>
      <c r="AB34" s="88">
        <f t="shared" si="2"/>
        <v>-4.9315097626429416E-3</v>
      </c>
      <c r="AC34" s="89">
        <f t="shared" si="2"/>
        <v>8.2948472886919759E-3</v>
      </c>
      <c r="AD34" s="78"/>
      <c r="AE34" s="84" t="s">
        <v>182</v>
      </c>
      <c r="AF34" s="87">
        <f>+AVERAGE(AF5:AF32)</f>
        <v>7.4330253497629811E-2</v>
      </c>
      <c r="AG34" s="88">
        <f t="shared" ref="AG34:AM34" si="3">+AVERAGE(AG5:AG32)</f>
        <v>3.3062742210886266E-2</v>
      </c>
      <c r="AH34" s="88">
        <f t="shared" si="3"/>
        <v>5.5156508779854889E-2</v>
      </c>
      <c r="AI34" s="88">
        <f t="shared" si="3"/>
        <v>-2.2395693655583571E-2</v>
      </c>
      <c r="AJ34" s="88">
        <f t="shared" si="3"/>
        <v>1.4335870217867964E-2</v>
      </c>
      <c r="AK34" s="88">
        <f t="shared" si="3"/>
        <v>-0.38485560305539607</v>
      </c>
      <c r="AL34" s="88">
        <f t="shared" si="3"/>
        <v>7.3733949913084009E-3</v>
      </c>
      <c r="AM34" s="89">
        <f t="shared" si="3"/>
        <v>1.3145367739845653E-2</v>
      </c>
      <c r="AN34" s="78"/>
      <c r="AO34" s="84" t="s">
        <v>182</v>
      </c>
      <c r="AP34" s="87">
        <f>+AVERAGE(AP5:AP32)</f>
        <v>4.3133229516154066E-2</v>
      </c>
      <c r="AQ34" s="88">
        <f t="shared" ref="AQ34:AW34" si="4">+AVERAGE(AQ5:AQ32)</f>
        <v>-6.2779171717936746E-2</v>
      </c>
      <c r="AR34" s="88">
        <f t="shared" si="4"/>
        <v>3.2312092448929519E-2</v>
      </c>
      <c r="AS34" s="88">
        <f t="shared" si="4"/>
        <v>1.7711563827274922E-2</v>
      </c>
      <c r="AT34" s="88">
        <f t="shared" si="4"/>
        <v>1.3619818762884773E-2</v>
      </c>
      <c r="AU34" s="88">
        <f t="shared" si="4"/>
        <v>-9.4288172108706103E-2</v>
      </c>
      <c r="AV34" s="88">
        <f t="shared" si="4"/>
        <v>1.8264983019864428E-2</v>
      </c>
      <c r="AW34" s="89">
        <f t="shared" si="4"/>
        <v>1.7885119870597741E-2</v>
      </c>
      <c r="AX34" s="78"/>
      <c r="AY34" s="84" t="s">
        <v>182</v>
      </c>
      <c r="AZ34" s="87">
        <f>+AVERAGE(AZ5:AZ32)</f>
        <v>0.11357788780261853</v>
      </c>
      <c r="BA34" s="88">
        <f t="shared" ref="BA34:BG34" si="5">+AVERAGE(BA5:BA32)</f>
        <v>7.5115837040387753E-2</v>
      </c>
      <c r="BB34" s="88">
        <f t="shared" si="5"/>
        <v>9.6465332523633263E-2</v>
      </c>
      <c r="BC34" s="88">
        <f t="shared" si="5"/>
        <v>3.5949108139815812E-2</v>
      </c>
      <c r="BD34" s="88">
        <f t="shared" si="5"/>
        <v>2.6103264023743251E-2</v>
      </c>
      <c r="BE34" s="88">
        <f t="shared" si="5"/>
        <v>-0.10682474754151133</v>
      </c>
      <c r="BF34" s="88">
        <f t="shared" si="5"/>
        <v>6.8125778594079006E-2</v>
      </c>
      <c r="BG34" s="89">
        <f t="shared" si="5"/>
        <v>1.6402331297133817E-2</v>
      </c>
      <c r="BH34" s="78"/>
      <c r="BI34" s="84" t="s">
        <v>182</v>
      </c>
      <c r="BJ34" s="87">
        <f>+AVERAGE(BJ5:BJ32)</f>
        <v>-0.11639042745127777</v>
      </c>
      <c r="BK34" s="88">
        <f t="shared" ref="BK34:BQ34" si="6">+AVERAGE(BK5:BK32)</f>
        <v>2.2016082750803589E-2</v>
      </c>
      <c r="BL34" s="88">
        <f t="shared" si="6"/>
        <v>-7.796001065655675E-2</v>
      </c>
      <c r="BM34" s="88">
        <f t="shared" si="6"/>
        <v>-1.9327286439435657E-2</v>
      </c>
      <c r="BN34" s="88">
        <f t="shared" si="6"/>
        <v>4.3193699632928469E-2</v>
      </c>
      <c r="BO34" s="88">
        <f t="shared" si="6"/>
        <v>1.0692333105893681</v>
      </c>
      <c r="BP34" s="88">
        <f t="shared" si="6"/>
        <v>-3.0603624836469528E-2</v>
      </c>
      <c r="BQ34" s="89">
        <f t="shared" si="6"/>
        <v>1.2407770269144629E-2</v>
      </c>
      <c r="BR34" s="78"/>
      <c r="BS34" s="84" t="s">
        <v>182</v>
      </c>
      <c r="BT34" s="87">
        <f>+AVERAGE(BT5:BT32)</f>
        <v>-8.320788814536724E-2</v>
      </c>
      <c r="BU34" s="88">
        <f t="shared" ref="BU34:CA34" si="7">+AVERAGE(BU5:BU32)</f>
        <v>-9.3234590640990697E-2</v>
      </c>
      <c r="BV34" s="88">
        <f t="shared" si="7"/>
        <v>-7.8396187930608194E-2</v>
      </c>
      <c r="BW34" s="88">
        <f t="shared" si="7"/>
        <v>-2.8987522465334131E-2</v>
      </c>
      <c r="BX34" s="88">
        <f t="shared" si="7"/>
        <v>1.2219171050393808E-4</v>
      </c>
      <c r="BY34" s="88">
        <f t="shared" si="7"/>
        <v>5.7746900349236012E-2</v>
      </c>
      <c r="BZ34" s="88">
        <f t="shared" si="7"/>
        <v>-5.1092495412713532E-2</v>
      </c>
      <c r="CA34" s="89">
        <f t="shared" si="7"/>
        <v>6.9066561156220273E-3</v>
      </c>
      <c r="CB34" s="78"/>
      <c r="CC34" s="84" t="s">
        <v>182</v>
      </c>
      <c r="CD34" s="87">
        <f>+AVERAGE(CD5:CD32)</f>
        <v>0.27225994662704245</v>
      </c>
      <c r="CE34" s="88">
        <f t="shared" ref="CE34:CK34" si="8">+AVERAGE(CE5:CE32)</f>
        <v>4.4745658542710336E-2</v>
      </c>
      <c r="CF34" s="88">
        <f t="shared" si="8"/>
        <v>0.19353644566631129</v>
      </c>
      <c r="CG34" s="88">
        <f t="shared" si="8"/>
        <v>-3.5762023160631491E-2</v>
      </c>
      <c r="CH34" s="88">
        <f t="shared" si="8"/>
        <v>-1.8347852353054826E-2</v>
      </c>
      <c r="CI34" s="88">
        <f t="shared" si="8"/>
        <v>-0.54413061255461481</v>
      </c>
      <c r="CJ34" s="88">
        <f t="shared" si="8"/>
        <v>7.1386951868171108E-2</v>
      </c>
      <c r="CK34" s="89">
        <f t="shared" si="8"/>
        <v>5.0369846437030253E-3</v>
      </c>
      <c r="CL34" s="78"/>
      <c r="CM34" s="84" t="s">
        <v>182</v>
      </c>
      <c r="CN34" s="87">
        <f>+AVERAGE(CN5:CN32)</f>
        <v>-5.6832884386123349E-2</v>
      </c>
      <c r="CO34" s="88">
        <f t="shared" ref="CO34:CU34" si="9">+AVERAGE(CO5:CO32)</f>
        <v>-0.19391897711470726</v>
      </c>
      <c r="CP34" s="88">
        <f t="shared" si="9"/>
        <v>-6.7110687660526844E-2</v>
      </c>
      <c r="CQ34" s="88">
        <f t="shared" si="9"/>
        <v>1.3194848140010065E-2</v>
      </c>
      <c r="CR34" s="88">
        <f t="shared" si="9"/>
        <v>5.5998590155544661E-3</v>
      </c>
      <c r="CS34" s="88">
        <f t="shared" si="9"/>
        <v>0.47346498363862877</v>
      </c>
      <c r="CT34" s="88">
        <f t="shared" si="9"/>
        <v>-2.8801337929445645E-2</v>
      </c>
      <c r="CU34" s="89">
        <f t="shared" si="9"/>
        <v>5.2779226062498463E-3</v>
      </c>
      <c r="CV34" s="78"/>
      <c r="CW34" s="84" t="s">
        <v>182</v>
      </c>
      <c r="CX34" s="87">
        <f>+AVERAGE(CX5:CX32)</f>
        <v>1.9696479153502987E-2</v>
      </c>
      <c r="CY34" s="88">
        <f t="shared" ref="CY34:DE34" si="10">+AVERAGE(CY5:CY32)</f>
        <v>0.14903440869510645</v>
      </c>
      <c r="CZ34" s="88">
        <f t="shared" si="10"/>
        <v>3.2620580152021829E-2</v>
      </c>
      <c r="DA34" s="88">
        <f t="shared" si="10"/>
        <v>-1.7167772460794432E-2</v>
      </c>
      <c r="DB34" s="88">
        <f t="shared" si="10"/>
        <v>-6.619236687268144E-3</v>
      </c>
      <c r="DC34" s="88">
        <f t="shared" si="10"/>
        <v>-0.45422591356827396</v>
      </c>
      <c r="DD34" s="88">
        <f t="shared" si="10"/>
        <v>-1.2045880652684861E-3</v>
      </c>
      <c r="DE34" s="89">
        <f t="shared" si="10"/>
        <v>3.1311852207353921E-3</v>
      </c>
      <c r="DF34" s="78"/>
      <c r="DG34" s="84" t="s">
        <v>182</v>
      </c>
      <c r="DH34" s="87">
        <f>+AVERAGE(DH5:DH32)</f>
        <v>2.2993138995504623E-2</v>
      </c>
      <c r="DI34" s="88">
        <f t="shared" ref="DI34:DO34" si="11">+AVERAGE(DI5:DI32)</f>
        <v>1.2433065901441176E-3</v>
      </c>
      <c r="DJ34" s="88">
        <f t="shared" si="11"/>
        <v>1.0641187707806891E-2</v>
      </c>
      <c r="DK34" s="88">
        <f t="shared" si="11"/>
        <v>-1.7867265138450026E-2</v>
      </c>
      <c r="DL34" s="88">
        <f t="shared" si="11"/>
        <v>1.9909498718301355E-3</v>
      </c>
      <c r="DM34" s="88">
        <f t="shared" si="11"/>
        <v>0.40956455014484305</v>
      </c>
      <c r="DN34" s="88">
        <f t="shared" si="11"/>
        <v>1.0683815223259474E-2</v>
      </c>
      <c r="DO34" s="89">
        <f t="shared" si="11"/>
        <v>8.3178333067544744E-3</v>
      </c>
      <c r="DP34" s="78"/>
      <c r="DQ34" s="84" t="s">
        <v>182</v>
      </c>
      <c r="DR34" s="87">
        <f>+AVERAGE(DR5:DR32)</f>
        <v>6.389621012147681E-2</v>
      </c>
      <c r="DS34" s="88">
        <f t="shared" ref="DS34:DY34" si="12">+AVERAGE(DS5:DS32)</f>
        <v>3.361037363535576E-2</v>
      </c>
      <c r="DT34" s="88">
        <f t="shared" si="12"/>
        <v>4.9769415082628346E-2</v>
      </c>
      <c r="DU34" s="88">
        <f t="shared" si="12"/>
        <v>2.9947078357463675E-2</v>
      </c>
      <c r="DV34" s="88">
        <f t="shared" si="12"/>
        <v>2.9475696906702608E-2</v>
      </c>
      <c r="DW34" s="88">
        <f t="shared" si="12"/>
        <v>-1.0485764469753114</v>
      </c>
      <c r="DX34" s="88">
        <f t="shared" si="12"/>
        <v>2.0926335337482942E-2</v>
      </c>
      <c r="DY34" s="89">
        <f t="shared" si="12"/>
        <v>6.4876939762427921E-2</v>
      </c>
      <c r="DZ34" s="78"/>
      <c r="EA34" s="84" t="s">
        <v>182</v>
      </c>
      <c r="EB34" s="87">
        <f>+AVERAGE(EB5:EB32)</f>
        <v>5.1916721700741939E-3</v>
      </c>
      <c r="EC34" s="88">
        <f t="shared" ref="EC34:EI34" si="13">+AVERAGE(EC5:EC32)</f>
        <v>-4.7907849374439863E-2</v>
      </c>
      <c r="ED34" s="88">
        <f t="shared" si="13"/>
        <v>-1.1890457588949998E-2</v>
      </c>
      <c r="EE34" s="88">
        <f t="shared" si="13"/>
        <v>3.1329661868306248E-2</v>
      </c>
      <c r="EF34" s="88">
        <f t="shared" si="13"/>
        <v>-1.2169175369942425E-2</v>
      </c>
      <c r="EG34" s="88">
        <f t="shared" si="13"/>
        <v>0.59763831135852052</v>
      </c>
      <c r="EH34" s="88">
        <f t="shared" si="13"/>
        <v>9.2193065819016397E-3</v>
      </c>
      <c r="EI34" s="89">
        <f t="shared" si="13"/>
        <v>3.6363748502594322E-2</v>
      </c>
      <c r="EJ34" s="78"/>
      <c r="EK34" s="84" t="s">
        <v>182</v>
      </c>
      <c r="EL34" s="87">
        <f>+AVERAGE(EL5:EL32)</f>
        <v>-2.8594175362110126E-2</v>
      </c>
      <c r="EM34" s="88">
        <f t="shared" ref="EM34:ES34" si="14">+AVERAGE(EM5:EM32)</f>
        <v>0.1073725432087201</v>
      </c>
      <c r="EN34" s="88">
        <f t="shared" si="14"/>
        <v>4.8161183316192246E-3</v>
      </c>
      <c r="EO34" s="88">
        <f t="shared" si="14"/>
        <v>-3.9014245554522347E-3</v>
      </c>
      <c r="EP34" s="88">
        <f t="shared" si="14"/>
        <v>0.22779233508993141</v>
      </c>
      <c r="EQ34" s="88">
        <f t="shared" si="14"/>
        <v>-24.525187374680588</v>
      </c>
      <c r="ER34" s="88">
        <f t="shared" si="14"/>
        <v>3.8350347266145453E-2</v>
      </c>
      <c r="ES34" s="89">
        <f t="shared" si="14"/>
        <v>8.0002644419974143E-3</v>
      </c>
      <c r="ET34" s="78"/>
      <c r="EU34" s="84" t="s">
        <v>182</v>
      </c>
      <c r="EV34" s="87">
        <f>+AVERAGE(EV5:EV32)</f>
        <v>1.9484493240137835E-2</v>
      </c>
      <c r="EW34" s="88">
        <f t="shared" ref="EW34:FC34" si="15">+AVERAGE(EW5:EW32)</f>
        <v>6.0103652462546411E-2</v>
      </c>
      <c r="EX34" s="88">
        <f t="shared" si="15"/>
        <v>1.7891542017735127E-3</v>
      </c>
      <c r="EY34" s="88">
        <f t="shared" si="15"/>
        <v>-3.6360831098130868E-2</v>
      </c>
      <c r="EZ34" s="88">
        <f t="shared" si="15"/>
        <v>0.25758526728275127</v>
      </c>
      <c r="FA34" s="88">
        <f t="shared" si="15"/>
        <v>-0.41244132854430937</v>
      </c>
      <c r="FB34" s="88">
        <f t="shared" si="15"/>
        <v>1.9022658407751081E-2</v>
      </c>
      <c r="FC34" s="89">
        <f t="shared" si="15"/>
        <v>6.0010910883141989E-3</v>
      </c>
      <c r="FD34" s="78"/>
      <c r="FE34" s="84" t="s">
        <v>182</v>
      </c>
      <c r="FF34" s="87">
        <f>+AVERAGE(FF5:FF32)</f>
        <v>2.8369523091243125E-2</v>
      </c>
      <c r="FG34" s="88">
        <f t="shared" ref="FG34:FM34" si="16">+AVERAGE(FG5:FG32)</f>
        <v>-9.4260363081740975E-2</v>
      </c>
      <c r="FH34" s="88">
        <f t="shared" si="16"/>
        <v>-1.3491284746906158E-2</v>
      </c>
      <c r="FI34" s="88">
        <f t="shared" si="16"/>
        <v>1.2704061260508525E-2</v>
      </c>
      <c r="FJ34" s="88">
        <f t="shared" si="16"/>
        <v>-1.0408867684304551E-2</v>
      </c>
      <c r="FK34" s="88">
        <f t="shared" si="16"/>
        <v>8.605143552051607E-2</v>
      </c>
      <c r="FL34" s="88">
        <f t="shared" si="16"/>
        <v>6.043904332204455E-3</v>
      </c>
      <c r="FM34" s="89">
        <f t="shared" si="16"/>
        <v>-2.7565641379470873E-2</v>
      </c>
      <c r="FN34" s="78"/>
      <c r="FO34" s="78"/>
      <c r="FP34" s="84" t="s">
        <v>182</v>
      </c>
      <c r="FQ34" s="87">
        <f>+AVERAGE(FQ5:FQ32)</f>
        <v>1.4095467875634466E-3</v>
      </c>
      <c r="FR34" s="88">
        <f t="shared" ref="FR34:FX34" si="17">+AVERAGE(FR5:FR32)</f>
        <v>0.16733367300148502</v>
      </c>
      <c r="FS34" s="88">
        <f t="shared" si="17"/>
        <v>9.770505475867039E-3</v>
      </c>
      <c r="FT34" s="88">
        <f t="shared" si="17"/>
        <v>3.6890512075420608E-2</v>
      </c>
      <c r="FU34" s="88">
        <f t="shared" si="17"/>
        <v>1.2687425956210209E-2</v>
      </c>
      <c r="FV34" s="88">
        <f t="shared" si="17"/>
        <v>-0.34550748246125096</v>
      </c>
      <c r="FW34" s="88">
        <f t="shared" si="17"/>
        <v>1.9573732711169325E-2</v>
      </c>
      <c r="FX34" s="89">
        <f t="shared" si="17"/>
        <v>-1.2431017622354879E-2</v>
      </c>
      <c r="FY34" s="78"/>
      <c r="FZ34" s="84" t="s">
        <v>182</v>
      </c>
      <c r="GA34" s="87">
        <f>+AVERAGE(GA5:GA32)</f>
        <v>6.5106071565359608E-2</v>
      </c>
      <c r="GB34" s="88">
        <f t="shared" ref="GB34:GH34" si="18">+AVERAGE(GB5:GB32)</f>
        <v>-5.5089097196836564E-2</v>
      </c>
      <c r="GC34" s="88">
        <f t="shared" si="18"/>
        <v>4.6846458938166281E-2</v>
      </c>
      <c r="GD34" s="88">
        <f t="shared" si="18"/>
        <v>-3.2292753501040723E-2</v>
      </c>
      <c r="GE34" s="88">
        <f t="shared" si="18"/>
        <v>-7.5105072265906746E-3</v>
      </c>
      <c r="GF34" s="88">
        <f t="shared" si="18"/>
        <v>0.16640544091630632</v>
      </c>
      <c r="GG34" s="88">
        <f t="shared" si="18"/>
        <v>1.426717045577831E-2</v>
      </c>
      <c r="GH34" s="89">
        <f t="shared" si="18"/>
        <v>6.0000199221254798E-3</v>
      </c>
      <c r="GI34" s="78"/>
      <c r="GJ34" s="84" t="s">
        <v>182</v>
      </c>
      <c r="GK34" s="87">
        <f>+AVERAGE(GK5:GK32)</f>
        <v>1.2132379458207849E-2</v>
      </c>
      <c r="GL34" s="88">
        <f t="shared" ref="GL34:GR34" si="19">+AVERAGE(GL5:GL32)</f>
        <v>-0.11620446230132216</v>
      </c>
      <c r="GM34" s="88">
        <f t="shared" si="19"/>
        <v>-2.1159095714987881E-2</v>
      </c>
      <c r="GN34" s="88">
        <f t="shared" si="19"/>
        <v>-3.0435357666611616E-2</v>
      </c>
      <c r="GO34" s="88">
        <f t="shared" si="19"/>
        <v>9.1856923618621154E-3</v>
      </c>
      <c r="GP34" s="88">
        <f t="shared" si="19"/>
        <v>4.18726972665839</v>
      </c>
      <c r="GQ34" s="88">
        <f t="shared" si="19"/>
        <v>2.4660930980770605E-2</v>
      </c>
      <c r="GR34" s="89">
        <f t="shared" si="19"/>
        <v>5.9999845742675527E-3</v>
      </c>
      <c r="GS34" s="78"/>
      <c r="GT34" s="84" t="s">
        <v>182</v>
      </c>
      <c r="GU34" s="87">
        <f>+AVERAGE(GU5:GU32)</f>
        <v>-7.0923469385075794E-2</v>
      </c>
      <c r="GV34" s="88">
        <f t="shared" ref="GV34:HB34" si="20">+AVERAGE(GV5:GV32)</f>
        <v>0.10168252595060849</v>
      </c>
      <c r="GW34" s="88">
        <f t="shared" si="20"/>
        <v>-3.4610131097265247E-2</v>
      </c>
      <c r="GX34" s="88">
        <f t="shared" si="20"/>
        <v>-2.9775635460696074E-3</v>
      </c>
      <c r="GY34" s="88">
        <f t="shared" si="20"/>
        <v>2.0709916688829766E-2</v>
      </c>
      <c r="GZ34" s="88">
        <f t="shared" si="20"/>
        <v>-0.35100701172031018</v>
      </c>
      <c r="HA34" s="88">
        <f t="shared" si="20"/>
        <v>-4.0012032907105824E-2</v>
      </c>
      <c r="HB34" s="89">
        <f t="shared" si="20"/>
        <v>6.0000472444664953E-3</v>
      </c>
      <c r="HC34" s="78"/>
      <c r="HD34" s="84" t="s">
        <v>182</v>
      </c>
      <c r="HE34" s="87">
        <f>+AVERAGE(HE5:HE32)</f>
        <v>-3.3614683998376096E-2</v>
      </c>
      <c r="HF34" s="88">
        <f t="shared" ref="HF34:HL34" si="21">+AVERAGE(HF5:HF32)</f>
        <v>5.8527184343041626E-2</v>
      </c>
      <c r="HG34" s="88">
        <f t="shared" si="21"/>
        <v>-4.0636436918567061E-2</v>
      </c>
      <c r="HH34" s="88">
        <f t="shared" si="21"/>
        <v>4.3166085629262177E-2</v>
      </c>
      <c r="HI34" s="88">
        <f t="shared" si="21"/>
        <v>-2.0116519113470378E-2</v>
      </c>
      <c r="HJ34" s="88">
        <f t="shared" si="21"/>
        <v>0.10979576242445686</v>
      </c>
      <c r="HK34" s="88">
        <f t="shared" si="21"/>
        <v>-2.842626399429895E-3</v>
      </c>
      <c r="HL34" s="89">
        <f t="shared" si="21"/>
        <v>5.9999983521863117E-3</v>
      </c>
      <c r="HM34" s="78"/>
      <c r="HN34" s="84" t="s">
        <v>182</v>
      </c>
      <c r="HO34" s="87">
        <f>+AVERAGE(HO5:HO32)</f>
        <v>-3.2789128776889886E-2</v>
      </c>
      <c r="HP34" s="88">
        <f t="shared" ref="HP34:HV34" si="22">+AVERAGE(HP5:HP32)</f>
        <v>2.1630243268290505E-2</v>
      </c>
      <c r="HQ34" s="88">
        <f t="shared" si="22"/>
        <v>-6.1919492574018182E-3</v>
      </c>
      <c r="HR34" s="88">
        <f t="shared" si="22"/>
        <v>-1.2570612743011226E-2</v>
      </c>
      <c r="HS34" s="88">
        <f t="shared" si="22"/>
        <v>3.1262050986449489E-3</v>
      </c>
      <c r="HT34" s="88">
        <f t="shared" si="22"/>
        <v>0.12421109172783842</v>
      </c>
      <c r="HU34" s="88">
        <f t="shared" si="22"/>
        <v>-1.159300697140174E-2</v>
      </c>
      <c r="HV34" s="89">
        <f t="shared" si="22"/>
        <v>5.9996345244390046E-3</v>
      </c>
      <c r="HW34" s="78"/>
      <c r="HX34" s="84" t="s">
        <v>182</v>
      </c>
      <c r="HY34" s="87">
        <f>+AVERAGE(HY5:HY32)</f>
        <v>5.677429252148064E-2</v>
      </c>
      <c r="HZ34" s="88">
        <f t="shared" ref="HZ34:IF34" si="23">+AVERAGE(HZ5:HZ32)</f>
        <v>-0.15032552107001904</v>
      </c>
      <c r="IA34" s="88">
        <f t="shared" si="23"/>
        <v>3.2111588104507545E-2</v>
      </c>
      <c r="IB34" s="88">
        <f t="shared" si="23"/>
        <v>-2.9981466241351774E-2</v>
      </c>
      <c r="IC34" s="88">
        <f t="shared" si="23"/>
        <v>5.9273137127329577E-3</v>
      </c>
      <c r="ID34" s="88">
        <f t="shared" si="23"/>
        <v>-0.62822993395078874</v>
      </c>
      <c r="IE34" s="88">
        <f t="shared" si="23"/>
        <v>-2.4288418064511024E-2</v>
      </c>
      <c r="IF34" s="89">
        <f t="shared" si="23"/>
        <v>6.0003867015377341E-3</v>
      </c>
      <c r="IG34" s="78"/>
      <c r="IH34" s="84" t="s">
        <v>182</v>
      </c>
      <c r="II34" s="87">
        <f>+AVERAGE(II5:II32)</f>
        <v>6.2081676853528049E-2</v>
      </c>
      <c r="IJ34" s="88">
        <f t="shared" ref="IJ34:IP34" si="24">+AVERAGE(IJ5:IJ32)</f>
        <v>7.6590039504936966E-2</v>
      </c>
      <c r="IK34" s="88">
        <f t="shared" si="24"/>
        <v>6.7454440760988207E-2</v>
      </c>
      <c r="IL34" s="88">
        <f t="shared" si="24"/>
        <v>1.3892836030896758E-2</v>
      </c>
      <c r="IM34" s="88">
        <f t="shared" si="24"/>
        <v>-2.5992842399321269E-2</v>
      </c>
      <c r="IN34" s="88">
        <f t="shared" si="24"/>
        <v>-0.94796208710461938</v>
      </c>
      <c r="IO34" s="88">
        <f t="shared" si="24"/>
        <v>1.9638072841614819E-2</v>
      </c>
      <c r="IP34" s="89">
        <f t="shared" si="24"/>
        <v>6.0000016185052813E-3</v>
      </c>
      <c r="IQ34" s="78"/>
      <c r="IR34" s="84" t="s">
        <v>182</v>
      </c>
      <c r="IS34" s="87">
        <f>+AVERAGE(IS5:IS32)</f>
        <v>1.1183416345481456E-2</v>
      </c>
      <c r="IT34" s="88">
        <f t="shared" ref="IT34:IZ34" si="25">+AVERAGE(IT5:IT32)</f>
        <v>5.9300033003590755E-2</v>
      </c>
      <c r="IU34" s="88">
        <f t="shared" si="25"/>
        <v>-9.1108726983946935E-3</v>
      </c>
      <c r="IV34" s="88">
        <f t="shared" si="25"/>
        <v>2.992034765799197E-2</v>
      </c>
      <c r="IW34" s="88">
        <f t="shared" si="25"/>
        <v>8.6672074323478256E-3</v>
      </c>
      <c r="IX34" s="88">
        <f t="shared" si="25"/>
        <v>7.0263191928113065</v>
      </c>
      <c r="IY34" s="88">
        <f t="shared" si="25"/>
        <v>2.1236238664237465E-2</v>
      </c>
      <c r="IZ34" s="89">
        <f t="shared" si="25"/>
        <v>6.0000132730308551E-3</v>
      </c>
      <c r="JA34" s="78"/>
      <c r="JB34" s="84" t="s">
        <v>182</v>
      </c>
      <c r="JC34" s="87">
        <f>+AVERAGE(JC5:JC32)</f>
        <v>-1.7981569797561974E-2</v>
      </c>
      <c r="JD34" s="88">
        <f t="shared" ref="JD34:JJ34" si="26">+AVERAGE(JD5:JD32)</f>
        <v>5.0972991620605139E-2</v>
      </c>
      <c r="JE34" s="88">
        <f t="shared" si="26"/>
        <v>-4.6661793807549904E-3</v>
      </c>
      <c r="JF34" s="88">
        <f t="shared" si="26"/>
        <v>2.3991877656187294E-2</v>
      </c>
      <c r="JG34" s="88">
        <f t="shared" si="26"/>
        <v>1.0249664463864997E-2</v>
      </c>
      <c r="JH34" s="88">
        <f t="shared" si="26"/>
        <v>0.79437710384340843</v>
      </c>
      <c r="JI34" s="88">
        <f t="shared" si="26"/>
        <v>5.1605602179690879E-3</v>
      </c>
      <c r="JJ34" s="89">
        <f t="shared" si="26"/>
        <v>6.0000111947966376E-3</v>
      </c>
      <c r="JK34" s="78"/>
      <c r="JL34" s="84" t="s">
        <v>182</v>
      </c>
      <c r="JM34" s="87">
        <f>+AVERAGE(JM5:JM32)</f>
        <v>3.7711524381381402E-2</v>
      </c>
      <c r="JN34" s="88">
        <f t="shared" ref="JN34:JT34" si="27">+AVERAGE(JN5:JN32)</f>
        <v>-3.7110516091626425E-2</v>
      </c>
      <c r="JO34" s="88">
        <f t="shared" si="27"/>
        <v>3.2223332174286516E-2</v>
      </c>
      <c r="JP34" s="88">
        <f t="shared" si="27"/>
        <v>-2.0353441853249266E-2</v>
      </c>
      <c r="JQ34" s="88">
        <f t="shared" si="27"/>
        <v>-4.8266331540508045E-3</v>
      </c>
      <c r="JR34" s="88">
        <f t="shared" si="27"/>
        <v>0.30914197797999898</v>
      </c>
      <c r="JS34" s="88">
        <f t="shared" si="27"/>
        <v>9.1757324286821217E-3</v>
      </c>
      <c r="JT34" s="89">
        <f t="shared" si="27"/>
        <v>5.9999944359858557E-3</v>
      </c>
      <c r="JU34" s="78"/>
      <c r="JV34" s="84" t="s">
        <v>182</v>
      </c>
      <c r="JW34" s="87">
        <f>+AVERAGE(JW5:JW32)</f>
        <v>-9.2310426513146308E-3</v>
      </c>
      <c r="JX34" s="88">
        <f t="shared" ref="JX34:KD34" si="28">+AVERAGE(JX5:JX32)</f>
        <v>-0.1103811518627613</v>
      </c>
      <c r="JY34" s="88">
        <f t="shared" si="28"/>
        <v>-2.508581439273147E-2</v>
      </c>
      <c r="JZ34" s="88">
        <f t="shared" si="28"/>
        <v>1.1251881447363124E-2</v>
      </c>
      <c r="KA34" s="88">
        <f t="shared" si="28"/>
        <v>3.1381797778228686E-2</v>
      </c>
      <c r="KB34" s="88">
        <f t="shared" si="28"/>
        <v>1.8286315946695453</v>
      </c>
      <c r="KC34" s="88">
        <f t="shared" si="28"/>
        <v>1.2679123993089765E-3</v>
      </c>
      <c r="KD34" s="89">
        <f t="shared" si="28"/>
        <v>5.9999620743138469E-3</v>
      </c>
      <c r="KE34" s="78"/>
      <c r="KF34" s="84" t="s">
        <v>182</v>
      </c>
      <c r="KG34" s="87">
        <f>+AVERAGE(KG5:KG32)</f>
        <v>-3.231587204573344E-2</v>
      </c>
      <c r="KH34" s="88">
        <f t="shared" ref="KH34:KN34" si="29">+AVERAGE(KH5:KH32)</f>
        <v>0.12415148398099507</v>
      </c>
      <c r="KI34" s="88">
        <f t="shared" si="29"/>
        <v>8.6922284237800403E-3</v>
      </c>
      <c r="KJ34" s="88">
        <f t="shared" si="29"/>
        <v>4.1203939896871419E-2</v>
      </c>
      <c r="KK34" s="88">
        <f t="shared" si="29"/>
        <v>3.8988822529083364E-3</v>
      </c>
      <c r="KL34" s="88">
        <f t="shared" si="29"/>
        <v>0.62489028076086761</v>
      </c>
      <c r="KM34" s="88">
        <f t="shared" si="29"/>
        <v>1.7535694491623188E-2</v>
      </c>
      <c r="KN34" s="89">
        <f t="shared" si="29"/>
        <v>6.0000113883877894E-3</v>
      </c>
      <c r="KO34" s="78"/>
      <c r="KP34" s="84" t="s">
        <v>182</v>
      </c>
      <c r="KQ34" s="87">
        <f>+AVERAGE(KQ5:KQ32)</f>
        <v>-0.12411128896846677</v>
      </c>
      <c r="KR34" s="88">
        <f t="shared" ref="KR34:KX34" si="30">+AVERAGE(KR5:KR32)</f>
        <v>0.11056647540126847</v>
      </c>
      <c r="KS34" s="88">
        <f t="shared" si="30"/>
        <v>-0.12255562520638631</v>
      </c>
      <c r="KT34" s="88">
        <f t="shared" si="30"/>
        <v>2.6128542625987313E-3</v>
      </c>
      <c r="KU34" s="88">
        <f t="shared" si="30"/>
        <v>3.2007269186008777E-3</v>
      </c>
      <c r="KV34" s="88">
        <f t="shared" si="30"/>
        <v>0.82338908780679909</v>
      </c>
      <c r="KW34" s="88">
        <f t="shared" si="30"/>
        <v>-2.7820911614845577E-2</v>
      </c>
      <c r="KX34" s="89">
        <f t="shared" si="30"/>
        <v>6.0000415734315013E-3</v>
      </c>
      <c r="KY34" s="78"/>
      <c r="KZ34" s="84" t="s">
        <v>182</v>
      </c>
      <c r="LA34" s="87">
        <f>+AVERAGE(LA5:LA32)</f>
        <v>-6.571822532558283E-2</v>
      </c>
      <c r="LB34" s="88">
        <f t="shared" ref="LB34:LH34" si="31">+AVERAGE(LB5:LB32)</f>
        <v>-8.744070748320841E-2</v>
      </c>
      <c r="LC34" s="88">
        <f t="shared" si="31"/>
        <v>-7.5140327914004684E-2</v>
      </c>
      <c r="LD34" s="88">
        <f t="shared" si="31"/>
        <v>-1.0283385980693572E-2</v>
      </c>
      <c r="LE34" s="88">
        <f t="shared" si="31"/>
        <v>1.8188616355570029E-2</v>
      </c>
      <c r="LF34" s="88">
        <f t="shared" si="31"/>
        <v>-6.7705245523999686E-3</v>
      </c>
      <c r="LG34" s="88">
        <f t="shared" si="31"/>
        <v>-3.509893278853727E-2</v>
      </c>
      <c r="LH34" s="89">
        <f t="shared" si="31"/>
        <v>5.9999547941966469E-3</v>
      </c>
      <c r="LI34" s="78"/>
      <c r="LJ34" s="84" t="s">
        <v>182</v>
      </c>
      <c r="LK34" s="87">
        <f>+AVERAGE(LK5:LK32)</f>
        <v>1.2143522657028807E-2</v>
      </c>
      <c r="LL34" s="88">
        <f t="shared" ref="LL34:LR34" si="32">+AVERAGE(LL5:LL32)</f>
        <v>-3.6461728867294103E-2</v>
      </c>
      <c r="LM34" s="88">
        <f t="shared" si="32"/>
        <v>-7.2479247348576333E-3</v>
      </c>
      <c r="LN34" s="88">
        <f t="shared" si="32"/>
        <v>-2.1541403598593356E-2</v>
      </c>
      <c r="LO34" s="88">
        <f t="shared" si="32"/>
        <v>-3.0151674244069167E-2</v>
      </c>
      <c r="LP34" s="88">
        <f t="shared" si="32"/>
        <v>0.39235648137177936</v>
      </c>
      <c r="LQ34" s="88">
        <f t="shared" si="32"/>
        <v>6.8817451611917083E-3</v>
      </c>
      <c r="LR34" s="89">
        <f t="shared" si="32"/>
        <v>6.0000418504413044E-3</v>
      </c>
      <c r="LT34" s="84" t="s">
        <v>182</v>
      </c>
      <c r="LU34" s="87">
        <f>+AVERAGE(LU5:LU32)</f>
        <v>-1.6351428512537958E-2</v>
      </c>
      <c r="LV34" s="88">
        <f t="shared" ref="LV34:MB34" si="33">+AVERAGE(LV5:LV32)</f>
        <v>-1.5579385717995631E-2</v>
      </c>
      <c r="LW34" s="88">
        <f t="shared" si="33"/>
        <v>-1.5802687008313891E-2</v>
      </c>
      <c r="LX34" s="88">
        <f t="shared" si="33"/>
        <v>1.6977477783067834E-2</v>
      </c>
      <c r="LY34" s="88">
        <f t="shared" si="33"/>
        <v>3.8412132349686032E-3</v>
      </c>
      <c r="LZ34" s="88">
        <f t="shared" si="33"/>
        <v>-0.11618128413591837</v>
      </c>
      <c r="MA34" s="88">
        <f t="shared" si="33"/>
        <v>-1.7942690443163684E-2</v>
      </c>
      <c r="MB34" s="89">
        <f t="shared" si="33"/>
        <v>6.0000097771547934E-3</v>
      </c>
      <c r="MD34" s="84" t="s">
        <v>182</v>
      </c>
      <c r="ME34" s="87">
        <f>+AVERAGE(ME5:ME32)</f>
        <v>-2.9669312573087632E-3</v>
      </c>
      <c r="MF34" s="88">
        <f t="shared" ref="MF34:ML34" si="34">+AVERAGE(MF5:MF32)</f>
        <v>5.7530769702476815E-2</v>
      </c>
      <c r="MG34" s="88">
        <f t="shared" si="34"/>
        <v>5.5250721178209177E-3</v>
      </c>
      <c r="MH34" s="88">
        <f t="shared" si="34"/>
        <v>4.7078773447218275E-3</v>
      </c>
      <c r="MI34" s="88">
        <f t="shared" si="34"/>
        <v>-1.2550881393899893E-3</v>
      </c>
      <c r="MJ34" s="88">
        <f t="shared" si="34"/>
        <v>0.26085821015755534</v>
      </c>
      <c r="MK34" s="88">
        <f t="shared" si="34"/>
        <v>-8.0423370998941555E-3</v>
      </c>
      <c r="ML34" s="89">
        <f t="shared" si="34"/>
        <v>5.999955407668049E-3</v>
      </c>
      <c r="MN34" s="84" t="s">
        <v>182</v>
      </c>
      <c r="MO34" s="87">
        <f>+AVERAGE(MO5:MO32)</f>
        <v>4.685156799050607E-2</v>
      </c>
      <c r="MP34" s="88">
        <f t="shared" ref="MP34:MV34" si="35">+AVERAGE(MP5:MP32)</f>
        <v>-8.7245866597757488E-2</v>
      </c>
      <c r="MQ34" s="88">
        <f t="shared" si="35"/>
        <v>3.3257251601994733E-2</v>
      </c>
      <c r="MR34" s="88">
        <f t="shared" si="35"/>
        <v>4.3214534947698547E-3</v>
      </c>
      <c r="MS34" s="88">
        <f t="shared" si="35"/>
        <v>1.4533424902578928E-2</v>
      </c>
      <c r="MT34" s="88">
        <f t="shared" si="35"/>
        <v>8.4917315345574078</v>
      </c>
      <c r="MU34" s="88">
        <f t="shared" si="35"/>
        <v>9.7158913317845798E-3</v>
      </c>
      <c r="MV34" s="89">
        <f t="shared" si="35"/>
        <v>5.9999727222305559E-3</v>
      </c>
    </row>
    <row r="35" spans="1:360" ht="15" customHeight="1" x14ac:dyDescent="0.25">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252" t="s">
        <v>223</v>
      </c>
      <c r="EB35" s="252"/>
      <c r="EC35" s="252"/>
      <c r="ED35" s="252"/>
      <c r="EE35" s="252"/>
      <c r="EF35" s="252"/>
      <c r="EG35" s="252"/>
      <c r="EH35" s="252"/>
      <c r="EI35" s="252"/>
      <c r="EJ35" s="92"/>
      <c r="EK35" s="254" t="s">
        <v>221</v>
      </c>
      <c r="EL35" s="254"/>
      <c r="EM35" s="254"/>
      <c r="EN35" s="254"/>
      <c r="EO35" s="254"/>
      <c r="EP35" s="254"/>
      <c r="EQ35" s="254"/>
      <c r="ER35" s="254"/>
      <c r="ES35" s="254"/>
      <c r="ET35" s="92"/>
      <c r="EU35" s="254" t="s">
        <v>222</v>
      </c>
      <c r="EV35" s="254"/>
      <c r="EW35" s="254"/>
      <c r="EX35" s="254"/>
      <c r="EY35" s="254"/>
      <c r="EZ35" s="254"/>
      <c r="FA35" s="254"/>
      <c r="FB35" s="254"/>
      <c r="FC35" s="254"/>
      <c r="FD35" s="92"/>
      <c r="FE35" s="254"/>
      <c r="FF35" s="254"/>
      <c r="FG35" s="254"/>
      <c r="FH35" s="254"/>
      <c r="FI35" s="254"/>
      <c r="FJ35" s="254"/>
      <c r="FK35" s="254"/>
      <c r="FL35" s="254"/>
      <c r="FM35" s="254"/>
      <c r="FN35" s="92"/>
      <c r="FO35" s="92"/>
      <c r="FP35" s="254"/>
      <c r="FQ35" s="254"/>
      <c r="FR35" s="254"/>
      <c r="FS35" s="254"/>
      <c r="FT35" s="254"/>
      <c r="FU35" s="254"/>
      <c r="FV35" s="254"/>
      <c r="FW35" s="254"/>
      <c r="FX35" s="254"/>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c r="IW35" s="92"/>
      <c r="IX35" s="92"/>
      <c r="IY35" s="92"/>
      <c r="IZ35" s="92"/>
      <c r="JA35" s="92"/>
      <c r="JB35" s="92"/>
      <c r="JC35" s="92"/>
      <c r="JD35" s="92"/>
      <c r="JE35" s="92"/>
      <c r="JF35" s="92"/>
      <c r="JG35" s="92"/>
      <c r="JH35" s="92"/>
      <c r="JI35" s="92"/>
      <c r="JJ35" s="92"/>
      <c r="JK35" s="92"/>
      <c r="JL35" s="92"/>
      <c r="JM35" s="92"/>
      <c r="JN35" s="92"/>
      <c r="JO35" s="92"/>
      <c r="JP35" s="92"/>
      <c r="JQ35" s="92"/>
      <c r="JR35" s="92"/>
      <c r="JS35" s="92"/>
      <c r="JT35" s="92"/>
      <c r="JU35" s="92"/>
      <c r="JV35" s="92"/>
      <c r="JW35" s="92"/>
      <c r="JX35" s="92"/>
      <c r="JY35" s="92"/>
      <c r="JZ35" s="92"/>
      <c r="KA35" s="92"/>
      <c r="KB35" s="92"/>
      <c r="KC35" s="92"/>
      <c r="KD35" s="92"/>
      <c r="KE35" s="92"/>
      <c r="KF35" s="92"/>
      <c r="KG35" s="92"/>
      <c r="KH35" s="92"/>
      <c r="KI35" s="92"/>
      <c r="KJ35" s="92"/>
      <c r="KK35" s="92"/>
      <c r="KL35" s="92"/>
      <c r="KM35" s="92"/>
      <c r="KN35" s="92"/>
      <c r="KO35" s="92"/>
      <c r="KP35" s="92"/>
      <c r="KQ35" s="92"/>
      <c r="KR35" s="92"/>
      <c r="KS35" s="92"/>
      <c r="KT35" s="92"/>
      <c r="KU35" s="92"/>
      <c r="KV35" s="92"/>
      <c r="KW35" s="92"/>
      <c r="KX35" s="92"/>
      <c r="KY35" s="78"/>
      <c r="KZ35" s="92"/>
      <c r="LA35" s="92"/>
      <c r="LB35" s="92"/>
      <c r="LC35" s="92"/>
      <c r="LD35" s="92"/>
      <c r="LE35" s="92"/>
      <c r="LF35" s="92"/>
      <c r="LG35" s="92"/>
      <c r="LH35" s="92"/>
      <c r="LI35" s="78"/>
      <c r="LJ35" s="92"/>
      <c r="LK35" s="92"/>
      <c r="LL35" s="92"/>
      <c r="LM35" s="92"/>
      <c r="LN35" s="92"/>
      <c r="LO35" s="92"/>
      <c r="LP35" s="92"/>
      <c r="LQ35" s="92"/>
      <c r="LR35" s="92"/>
      <c r="LT35" s="92"/>
      <c r="LU35" s="92"/>
      <c r="LV35" s="92"/>
      <c r="LW35" s="92"/>
      <c r="LX35" s="92"/>
      <c r="LY35" s="92"/>
      <c r="LZ35" s="92"/>
      <c r="MA35" s="92"/>
      <c r="MB35" s="92"/>
      <c r="MD35" s="92"/>
      <c r="ME35" s="92"/>
      <c r="MF35" s="92"/>
      <c r="MG35" s="92"/>
      <c r="MH35" s="92"/>
      <c r="MI35" s="92"/>
      <c r="MJ35" s="92"/>
      <c r="MK35" s="92"/>
      <c r="ML35" s="92"/>
      <c r="MN35" s="92"/>
      <c r="MO35" s="92"/>
      <c r="MP35" s="92"/>
      <c r="MQ35" s="92"/>
      <c r="MR35" s="92"/>
      <c r="MS35" s="92"/>
      <c r="MT35" s="92"/>
      <c r="MU35" s="92"/>
      <c r="MV35" s="92"/>
    </row>
    <row r="36" spans="1:360" ht="15" customHeight="1" x14ac:dyDescent="0.25">
      <c r="A36" s="92"/>
      <c r="B36" s="250" t="s">
        <v>185</v>
      </c>
      <c r="C36" s="250"/>
      <c r="D36" s="250"/>
      <c r="E36" s="250"/>
      <c r="F36" s="250"/>
      <c r="G36" s="250"/>
      <c r="H36" s="250"/>
      <c r="I36" s="250"/>
      <c r="J36" s="92"/>
      <c r="K36" s="92"/>
      <c r="L36" s="250" t="s">
        <v>186</v>
      </c>
      <c r="M36" s="250"/>
      <c r="N36" s="250"/>
      <c r="O36" s="250"/>
      <c r="P36" s="250"/>
      <c r="Q36" s="250"/>
      <c r="R36" s="250"/>
      <c r="S36" s="250"/>
      <c r="T36" s="92"/>
      <c r="U36" s="92"/>
      <c r="V36" s="250"/>
      <c r="W36" s="250"/>
      <c r="X36" s="250"/>
      <c r="Y36" s="250"/>
      <c r="Z36" s="250"/>
      <c r="AA36" s="250"/>
      <c r="AB36" s="250"/>
      <c r="AC36" s="250"/>
      <c r="AD36" s="92"/>
      <c r="AE36" s="92"/>
      <c r="AF36" s="250"/>
      <c r="AG36" s="250"/>
      <c r="AH36" s="250"/>
      <c r="AI36" s="250"/>
      <c r="AJ36" s="250"/>
      <c r="AK36" s="250"/>
      <c r="AL36" s="250"/>
      <c r="AM36" s="250"/>
      <c r="AN36" s="92"/>
      <c r="AO36" s="92"/>
      <c r="AP36" s="250"/>
      <c r="AQ36" s="250"/>
      <c r="AR36" s="250"/>
      <c r="AS36" s="250"/>
      <c r="AT36" s="250"/>
      <c r="AU36" s="250"/>
      <c r="AV36" s="250"/>
      <c r="AW36" s="250"/>
      <c r="AX36" s="92"/>
      <c r="AY36" s="92"/>
      <c r="AZ36" s="250"/>
      <c r="BA36" s="250"/>
      <c r="BB36" s="250"/>
      <c r="BC36" s="250"/>
      <c r="BD36" s="250"/>
      <c r="BE36" s="250"/>
      <c r="BF36" s="250"/>
      <c r="BG36" s="250"/>
      <c r="BH36" s="92"/>
      <c r="BI36" s="92"/>
      <c r="BJ36" s="251"/>
      <c r="BK36" s="251"/>
      <c r="BL36" s="251"/>
      <c r="BM36" s="251"/>
      <c r="BN36" s="251"/>
      <c r="BO36" s="251"/>
      <c r="BP36" s="251"/>
      <c r="BQ36" s="251"/>
      <c r="BR36" s="92"/>
      <c r="BS36" s="92"/>
      <c r="BT36" s="251" t="s">
        <v>206</v>
      </c>
      <c r="BU36" s="251"/>
      <c r="BV36" s="251"/>
      <c r="BW36" s="251"/>
      <c r="BX36" s="251"/>
      <c r="BY36" s="251"/>
      <c r="BZ36" s="251"/>
      <c r="CA36" s="251"/>
      <c r="CB36" s="92"/>
      <c r="CC36" s="92"/>
      <c r="CD36" s="251"/>
      <c r="CE36" s="251"/>
      <c r="CF36" s="251"/>
      <c r="CG36" s="251"/>
      <c r="CH36" s="251"/>
      <c r="CI36" s="251"/>
      <c r="CJ36" s="251"/>
      <c r="CK36" s="251"/>
      <c r="CL36" s="92"/>
      <c r="CM36" s="92"/>
      <c r="CN36" s="251"/>
      <c r="CO36" s="251"/>
      <c r="CP36" s="251"/>
      <c r="CQ36" s="251"/>
      <c r="CR36" s="251"/>
      <c r="CS36" s="251"/>
      <c r="CT36" s="251"/>
      <c r="CU36" s="251"/>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253"/>
      <c r="EB36" s="253"/>
      <c r="EC36" s="253"/>
      <c r="ED36" s="253"/>
      <c r="EE36" s="253"/>
      <c r="EF36" s="253"/>
      <c r="EG36" s="253"/>
      <c r="EH36" s="253"/>
      <c r="EI36" s="253"/>
      <c r="EJ36" s="92"/>
      <c r="EK36" s="255"/>
      <c r="EL36" s="255"/>
      <c r="EM36" s="255"/>
      <c r="EN36" s="255"/>
      <c r="EO36" s="255"/>
      <c r="EP36" s="255"/>
      <c r="EQ36" s="255"/>
      <c r="ER36" s="255"/>
      <c r="ES36" s="255"/>
      <c r="ET36" s="92"/>
      <c r="EU36" s="255"/>
      <c r="EV36" s="255"/>
      <c r="EW36" s="255"/>
      <c r="EX36" s="255"/>
      <c r="EY36" s="255"/>
      <c r="EZ36" s="255"/>
      <c r="FA36" s="255"/>
      <c r="FB36" s="255"/>
      <c r="FC36" s="255"/>
      <c r="FD36" s="92"/>
      <c r="FE36" s="255"/>
      <c r="FF36" s="255"/>
      <c r="FG36" s="255"/>
      <c r="FH36" s="255"/>
      <c r="FI36" s="255"/>
      <c r="FJ36" s="255"/>
      <c r="FK36" s="255"/>
      <c r="FL36" s="255"/>
      <c r="FM36" s="255"/>
      <c r="FN36" s="92"/>
      <c r="FO36" s="92"/>
      <c r="FP36" s="255"/>
      <c r="FQ36" s="255"/>
      <c r="FR36" s="255"/>
      <c r="FS36" s="255"/>
      <c r="FT36" s="255"/>
      <c r="FU36" s="255"/>
      <c r="FV36" s="255"/>
      <c r="FW36" s="255"/>
      <c r="FX36" s="255"/>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92"/>
      <c r="JS36" s="92"/>
      <c r="JT36" s="92"/>
      <c r="JU36" s="92"/>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78"/>
      <c r="KZ36" s="92"/>
      <c r="LA36" s="92"/>
      <c r="LB36" s="92"/>
      <c r="LC36" s="92"/>
      <c r="LD36" s="92"/>
      <c r="LE36" s="92"/>
      <c r="LF36" s="92"/>
      <c r="LG36" s="92"/>
      <c r="LH36" s="92"/>
      <c r="LI36" s="78"/>
      <c r="LJ36" s="92"/>
      <c r="LK36" s="92"/>
      <c r="LL36" s="92"/>
      <c r="LM36" s="92"/>
      <c r="LN36" s="92"/>
      <c r="LO36" s="92"/>
      <c r="LP36" s="92"/>
      <c r="LQ36" s="92"/>
      <c r="LR36" s="92"/>
      <c r="LT36" s="92"/>
      <c r="LU36" s="92"/>
      <c r="LV36" s="92"/>
      <c r="LW36" s="92"/>
      <c r="LX36" s="92"/>
      <c r="LY36" s="92"/>
      <c r="LZ36" s="92"/>
      <c r="MA36" s="92"/>
      <c r="MB36" s="92"/>
      <c r="MD36" s="92"/>
      <c r="ME36" s="92"/>
      <c r="MF36" s="92"/>
      <c r="MG36" s="92"/>
      <c r="MH36" s="92"/>
      <c r="MI36" s="92"/>
      <c r="MJ36" s="92"/>
      <c r="MK36" s="92"/>
      <c r="ML36" s="92"/>
      <c r="MN36" s="92"/>
      <c r="MO36" s="92"/>
      <c r="MP36" s="92"/>
      <c r="MQ36" s="92"/>
      <c r="MR36" s="92"/>
      <c r="MS36" s="92"/>
      <c r="MT36" s="92"/>
      <c r="MU36" s="92"/>
      <c r="MV36" s="92"/>
    </row>
    <row r="37" spans="1:360" x14ac:dyDescent="0.25">
      <c r="A37" s="92"/>
      <c r="B37" s="250"/>
      <c r="C37" s="250"/>
      <c r="D37" s="250"/>
      <c r="E37" s="250"/>
      <c r="F37" s="250"/>
      <c r="G37" s="250"/>
      <c r="H37" s="250"/>
      <c r="I37" s="250"/>
      <c r="J37" s="92"/>
      <c r="K37" s="92"/>
      <c r="L37" s="250"/>
      <c r="M37" s="250"/>
      <c r="N37" s="250"/>
      <c r="O37" s="250"/>
      <c r="P37" s="250"/>
      <c r="Q37" s="250"/>
      <c r="R37" s="250"/>
      <c r="S37" s="250"/>
      <c r="T37" s="92"/>
      <c r="U37" s="92"/>
      <c r="V37" s="250"/>
      <c r="W37" s="250"/>
      <c r="X37" s="250"/>
      <c r="Y37" s="250"/>
      <c r="Z37" s="250"/>
      <c r="AA37" s="250"/>
      <c r="AB37" s="250"/>
      <c r="AC37" s="250"/>
      <c r="AD37" s="92"/>
      <c r="AE37" s="92"/>
      <c r="AF37" s="250"/>
      <c r="AG37" s="250"/>
      <c r="AH37" s="250"/>
      <c r="AI37" s="250"/>
      <c r="AJ37" s="250"/>
      <c r="AK37" s="250"/>
      <c r="AL37" s="250"/>
      <c r="AM37" s="250"/>
      <c r="AN37" s="92"/>
      <c r="AO37" s="92"/>
      <c r="AP37" s="250"/>
      <c r="AQ37" s="250"/>
      <c r="AR37" s="250"/>
      <c r="AS37" s="250"/>
      <c r="AT37" s="250"/>
      <c r="AU37" s="250"/>
      <c r="AV37" s="250"/>
      <c r="AW37" s="250"/>
      <c r="AX37" s="92"/>
      <c r="AY37" s="92"/>
      <c r="AZ37" s="250"/>
      <c r="BA37" s="250"/>
      <c r="BB37" s="250"/>
      <c r="BC37" s="250"/>
      <c r="BD37" s="250"/>
      <c r="BE37" s="250"/>
      <c r="BF37" s="250"/>
      <c r="BG37" s="250"/>
      <c r="BH37" s="92"/>
      <c r="BI37" s="92"/>
      <c r="BJ37" s="251"/>
      <c r="BK37" s="251"/>
      <c r="BL37" s="251"/>
      <c r="BM37" s="251"/>
      <c r="BN37" s="251"/>
      <c r="BO37" s="251"/>
      <c r="BP37" s="251"/>
      <c r="BQ37" s="251"/>
      <c r="BR37" s="92"/>
      <c r="BS37" s="92"/>
      <c r="BT37" s="251"/>
      <c r="BU37" s="251"/>
      <c r="BV37" s="251"/>
      <c r="BW37" s="251"/>
      <c r="BX37" s="251"/>
      <c r="BY37" s="251"/>
      <c r="BZ37" s="251"/>
      <c r="CA37" s="251"/>
      <c r="CB37" s="92"/>
      <c r="CC37" s="92"/>
      <c r="CD37" s="251"/>
      <c r="CE37" s="251"/>
      <c r="CF37" s="251"/>
      <c r="CG37" s="251"/>
      <c r="CH37" s="251"/>
      <c r="CI37" s="251"/>
      <c r="CJ37" s="251"/>
      <c r="CK37" s="251"/>
      <c r="CL37" s="92"/>
      <c r="CM37" s="92"/>
      <c r="CN37" s="251"/>
      <c r="CO37" s="251"/>
      <c r="CP37" s="251"/>
      <c r="CQ37" s="251"/>
      <c r="CR37" s="251"/>
      <c r="CS37" s="251"/>
      <c r="CT37" s="251"/>
      <c r="CU37" s="251"/>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253"/>
      <c r="EB37" s="253"/>
      <c r="EC37" s="253"/>
      <c r="ED37" s="253"/>
      <c r="EE37" s="253"/>
      <c r="EF37" s="253"/>
      <c r="EG37" s="253"/>
      <c r="EH37" s="253"/>
      <c r="EI37" s="253"/>
      <c r="EJ37" s="92"/>
      <c r="EK37" s="255"/>
      <c r="EL37" s="255"/>
      <c r="EM37" s="255"/>
      <c r="EN37" s="255"/>
      <c r="EO37" s="255"/>
      <c r="EP37" s="255"/>
      <c r="EQ37" s="255"/>
      <c r="ER37" s="255"/>
      <c r="ES37" s="255"/>
      <c r="ET37" s="92"/>
      <c r="EU37" s="255"/>
      <c r="EV37" s="255"/>
      <c r="EW37" s="255"/>
      <c r="EX37" s="255"/>
      <c r="EY37" s="255"/>
      <c r="EZ37" s="255"/>
      <c r="FA37" s="255"/>
      <c r="FB37" s="255"/>
      <c r="FC37" s="255"/>
      <c r="FD37" s="92"/>
      <c r="FE37" s="255"/>
      <c r="FF37" s="255"/>
      <c r="FG37" s="255"/>
      <c r="FH37" s="255"/>
      <c r="FI37" s="255"/>
      <c r="FJ37" s="255"/>
      <c r="FK37" s="255"/>
      <c r="FL37" s="255"/>
      <c r="FM37" s="255"/>
      <c r="FN37" s="92"/>
      <c r="FO37" s="92"/>
      <c r="FP37" s="255"/>
      <c r="FQ37" s="255"/>
      <c r="FR37" s="255"/>
      <c r="FS37" s="255"/>
      <c r="FT37" s="255"/>
      <c r="FU37" s="255"/>
      <c r="FV37" s="255"/>
      <c r="FW37" s="255"/>
      <c r="FX37" s="255"/>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92"/>
      <c r="JS37" s="92"/>
      <c r="JT37" s="92"/>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78"/>
      <c r="KZ37" s="92"/>
      <c r="LA37" s="92"/>
      <c r="LB37" s="92"/>
      <c r="LC37" s="92"/>
      <c r="LD37" s="92"/>
      <c r="LE37" s="92"/>
      <c r="LF37" s="92"/>
      <c r="LG37" s="92"/>
      <c r="LH37" s="92"/>
      <c r="LI37" s="78"/>
      <c r="LJ37" s="92"/>
      <c r="LK37" s="92"/>
      <c r="LL37" s="92"/>
      <c r="LM37" s="92"/>
      <c r="LN37" s="92"/>
      <c r="LO37" s="92"/>
      <c r="LP37" s="92"/>
      <c r="LQ37" s="92"/>
      <c r="LR37" s="92"/>
      <c r="LT37" s="92"/>
      <c r="LU37" s="92"/>
      <c r="LV37" s="92"/>
      <c r="LW37" s="92"/>
      <c r="LX37" s="92"/>
      <c r="LY37" s="92"/>
      <c r="LZ37" s="92"/>
      <c r="MA37" s="92"/>
      <c r="MB37" s="92"/>
      <c r="MD37" s="92"/>
      <c r="ME37" s="92"/>
      <c r="MF37" s="92"/>
      <c r="MG37" s="92"/>
      <c r="MH37" s="92"/>
      <c r="MI37" s="92"/>
      <c r="MJ37" s="92"/>
      <c r="MK37" s="92"/>
      <c r="ML37" s="92"/>
      <c r="MN37" s="92"/>
      <c r="MO37" s="92"/>
      <c r="MP37" s="92"/>
      <c r="MQ37" s="92"/>
      <c r="MR37" s="92"/>
      <c r="MS37" s="92"/>
      <c r="MT37" s="92"/>
      <c r="MU37" s="92"/>
      <c r="MV37" s="92"/>
    </row>
  </sheetData>
  <sheetProtection selectLockedCells="1" selectUnlockedCells="1"/>
  <mergeCells count="87">
    <mergeCell ref="MN2:MV2"/>
    <mergeCell ref="MN3:MV3"/>
    <mergeCell ref="LJ3:LR3"/>
    <mergeCell ref="FE35:FM37"/>
    <mergeCell ref="FZ2:GH2"/>
    <mergeCell ref="FZ3:GH3"/>
    <mergeCell ref="FP35:FX37"/>
    <mergeCell ref="JV3:KD3"/>
    <mergeCell ref="JB2:JJ2"/>
    <mergeCell ref="JB3:JJ3"/>
    <mergeCell ref="IH3:IP3"/>
    <mergeCell ref="GT2:HB2"/>
    <mergeCell ref="GT3:HB3"/>
    <mergeCell ref="HD2:HL2"/>
    <mergeCell ref="HD3:HL3"/>
    <mergeCell ref="HX2:IF2"/>
    <mergeCell ref="HX3:IF3"/>
    <mergeCell ref="HN2:HV2"/>
    <mergeCell ref="HN3:HV3"/>
    <mergeCell ref="IR2:IZ2"/>
    <mergeCell ref="EA35:EI37"/>
    <mergeCell ref="EK35:ES37"/>
    <mergeCell ref="EU35:FC37"/>
    <mergeCell ref="EK2:ES2"/>
    <mergeCell ref="EK3:ES3"/>
    <mergeCell ref="EA2:EI2"/>
    <mergeCell ref="EA3:EI3"/>
    <mergeCell ref="EU2:FC2"/>
    <mergeCell ref="EU3:FC3"/>
    <mergeCell ref="CM2:CU2"/>
    <mergeCell ref="CM3:CU3"/>
    <mergeCell ref="GJ2:GR2"/>
    <mergeCell ref="GJ3:GR3"/>
    <mergeCell ref="FP2:FX2"/>
    <mergeCell ref="FP3:FX3"/>
    <mergeCell ref="CW2:DE2"/>
    <mergeCell ref="CW3:DE3"/>
    <mergeCell ref="DG2:DO2"/>
    <mergeCell ref="DG3:DO3"/>
    <mergeCell ref="DQ2:DY2"/>
    <mergeCell ref="DQ3:DY3"/>
    <mergeCell ref="FE2:FM2"/>
    <mergeCell ref="FE3:FM3"/>
    <mergeCell ref="V36:AC37"/>
    <mergeCell ref="AO2:AW2"/>
    <mergeCell ref="AO3:AW3"/>
    <mergeCell ref="AP36:AW37"/>
    <mergeCell ref="AE2:AM2"/>
    <mergeCell ref="AE3:AM3"/>
    <mergeCell ref="AF36:AM37"/>
    <mergeCell ref="B36:I37"/>
    <mergeCell ref="L36:S37"/>
    <mergeCell ref="CN36:CU37"/>
    <mergeCell ref="BJ36:BQ37"/>
    <mergeCell ref="AY2:BG2"/>
    <mergeCell ref="AY3:BG3"/>
    <mergeCell ref="AZ36:BG37"/>
    <mergeCell ref="BT36:CA37"/>
    <mergeCell ref="CC2:CK2"/>
    <mergeCell ref="CC3:CK3"/>
    <mergeCell ref="CD36:CK37"/>
    <mergeCell ref="BI2:BQ2"/>
    <mergeCell ref="BI3:BQ3"/>
    <mergeCell ref="BS2:CA2"/>
    <mergeCell ref="BS3:CA3"/>
    <mergeCell ref="U2:AC2"/>
    <mergeCell ref="A2:I2"/>
    <mergeCell ref="A3:I3"/>
    <mergeCell ref="K2:S2"/>
    <mergeCell ref="K3:S3"/>
    <mergeCell ref="U3:AC3"/>
    <mergeCell ref="MD2:ML2"/>
    <mergeCell ref="MD3:ML3"/>
    <mergeCell ref="IR3:IZ3"/>
    <mergeCell ref="IH2:IP2"/>
    <mergeCell ref="KP2:KX2"/>
    <mergeCell ref="KP3:KX3"/>
    <mergeCell ref="JL2:JT2"/>
    <mergeCell ref="JL3:JT3"/>
    <mergeCell ref="KF2:KN2"/>
    <mergeCell ref="KF3:KN3"/>
    <mergeCell ref="JV2:KD2"/>
    <mergeCell ref="KZ2:LH2"/>
    <mergeCell ref="KZ3:LH3"/>
    <mergeCell ref="LT2:MB2"/>
    <mergeCell ref="LT3:MB3"/>
    <mergeCell ref="LJ2:LR2"/>
  </mergeCells>
  <hyperlinks>
    <hyperlink ref="A1" location="ÍNDICE!A1" display="REGRESAR"/>
  </hyperlinks>
  <pageMargins left="0.7" right="0.7" top="0.75" bottom="0.75" header="0.3" footer="0.3"/>
  <pageSetup paperSize="9" scale="58" orientation="portrait" r:id="rId1"/>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drawing r:id="rId2"/>
  <legacy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BI44"/>
  <sheetViews>
    <sheetView showGridLines="0" view="pageBreakPreview" topLeftCell="A18" zoomScaleNormal="100" zoomScaleSheetLayoutView="100" workbookViewId="0">
      <selection activeCell="K18" sqref="K18"/>
    </sheetView>
  </sheetViews>
  <sheetFormatPr baseColWidth="10" defaultColWidth="9.28515625" defaultRowHeight="15" x14ac:dyDescent="0.25"/>
  <cols>
    <col min="1" max="1" width="11.28515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123</v>
      </c>
      <c r="D2" s="16"/>
      <c r="E2" s="16"/>
      <c r="F2" s="16"/>
      <c r="G2" s="16"/>
      <c r="H2" s="16"/>
      <c r="I2" s="7"/>
      <c r="K2" s="16"/>
      <c r="L2" s="36"/>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303</v>
      </c>
      <c r="D3" s="16"/>
      <c r="E3" s="16"/>
      <c r="F3" s="16"/>
      <c r="G3" s="16"/>
      <c r="H3" s="16"/>
      <c r="I3" s="7"/>
      <c r="K3" s="16"/>
      <c r="L3" s="36"/>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44"/>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307.81706000000003</v>
      </c>
      <c r="E7" s="3">
        <v>52.269359999999999</v>
      </c>
      <c r="F7" s="3">
        <v>60.589329999999997</v>
      </c>
      <c r="G7" s="3">
        <v>257.24937</v>
      </c>
      <c r="H7" s="3">
        <v>199.06372999999999</v>
      </c>
      <c r="I7" s="3">
        <v>1.48821</v>
      </c>
      <c r="J7" s="3">
        <v>878.47706000000005</v>
      </c>
      <c r="K7" s="3"/>
      <c r="L7" s="36"/>
      <c r="M7" s="3">
        <v>40.425386372360521</v>
      </c>
      <c r="N7" s="36"/>
      <c r="O7" s="36"/>
      <c r="P7" s="47" t="s">
        <v>251</v>
      </c>
      <c r="Q7" s="30">
        <v>2024</v>
      </c>
      <c r="R7" s="30">
        <v>10</v>
      </c>
      <c r="S7" s="3">
        <v>413.84</v>
      </c>
      <c r="T7" s="3">
        <v>517.29999999999995</v>
      </c>
      <c r="U7" s="3">
        <v>746.71</v>
      </c>
      <c r="V7" s="3">
        <v>878.48</v>
      </c>
      <c r="W7" s="3">
        <v>1054.17</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307.83</v>
      </c>
      <c r="E8" s="3">
        <v>55.37</v>
      </c>
      <c r="F8" s="3">
        <v>60.12</v>
      </c>
      <c r="G8" s="3">
        <v>265.73</v>
      </c>
      <c r="H8" s="3">
        <v>204.48663999999999</v>
      </c>
      <c r="I8" s="3">
        <v>5.65</v>
      </c>
      <c r="J8" s="3">
        <v>899.18561</v>
      </c>
      <c r="K8" s="3"/>
      <c r="L8" s="36"/>
      <c r="M8" s="3">
        <v>40.714648714177002</v>
      </c>
      <c r="N8" s="36"/>
      <c r="O8" s="36"/>
      <c r="P8" s="47" t="s">
        <v>252</v>
      </c>
      <c r="Q8" s="30">
        <v>2024</v>
      </c>
      <c r="R8" s="30">
        <v>11</v>
      </c>
      <c r="S8" s="3">
        <v>413.29</v>
      </c>
      <c r="T8" s="3">
        <v>516.62</v>
      </c>
      <c r="U8" s="3">
        <v>764.31</v>
      </c>
      <c r="V8" s="3">
        <v>899.19</v>
      </c>
      <c r="W8" s="3">
        <v>1079.02</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308.22910000000002</v>
      </c>
      <c r="E9" s="3">
        <v>58.192230000000002</v>
      </c>
      <c r="F9" s="3">
        <v>60.929450000000003</v>
      </c>
      <c r="G9" s="3">
        <v>264.32148999999998</v>
      </c>
      <c r="H9" s="3">
        <f>166.25+40.62</f>
        <v>206.87</v>
      </c>
      <c r="I9" s="3">
        <v>6.2132800000000001</v>
      </c>
      <c r="J9" s="3">
        <v>904.75417000000004</v>
      </c>
      <c r="K9" s="3"/>
      <c r="L9" s="36"/>
      <c r="M9" s="3">
        <v>40.619999999999997</v>
      </c>
      <c r="N9" s="36"/>
      <c r="O9" s="36"/>
      <c r="P9" s="47" t="s">
        <v>260</v>
      </c>
      <c r="Q9" s="30">
        <v>2024</v>
      </c>
      <c r="R9" s="30">
        <v>12</v>
      </c>
      <c r="S9" s="3">
        <v>414.41</v>
      </c>
      <c r="T9" s="3">
        <v>518.02</v>
      </c>
      <c r="U9" s="3">
        <v>769.04</v>
      </c>
      <c r="V9" s="3">
        <v>904.75</v>
      </c>
      <c r="W9" s="3">
        <f>+V9*1.2</f>
        <v>1085.7</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310.97341999999998</v>
      </c>
      <c r="E10" s="3">
        <v>56.032690000000002</v>
      </c>
      <c r="F10" s="3">
        <v>61.470010000000002</v>
      </c>
      <c r="G10" s="3">
        <v>257.74232999999998</v>
      </c>
      <c r="H10" s="3">
        <v>200.01434</v>
      </c>
      <c r="I10" s="3">
        <v>4.7766200000000003</v>
      </c>
      <c r="J10" s="3">
        <v>891.00941</v>
      </c>
      <c r="K10" s="3"/>
      <c r="L10" s="36"/>
      <c r="M10" s="3">
        <v>37.783182392205639</v>
      </c>
      <c r="N10" s="36"/>
      <c r="O10" s="36"/>
      <c r="P10" s="47" t="s">
        <v>263</v>
      </c>
      <c r="Q10" s="30">
        <v>2025</v>
      </c>
      <c r="R10" s="30">
        <v>1</v>
      </c>
      <c r="S10" s="3">
        <v>416.31</v>
      </c>
      <c r="T10" s="3">
        <v>520.39</v>
      </c>
      <c r="U10" s="3">
        <v>757.36</v>
      </c>
      <c r="V10" s="3">
        <v>891.01</v>
      </c>
      <c r="W10" s="3">
        <v>1069.21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360.22818999999998</v>
      </c>
      <c r="E11" s="3">
        <v>49.846739999999997</v>
      </c>
      <c r="F11" s="3">
        <v>67.840540000000004</v>
      </c>
      <c r="G11" s="3">
        <v>269.91901000000001</v>
      </c>
      <c r="H11" s="3">
        <v>209.59622999999999</v>
      </c>
      <c r="I11" s="3">
        <v>15.44416</v>
      </c>
      <c r="J11" s="3">
        <v>972.87486999999999</v>
      </c>
      <c r="K11" s="3"/>
      <c r="L11" s="36"/>
      <c r="M11" s="3">
        <v>39.659999999999997</v>
      </c>
      <c r="N11" s="36"/>
      <c r="O11" s="36"/>
      <c r="P11" s="47" t="s">
        <v>274</v>
      </c>
      <c r="Q11" s="30">
        <v>2025</v>
      </c>
      <c r="R11" s="30">
        <v>2</v>
      </c>
      <c r="S11" s="3">
        <v>420.22</v>
      </c>
      <c r="T11" s="3">
        <v>525.27</v>
      </c>
      <c r="U11" s="3">
        <v>826.94</v>
      </c>
      <c r="V11" s="3">
        <v>972.87</v>
      </c>
      <c r="W11" s="3">
        <v>1167.45</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359.42862000000002</v>
      </c>
      <c r="E12" s="3">
        <v>56.276989999999998</v>
      </c>
      <c r="F12" s="3">
        <v>70.556399999999996</v>
      </c>
      <c r="G12" s="3">
        <v>276.92725999999999</v>
      </c>
      <c r="H12" s="3">
        <v>216.89317</v>
      </c>
      <c r="I12" s="3">
        <v>26.430389999999999</v>
      </c>
      <c r="J12" s="3">
        <v>1006.51283</v>
      </c>
      <c r="K12" s="3"/>
      <c r="L12" s="36"/>
      <c r="M12" s="3">
        <v>47.005773745041964</v>
      </c>
      <c r="N12" s="36"/>
      <c r="O12" s="36"/>
      <c r="P12" s="47" t="s">
        <v>275</v>
      </c>
      <c r="Q12" s="30">
        <v>2025</v>
      </c>
      <c r="R12" s="30">
        <v>3</v>
      </c>
      <c r="S12" s="3">
        <v>424.98889000000003</v>
      </c>
      <c r="T12" s="3">
        <v>531.23612000000003</v>
      </c>
      <c r="U12" s="3">
        <v>855.53590999999994</v>
      </c>
      <c r="V12" s="3">
        <v>1006.51283</v>
      </c>
      <c r="W12" s="3">
        <v>1207.8154</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289.89999999999998</v>
      </c>
      <c r="E13" s="3">
        <v>62.2</v>
      </c>
      <c r="F13" s="3">
        <v>59.42</v>
      </c>
      <c r="G13" s="3">
        <v>265.26</v>
      </c>
      <c r="H13" s="3">
        <v>174.69</v>
      </c>
      <c r="I13" s="3">
        <v>53.52</v>
      </c>
      <c r="J13" s="3">
        <v>945.75</v>
      </c>
      <c r="K13" s="3"/>
      <c r="L13" s="36"/>
      <c r="M13" s="3">
        <v>40.76</v>
      </c>
      <c r="N13" s="36"/>
      <c r="O13" s="36"/>
      <c r="P13" s="47" t="s">
        <v>286</v>
      </c>
      <c r="Q13" s="30">
        <v>2025</v>
      </c>
      <c r="R13" s="30">
        <v>4</v>
      </c>
      <c r="S13" s="3">
        <v>427.23</v>
      </c>
      <c r="T13" s="3">
        <v>534.04</v>
      </c>
      <c r="U13" s="3">
        <v>803.77</v>
      </c>
      <c r="V13" s="3">
        <v>945.75</v>
      </c>
      <c r="W13" s="3">
        <v>1134.8900000000001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276.27388999999999</v>
      </c>
      <c r="E14" s="3">
        <v>56.7575</v>
      </c>
      <c r="F14" s="3">
        <v>55.506279999999997</v>
      </c>
      <c r="G14" s="3">
        <v>261.03800000000001</v>
      </c>
      <c r="H14" s="3">
        <v>223.43015</v>
      </c>
      <c r="I14" s="3">
        <v>49.103400000000001</v>
      </c>
      <c r="J14" s="3">
        <v>922.10922000000005</v>
      </c>
      <c r="K14" s="3"/>
      <c r="L14" s="36"/>
      <c r="M14" s="3">
        <v>42.4</v>
      </c>
      <c r="N14" s="36"/>
      <c r="O14" s="36"/>
      <c r="P14" s="47" t="s">
        <v>289</v>
      </c>
      <c r="Q14" s="30">
        <v>2025</v>
      </c>
      <c r="R14" s="30">
        <v>5</v>
      </c>
      <c r="S14" s="3">
        <v>430.04622999999998</v>
      </c>
      <c r="T14" s="3">
        <v>537.55778999999995</v>
      </c>
      <c r="U14" s="3">
        <v>783.79283999999996</v>
      </c>
      <c r="V14" s="3">
        <v>922.10922000000005</v>
      </c>
      <c r="W14" s="3">
        <v>1106.53107</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308.04397999999998</v>
      </c>
      <c r="E15" s="3">
        <v>54.688139999999997</v>
      </c>
      <c r="F15" s="3">
        <v>60.400269999999999</v>
      </c>
      <c r="G15" s="3">
        <v>266.01414</v>
      </c>
      <c r="H15" s="3">
        <v>215.21632</v>
      </c>
      <c r="I15" s="3">
        <v>47.532400000000003</v>
      </c>
      <c r="J15" s="3">
        <v>951.89525000000003</v>
      </c>
      <c r="K15" s="3"/>
      <c r="L15" s="36"/>
      <c r="M15" s="3">
        <v>43.27</v>
      </c>
      <c r="N15" s="36"/>
      <c r="O15" s="36"/>
      <c r="P15" s="47" t="s">
        <v>297</v>
      </c>
      <c r="Q15" s="30">
        <v>2025</v>
      </c>
      <c r="R15" s="30">
        <v>6</v>
      </c>
      <c r="S15" s="3">
        <v>431.42550999999997</v>
      </c>
      <c r="T15" s="3">
        <v>539.28188</v>
      </c>
      <c r="U15" s="3">
        <v>809.11095999999998</v>
      </c>
      <c r="V15" s="3">
        <v>951.89525000000003</v>
      </c>
      <c r="W15" s="3">
        <v>1142.2743</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310.48579000000001</v>
      </c>
      <c r="E16" s="3">
        <v>53.835650000000001</v>
      </c>
      <c r="F16" s="3">
        <v>60.648960000000002</v>
      </c>
      <c r="G16" s="3">
        <v>273.21111999999999</v>
      </c>
      <c r="H16" s="3">
        <v>215.87477000000001</v>
      </c>
      <c r="I16" s="3">
        <v>53.441099999999999</v>
      </c>
      <c r="J16" s="3">
        <v>967.49739</v>
      </c>
      <c r="K16" s="3"/>
      <c r="L16" s="36"/>
      <c r="M16" s="3">
        <v>41.710381922844348</v>
      </c>
      <c r="N16" s="36"/>
      <c r="O16" s="36"/>
      <c r="P16" s="47" t="s">
        <v>298</v>
      </c>
      <c r="Q16" s="30">
        <v>2025</v>
      </c>
      <c r="R16" s="30">
        <v>7</v>
      </c>
      <c r="S16" s="3">
        <v>431.88526000000002</v>
      </c>
      <c r="T16" s="3">
        <v>539.85658000000001</v>
      </c>
      <c r="U16" s="3">
        <v>822.37278000000003</v>
      </c>
      <c r="V16" s="3">
        <v>967.49739</v>
      </c>
      <c r="W16" s="3">
        <v>1160.99686</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313.11354</v>
      </c>
      <c r="E17" s="3">
        <v>56.9345</v>
      </c>
      <c r="F17" s="3">
        <v>61.563119999999998</v>
      </c>
      <c r="G17" s="3">
        <v>270.20310999999998</v>
      </c>
      <c r="H17" s="3">
        <v>216.25282999999999</v>
      </c>
      <c r="I17" s="3">
        <v>52.35089</v>
      </c>
      <c r="J17" s="3">
        <v>970.41799000000003</v>
      </c>
      <c r="K17" s="3"/>
      <c r="L17" s="36"/>
      <c r="M17" s="3">
        <v>41.81</v>
      </c>
      <c r="N17" s="36"/>
      <c r="O17" s="36"/>
      <c r="P17" s="47" t="s">
        <v>332</v>
      </c>
      <c r="Q17" s="30">
        <v>2025</v>
      </c>
      <c r="R17" s="30">
        <v>8</v>
      </c>
      <c r="S17" s="3">
        <v>433.06339000000003</v>
      </c>
      <c r="T17" s="3">
        <v>541.32924000000003</v>
      </c>
      <c r="U17" s="3">
        <v>824.85530000000006</v>
      </c>
      <c r="V17" s="3">
        <v>970.41800000000001</v>
      </c>
      <c r="W17" s="3">
        <v>1164.5016000000001</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312.69328000000002</v>
      </c>
      <c r="E18" s="3">
        <v>51.660969999999999</v>
      </c>
      <c r="F18" s="3">
        <v>61.59901</v>
      </c>
      <c r="G18" s="3">
        <v>261.96926000000002</v>
      </c>
      <c r="H18" s="196">
        <v>219.34714</v>
      </c>
      <c r="I18" s="3">
        <v>34.477080000000001</v>
      </c>
      <c r="J18" s="3">
        <v>941.74674000000005</v>
      </c>
      <c r="K18" s="3"/>
      <c r="L18" s="36"/>
      <c r="M18" s="196">
        <v>41.24</v>
      </c>
      <c r="N18" s="36"/>
      <c r="O18" s="36"/>
      <c r="P18" s="47" t="s">
        <v>334</v>
      </c>
      <c r="Q18" s="30">
        <v>2025</v>
      </c>
      <c r="R18" s="30">
        <v>9</v>
      </c>
      <c r="S18" s="3">
        <v>433.86799999999999</v>
      </c>
      <c r="T18" s="3">
        <v>542.33500000000004</v>
      </c>
      <c r="U18" s="3">
        <v>800.48500000000001</v>
      </c>
      <c r="V18" s="3">
        <v>941.74699999999996</v>
      </c>
      <c r="W18" s="3">
        <v>1130.0999999999999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-1.3421968273872307E-3</v>
      </c>
      <c r="E19" s="79">
        <f t="shared" si="0"/>
        <v>-9.2624507109046378E-2</v>
      </c>
      <c r="F19" s="79">
        <f t="shared" si="0"/>
        <v>5.8297890035466002E-4</v>
      </c>
      <c r="G19" s="79">
        <f t="shared" si="0"/>
        <v>-3.0472817281784661E-2</v>
      </c>
      <c r="H19" s="79">
        <f t="shared" si="0"/>
        <v>1.4308760722345264E-2</v>
      </c>
      <c r="I19" s="79">
        <f t="shared" si="0"/>
        <v>-0.34142323081804338</v>
      </c>
      <c r="J19" s="79">
        <f t="shared" si="0"/>
        <v>-2.954525812119372E-2</v>
      </c>
      <c r="K19" s="79"/>
      <c r="P19" s="27" t="s">
        <v>95</v>
      </c>
      <c r="Q19" s="1"/>
      <c r="R19" s="1"/>
      <c r="S19" s="80">
        <f>+(S18-S17)/S17</f>
        <v>1.8579497103183168E-3</v>
      </c>
      <c r="T19" s="80">
        <f t="shared" ref="T19:W19" si="1">+(T18-T17)/T17</f>
        <v>1.8579450834763872E-3</v>
      </c>
      <c r="U19" s="80">
        <f t="shared" si="1"/>
        <v>-2.9544939579099559E-2</v>
      </c>
      <c r="V19" s="80">
        <f t="shared" si="1"/>
        <v>-2.9545000195791968E-2</v>
      </c>
      <c r="W19" s="80">
        <f t="shared" si="1"/>
        <v>-2.9541908744479307E-2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191"/>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294</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5:K5"/>
    <mergeCell ref="P5:W5"/>
    <mergeCell ref="AA19:AH20"/>
    <mergeCell ref="A21:AH22"/>
    <mergeCell ref="AA27:AI28"/>
    <mergeCell ref="AA23:AI24"/>
    <mergeCell ref="I1:K1"/>
    <mergeCell ref="A4:K4"/>
    <mergeCell ref="Z3:AA3"/>
    <mergeCell ref="Z4:AG4"/>
    <mergeCell ref="R3:W3"/>
    <mergeCell ref="R2:W2"/>
    <mergeCell ref="P4:W4"/>
    <mergeCell ref="P3:Q3"/>
    <mergeCell ref="P2:Q2"/>
    <mergeCell ref="Z2:AH2"/>
    <mergeCell ref="AB3:AH3"/>
  </mergeCells>
  <phoneticPr fontId="28" type="noConversion"/>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5" zoomScaleNormal="100" zoomScaleSheetLayoutView="100" workbookViewId="0">
      <selection activeCell="P4" sqref="P4:W4"/>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85546875" bestFit="1" customWidth="1"/>
    <col min="10" max="10" width="10.140625" customWidth="1"/>
    <col min="11" max="11" width="10.7109375" customWidth="1"/>
    <col min="12" max="12" width="9.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44"/>
      <c r="S1" s="36"/>
      <c r="T1" s="44"/>
      <c r="U1" s="44"/>
      <c r="V1" s="44"/>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C2" s="16" t="s">
        <v>124</v>
      </c>
      <c r="D2" s="16"/>
      <c r="E2" s="16"/>
      <c r="F2" s="16"/>
      <c r="G2" s="16"/>
      <c r="H2" s="16"/>
      <c r="I2" s="16"/>
      <c r="J2" s="16"/>
      <c r="K2" s="16"/>
      <c r="L2" s="36"/>
      <c r="M2" s="44"/>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C3" s="16" t="s">
        <v>304</v>
      </c>
      <c r="D3" s="16"/>
      <c r="E3" s="16"/>
      <c r="F3" s="16"/>
      <c r="G3" s="16"/>
      <c r="H3" s="16"/>
      <c r="I3" s="16"/>
      <c r="J3" s="16"/>
      <c r="K3" s="16"/>
      <c r="L3" s="44"/>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44"/>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2"/>
      <c r="C5" s="222"/>
      <c r="D5" s="222"/>
      <c r="E5" s="222"/>
      <c r="F5" s="222"/>
      <c r="G5" s="222"/>
      <c r="H5" s="222"/>
      <c r="I5" s="222"/>
      <c r="J5" s="222"/>
      <c r="K5" s="222"/>
      <c r="L5" s="44"/>
      <c r="M5" s="44"/>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395.74</v>
      </c>
      <c r="E7" s="3">
        <v>52.27</v>
      </c>
      <c r="F7" s="3">
        <v>73.760000000000005</v>
      </c>
      <c r="G7" s="3">
        <v>257.25</v>
      </c>
      <c r="H7" s="3">
        <v>171.8</v>
      </c>
      <c r="I7" s="3">
        <v>1.68</v>
      </c>
      <c r="J7" s="3">
        <v>952.5</v>
      </c>
      <c r="K7" s="3"/>
      <c r="L7" s="36"/>
      <c r="M7" s="3">
        <v>53.47</v>
      </c>
      <c r="N7" s="36"/>
      <c r="O7" s="36"/>
      <c r="P7" s="47" t="s">
        <v>251</v>
      </c>
      <c r="Q7" s="30">
        <v>2024</v>
      </c>
      <c r="R7" s="30">
        <v>10</v>
      </c>
      <c r="S7" s="3">
        <v>392.04</v>
      </c>
      <c r="T7" s="3">
        <v>490.06</v>
      </c>
      <c r="U7" s="3">
        <v>809.62</v>
      </c>
      <c r="V7" s="3">
        <v>952.5</v>
      </c>
      <c r="W7" s="3">
        <v>1143</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394.36</v>
      </c>
      <c r="E8" s="3">
        <v>55.37</v>
      </c>
      <c r="F8" s="3">
        <v>72.819999999999993</v>
      </c>
      <c r="G8" s="3">
        <v>265.73</v>
      </c>
      <c r="H8" s="3">
        <v>170.18</v>
      </c>
      <c r="I8" s="3">
        <v>1.67</v>
      </c>
      <c r="J8" s="3">
        <v>960.13</v>
      </c>
      <c r="K8" s="3"/>
      <c r="L8" s="36"/>
      <c r="M8" s="3">
        <v>53.13</v>
      </c>
      <c r="N8" s="36"/>
      <c r="O8" s="36"/>
      <c r="P8" s="47" t="s">
        <v>252</v>
      </c>
      <c r="Q8" s="30">
        <v>2024</v>
      </c>
      <c r="R8" s="30">
        <v>11</v>
      </c>
      <c r="S8" s="3">
        <v>391.52</v>
      </c>
      <c r="T8" s="3">
        <v>489.41</v>
      </c>
      <c r="U8" s="3">
        <v>816.11</v>
      </c>
      <c r="V8" s="3">
        <v>960.13</v>
      </c>
      <c r="W8" s="3">
        <v>1152.1559999999999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394.8</v>
      </c>
      <c r="E9" s="3">
        <v>58.19</v>
      </c>
      <c r="F9" s="3">
        <v>73.73</v>
      </c>
      <c r="G9" s="3">
        <v>264.32</v>
      </c>
      <c r="H9" s="3">
        <v>176.65</v>
      </c>
      <c r="I9" s="3">
        <v>9.9</v>
      </c>
      <c r="J9" s="3">
        <v>977.59</v>
      </c>
      <c r="K9" s="3"/>
      <c r="L9" s="36"/>
      <c r="M9" s="3">
        <v>54.29</v>
      </c>
      <c r="N9" s="36"/>
      <c r="O9" s="36"/>
      <c r="P9" s="47" t="s">
        <v>260</v>
      </c>
      <c r="Q9" s="30">
        <v>2024</v>
      </c>
      <c r="R9" s="30">
        <v>12</v>
      </c>
      <c r="S9" s="3">
        <v>392.58</v>
      </c>
      <c r="T9" s="3">
        <v>490.74</v>
      </c>
      <c r="U9" s="3">
        <v>830.95</v>
      </c>
      <c r="V9" s="3">
        <v>977.59</v>
      </c>
      <c r="W9" s="3">
        <v>1173.1079999999999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400.22</v>
      </c>
      <c r="E10" s="3">
        <v>56.03</v>
      </c>
      <c r="F10" s="3">
        <v>74.760000000000005</v>
      </c>
      <c r="G10" s="3">
        <v>257.74</v>
      </c>
      <c r="H10" s="3">
        <v>183.69</v>
      </c>
      <c r="I10" s="3">
        <v>3.72</v>
      </c>
      <c r="J10" s="3">
        <v>976.16</v>
      </c>
      <c r="K10" s="3"/>
      <c r="L10" s="36"/>
      <c r="M10" s="3">
        <v>56.79</v>
      </c>
      <c r="N10" s="36"/>
      <c r="O10" s="36"/>
      <c r="P10" s="47" t="s">
        <v>263</v>
      </c>
      <c r="Q10" s="30">
        <v>2025</v>
      </c>
      <c r="R10" s="30">
        <v>1</v>
      </c>
      <c r="S10" s="3">
        <v>394.38</v>
      </c>
      <c r="T10" s="3">
        <v>492.99</v>
      </c>
      <c r="U10" s="3">
        <v>829.74</v>
      </c>
      <c r="V10" s="3">
        <v>976.16</v>
      </c>
      <c r="W10" s="3">
        <v>1171.3919999999998</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397.77</v>
      </c>
      <c r="E11" s="3">
        <v>49.85</v>
      </c>
      <c r="F11" s="3">
        <v>72.81</v>
      </c>
      <c r="G11" s="3">
        <v>269.92</v>
      </c>
      <c r="H11" s="3">
        <v>177.22</v>
      </c>
      <c r="I11" s="3">
        <v>18.13</v>
      </c>
      <c r="J11" s="3">
        <v>985.7</v>
      </c>
      <c r="K11" s="3"/>
      <c r="L11" s="36"/>
      <c r="M11" s="3">
        <v>53.9</v>
      </c>
      <c r="N11" s="36"/>
      <c r="O11" s="36"/>
      <c r="P11" s="47" t="s">
        <v>274</v>
      </c>
      <c r="Q11" s="30">
        <v>2025</v>
      </c>
      <c r="R11" s="30">
        <v>2</v>
      </c>
      <c r="S11" s="3">
        <v>398.08</v>
      </c>
      <c r="T11" s="3">
        <v>497.62</v>
      </c>
      <c r="U11" s="3">
        <v>837.85</v>
      </c>
      <c r="V11" s="3">
        <v>985.7</v>
      </c>
      <c r="W11" s="3">
        <f>+V11*1.2</f>
        <v>1182.8399999999999</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405.01</v>
      </c>
      <c r="E12" s="3">
        <v>56.28</v>
      </c>
      <c r="F12" s="3">
        <v>76.91</v>
      </c>
      <c r="G12" s="3">
        <v>276.93</v>
      </c>
      <c r="H12" s="3">
        <v>198.08</v>
      </c>
      <c r="I12" s="3">
        <v>23.67</v>
      </c>
      <c r="J12" s="3">
        <v>1036.8800000000001</v>
      </c>
      <c r="K12" s="3"/>
      <c r="L12" s="36"/>
      <c r="M12" s="3">
        <v>59.77</v>
      </c>
      <c r="N12" s="36"/>
      <c r="O12" s="36"/>
      <c r="P12" s="47" t="s">
        <v>275</v>
      </c>
      <c r="Q12" s="30">
        <v>2025</v>
      </c>
      <c r="R12" s="30">
        <v>3</v>
      </c>
      <c r="S12" s="3">
        <v>414.75</v>
      </c>
      <c r="T12" s="3">
        <v>518.44000000000005</v>
      </c>
      <c r="U12" s="3">
        <v>881.35</v>
      </c>
      <c r="V12" s="3">
        <v>1036.8800000000001</v>
      </c>
      <c r="W12" s="3">
        <v>1244.26</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333</v>
      </c>
      <c r="B13" s="30">
        <v>2025</v>
      </c>
      <c r="C13" s="30">
        <v>4</v>
      </c>
      <c r="D13" s="3">
        <v>292.95</v>
      </c>
      <c r="E13" s="3">
        <v>62.2</v>
      </c>
      <c r="F13" s="3">
        <v>59.18</v>
      </c>
      <c r="G13" s="3">
        <v>265.26</v>
      </c>
      <c r="H13" s="3">
        <v>198.6</v>
      </c>
      <c r="I13" s="3">
        <v>40.46</v>
      </c>
      <c r="J13" s="3">
        <v>918.65</v>
      </c>
      <c r="K13" s="3"/>
      <c r="L13" s="36"/>
      <c r="M13" s="3">
        <v>55.88</v>
      </c>
      <c r="N13" s="36"/>
      <c r="O13" s="36"/>
      <c r="P13" s="47" t="s">
        <v>286</v>
      </c>
      <c r="Q13" s="30">
        <v>2025</v>
      </c>
      <c r="R13" s="30">
        <v>4</v>
      </c>
      <c r="S13" s="3">
        <v>416.94</v>
      </c>
      <c r="T13" s="3">
        <v>521.16999999999996</v>
      </c>
      <c r="U13" s="3">
        <v>780.85</v>
      </c>
      <c r="V13" s="3">
        <v>918.65</v>
      </c>
      <c r="W13" s="3">
        <v>1102.3800000000001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260.3</v>
      </c>
      <c r="E14" s="3">
        <v>56.76</v>
      </c>
      <c r="F14" s="3">
        <v>52.36</v>
      </c>
      <c r="G14" s="3">
        <v>261.04000000000002</v>
      </c>
      <c r="H14" s="3">
        <v>217.93</v>
      </c>
      <c r="I14" s="3">
        <v>45.23</v>
      </c>
      <c r="J14" s="3">
        <v>893.62</v>
      </c>
      <c r="K14" s="3"/>
      <c r="L14" s="36"/>
      <c r="M14" s="3">
        <v>63.53</v>
      </c>
      <c r="N14" s="36"/>
      <c r="O14" s="36"/>
      <c r="P14" s="47" t="s">
        <v>289</v>
      </c>
      <c r="Q14" s="30">
        <v>2025</v>
      </c>
      <c r="R14" s="30">
        <v>5</v>
      </c>
      <c r="S14" s="3">
        <v>419.69</v>
      </c>
      <c r="T14" s="3">
        <v>524.61</v>
      </c>
      <c r="U14" s="3">
        <v>759.58</v>
      </c>
      <c r="V14" s="3">
        <v>893.62</v>
      </c>
      <c r="W14" s="3">
        <v>1072.3399999999999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301</v>
      </c>
      <c r="B15" s="30">
        <v>2025</v>
      </c>
      <c r="C15" s="30">
        <v>6</v>
      </c>
      <c r="D15" s="3">
        <v>258.89</v>
      </c>
      <c r="E15" s="3">
        <v>54.69</v>
      </c>
      <c r="F15" s="3">
        <v>52.6</v>
      </c>
      <c r="G15" s="3">
        <v>266.01</v>
      </c>
      <c r="H15" s="3">
        <v>195.64</v>
      </c>
      <c r="I15" s="3">
        <v>75.11</v>
      </c>
      <c r="J15" s="3">
        <v>902.93</v>
      </c>
      <c r="K15" s="3"/>
      <c r="L15" s="36"/>
      <c r="M15" s="3">
        <v>55.94</v>
      </c>
      <c r="N15" s="36"/>
      <c r="O15" s="36"/>
      <c r="P15" s="47" t="s">
        <v>297</v>
      </c>
      <c r="Q15" s="30">
        <v>2025</v>
      </c>
      <c r="R15" s="30">
        <v>6</v>
      </c>
      <c r="S15" s="3">
        <v>421.04</v>
      </c>
      <c r="T15" s="3">
        <v>526.29</v>
      </c>
      <c r="U15" s="3">
        <v>767.69</v>
      </c>
      <c r="V15" s="3">
        <v>902.93</v>
      </c>
      <c r="W15" s="3">
        <v>1083.5160000000001</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239.08</v>
      </c>
      <c r="E16" s="3">
        <v>53.84</v>
      </c>
      <c r="F16" s="3">
        <v>49.37</v>
      </c>
      <c r="G16" s="3">
        <v>273.20999999999998</v>
      </c>
      <c r="H16" s="3">
        <v>201.94</v>
      </c>
      <c r="I16" s="3">
        <v>69.22</v>
      </c>
      <c r="J16" s="3">
        <v>886.66</v>
      </c>
      <c r="K16" s="3"/>
      <c r="L16" s="36"/>
      <c r="M16" s="3">
        <v>57.35</v>
      </c>
      <c r="N16" s="36"/>
      <c r="O16" s="36"/>
      <c r="P16" s="47" t="s">
        <v>298</v>
      </c>
      <c r="Q16" s="30">
        <v>2025</v>
      </c>
      <c r="R16" s="30">
        <v>7</v>
      </c>
      <c r="S16" s="3">
        <v>421.49</v>
      </c>
      <c r="T16" s="3">
        <v>526.85</v>
      </c>
      <c r="U16" s="3">
        <v>753.66</v>
      </c>
      <c r="V16" s="3">
        <v>886.66</v>
      </c>
      <c r="W16" s="3">
        <v>1063.99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242.21</v>
      </c>
      <c r="E17" s="3">
        <v>56.93</v>
      </c>
      <c r="F17" s="3">
        <v>50.3</v>
      </c>
      <c r="G17" s="3">
        <v>270.2</v>
      </c>
      <c r="H17" s="3">
        <v>140.58000000000001</v>
      </c>
      <c r="I17" s="3">
        <v>0.72</v>
      </c>
      <c r="J17" s="3">
        <v>760.94</v>
      </c>
      <c r="K17" s="3"/>
      <c r="L17" s="36"/>
      <c r="M17" s="195">
        <v>0</v>
      </c>
      <c r="N17" s="36"/>
      <c r="O17" s="36"/>
      <c r="P17" s="47" t="s">
        <v>332</v>
      </c>
      <c r="Q17" s="30">
        <v>2025</v>
      </c>
      <c r="R17" s="30">
        <v>8</v>
      </c>
      <c r="S17" s="3">
        <v>422.64</v>
      </c>
      <c r="T17" s="3">
        <v>528.29</v>
      </c>
      <c r="U17" s="3">
        <v>646.79999999999995</v>
      </c>
      <c r="V17" s="3">
        <v>760.94</v>
      </c>
      <c r="W17" s="3">
        <v>913.13</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279.89</v>
      </c>
      <c r="E18" s="3">
        <v>51.66</v>
      </c>
      <c r="F18" s="3">
        <v>56.21</v>
      </c>
      <c r="G18" s="3">
        <v>261.97000000000003</v>
      </c>
      <c r="H18" s="3">
        <v>142.4</v>
      </c>
      <c r="I18" s="3">
        <v>30.29</v>
      </c>
      <c r="J18" s="3">
        <v>822.42</v>
      </c>
      <c r="K18" s="3"/>
      <c r="L18" s="36"/>
      <c r="M18" s="3">
        <v>0</v>
      </c>
      <c r="N18" s="36"/>
      <c r="O18" s="36"/>
      <c r="P18" s="47" t="s">
        <v>334</v>
      </c>
      <c r="Q18" s="30">
        <v>2025</v>
      </c>
      <c r="R18" s="30">
        <v>9</v>
      </c>
      <c r="S18" s="3">
        <v>423.43</v>
      </c>
      <c r="T18" s="3">
        <v>529.27</v>
      </c>
      <c r="U18" s="3">
        <v>699.06</v>
      </c>
      <c r="V18" s="3">
        <v>822.42</v>
      </c>
      <c r="W18" s="3">
        <v>986.9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0.15556748276289162</v>
      </c>
      <c r="E19" s="79">
        <f t="shared" si="0"/>
        <v>-9.2569822589144618E-2</v>
      </c>
      <c r="F19" s="79">
        <f t="shared" si="0"/>
        <v>0.11749502982107364</v>
      </c>
      <c r="G19" s="79">
        <f t="shared" si="0"/>
        <v>-3.0458919319022806E-2</v>
      </c>
      <c r="H19" s="79">
        <f t="shared" si="0"/>
        <v>1.2946365059041065E-2</v>
      </c>
      <c r="I19" s="79">
        <f t="shared" si="0"/>
        <v>41.069444444444443</v>
      </c>
      <c r="J19" s="79">
        <f t="shared" si="0"/>
        <v>8.0794806423633792E-2</v>
      </c>
      <c r="K19" s="79"/>
      <c r="P19" s="27" t="s">
        <v>95</v>
      </c>
      <c r="Q19" s="1"/>
      <c r="R19" s="1"/>
      <c r="S19" s="80">
        <f>+(S18-S17)/S17</f>
        <v>1.8692031042968496E-3</v>
      </c>
      <c r="T19" s="80">
        <f t="shared" ref="T19:W19" si="1">+(T18-T17)/T17</f>
        <v>1.8550417384391494E-3</v>
      </c>
      <c r="U19" s="80">
        <f t="shared" si="1"/>
        <v>8.0797773654916499E-2</v>
      </c>
      <c r="V19" s="80">
        <f t="shared" si="1"/>
        <v>8.0794806423633792E-2</v>
      </c>
      <c r="W19" s="80">
        <f t="shared" si="1"/>
        <v>8.0788058655394068E-2</v>
      </c>
      <c r="X19" s="36"/>
      <c r="Y19" s="36"/>
      <c r="Z19" s="36" t="s">
        <v>103</v>
      </c>
      <c r="AA19" s="224" t="s">
        <v>105</v>
      </c>
      <c r="AB19" s="224"/>
      <c r="AC19" s="224"/>
      <c r="AD19" s="224"/>
      <c r="AE19" s="224"/>
      <c r="AF19" s="224"/>
      <c r="AG19" s="224"/>
      <c r="AH19" s="224"/>
      <c r="AI19" s="178"/>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8"/>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295</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8"/>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7">
    <mergeCell ref="AA23:AI24"/>
    <mergeCell ref="AA27:AI28"/>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7" zoomScaleNormal="100" zoomScaleSheetLayoutView="100" workbookViewId="0">
      <selection activeCell="R2" sqref="R2:W2"/>
    </sheetView>
  </sheetViews>
  <sheetFormatPr baseColWidth="10" defaultColWidth="9.28515625" defaultRowHeight="15" x14ac:dyDescent="0.25"/>
  <cols>
    <col min="1" max="1" width="10.71093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44"/>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16"/>
      <c r="C2" s="228" t="s">
        <v>124</v>
      </c>
      <c r="D2" s="228"/>
      <c r="E2" s="228"/>
      <c r="F2" s="228"/>
      <c r="G2" s="228"/>
      <c r="H2" s="228"/>
      <c r="I2" s="228"/>
      <c r="J2" s="228"/>
      <c r="K2" s="16"/>
      <c r="L2" s="36"/>
      <c r="M2" s="36"/>
      <c r="N2" s="36"/>
      <c r="O2" s="36"/>
      <c r="P2" s="219"/>
      <c r="Q2" s="219"/>
      <c r="R2" s="226"/>
      <c r="S2" s="226"/>
      <c r="T2" s="226"/>
      <c r="U2" s="226"/>
      <c r="V2" s="226"/>
      <c r="W2" s="226"/>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c r="C3" s="228" t="s">
        <v>305</v>
      </c>
      <c r="D3" s="228"/>
      <c r="E3" s="228"/>
      <c r="F3" s="228"/>
      <c r="G3" s="228"/>
      <c r="H3" s="228"/>
      <c r="I3" s="228"/>
      <c r="J3" s="228"/>
      <c r="K3" s="228"/>
      <c r="L3" s="36"/>
      <c r="M3" s="36"/>
      <c r="N3" s="36"/>
      <c r="O3" s="36"/>
      <c r="P3" s="219"/>
      <c r="Q3" s="219"/>
      <c r="R3" s="227"/>
      <c r="S3" s="227"/>
      <c r="T3" s="227"/>
      <c r="U3" s="227"/>
      <c r="V3" s="227"/>
      <c r="W3" s="227"/>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36"/>
      <c r="M4" s="44"/>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397.3</v>
      </c>
      <c r="E7" s="3">
        <v>52.27</v>
      </c>
      <c r="F7" s="3">
        <v>104.19</v>
      </c>
      <c r="G7" s="3">
        <v>264.60000000000002</v>
      </c>
      <c r="H7" s="3">
        <v>193.62</v>
      </c>
      <c r="I7" s="3">
        <v>1.68</v>
      </c>
      <c r="J7" s="3">
        <v>1013.66</v>
      </c>
      <c r="K7" s="3"/>
      <c r="L7" s="36"/>
      <c r="M7" s="3">
        <v>93.01</v>
      </c>
      <c r="N7" s="36"/>
      <c r="O7" s="36"/>
      <c r="P7" s="47" t="s">
        <v>251</v>
      </c>
      <c r="Q7" s="30">
        <v>2024</v>
      </c>
      <c r="R7" s="30">
        <v>10</v>
      </c>
      <c r="S7" s="3">
        <v>412.5</v>
      </c>
      <c r="T7" s="3">
        <v>515.62</v>
      </c>
      <c r="U7" s="3">
        <v>861.61</v>
      </c>
      <c r="V7" s="3">
        <v>1013.66</v>
      </c>
      <c r="W7" s="3">
        <v>1216.3919999999998</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395.68</v>
      </c>
      <c r="E8" s="3">
        <v>55.37</v>
      </c>
      <c r="F8" s="3">
        <v>103.25</v>
      </c>
      <c r="G8" s="3">
        <v>263.14999999999998</v>
      </c>
      <c r="H8" s="3">
        <v>193.47</v>
      </c>
      <c r="I8" s="3">
        <v>1.67</v>
      </c>
      <c r="J8" s="3">
        <v>1012.59</v>
      </c>
      <c r="K8" s="3"/>
      <c r="L8" s="36"/>
      <c r="M8" s="3">
        <v>92.66</v>
      </c>
      <c r="N8" s="36"/>
      <c r="O8" s="36"/>
      <c r="P8" s="47" t="s">
        <v>252</v>
      </c>
      <c r="Q8" s="30">
        <v>2024</v>
      </c>
      <c r="R8" s="30">
        <v>11</v>
      </c>
      <c r="S8" s="3">
        <v>411.96</v>
      </c>
      <c r="T8" s="3">
        <v>514.94000000000005</v>
      </c>
      <c r="U8" s="3">
        <v>860.7</v>
      </c>
      <c r="V8" s="3">
        <v>1012.59</v>
      </c>
      <c r="W8" s="3">
        <v>1215.1079999999999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395.88</v>
      </c>
      <c r="E9" s="3">
        <v>58.19</v>
      </c>
      <c r="F9" s="3">
        <v>104.37</v>
      </c>
      <c r="G9" s="3">
        <v>280.72000000000003</v>
      </c>
      <c r="H9" s="3">
        <v>193.8</v>
      </c>
      <c r="I9" s="3">
        <v>9.9</v>
      </c>
      <c r="J9" s="3">
        <v>1042.8599999999999</v>
      </c>
      <c r="K9" s="3"/>
      <c r="L9" s="36"/>
      <c r="M9" s="3">
        <v>93.21</v>
      </c>
      <c r="N9" s="36"/>
      <c r="O9" s="36"/>
      <c r="P9" s="47" t="s">
        <v>260</v>
      </c>
      <c r="Q9" s="30">
        <v>2024</v>
      </c>
      <c r="R9" s="30">
        <v>12</v>
      </c>
      <c r="S9" s="3">
        <v>417.14</v>
      </c>
      <c r="T9" s="3">
        <v>521.42999999999995</v>
      </c>
      <c r="U9" s="3">
        <v>886.43</v>
      </c>
      <c r="V9" s="3">
        <v>1042.8599999999999</v>
      </c>
      <c r="W9" s="3">
        <v>1251.4319999999998</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400.94</v>
      </c>
      <c r="E10" s="3">
        <v>56.03</v>
      </c>
      <c r="F10" s="3">
        <v>105.67</v>
      </c>
      <c r="G10" s="3">
        <v>280.91000000000003</v>
      </c>
      <c r="H10" s="3">
        <v>198.34</v>
      </c>
      <c r="I10" s="3">
        <v>3.72</v>
      </c>
      <c r="J10" s="3">
        <v>1045.6099999999999</v>
      </c>
      <c r="K10" s="3"/>
      <c r="L10" s="36"/>
      <c r="M10" s="3">
        <v>94.87</v>
      </c>
      <c r="N10" s="36"/>
      <c r="O10" s="36"/>
      <c r="P10" s="47" t="s">
        <v>263</v>
      </c>
      <c r="Q10" s="30">
        <v>2025</v>
      </c>
      <c r="R10" s="30">
        <v>1</v>
      </c>
      <c r="S10" s="3">
        <v>419.05</v>
      </c>
      <c r="T10" s="3">
        <v>523.82000000000005</v>
      </c>
      <c r="U10" s="3">
        <v>888.77</v>
      </c>
      <c r="V10" s="3">
        <v>1045.6099999999999</v>
      </c>
      <c r="W10" s="3">
        <v>1254.7319999999997</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398.74</v>
      </c>
      <c r="E11" s="3">
        <v>49.85</v>
      </c>
      <c r="F11" s="3">
        <v>103.34</v>
      </c>
      <c r="G11" s="3">
        <v>272.98</v>
      </c>
      <c r="H11" s="3">
        <v>203.92</v>
      </c>
      <c r="I11" s="3">
        <v>18.13</v>
      </c>
      <c r="J11" s="3">
        <v>1046.96</v>
      </c>
      <c r="K11" s="3"/>
      <c r="L11" s="36"/>
      <c r="M11" s="3">
        <v>96.81</v>
      </c>
      <c r="N11" s="36"/>
      <c r="O11" s="36"/>
      <c r="P11" s="47" t="s">
        <v>274</v>
      </c>
      <c r="Q11" s="30">
        <v>2025</v>
      </c>
      <c r="R11" s="30">
        <v>2</v>
      </c>
      <c r="S11" s="3">
        <v>422.98</v>
      </c>
      <c r="T11" s="3">
        <v>528.74</v>
      </c>
      <c r="U11" s="3">
        <v>889.92</v>
      </c>
      <c r="V11" s="3">
        <v>1046.96</v>
      </c>
      <c r="W11" s="3">
        <f>+V11*1.2</f>
        <v>1256.3520000000001</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407.99</v>
      </c>
      <c r="E12" s="3">
        <v>56.28</v>
      </c>
      <c r="F12" s="3">
        <v>108.94</v>
      </c>
      <c r="G12" s="3">
        <v>293.26</v>
      </c>
      <c r="H12" s="3">
        <v>200.28</v>
      </c>
      <c r="I12" s="3">
        <v>23.67</v>
      </c>
      <c r="J12" s="3">
        <v>1090.42</v>
      </c>
      <c r="K12" s="3"/>
      <c r="L12" s="36"/>
      <c r="M12" s="3">
        <v>94.5</v>
      </c>
      <c r="N12" s="36"/>
      <c r="O12" s="36"/>
      <c r="P12" s="47" t="s">
        <v>275</v>
      </c>
      <c r="Q12" s="30">
        <v>2025</v>
      </c>
      <c r="R12" s="30">
        <v>3</v>
      </c>
      <c r="S12" s="3">
        <v>436.17</v>
      </c>
      <c r="T12" s="3">
        <v>545.21</v>
      </c>
      <c r="U12" s="3">
        <v>926.86</v>
      </c>
      <c r="V12" s="3">
        <v>1090.42</v>
      </c>
      <c r="W12" s="3">
        <v>1308.5</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290.75</v>
      </c>
      <c r="E13" s="3">
        <v>62.2</v>
      </c>
      <c r="F13" s="3">
        <v>78.53</v>
      </c>
      <c r="G13" s="3">
        <v>302.89</v>
      </c>
      <c r="H13" s="3">
        <v>208.21</v>
      </c>
      <c r="I13" s="3">
        <v>40.46</v>
      </c>
      <c r="J13" s="3">
        <v>983.04</v>
      </c>
      <c r="K13" s="3"/>
      <c r="L13" s="36"/>
      <c r="M13" s="3">
        <v>97.99</v>
      </c>
      <c r="N13" s="36"/>
      <c r="O13" s="36"/>
      <c r="P13" s="47" t="s">
        <v>286</v>
      </c>
      <c r="Q13" s="30">
        <v>2025</v>
      </c>
      <c r="R13" s="30">
        <v>4</v>
      </c>
      <c r="S13" s="3">
        <v>438.47</v>
      </c>
      <c r="T13" s="3">
        <v>548.09</v>
      </c>
      <c r="U13" s="3">
        <v>835.58</v>
      </c>
      <c r="V13" s="3">
        <v>983.04</v>
      </c>
      <c r="W13" s="3">
        <v>1179.6500000000001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261.83999999999997</v>
      </c>
      <c r="E14" s="3">
        <v>56.76</v>
      </c>
      <c r="F14" s="3">
        <v>70.64</v>
      </c>
      <c r="G14" s="3">
        <v>299.01</v>
      </c>
      <c r="H14" s="3">
        <v>217.19</v>
      </c>
      <c r="I14" s="3">
        <v>45.23</v>
      </c>
      <c r="J14" s="3">
        <v>950.67</v>
      </c>
      <c r="K14" s="3"/>
      <c r="L14" s="36"/>
      <c r="M14" s="3">
        <v>105.37</v>
      </c>
      <c r="N14" s="36"/>
      <c r="O14" s="36"/>
      <c r="P14" s="47" t="s">
        <v>289</v>
      </c>
      <c r="Q14" s="30">
        <v>2025</v>
      </c>
      <c r="R14" s="30">
        <v>5</v>
      </c>
      <c r="S14" s="3">
        <v>441.36</v>
      </c>
      <c r="T14" s="3">
        <v>551.70000000000005</v>
      </c>
      <c r="U14" s="3">
        <v>808.07</v>
      </c>
      <c r="V14" s="3">
        <v>950.67</v>
      </c>
      <c r="W14" s="3">
        <v>1140.8</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301</v>
      </c>
      <c r="B15" s="30">
        <v>2025</v>
      </c>
      <c r="C15" s="30">
        <v>6</v>
      </c>
      <c r="D15" s="3">
        <v>259.83</v>
      </c>
      <c r="E15" s="3">
        <v>54.69</v>
      </c>
      <c r="F15" s="3">
        <v>70.02</v>
      </c>
      <c r="G15" s="3">
        <v>299.85000000000002</v>
      </c>
      <c r="H15" s="3">
        <v>209.5</v>
      </c>
      <c r="I15" s="3">
        <v>75.11</v>
      </c>
      <c r="J15" s="3">
        <v>968.99</v>
      </c>
      <c r="K15" s="3"/>
      <c r="L15" s="36"/>
      <c r="M15" s="3">
        <v>101.4</v>
      </c>
      <c r="N15" s="36"/>
      <c r="O15" s="36"/>
      <c r="P15" s="47" t="s">
        <v>297</v>
      </c>
      <c r="Q15" s="30">
        <v>2025</v>
      </c>
      <c r="R15" s="30">
        <v>6</v>
      </c>
      <c r="S15" s="3">
        <v>442.78</v>
      </c>
      <c r="T15" s="3">
        <v>553.47</v>
      </c>
      <c r="U15" s="3">
        <v>823.65</v>
      </c>
      <c r="V15" s="3">
        <v>968.99</v>
      </c>
      <c r="W15" s="3">
        <v>1162.788</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240.08</v>
      </c>
      <c r="E16" s="3">
        <v>53.84</v>
      </c>
      <c r="F16" s="3">
        <v>65.84</v>
      </c>
      <c r="G16" s="3">
        <v>296.33</v>
      </c>
      <c r="H16" s="3">
        <v>208.5</v>
      </c>
      <c r="I16" s="3">
        <v>69.22</v>
      </c>
      <c r="J16" s="3">
        <v>933.81</v>
      </c>
      <c r="K16" s="3"/>
      <c r="L16" s="36"/>
      <c r="M16" s="3">
        <v>100.04</v>
      </c>
      <c r="N16" s="36"/>
      <c r="O16" s="36"/>
      <c r="P16" s="47" t="s">
        <v>298</v>
      </c>
      <c r="Q16" s="30">
        <v>2025</v>
      </c>
      <c r="R16" s="30">
        <v>7</v>
      </c>
      <c r="S16" s="3">
        <v>443.25</v>
      </c>
      <c r="T16" s="3">
        <v>554.05999999999995</v>
      </c>
      <c r="U16" s="3">
        <v>793.74</v>
      </c>
      <c r="V16" s="3">
        <v>933.81</v>
      </c>
      <c r="W16" s="3">
        <v>1120.57</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243.21</v>
      </c>
      <c r="E17" s="3">
        <v>56.93</v>
      </c>
      <c r="F17" s="3">
        <v>66.97</v>
      </c>
      <c r="G17" s="3">
        <v>290.01</v>
      </c>
      <c r="H17" s="3">
        <v>208.76</v>
      </c>
      <c r="I17" s="3">
        <v>0.72</v>
      </c>
      <c r="J17" s="3">
        <v>866.6</v>
      </c>
      <c r="K17" s="3"/>
      <c r="L17" s="36"/>
      <c r="M17" s="3">
        <v>102.03</v>
      </c>
      <c r="N17" s="36"/>
      <c r="O17" s="36"/>
      <c r="P17" s="47" t="s">
        <v>332</v>
      </c>
      <c r="Q17" s="30">
        <v>2025</v>
      </c>
      <c r="R17" s="30">
        <v>8</v>
      </c>
      <c r="S17" s="3">
        <v>444.46</v>
      </c>
      <c r="T17" s="3">
        <v>555.57000000000005</v>
      </c>
      <c r="U17" s="3">
        <v>736.61</v>
      </c>
      <c r="V17" s="3">
        <v>866.6</v>
      </c>
      <c r="W17" s="3">
        <v>1039.92</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280.94</v>
      </c>
      <c r="E18" s="3">
        <v>51.66</v>
      </c>
      <c r="F18" s="3">
        <v>74.5</v>
      </c>
      <c r="G18" s="3">
        <v>305.19</v>
      </c>
      <c r="H18" s="3">
        <v>201.4</v>
      </c>
      <c r="I18" s="3">
        <v>30.29</v>
      </c>
      <c r="J18" s="196">
        <v>943.98</v>
      </c>
      <c r="K18" s="3"/>
      <c r="L18" s="36"/>
      <c r="M18" s="3">
        <v>100.76</v>
      </c>
      <c r="N18" s="36"/>
      <c r="O18" s="36"/>
      <c r="P18" s="47" t="s">
        <v>334</v>
      </c>
      <c r="Q18" s="30">
        <v>2025</v>
      </c>
      <c r="R18" s="30">
        <v>9</v>
      </c>
      <c r="S18" s="3">
        <v>445.29</v>
      </c>
      <c r="T18" s="3">
        <v>556.6</v>
      </c>
      <c r="U18" s="3">
        <v>802.38</v>
      </c>
      <c r="V18" s="3">
        <v>943.98</v>
      </c>
      <c r="W18" s="3">
        <v>1132.78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0.15513342379014017</v>
      </c>
      <c r="E19" s="79">
        <f t="shared" si="0"/>
        <v>-9.2569822589144618E-2</v>
      </c>
      <c r="F19" s="79">
        <f t="shared" si="0"/>
        <v>0.11243840525608484</v>
      </c>
      <c r="G19" s="79">
        <f t="shared" si="0"/>
        <v>5.2343022654391252E-2</v>
      </c>
      <c r="H19" s="79">
        <f t="shared" si="0"/>
        <v>-3.5255796129526659E-2</v>
      </c>
      <c r="I19" s="79">
        <f t="shared" si="0"/>
        <v>41.069444444444443</v>
      </c>
      <c r="J19" s="79">
        <f t="shared" si="0"/>
        <v>8.9291483960304632E-2</v>
      </c>
      <c r="K19" s="79"/>
      <c r="P19" s="27" t="s">
        <v>95</v>
      </c>
      <c r="Q19" s="1"/>
      <c r="R19" s="1"/>
      <c r="S19" s="80">
        <f>+(S18-S17)/S17</f>
        <v>1.8674346397876997E-3</v>
      </c>
      <c r="T19" s="80">
        <f t="shared" ref="T19:W19" si="1">+(T18-T17)/T17</f>
        <v>1.8539517972532222E-3</v>
      </c>
      <c r="U19" s="80">
        <f t="shared" si="1"/>
        <v>8.9287411248829066E-2</v>
      </c>
      <c r="V19" s="80">
        <f t="shared" si="1"/>
        <v>8.9291483960304632E-2</v>
      </c>
      <c r="W19" s="80">
        <f t="shared" si="1"/>
        <v>8.9295330410031432E-2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C2:J2"/>
    <mergeCell ref="C3:K3"/>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13" zoomScaleNormal="100" zoomScaleSheetLayoutView="100" workbookViewId="0">
      <selection activeCell="D19" sqref="D19:J19"/>
    </sheetView>
  </sheetViews>
  <sheetFormatPr baseColWidth="10" defaultColWidth="9.28515625" defaultRowHeight="15" x14ac:dyDescent="0.25"/>
  <cols>
    <col min="1" max="1" width="16.57031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202"/>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9" t="s">
        <v>125</v>
      </c>
      <c r="C2" s="229"/>
      <c r="D2" s="229"/>
      <c r="E2" s="229"/>
      <c r="F2" s="229"/>
      <c r="G2" s="229"/>
      <c r="H2" s="229"/>
      <c r="I2" s="229"/>
      <c r="J2" s="229"/>
      <c r="K2" s="229"/>
      <c r="L2" s="229"/>
      <c r="M2" s="172"/>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29" t="s">
        <v>306</v>
      </c>
      <c r="C3" s="229"/>
      <c r="D3" s="229"/>
      <c r="E3" s="229"/>
      <c r="F3" s="229"/>
      <c r="G3" s="229"/>
      <c r="H3" s="229"/>
      <c r="I3" s="229"/>
      <c r="J3" s="229"/>
      <c r="K3" s="229"/>
      <c r="L3" s="229"/>
      <c r="M3" s="173"/>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36"/>
      <c r="M4" s="36"/>
      <c r="N4" s="36"/>
      <c r="O4" s="36"/>
      <c r="P4" s="22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403.23899999999998</v>
      </c>
      <c r="E7" s="3">
        <v>52.269399999999997</v>
      </c>
      <c r="F7" s="3">
        <v>86.967399999999998</v>
      </c>
      <c r="G7" s="3">
        <v>282.73579999999998</v>
      </c>
      <c r="H7" s="3">
        <v>128.93790000000001</v>
      </c>
      <c r="I7" s="3">
        <v>0.83879999999999999</v>
      </c>
      <c r="J7" s="3">
        <v>954.98829999999998</v>
      </c>
      <c r="K7" s="3"/>
      <c r="L7" s="36"/>
      <c r="M7" s="3">
        <v>48.7973</v>
      </c>
      <c r="N7" s="36"/>
      <c r="O7" s="36"/>
      <c r="P7" s="47" t="s">
        <v>251</v>
      </c>
      <c r="Q7" s="30">
        <v>2024</v>
      </c>
      <c r="R7" s="30">
        <v>10</v>
      </c>
      <c r="S7" s="3">
        <v>401.83</v>
      </c>
      <c r="T7" s="3">
        <v>502.29</v>
      </c>
      <c r="U7" s="3">
        <v>811.74</v>
      </c>
      <c r="V7" s="3">
        <v>954.99</v>
      </c>
      <c r="W7" s="3">
        <v>1145.9880000000001</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400.06049999999999</v>
      </c>
      <c r="E8" s="3">
        <v>55.369109999999999</v>
      </c>
      <c r="F8" s="3">
        <v>85.742699999999999</v>
      </c>
      <c r="G8" s="3">
        <v>291.95873</v>
      </c>
      <c r="H8" s="3">
        <v>127.3909</v>
      </c>
      <c r="I8" s="3">
        <v>5.9047999999999998</v>
      </c>
      <c r="J8" s="3">
        <v>966.42674</v>
      </c>
      <c r="K8" s="3"/>
      <c r="L8" s="36"/>
      <c r="M8" s="3">
        <v>47.684699999999999</v>
      </c>
      <c r="N8" s="36"/>
      <c r="O8" s="36"/>
      <c r="P8" s="47" t="s">
        <v>252</v>
      </c>
      <c r="Q8" s="30">
        <v>2024</v>
      </c>
      <c r="R8" s="30">
        <v>11</v>
      </c>
      <c r="S8" s="3">
        <v>401.3</v>
      </c>
      <c r="T8" s="3">
        <v>501.63</v>
      </c>
      <c r="U8" s="3">
        <v>821.46270000000004</v>
      </c>
      <c r="V8" s="3">
        <v>966.42669999999998</v>
      </c>
      <c r="W8" s="3">
        <v>1159.71</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405.3673</v>
      </c>
      <c r="E9" s="3">
        <v>58.1922</v>
      </c>
      <c r="F9" s="3">
        <v>87.533500000000004</v>
      </c>
      <c r="G9" s="3">
        <v>299.73989999999998</v>
      </c>
      <c r="H9" s="3">
        <v>129.04140000000001</v>
      </c>
      <c r="I9" s="3">
        <v>3.8222999999999998</v>
      </c>
      <c r="J9" s="3">
        <v>983.69659999999999</v>
      </c>
      <c r="K9" s="3"/>
      <c r="L9" s="36"/>
      <c r="M9" s="3">
        <v>48.018099999999997</v>
      </c>
      <c r="N9" s="36"/>
      <c r="O9" s="36"/>
      <c r="P9" s="47" t="s">
        <v>260</v>
      </c>
      <c r="Q9" s="30">
        <v>2024</v>
      </c>
      <c r="R9" s="30">
        <v>12</v>
      </c>
      <c r="S9" s="3">
        <v>402.39019999999999</v>
      </c>
      <c r="T9" s="3">
        <v>502.98779999999999</v>
      </c>
      <c r="U9" s="3">
        <v>836.14210000000003</v>
      </c>
      <c r="V9" s="3">
        <v>983.69659999999999</v>
      </c>
      <c r="W9" s="3">
        <v>1180.4358999999999</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407.51150000000001</v>
      </c>
      <c r="E10" s="3">
        <v>56.032699999999998</v>
      </c>
      <c r="F10" s="3">
        <v>88.534800000000004</v>
      </c>
      <c r="G10" s="3">
        <v>292.1103</v>
      </c>
      <c r="H10" s="3">
        <v>133.18549999999999</v>
      </c>
      <c r="I10" s="3">
        <v>4.5919999999999996</v>
      </c>
      <c r="J10" s="3">
        <v>981.96680000000003</v>
      </c>
      <c r="K10" s="3"/>
      <c r="L10" s="36"/>
      <c r="M10" s="3">
        <v>49.505000000000003</v>
      </c>
      <c r="N10" s="36"/>
      <c r="O10" s="36"/>
      <c r="P10" s="47" t="s">
        <v>263</v>
      </c>
      <c r="Q10" s="30">
        <v>2025</v>
      </c>
      <c r="R10" s="30">
        <v>1</v>
      </c>
      <c r="S10" s="3">
        <v>403.12150000000003</v>
      </c>
      <c r="T10" s="3">
        <v>503.90190000000001</v>
      </c>
      <c r="U10" s="3">
        <v>834.67179999999996</v>
      </c>
      <c r="V10" s="3">
        <v>981.96680000000003</v>
      </c>
      <c r="W10" s="3">
        <v>1178.36016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453.1069</v>
      </c>
      <c r="E11" s="3">
        <v>49.846699999999998</v>
      </c>
      <c r="F11" s="3">
        <v>95.219399999999993</v>
      </c>
      <c r="G11" s="3">
        <v>293.50639999999999</v>
      </c>
      <c r="H11" s="3">
        <v>138.2611</v>
      </c>
      <c r="I11" s="3">
        <v>25.6387</v>
      </c>
      <c r="J11" s="3">
        <v>1055.5791999999999</v>
      </c>
      <c r="K11" s="3"/>
      <c r="L11" s="36"/>
      <c r="M11" s="3">
        <v>51.26</v>
      </c>
      <c r="N11" s="36"/>
      <c r="O11" s="36"/>
      <c r="P11" s="47" t="s">
        <v>274</v>
      </c>
      <c r="Q11" s="30">
        <v>2025</v>
      </c>
      <c r="R11" s="30">
        <v>2</v>
      </c>
      <c r="S11" s="3">
        <v>422.23</v>
      </c>
      <c r="T11" s="3">
        <v>527.78959999999995</v>
      </c>
      <c r="U11" s="3">
        <v>897.2423</v>
      </c>
      <c r="V11" s="3">
        <v>1055.5791999999999</v>
      </c>
      <c r="W11" s="3">
        <f>+V11*1.2</f>
        <v>1266.6950399999998</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392.68459999999999</v>
      </c>
      <c r="E12" s="3">
        <v>56.277000000000001</v>
      </c>
      <c r="F12" s="3">
        <v>88.209199999999996</v>
      </c>
      <c r="G12" s="3">
        <v>303.55309999999997</v>
      </c>
      <c r="H12" s="3">
        <v>145.4117</v>
      </c>
      <c r="I12" s="3">
        <v>25.618400000000001</v>
      </c>
      <c r="J12" s="3">
        <v>1011.754</v>
      </c>
      <c r="K12" s="3"/>
      <c r="L12" s="36"/>
      <c r="M12" s="3">
        <v>52.985900000000001</v>
      </c>
      <c r="N12" s="36"/>
      <c r="O12" s="36"/>
      <c r="P12" s="47" t="s">
        <v>275</v>
      </c>
      <c r="Q12" s="30">
        <v>2025</v>
      </c>
      <c r="R12" s="30">
        <v>3</v>
      </c>
      <c r="S12" s="3">
        <v>427.02449999999999</v>
      </c>
      <c r="T12" s="3">
        <v>533.78060000000005</v>
      </c>
      <c r="U12" s="3">
        <v>859.99090000000001</v>
      </c>
      <c r="V12" s="3">
        <v>1011.754</v>
      </c>
      <c r="W12" s="3">
        <v>1214.1048000000001</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341.45049999999998</v>
      </c>
      <c r="E13" s="3">
        <v>62.195500000000003</v>
      </c>
      <c r="F13" s="3">
        <v>67.62</v>
      </c>
      <c r="G13" s="3">
        <v>322.13389999999998</v>
      </c>
      <c r="H13" s="3">
        <v>142.8194</v>
      </c>
      <c r="I13" s="3">
        <v>49.9377</v>
      </c>
      <c r="J13" s="3">
        <v>986.15700000000004</v>
      </c>
      <c r="K13" s="3"/>
      <c r="L13" s="36"/>
      <c r="M13" s="3">
        <v>52.156799999999997</v>
      </c>
      <c r="N13" s="36"/>
      <c r="O13" s="36"/>
      <c r="P13" s="47" t="s">
        <v>286</v>
      </c>
      <c r="Q13" s="30">
        <v>2025</v>
      </c>
      <c r="R13" s="30">
        <v>4</v>
      </c>
      <c r="S13" s="3">
        <v>429.27659999999997</v>
      </c>
      <c r="T13" s="3">
        <v>536.59569999999997</v>
      </c>
      <c r="U13" s="3">
        <v>838.23350000000005</v>
      </c>
      <c r="V13" s="3">
        <v>986.15700000000004</v>
      </c>
      <c r="W13" s="3">
        <v>1183.3884</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308.053</v>
      </c>
      <c r="E14" s="3">
        <v>56.7575</v>
      </c>
      <c r="F14" s="3">
        <v>66.941699999999997</v>
      </c>
      <c r="G14" s="3">
        <v>326.94529999999997</v>
      </c>
      <c r="H14" s="3">
        <v>145.49100000000001</v>
      </c>
      <c r="I14" s="3">
        <v>43.185600000000001</v>
      </c>
      <c r="J14" s="3">
        <v>947.3741</v>
      </c>
      <c r="K14" s="3"/>
      <c r="L14" s="36"/>
      <c r="M14" s="3">
        <v>53.115499999999997</v>
      </c>
      <c r="N14" s="36"/>
      <c r="O14" s="36"/>
      <c r="P14" s="47" t="s">
        <v>289</v>
      </c>
      <c r="Q14" s="30">
        <v>2025</v>
      </c>
      <c r="R14" s="30">
        <v>5</v>
      </c>
      <c r="S14" s="3">
        <v>432.10610000000003</v>
      </c>
      <c r="T14" s="3">
        <v>540.13260000000002</v>
      </c>
      <c r="U14" s="3">
        <v>805.26800000000003</v>
      </c>
      <c r="V14" s="3">
        <v>947.3741</v>
      </c>
      <c r="W14" s="3">
        <v>1136.8489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265.61309999999997</v>
      </c>
      <c r="E15" s="3">
        <v>54.688099999999999</v>
      </c>
      <c r="F15" s="3">
        <v>59.721699999999998</v>
      </c>
      <c r="G15" s="3">
        <v>310.99900000000002</v>
      </c>
      <c r="H15" s="3">
        <v>139.1516</v>
      </c>
      <c r="I15" s="3">
        <v>43.659100000000002</v>
      </c>
      <c r="J15" s="3">
        <v>873.83259999999996</v>
      </c>
      <c r="K15" s="3"/>
      <c r="L15" s="36"/>
      <c r="M15" s="3">
        <v>50.663200000000003</v>
      </c>
      <c r="N15" s="36"/>
      <c r="O15" s="36"/>
      <c r="P15" s="47" t="s">
        <v>297</v>
      </c>
      <c r="Q15" s="30">
        <v>2025</v>
      </c>
      <c r="R15" s="30">
        <v>6</v>
      </c>
      <c r="S15" s="3">
        <v>433.49200000000002</v>
      </c>
      <c r="T15" s="3">
        <v>541.86500000000001</v>
      </c>
      <c r="U15" s="3">
        <v>742.7577</v>
      </c>
      <c r="V15" s="3">
        <v>873.83259999999996</v>
      </c>
      <c r="W15" s="3">
        <v>1048.5990999999999</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268.44349999999997</v>
      </c>
      <c r="E16" s="3">
        <v>53.835700000000003</v>
      </c>
      <c r="F16" s="3">
        <v>59.340800000000002</v>
      </c>
      <c r="G16" s="3">
        <v>308.58159999999998</v>
      </c>
      <c r="H16" s="3">
        <v>138.7758</v>
      </c>
      <c r="I16" s="3">
        <v>87.009200000000007</v>
      </c>
      <c r="J16" s="3">
        <v>915.98659999999995</v>
      </c>
      <c r="K16" s="3"/>
      <c r="L16" s="36"/>
      <c r="M16" s="3">
        <v>51.208399999999997</v>
      </c>
      <c r="N16" s="36"/>
      <c r="O16" s="36"/>
      <c r="P16" s="47" t="s">
        <v>298</v>
      </c>
      <c r="Q16" s="30">
        <v>2025</v>
      </c>
      <c r="R16" s="30">
        <v>7</v>
      </c>
      <c r="S16" s="3">
        <v>418.6078</v>
      </c>
      <c r="T16" s="3">
        <v>523.25969999999995</v>
      </c>
      <c r="U16" s="3">
        <v>778.58860000000004</v>
      </c>
      <c r="V16" s="3">
        <v>915.98659999999995</v>
      </c>
      <c r="W16" s="3">
        <v>1099.1839</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272.32409999999999</v>
      </c>
      <c r="E17" s="3">
        <v>56.9345</v>
      </c>
      <c r="F17" s="3">
        <v>61.0899</v>
      </c>
      <c r="G17" s="3">
        <v>320.904</v>
      </c>
      <c r="H17" s="3">
        <v>139.1464</v>
      </c>
      <c r="I17" s="3">
        <v>20.9923</v>
      </c>
      <c r="J17" s="3">
        <v>871.39120000000003</v>
      </c>
      <c r="K17" s="3"/>
      <c r="L17" s="36"/>
      <c r="M17" s="3">
        <v>50.580399999999997</v>
      </c>
      <c r="N17" s="36"/>
      <c r="O17" s="36"/>
      <c r="P17" s="47" t="s">
        <v>332</v>
      </c>
      <c r="Q17" s="30">
        <v>2025</v>
      </c>
      <c r="R17" s="30">
        <v>8</v>
      </c>
      <c r="S17" s="3">
        <v>419.74970000000002</v>
      </c>
      <c r="T17" s="3">
        <v>524.68709999999999</v>
      </c>
      <c r="U17" s="3">
        <v>740.6825</v>
      </c>
      <c r="V17" s="3">
        <v>871.39120000000003</v>
      </c>
      <c r="W17" s="3">
        <v>1045.6694</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293.46800000000002</v>
      </c>
      <c r="E18" s="3">
        <v>51.661000000000001</v>
      </c>
      <c r="F18" s="3">
        <v>64.880099999999999</v>
      </c>
      <c r="G18" s="3">
        <v>325.32990000000001</v>
      </c>
      <c r="H18" s="3">
        <v>140.28639999999999</v>
      </c>
      <c r="I18" s="3">
        <v>33.992600000000003</v>
      </c>
      <c r="J18" s="3">
        <v>909.6182</v>
      </c>
      <c r="K18" s="3"/>
      <c r="L18" s="36"/>
      <c r="M18" s="3">
        <v>51.37</v>
      </c>
      <c r="N18" s="36"/>
      <c r="O18" s="36"/>
      <c r="P18" s="47" t="s">
        <v>334</v>
      </c>
      <c r="Q18" s="30">
        <v>2025</v>
      </c>
      <c r="R18" s="30">
        <v>9</v>
      </c>
      <c r="S18" s="3">
        <v>420.52949999999998</v>
      </c>
      <c r="T18" s="3">
        <v>525.66189999999995</v>
      </c>
      <c r="U18" s="3">
        <v>773.17550000000006</v>
      </c>
      <c r="V18" s="3">
        <v>909.6182</v>
      </c>
      <c r="W18" s="3">
        <v>1091.5418</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7.7642412111157369E-2</v>
      </c>
      <c r="E19" s="79">
        <f t="shared" si="0"/>
        <v>-9.2623980187759594E-2</v>
      </c>
      <c r="F19" s="79">
        <f t="shared" si="0"/>
        <v>6.2042989102944986E-2</v>
      </c>
      <c r="G19" s="79">
        <f t="shared" si="0"/>
        <v>1.3791975170144383E-2</v>
      </c>
      <c r="H19" s="79">
        <f t="shared" si="0"/>
        <v>8.1928098750667384E-3</v>
      </c>
      <c r="I19" s="79">
        <f t="shared" si="0"/>
        <v>0.61928897738694677</v>
      </c>
      <c r="J19" s="79">
        <f t="shared" si="0"/>
        <v>4.3868930510200209E-2</v>
      </c>
      <c r="K19" s="79"/>
      <c r="P19" s="27" t="s">
        <v>95</v>
      </c>
      <c r="Q19" s="1"/>
      <c r="R19" s="1"/>
      <c r="S19" s="80">
        <f>+(S18-S17)/S17</f>
        <v>1.8577738113927562E-3</v>
      </c>
      <c r="T19" s="80">
        <f t="shared" ref="T19:W19" si="1">+(T18-T17)/T17</f>
        <v>1.8578691948019292E-3</v>
      </c>
      <c r="U19" s="80">
        <f t="shared" si="1"/>
        <v>4.3868999200062174E-2</v>
      </c>
      <c r="V19" s="80">
        <f t="shared" si="1"/>
        <v>4.3868930510200209E-2</v>
      </c>
      <c r="W19" s="80">
        <f t="shared" si="1"/>
        <v>4.3868932188318763E-2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296</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B2:L2"/>
    <mergeCell ref="B3:L3"/>
    <mergeCell ref="A4:K4"/>
    <mergeCell ref="P4:W4"/>
    <mergeCell ref="Z4:AG4"/>
    <mergeCell ref="A5:K5"/>
    <mergeCell ref="P5:W5"/>
    <mergeCell ref="AA19:AH20"/>
    <mergeCell ref="A21:AH22"/>
    <mergeCell ref="I1:K1"/>
    <mergeCell ref="P2:Q2"/>
    <mergeCell ref="R2:W2"/>
    <mergeCell ref="Z2:AH2"/>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22" zoomScale="110" zoomScaleNormal="100" zoomScaleSheetLayoutView="110" workbookViewId="0">
      <selection activeCell="D19" sqref="D19:J19"/>
    </sheetView>
  </sheetViews>
  <sheetFormatPr baseColWidth="10" defaultColWidth="9.28515625" defaultRowHeight="15" x14ac:dyDescent="0.25"/>
  <cols>
    <col min="1" max="1" width="11"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36"/>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9" t="s">
        <v>126</v>
      </c>
      <c r="C2" s="229"/>
      <c r="D2" s="229"/>
      <c r="E2" s="229"/>
      <c r="F2" s="229"/>
      <c r="G2" s="229"/>
      <c r="H2" s="229"/>
      <c r="I2" s="229"/>
      <c r="J2" s="229"/>
      <c r="K2" s="229"/>
      <c r="L2" s="22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29" t="s">
        <v>307</v>
      </c>
      <c r="C3" s="229"/>
      <c r="D3" s="229"/>
      <c r="E3" s="229"/>
      <c r="F3" s="229"/>
      <c r="G3" s="229"/>
      <c r="H3" s="229"/>
      <c r="I3" s="229"/>
      <c r="J3" s="229"/>
      <c r="K3" s="229"/>
      <c r="L3" s="229"/>
      <c r="M3" s="36"/>
      <c r="N3" s="36"/>
      <c r="O3" s="36"/>
      <c r="P3" s="219"/>
      <c r="Q3" s="219"/>
      <c r="R3" s="221"/>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t="s">
        <v>98</v>
      </c>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408.48169999999999</v>
      </c>
      <c r="E7" s="3">
        <v>52.269399999999997</v>
      </c>
      <c r="F7" s="3">
        <v>89.956500000000005</v>
      </c>
      <c r="G7" s="3">
        <v>257.24939999999998</v>
      </c>
      <c r="H7" s="3">
        <v>174.02279999999999</v>
      </c>
      <c r="I7" s="3">
        <v>1.5984</v>
      </c>
      <c r="J7" s="3">
        <v>983.57820000000004</v>
      </c>
      <c r="K7" s="3"/>
      <c r="L7" s="36"/>
      <c r="M7" s="3"/>
      <c r="N7" s="36"/>
      <c r="O7" s="36"/>
      <c r="P7" s="47" t="s">
        <v>251</v>
      </c>
      <c r="Q7" s="30">
        <v>2024</v>
      </c>
      <c r="R7" s="30">
        <v>10</v>
      </c>
      <c r="S7" s="3">
        <v>430.75</v>
      </c>
      <c r="T7" s="3">
        <v>538.44000000000005</v>
      </c>
      <c r="U7" s="3">
        <v>836.04</v>
      </c>
      <c r="V7" s="3">
        <v>983.58</v>
      </c>
      <c r="W7" s="3">
        <f>+V7*1.2</f>
        <v>1180.296</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408.92450000000002</v>
      </c>
      <c r="E8" s="3">
        <v>55.369100000000003</v>
      </c>
      <c r="F8" s="3">
        <v>89.286500000000004</v>
      </c>
      <c r="G8" s="3">
        <v>265.73239999999998</v>
      </c>
      <c r="H8" s="3">
        <v>191.3426</v>
      </c>
      <c r="I8" s="3">
        <v>5.5046999999999997</v>
      </c>
      <c r="J8" s="3">
        <v>1016.1598</v>
      </c>
      <c r="K8" s="3"/>
      <c r="L8" s="36"/>
      <c r="M8" s="3"/>
      <c r="N8" s="36"/>
      <c r="O8" s="36"/>
      <c r="P8" s="47" t="s">
        <v>252</v>
      </c>
      <c r="Q8" s="30">
        <v>2024</v>
      </c>
      <c r="R8" s="30">
        <v>11</v>
      </c>
      <c r="S8" s="3">
        <v>430.1823</v>
      </c>
      <c r="T8" s="3">
        <v>537.7278</v>
      </c>
      <c r="U8" s="3">
        <v>863.73580000000004</v>
      </c>
      <c r="V8" s="3">
        <v>1016.1598</v>
      </c>
      <c r="W8" s="3">
        <f>+V8*1.2</f>
        <v>1219.39176</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260</v>
      </c>
      <c r="B9" s="30">
        <v>2024</v>
      </c>
      <c r="C9" s="30">
        <v>12</v>
      </c>
      <c r="D9" s="3">
        <v>410.18009999999998</v>
      </c>
      <c r="E9" s="3">
        <v>58.1922</v>
      </c>
      <c r="F9" s="3">
        <v>90.441100000000006</v>
      </c>
      <c r="G9" s="3">
        <v>264.32150000000001</v>
      </c>
      <c r="H9" s="3">
        <v>194.4829</v>
      </c>
      <c r="I9" s="3">
        <v>6.2196999999999996</v>
      </c>
      <c r="J9" s="3">
        <v>1023.8375</v>
      </c>
      <c r="K9" s="3"/>
      <c r="L9" s="36"/>
      <c r="M9" s="3"/>
      <c r="N9" s="36"/>
      <c r="O9" s="36"/>
      <c r="P9" s="47" t="s">
        <v>260</v>
      </c>
      <c r="Q9" s="30">
        <v>2024</v>
      </c>
      <c r="R9" s="30">
        <v>12</v>
      </c>
      <c r="S9" s="3">
        <v>431.34870000000001</v>
      </c>
      <c r="T9" s="3">
        <v>539.18589999999995</v>
      </c>
      <c r="U9" s="3">
        <v>870.26189999999997</v>
      </c>
      <c r="V9" s="3">
        <v>1023.8375</v>
      </c>
      <c r="W9" s="3">
        <f>+V9*1.2</f>
        <v>1228.605</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411.01249999999999</v>
      </c>
      <c r="E10" s="3">
        <v>56.032699999999998</v>
      </c>
      <c r="F10" s="3">
        <v>90.844300000000004</v>
      </c>
      <c r="G10" s="3">
        <v>257.7423</v>
      </c>
      <c r="H10" s="3">
        <v>186.72470000000001</v>
      </c>
      <c r="I10" s="3">
        <v>9.3437999999999999</v>
      </c>
      <c r="J10" s="3">
        <v>1011.7003</v>
      </c>
      <c r="K10" s="3"/>
      <c r="L10" s="36"/>
      <c r="M10" s="3"/>
      <c r="N10" s="36"/>
      <c r="O10" s="36"/>
      <c r="P10" s="47" t="s">
        <v>263</v>
      </c>
      <c r="Q10" s="30">
        <v>2025</v>
      </c>
      <c r="R10" s="30">
        <v>1</v>
      </c>
      <c r="S10" s="3">
        <v>433.3227</v>
      </c>
      <c r="T10" s="3">
        <v>541.65340000000003</v>
      </c>
      <c r="U10" s="3">
        <v>859.94529999999997</v>
      </c>
      <c r="V10" s="3">
        <v>1011.7003</v>
      </c>
      <c r="W10" s="3">
        <f>+V10*1.2</f>
        <v>1214.04036</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388.93369999999999</v>
      </c>
      <c r="E11" s="3">
        <v>49.846699999999998</v>
      </c>
      <c r="F11" s="3">
        <v>85.215999999999994</v>
      </c>
      <c r="G11" s="3">
        <v>269.91899999999998</v>
      </c>
      <c r="H11" s="3">
        <v>191.3176</v>
      </c>
      <c r="I11" s="3">
        <v>14.3901</v>
      </c>
      <c r="J11" s="3">
        <v>999.62310000000002</v>
      </c>
      <c r="K11" s="3"/>
      <c r="L11" s="36"/>
      <c r="M11" s="3"/>
      <c r="N11" s="36"/>
      <c r="O11" s="36"/>
      <c r="P11" s="47" t="s">
        <v>274</v>
      </c>
      <c r="Q11" s="30">
        <v>2025</v>
      </c>
      <c r="R11" s="30">
        <v>2</v>
      </c>
      <c r="S11" s="3">
        <v>437.39030000000002</v>
      </c>
      <c r="T11" s="3">
        <v>546.73789999999997</v>
      </c>
      <c r="U11" s="3">
        <v>849.67960000000005</v>
      </c>
      <c r="V11" s="3">
        <v>999.62310000000002</v>
      </c>
      <c r="W11" s="3">
        <f>+V11*1.2</f>
        <v>1199.54772</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390.12209999999999</v>
      </c>
      <c r="E12" s="3">
        <v>56.277000000000001</v>
      </c>
      <c r="F12" s="3">
        <v>88.621200000000002</v>
      </c>
      <c r="G12" s="3">
        <v>276.9273</v>
      </c>
      <c r="H12" s="3">
        <v>194.6771</v>
      </c>
      <c r="I12" s="3">
        <v>23.6465</v>
      </c>
      <c r="J12" s="3">
        <v>1030.2711999999999</v>
      </c>
      <c r="K12" s="3"/>
      <c r="L12" s="36"/>
      <c r="M12" s="3"/>
      <c r="N12" s="36"/>
      <c r="O12" s="36"/>
      <c r="P12" s="47" t="s">
        <v>275</v>
      </c>
      <c r="Q12" s="30">
        <v>2025</v>
      </c>
      <c r="R12" s="30">
        <v>3</v>
      </c>
      <c r="S12" s="3">
        <v>442.35520000000002</v>
      </c>
      <c r="T12" s="3">
        <v>552.94410000000005</v>
      </c>
      <c r="U12" s="3">
        <v>875.73050000000001</v>
      </c>
      <c r="V12" s="3">
        <v>1030.2711999999999</v>
      </c>
      <c r="W12" s="3">
        <v>1236.3253999999999</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389.4126</v>
      </c>
      <c r="E13" s="3">
        <v>62.195500000000003</v>
      </c>
      <c r="F13" s="3">
        <v>86.075199999999995</v>
      </c>
      <c r="G13" s="3">
        <v>265.262</v>
      </c>
      <c r="H13" s="3">
        <v>199.7927</v>
      </c>
      <c r="I13" s="3">
        <v>45.485700000000001</v>
      </c>
      <c r="J13" s="3">
        <v>1048.2237</v>
      </c>
      <c r="K13" s="3"/>
      <c r="L13" s="36"/>
      <c r="M13" s="3"/>
      <c r="N13" s="36"/>
      <c r="O13" s="36"/>
      <c r="P13" s="47" t="s">
        <v>286</v>
      </c>
      <c r="Q13" s="30">
        <v>2025</v>
      </c>
      <c r="R13" s="30">
        <v>4</v>
      </c>
      <c r="S13" s="3">
        <v>444.68819999999999</v>
      </c>
      <c r="T13" s="3">
        <v>555.86019999999996</v>
      </c>
      <c r="U13" s="3">
        <v>890.99009999999998</v>
      </c>
      <c r="V13" s="3">
        <v>1048.2237</v>
      </c>
      <c r="W13" s="3">
        <v>1257.8684000000001</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340.7833</v>
      </c>
      <c r="E14" s="3">
        <v>56.7575</v>
      </c>
      <c r="F14" s="3">
        <v>75.571899999999999</v>
      </c>
      <c r="G14" s="3">
        <v>261.03800000000001</v>
      </c>
      <c r="H14" s="3">
        <v>210.66309999999999</v>
      </c>
      <c r="I14" s="3">
        <v>44.7622</v>
      </c>
      <c r="J14" s="3">
        <v>989.57600000000002</v>
      </c>
      <c r="K14" s="3"/>
      <c r="L14" s="36"/>
      <c r="M14" s="3"/>
      <c r="N14" s="36"/>
      <c r="O14" s="36"/>
      <c r="P14" s="47" t="s">
        <v>289</v>
      </c>
      <c r="Q14" s="30">
        <v>2025</v>
      </c>
      <c r="R14" s="30">
        <v>5</v>
      </c>
      <c r="S14" s="3">
        <v>447.61919999999998</v>
      </c>
      <c r="T14" s="3">
        <v>559.52409999999998</v>
      </c>
      <c r="U14" s="3">
        <v>841.13959999999997</v>
      </c>
      <c r="V14" s="3">
        <v>989.57600000000002</v>
      </c>
      <c r="W14" s="3">
        <v>1187.4911999999999</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297</v>
      </c>
      <c r="B15" s="30">
        <v>2025</v>
      </c>
      <c r="C15" s="30">
        <v>6</v>
      </c>
      <c r="D15" s="3">
        <v>302.8732</v>
      </c>
      <c r="E15" s="3">
        <v>54.688099999999999</v>
      </c>
      <c r="F15" s="3">
        <v>68.824100000000001</v>
      </c>
      <c r="G15" s="3">
        <v>266.01409999999998</v>
      </c>
      <c r="H15" s="3">
        <v>200.929</v>
      </c>
      <c r="I15" s="3">
        <v>43.335999999999999</v>
      </c>
      <c r="J15" s="3">
        <v>936.66449999999998</v>
      </c>
      <c r="K15" s="3"/>
      <c r="L15" s="36"/>
      <c r="M15" s="3"/>
      <c r="N15" s="36"/>
      <c r="O15" s="36"/>
      <c r="P15" s="47" t="s">
        <v>297</v>
      </c>
      <c r="Q15" s="30">
        <v>2025</v>
      </c>
      <c r="R15" s="30">
        <v>6</v>
      </c>
      <c r="S15" s="3">
        <v>449.05489999999998</v>
      </c>
      <c r="T15" s="3">
        <v>561.31859999999995</v>
      </c>
      <c r="U15" s="3">
        <v>796.16480000000001</v>
      </c>
      <c r="V15" s="3">
        <v>936.66449999999998</v>
      </c>
      <c r="W15" s="3">
        <v>1123.9974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279.37349999999998</v>
      </c>
      <c r="E16" s="3">
        <v>53.835700000000003</v>
      </c>
      <c r="F16" s="3">
        <v>64.479399999999998</v>
      </c>
      <c r="G16" s="3">
        <v>273.21109999999999</v>
      </c>
      <c r="H16" s="3">
        <v>194.5401</v>
      </c>
      <c r="I16" s="3">
        <v>48.849600000000002</v>
      </c>
      <c r="J16" s="3">
        <v>914.2894</v>
      </c>
      <c r="K16" s="3"/>
      <c r="L16" s="36"/>
      <c r="M16" s="3"/>
      <c r="N16" s="36"/>
      <c r="O16" s="36"/>
      <c r="P16" s="47" t="s">
        <v>298</v>
      </c>
      <c r="Q16" s="30">
        <v>2025</v>
      </c>
      <c r="R16" s="30">
        <v>7</v>
      </c>
      <c r="S16" s="3">
        <v>449.53339999999997</v>
      </c>
      <c r="T16" s="3">
        <v>561.91679999999997</v>
      </c>
      <c r="U16" s="3">
        <v>777.14599999999996</v>
      </c>
      <c r="V16" s="3">
        <v>914.2894</v>
      </c>
      <c r="W16" s="3">
        <v>1097.1473000000001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289.0797</v>
      </c>
      <c r="E17" s="3">
        <v>56.9345</v>
      </c>
      <c r="F17" s="3">
        <v>66.436700000000002</v>
      </c>
      <c r="G17" s="3">
        <v>270.20310000000001</v>
      </c>
      <c r="H17" s="3">
        <v>191.86369999999999</v>
      </c>
      <c r="I17" s="3">
        <v>49.385100000000001</v>
      </c>
      <c r="J17" s="3">
        <v>923.90279999999996</v>
      </c>
      <c r="K17" s="3"/>
      <c r="L17" s="36"/>
      <c r="M17" s="3"/>
      <c r="N17" s="36"/>
      <c r="O17" s="36"/>
      <c r="P17" s="47" t="s">
        <v>332</v>
      </c>
      <c r="Q17" s="30">
        <v>2025</v>
      </c>
      <c r="R17" s="30">
        <v>8</v>
      </c>
      <c r="S17" s="3">
        <v>450.75970000000001</v>
      </c>
      <c r="T17" s="3">
        <v>563.44960000000003</v>
      </c>
      <c r="U17" s="3">
        <v>785.31740000000002</v>
      </c>
      <c r="V17" s="3">
        <v>923.90279999999996</v>
      </c>
      <c r="W17" s="3">
        <v>1108.6833999999999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
        <v>317.34679999999997</v>
      </c>
      <c r="E18" s="3">
        <v>51.661000000000001</v>
      </c>
      <c r="F18" s="3">
        <v>71.329899999999995</v>
      </c>
      <c r="G18" s="3">
        <v>261.96929999999998</v>
      </c>
      <c r="H18" s="3">
        <v>199.7664</v>
      </c>
      <c r="I18" s="3">
        <v>31.1553</v>
      </c>
      <c r="J18" s="3">
        <v>933.2287</v>
      </c>
      <c r="K18" s="3"/>
      <c r="L18" s="36"/>
      <c r="M18" s="3"/>
      <c r="N18" s="36"/>
      <c r="O18" s="36"/>
      <c r="P18" s="47" t="s">
        <v>334</v>
      </c>
      <c r="Q18" s="30">
        <v>2025</v>
      </c>
      <c r="R18" s="30">
        <v>9</v>
      </c>
      <c r="S18" s="3">
        <v>451.97</v>
      </c>
      <c r="T18" s="3">
        <v>564.49599999999998</v>
      </c>
      <c r="U18" s="3">
        <v>793.24400000000003</v>
      </c>
      <c r="V18" s="3">
        <v>933.22900000000004</v>
      </c>
      <c r="W18" s="3">
        <v>1119.8699999999999</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9.7783068129654108E-2</v>
      </c>
      <c r="E19" s="79">
        <f t="shared" si="0"/>
        <v>-9.2623980187759594E-2</v>
      </c>
      <c r="F19" s="79">
        <f t="shared" si="0"/>
        <v>7.3652062790596051E-2</v>
      </c>
      <c r="G19" s="79">
        <f t="shared" si="0"/>
        <v>-3.0472633363569961E-2</v>
      </c>
      <c r="H19" s="79">
        <f t="shared" si="0"/>
        <v>4.118913582923716E-2</v>
      </c>
      <c r="I19" s="79">
        <f t="shared" si="0"/>
        <v>-0.36913562997746285</v>
      </c>
      <c r="J19" s="79">
        <f t="shared" si="0"/>
        <v>1.009402720719111E-2</v>
      </c>
      <c r="K19" s="79"/>
      <c r="P19" s="27" t="s">
        <v>95</v>
      </c>
      <c r="Q19" s="1"/>
      <c r="R19" s="1"/>
      <c r="S19" s="80">
        <f>+(S18-S17)/S17</f>
        <v>2.6850226406664526E-3</v>
      </c>
      <c r="T19" s="80">
        <f t="shared" ref="T19:W19" si="1">+(T18-T17)/T17</f>
        <v>1.8571314985403285E-3</v>
      </c>
      <c r="U19" s="80">
        <f t="shared" si="1"/>
        <v>1.0093498501370283E-2</v>
      </c>
      <c r="V19" s="80">
        <f t="shared" si="1"/>
        <v>1.0094351916673579E-2</v>
      </c>
      <c r="W19" s="80">
        <f t="shared" si="1"/>
        <v>1.008998601404152E-2</v>
      </c>
      <c r="X19" s="36"/>
      <c r="Y19" s="36"/>
      <c r="Z19" s="36" t="s">
        <v>103</v>
      </c>
      <c r="AA19" s="176" t="s">
        <v>105</v>
      </c>
      <c r="AB19" s="176"/>
      <c r="AC19" s="176"/>
      <c r="AD19" s="176"/>
      <c r="AE19" s="176"/>
      <c r="AF19" s="176"/>
      <c r="AG19" s="176"/>
      <c r="AH19" s="176"/>
      <c r="AI19" s="17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80"/>
      <c r="W20" s="80"/>
      <c r="X20" s="36"/>
      <c r="Y20" s="36"/>
      <c r="Z20" s="36"/>
      <c r="AA20" s="176"/>
      <c r="AB20" s="176"/>
      <c r="AC20" s="176"/>
      <c r="AD20" s="176"/>
      <c r="AE20" s="176"/>
      <c r="AF20" s="176"/>
      <c r="AG20" s="176"/>
      <c r="AH20" s="176"/>
      <c r="AI20" s="17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31" t="s">
        <v>294</v>
      </c>
      <c r="B21" s="231"/>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17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8">
    <mergeCell ref="AA23:AI24"/>
    <mergeCell ref="AA27:AI28"/>
    <mergeCell ref="A4:K4"/>
    <mergeCell ref="P4:W4"/>
    <mergeCell ref="Z4:AG4"/>
    <mergeCell ref="A5:K5"/>
    <mergeCell ref="P5:W5"/>
    <mergeCell ref="A21:AH22"/>
    <mergeCell ref="I1:K1"/>
    <mergeCell ref="B2:L2"/>
    <mergeCell ref="P2:Q2"/>
    <mergeCell ref="R2:W2"/>
    <mergeCell ref="Z2:AH2"/>
    <mergeCell ref="B3:L3"/>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4"/>
  <sheetViews>
    <sheetView showGridLines="0" view="pageBreakPreview" topLeftCell="A9" zoomScale="90" zoomScaleNormal="100" zoomScaleSheetLayoutView="90" workbookViewId="0">
      <selection activeCell="D19" sqref="D19:J19"/>
    </sheetView>
  </sheetViews>
  <sheetFormatPr baseColWidth="10" defaultColWidth="9.28515625" defaultRowHeight="15" x14ac:dyDescent="0.25"/>
  <cols>
    <col min="1" max="1" width="11.14062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6"/>
      <c r="B1" s="36"/>
      <c r="C1" s="36"/>
      <c r="F1" s="36"/>
      <c r="G1" s="36"/>
      <c r="H1" s="36"/>
      <c r="I1" s="217"/>
      <c r="J1" s="217"/>
      <c r="K1" s="217"/>
      <c r="L1" s="36"/>
      <c r="M1" s="36"/>
      <c r="N1" s="36"/>
      <c r="O1" s="36"/>
      <c r="P1" s="36"/>
      <c r="Q1" s="36"/>
      <c r="R1" s="36"/>
      <c r="S1" s="36"/>
      <c r="T1" s="36"/>
      <c r="U1" s="36"/>
      <c r="V1" s="44"/>
      <c r="W1" s="44"/>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31.15" customHeight="1" x14ac:dyDescent="0.35">
      <c r="A2" s="7" t="s">
        <v>8</v>
      </c>
      <c r="B2" s="229" t="s">
        <v>127</v>
      </c>
      <c r="C2" s="229"/>
      <c r="D2" s="229"/>
      <c r="E2" s="229"/>
      <c r="F2" s="229"/>
      <c r="G2" s="229"/>
      <c r="H2" s="229"/>
      <c r="I2" s="229"/>
      <c r="J2" s="229"/>
      <c r="K2" s="229"/>
      <c r="L2" s="229"/>
      <c r="M2" s="36"/>
      <c r="N2" s="36"/>
      <c r="O2" s="36"/>
      <c r="P2" s="219"/>
      <c r="Q2" s="219"/>
      <c r="R2" s="221"/>
      <c r="S2" s="221"/>
      <c r="T2" s="221"/>
      <c r="U2" s="221"/>
      <c r="V2" s="221"/>
      <c r="W2" s="221"/>
      <c r="X2" s="37"/>
      <c r="Y2" s="37"/>
      <c r="Z2" s="222" t="s">
        <v>102</v>
      </c>
      <c r="AA2" s="222"/>
      <c r="AB2" s="222"/>
      <c r="AC2" s="222"/>
      <c r="AD2" s="222"/>
      <c r="AE2" s="222"/>
      <c r="AF2" s="222"/>
      <c r="AG2" s="222"/>
      <c r="AH2" s="222"/>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row>
    <row r="3" spans="1:61" s="19" customFormat="1" ht="23.25" customHeight="1" x14ac:dyDescent="0.35">
      <c r="A3" s="7" t="s">
        <v>14</v>
      </c>
      <c r="B3" s="229" t="s">
        <v>302</v>
      </c>
      <c r="C3" s="229"/>
      <c r="D3" s="229"/>
      <c r="E3" s="229"/>
      <c r="F3" s="229"/>
      <c r="G3" s="229"/>
      <c r="H3" s="229"/>
      <c r="I3" s="229"/>
      <c r="J3" s="229"/>
      <c r="K3" s="229"/>
      <c r="L3" s="229"/>
      <c r="M3" s="44"/>
      <c r="N3" s="36"/>
      <c r="O3" s="36"/>
      <c r="P3" s="219"/>
      <c r="Q3" s="219"/>
      <c r="R3" s="227"/>
      <c r="S3" s="221"/>
      <c r="T3" s="221"/>
      <c r="U3" s="221"/>
      <c r="V3" s="221"/>
      <c r="W3" s="221"/>
      <c r="X3" s="37"/>
      <c r="Y3" s="37"/>
      <c r="Z3" s="219"/>
      <c r="AA3" s="219"/>
      <c r="AB3" s="221"/>
      <c r="AC3" s="221"/>
      <c r="AD3" s="221"/>
      <c r="AE3" s="221"/>
      <c r="AF3" s="221"/>
      <c r="AG3" s="221"/>
      <c r="AH3" s="221"/>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s="18" customFormat="1" ht="17.25" x14ac:dyDescent="0.3">
      <c r="A4" s="218"/>
      <c r="B4" s="218"/>
      <c r="C4" s="218"/>
      <c r="D4" s="218"/>
      <c r="E4" s="218"/>
      <c r="F4" s="218"/>
      <c r="G4" s="218"/>
      <c r="H4" s="218"/>
      <c r="I4" s="218"/>
      <c r="J4" s="218"/>
      <c r="K4" s="218"/>
      <c r="L4" s="36"/>
      <c r="M4" s="36"/>
      <c r="N4" s="36"/>
      <c r="O4" s="36"/>
      <c r="P4" s="230"/>
      <c r="Q4" s="220"/>
      <c r="R4" s="220"/>
      <c r="S4" s="220"/>
      <c r="T4" s="220"/>
      <c r="U4" s="220"/>
      <c r="V4" s="220"/>
      <c r="W4" s="220"/>
      <c r="X4" s="36"/>
      <c r="Y4" s="36"/>
      <c r="Z4" s="220"/>
      <c r="AA4" s="220"/>
      <c r="AB4" s="220"/>
      <c r="AC4" s="220"/>
      <c r="AD4" s="220"/>
      <c r="AE4" s="220"/>
      <c r="AF4" s="220"/>
      <c r="AG4" s="220"/>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33" customHeight="1" x14ac:dyDescent="0.25">
      <c r="A5" s="222" t="s">
        <v>96</v>
      </c>
      <c r="B5" s="223"/>
      <c r="C5" s="223"/>
      <c r="D5" s="223"/>
      <c r="E5" s="223"/>
      <c r="F5" s="223"/>
      <c r="G5" s="223"/>
      <c r="H5" s="223"/>
      <c r="I5" s="223"/>
      <c r="J5" s="223"/>
      <c r="K5" s="223"/>
      <c r="L5" s="36"/>
      <c r="M5" s="36"/>
      <c r="N5" s="36"/>
      <c r="O5" s="36"/>
      <c r="P5" s="222"/>
      <c r="Q5" s="222"/>
      <c r="R5" s="222"/>
      <c r="S5" s="222"/>
      <c r="T5" s="222"/>
      <c r="U5" s="222"/>
      <c r="V5" s="222"/>
      <c r="W5" s="222"/>
      <c r="X5" s="40"/>
      <c r="Y5" s="40"/>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25.5" x14ac:dyDescent="0.25">
      <c r="A6" s="36"/>
      <c r="B6" s="41" t="s">
        <v>0</v>
      </c>
      <c r="C6" s="41" t="s">
        <v>1</v>
      </c>
      <c r="D6" s="42" t="s">
        <v>2</v>
      </c>
      <c r="E6" s="42" t="s">
        <v>3</v>
      </c>
      <c r="F6" s="42" t="s">
        <v>4</v>
      </c>
      <c r="G6" s="42" t="s">
        <v>5</v>
      </c>
      <c r="H6" s="42" t="s">
        <v>6</v>
      </c>
      <c r="I6" s="42" t="s">
        <v>7</v>
      </c>
      <c r="J6" s="42" t="s">
        <v>103</v>
      </c>
      <c r="K6" s="42" t="s">
        <v>101</v>
      </c>
      <c r="L6" s="36"/>
      <c r="M6" s="42" t="s">
        <v>265</v>
      </c>
      <c r="N6" s="36"/>
      <c r="O6" s="36"/>
      <c r="P6" s="36"/>
      <c r="Q6" s="41" t="s">
        <v>0</v>
      </c>
      <c r="R6" s="41" t="s">
        <v>1</v>
      </c>
      <c r="S6" s="43" t="s">
        <v>9</v>
      </c>
      <c r="T6" s="43" t="s">
        <v>10</v>
      </c>
      <c r="U6" s="43" t="s">
        <v>11</v>
      </c>
      <c r="V6" s="43" t="s">
        <v>12</v>
      </c>
      <c r="W6" s="43" t="s">
        <v>13</v>
      </c>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x14ac:dyDescent="0.25">
      <c r="A7" s="47" t="s">
        <v>251</v>
      </c>
      <c r="B7" s="30">
        <v>2024</v>
      </c>
      <c r="C7" s="30">
        <v>10</v>
      </c>
      <c r="D7" s="3">
        <v>348.43</v>
      </c>
      <c r="E7" s="3">
        <v>52.27</v>
      </c>
      <c r="F7" s="3">
        <v>62.9</v>
      </c>
      <c r="G7" s="3">
        <v>257.25</v>
      </c>
      <c r="H7" s="3">
        <v>162.02000000000001</v>
      </c>
      <c r="I7" s="3">
        <v>1.45</v>
      </c>
      <c r="J7" s="3">
        <v>884.32</v>
      </c>
      <c r="K7" s="3"/>
      <c r="L7" s="36"/>
      <c r="M7" s="3">
        <v>81.52</v>
      </c>
      <c r="N7" s="36"/>
      <c r="O7" s="36"/>
      <c r="P7" s="47" t="s">
        <v>251</v>
      </c>
      <c r="Q7" s="30">
        <v>2024</v>
      </c>
      <c r="R7" s="30">
        <v>10</v>
      </c>
      <c r="S7" s="3">
        <v>373.71</v>
      </c>
      <c r="T7" s="3">
        <v>467.13</v>
      </c>
      <c r="U7" s="3">
        <v>751.67</v>
      </c>
      <c r="V7" s="3">
        <v>884.32</v>
      </c>
      <c r="W7" s="3">
        <v>1061.184</v>
      </c>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x14ac:dyDescent="0.25">
      <c r="A8" s="47" t="s">
        <v>252</v>
      </c>
      <c r="B8" s="30">
        <v>2024</v>
      </c>
      <c r="C8" s="30">
        <v>11</v>
      </c>
      <c r="D8" s="3">
        <v>366.66</v>
      </c>
      <c r="E8" s="3">
        <v>55.37</v>
      </c>
      <c r="F8" s="3">
        <v>64.97</v>
      </c>
      <c r="G8" s="3">
        <v>265.73</v>
      </c>
      <c r="H8" s="3">
        <v>157.79</v>
      </c>
      <c r="I8" s="3">
        <v>1.6</v>
      </c>
      <c r="J8" s="3">
        <v>912.12</v>
      </c>
      <c r="K8" s="3"/>
      <c r="L8" s="36"/>
      <c r="M8" s="3">
        <v>77.61</v>
      </c>
      <c r="N8" s="36"/>
      <c r="O8" s="36"/>
      <c r="P8" s="47" t="s">
        <v>252</v>
      </c>
      <c r="Q8" s="30">
        <v>2024</v>
      </c>
      <c r="R8" s="30">
        <v>11</v>
      </c>
      <c r="S8" s="3">
        <v>373.22</v>
      </c>
      <c r="T8" s="3">
        <v>466.51</v>
      </c>
      <c r="U8" s="3">
        <v>775.3</v>
      </c>
      <c r="V8" s="3">
        <v>912.12</v>
      </c>
      <c r="W8" s="3">
        <v>1094.5439999999999</v>
      </c>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x14ac:dyDescent="0.25">
      <c r="A9" s="47" t="s">
        <v>279</v>
      </c>
      <c r="B9" s="30">
        <v>2024</v>
      </c>
      <c r="C9" s="30">
        <v>12</v>
      </c>
      <c r="D9" s="3">
        <v>355.63</v>
      </c>
      <c r="E9" s="3">
        <v>58.19</v>
      </c>
      <c r="F9" s="3">
        <v>64.13</v>
      </c>
      <c r="G9" s="3">
        <v>264.32</v>
      </c>
      <c r="H9" s="3">
        <v>167.29</v>
      </c>
      <c r="I9" s="3">
        <v>8.42</v>
      </c>
      <c r="J9" s="3">
        <v>917.98</v>
      </c>
      <c r="K9" s="3"/>
      <c r="L9" s="36"/>
      <c r="M9" s="3">
        <v>82.3</v>
      </c>
      <c r="N9" s="36"/>
      <c r="O9" s="36"/>
      <c r="P9" s="47" t="s">
        <v>260</v>
      </c>
      <c r="Q9" s="30">
        <v>2024</v>
      </c>
      <c r="R9" s="30">
        <v>12</v>
      </c>
      <c r="S9" s="3">
        <v>374.23</v>
      </c>
      <c r="T9" s="3">
        <v>467.77</v>
      </c>
      <c r="U9" s="3">
        <v>780.28</v>
      </c>
      <c r="V9" s="3">
        <v>917.98</v>
      </c>
      <c r="W9" s="3">
        <v>1101.576</v>
      </c>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row>
    <row r="10" spans="1:61" x14ac:dyDescent="0.25">
      <c r="A10" s="47" t="s">
        <v>263</v>
      </c>
      <c r="B10" s="30">
        <v>2025</v>
      </c>
      <c r="C10" s="30">
        <v>1</v>
      </c>
      <c r="D10" s="3">
        <v>377.2</v>
      </c>
      <c r="E10" s="3">
        <v>56.03</v>
      </c>
      <c r="F10" s="3">
        <v>67.53</v>
      </c>
      <c r="G10" s="3">
        <v>257.74</v>
      </c>
      <c r="H10" s="3">
        <v>168.67</v>
      </c>
      <c r="I10" s="3">
        <v>3.54</v>
      </c>
      <c r="J10" s="3">
        <v>930.71</v>
      </c>
      <c r="K10" s="3"/>
      <c r="L10" s="36"/>
      <c r="M10" s="3">
        <v>82.68</v>
      </c>
      <c r="N10" s="36"/>
      <c r="O10" s="36"/>
      <c r="P10" s="47" t="s">
        <v>263</v>
      </c>
      <c r="Q10" s="30">
        <v>2025</v>
      </c>
      <c r="R10" s="30">
        <v>1</v>
      </c>
      <c r="S10" s="3">
        <v>374.23</v>
      </c>
      <c r="T10" s="3">
        <v>467.77</v>
      </c>
      <c r="U10" s="3">
        <v>780.28</v>
      </c>
      <c r="V10" s="3">
        <v>930.71</v>
      </c>
      <c r="W10" s="3">
        <v>1116.8520000000001</v>
      </c>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row>
    <row r="11" spans="1:61" x14ac:dyDescent="0.25">
      <c r="A11" s="47" t="s">
        <v>274</v>
      </c>
      <c r="B11" s="30">
        <v>2025</v>
      </c>
      <c r="C11" s="30">
        <v>2</v>
      </c>
      <c r="D11" s="3">
        <v>357.85</v>
      </c>
      <c r="E11" s="3">
        <v>49.85</v>
      </c>
      <c r="F11" s="3">
        <v>63.18</v>
      </c>
      <c r="G11" s="3">
        <v>269.92</v>
      </c>
      <c r="H11" s="3">
        <v>173.05</v>
      </c>
      <c r="I11" s="3">
        <v>18.28</v>
      </c>
      <c r="J11" s="3">
        <v>932.13</v>
      </c>
      <c r="K11" s="3"/>
      <c r="L11" s="36"/>
      <c r="M11" s="3">
        <v>84.27</v>
      </c>
      <c r="N11" s="36"/>
      <c r="O11" s="36"/>
      <c r="P11" s="47" t="s">
        <v>274</v>
      </c>
      <c r="Q11" s="30">
        <v>2025</v>
      </c>
      <c r="R11" s="30">
        <v>2</v>
      </c>
      <c r="S11" s="3">
        <v>379.47</v>
      </c>
      <c r="T11" s="3">
        <v>474.32</v>
      </c>
      <c r="U11" s="3">
        <v>792.31</v>
      </c>
      <c r="V11" s="3">
        <v>932.13</v>
      </c>
      <c r="W11" s="3">
        <f>+V11*1.2</f>
        <v>1118.556</v>
      </c>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row>
    <row r="12" spans="1:61" x14ac:dyDescent="0.25">
      <c r="A12" s="47" t="s">
        <v>275</v>
      </c>
      <c r="B12" s="30">
        <v>2025</v>
      </c>
      <c r="C12" s="30">
        <v>3</v>
      </c>
      <c r="D12" s="3">
        <v>325.31</v>
      </c>
      <c r="E12" s="3">
        <v>56.28</v>
      </c>
      <c r="F12" s="3">
        <v>60.91</v>
      </c>
      <c r="G12" s="3">
        <v>276.93</v>
      </c>
      <c r="H12" s="3">
        <v>181.63</v>
      </c>
      <c r="I12" s="3">
        <v>24.21</v>
      </c>
      <c r="J12" s="3">
        <v>925.27</v>
      </c>
      <c r="K12" s="3"/>
      <c r="L12" s="36"/>
      <c r="M12" s="3">
        <v>88.79</v>
      </c>
      <c r="N12" s="36"/>
      <c r="O12" s="36"/>
      <c r="P12" s="47" t="s">
        <v>275</v>
      </c>
      <c r="Q12" s="30">
        <v>2025</v>
      </c>
      <c r="R12" s="30">
        <v>3</v>
      </c>
      <c r="S12" s="3">
        <v>383.78</v>
      </c>
      <c r="T12" s="3">
        <v>479.7</v>
      </c>
      <c r="U12" s="3">
        <v>786.48</v>
      </c>
      <c r="V12" s="3">
        <v>925.27</v>
      </c>
      <c r="W12" s="3">
        <v>1110.32</v>
      </c>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x14ac:dyDescent="0.25">
      <c r="A13" s="47" t="s">
        <v>286</v>
      </c>
      <c r="B13" s="30">
        <v>2025</v>
      </c>
      <c r="C13" s="30">
        <v>4</v>
      </c>
      <c r="D13" s="3">
        <v>275.98</v>
      </c>
      <c r="E13" s="3">
        <v>62.2</v>
      </c>
      <c r="F13" s="3">
        <v>53.64</v>
      </c>
      <c r="G13" s="3">
        <v>265.26</v>
      </c>
      <c r="H13" s="3">
        <v>178.16</v>
      </c>
      <c r="I13" s="3">
        <v>41.93</v>
      </c>
      <c r="J13" s="3">
        <v>877.17</v>
      </c>
      <c r="K13" s="3"/>
      <c r="L13" s="36"/>
      <c r="M13" s="3">
        <v>87.23</v>
      </c>
      <c r="N13" s="36"/>
      <c r="O13" s="36"/>
      <c r="P13" s="47" t="s">
        <v>286</v>
      </c>
      <c r="Q13" s="30">
        <v>2025</v>
      </c>
      <c r="R13" s="30">
        <v>4</v>
      </c>
      <c r="S13" s="3">
        <v>385.8</v>
      </c>
      <c r="T13" s="3">
        <v>482.23</v>
      </c>
      <c r="U13" s="3">
        <v>745.59</v>
      </c>
      <c r="V13" s="3">
        <v>877.17</v>
      </c>
      <c r="W13" s="3">
        <v>1052.5999999999999</v>
      </c>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row>
    <row r="14" spans="1:61" x14ac:dyDescent="0.25">
      <c r="A14" s="47" t="s">
        <v>289</v>
      </c>
      <c r="B14" s="30">
        <v>2025</v>
      </c>
      <c r="C14" s="30">
        <v>5</v>
      </c>
      <c r="D14" s="3">
        <v>250.92</v>
      </c>
      <c r="E14" s="3">
        <v>56.76</v>
      </c>
      <c r="F14" s="3">
        <v>48.29</v>
      </c>
      <c r="G14" s="3">
        <v>261.04000000000002</v>
      </c>
      <c r="H14" s="3">
        <v>95.58</v>
      </c>
      <c r="I14" s="3">
        <v>44.09</v>
      </c>
      <c r="J14" s="3">
        <v>756.68</v>
      </c>
      <c r="K14" s="3"/>
      <c r="L14" s="36"/>
      <c r="M14" s="3">
        <v>0</v>
      </c>
      <c r="N14" s="36"/>
      <c r="O14" s="36"/>
      <c r="P14" s="47" t="s">
        <v>289</v>
      </c>
      <c r="Q14" s="30">
        <v>2025</v>
      </c>
      <c r="R14" s="30">
        <v>5</v>
      </c>
      <c r="S14" s="3">
        <v>388.34</v>
      </c>
      <c r="T14" s="3">
        <v>485.41</v>
      </c>
      <c r="U14" s="3">
        <v>643.17999999999995</v>
      </c>
      <c r="V14" s="3">
        <v>756.68</v>
      </c>
      <c r="W14" s="3">
        <v>908.02</v>
      </c>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x14ac:dyDescent="0.25">
      <c r="A15" s="47" t="s">
        <v>301</v>
      </c>
      <c r="B15" s="30">
        <v>2025</v>
      </c>
      <c r="C15" s="30">
        <v>6</v>
      </c>
      <c r="D15" s="3">
        <v>245.73</v>
      </c>
      <c r="E15" s="3">
        <v>54.69</v>
      </c>
      <c r="F15" s="3">
        <v>47.36</v>
      </c>
      <c r="G15" s="3">
        <v>266.01</v>
      </c>
      <c r="H15" s="3">
        <v>85.87</v>
      </c>
      <c r="I15" s="3">
        <v>74.12</v>
      </c>
      <c r="J15" s="3">
        <v>773.78</v>
      </c>
      <c r="K15" s="3"/>
      <c r="L15" s="36"/>
      <c r="M15" s="3">
        <v>0</v>
      </c>
      <c r="N15" s="36"/>
      <c r="O15" s="36"/>
      <c r="P15" s="47" t="s">
        <v>297</v>
      </c>
      <c r="Q15" s="30">
        <v>2025</v>
      </c>
      <c r="R15" s="30">
        <v>6</v>
      </c>
      <c r="S15" s="3">
        <v>389.59</v>
      </c>
      <c r="T15" s="3">
        <v>486.97</v>
      </c>
      <c r="U15" s="3">
        <v>651.98</v>
      </c>
      <c r="V15" s="3">
        <v>773.78</v>
      </c>
      <c r="W15" s="3">
        <v>928.54</v>
      </c>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row>
    <row r="16" spans="1:61" x14ac:dyDescent="0.25">
      <c r="A16" s="47" t="s">
        <v>298</v>
      </c>
      <c r="B16" s="30">
        <v>2025</v>
      </c>
      <c r="C16" s="30">
        <v>7</v>
      </c>
      <c r="D16" s="3">
        <v>242.87</v>
      </c>
      <c r="E16" s="3">
        <v>53.84</v>
      </c>
      <c r="F16" s="3">
        <v>46.81</v>
      </c>
      <c r="G16" s="3">
        <v>273.20999999999998</v>
      </c>
      <c r="H16" s="3">
        <v>88.25</v>
      </c>
      <c r="I16" s="3">
        <v>67.86</v>
      </c>
      <c r="J16" s="3">
        <v>772.84</v>
      </c>
      <c r="K16" s="3"/>
      <c r="L16" s="36"/>
      <c r="M16" s="3">
        <v>0</v>
      </c>
      <c r="N16" s="36"/>
      <c r="O16" s="36"/>
      <c r="P16" s="47" t="s">
        <v>298</v>
      </c>
      <c r="Q16" s="30">
        <v>2025</v>
      </c>
      <c r="R16" s="30">
        <v>7</v>
      </c>
      <c r="S16" s="3">
        <v>390.01</v>
      </c>
      <c r="T16" s="3">
        <v>487.49</v>
      </c>
      <c r="U16" s="3">
        <v>656.91</v>
      </c>
      <c r="V16" s="3">
        <v>772.84</v>
      </c>
      <c r="W16" s="3">
        <v>927.41</v>
      </c>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row>
    <row r="17" spans="1:61" x14ac:dyDescent="0.25">
      <c r="A17" s="47" t="s">
        <v>332</v>
      </c>
      <c r="B17" s="30">
        <v>2025</v>
      </c>
      <c r="C17" s="30">
        <v>8</v>
      </c>
      <c r="D17" s="3">
        <v>245.31</v>
      </c>
      <c r="E17" s="3">
        <v>56.93</v>
      </c>
      <c r="F17" s="3">
        <v>47.63</v>
      </c>
      <c r="G17" s="3">
        <v>270.2</v>
      </c>
      <c r="H17" s="3">
        <v>88.83</v>
      </c>
      <c r="I17" s="3">
        <v>2.5099999999999998</v>
      </c>
      <c r="J17" s="3">
        <v>711.41</v>
      </c>
      <c r="K17" s="3"/>
      <c r="L17" s="36"/>
      <c r="M17" s="3">
        <v>0</v>
      </c>
      <c r="N17" s="36"/>
      <c r="O17" s="36"/>
      <c r="P17" s="47" t="s">
        <v>332</v>
      </c>
      <c r="Q17" s="30">
        <v>2025</v>
      </c>
      <c r="R17" s="30">
        <v>8</v>
      </c>
      <c r="S17" s="3">
        <v>391.07</v>
      </c>
      <c r="T17" s="3">
        <v>488.82</v>
      </c>
      <c r="U17" s="3">
        <v>604.70000000000005</v>
      </c>
      <c r="V17" s="3">
        <v>711.41</v>
      </c>
      <c r="W17" s="3">
        <v>853.69</v>
      </c>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row>
    <row r="18" spans="1:61" x14ac:dyDescent="0.25">
      <c r="A18" s="47" t="s">
        <v>334</v>
      </c>
      <c r="B18" s="30">
        <v>2025</v>
      </c>
      <c r="C18" s="30">
        <v>9</v>
      </c>
      <c r="D18" s="30">
        <v>276.45999999999998</v>
      </c>
      <c r="E18" s="3">
        <v>51.66</v>
      </c>
      <c r="F18" s="3">
        <v>52.37</v>
      </c>
      <c r="G18" s="3">
        <v>261.97000000000003</v>
      </c>
      <c r="H18" s="3">
        <v>85.64</v>
      </c>
      <c r="I18" s="3">
        <v>29.73</v>
      </c>
      <c r="J18" s="3">
        <v>757.83</v>
      </c>
      <c r="K18" s="3"/>
      <c r="L18" s="36"/>
      <c r="M18" s="3">
        <v>0</v>
      </c>
      <c r="N18" s="36"/>
      <c r="O18" s="36"/>
      <c r="P18" s="47" t="s">
        <v>334</v>
      </c>
      <c r="Q18" s="30">
        <v>2025</v>
      </c>
      <c r="R18" s="30">
        <v>9</v>
      </c>
      <c r="S18" s="3">
        <v>391.8</v>
      </c>
      <c r="T18" s="3">
        <v>489.73</v>
      </c>
      <c r="U18" s="3">
        <v>644.16</v>
      </c>
      <c r="V18" s="3">
        <v>757.83</v>
      </c>
      <c r="W18" s="3">
        <v>909.4</v>
      </c>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row>
    <row r="19" spans="1:61" ht="15" customHeight="1" x14ac:dyDescent="0.25">
      <c r="A19" s="27" t="s">
        <v>95</v>
      </c>
      <c r="B19" s="1"/>
      <c r="C19" s="1"/>
      <c r="D19" s="79">
        <f t="shared" ref="D19:J19" si="0">+(D18-D17)/D17</f>
        <v>0.12698218580571513</v>
      </c>
      <c r="E19" s="79">
        <f t="shared" si="0"/>
        <v>-9.2569822589144618E-2</v>
      </c>
      <c r="F19" s="79">
        <f t="shared" si="0"/>
        <v>9.9517111064455058E-2</v>
      </c>
      <c r="G19" s="79">
        <f t="shared" si="0"/>
        <v>-3.0458919319022806E-2</v>
      </c>
      <c r="H19" s="79">
        <f t="shared" si="0"/>
        <v>-3.5911291230440144E-2</v>
      </c>
      <c r="I19" s="79">
        <f t="shared" si="0"/>
        <v>10.844621513944224</v>
      </c>
      <c r="J19" s="79">
        <f t="shared" si="0"/>
        <v>6.5250699315444083E-2</v>
      </c>
      <c r="K19" s="79"/>
      <c r="P19" s="27" t="s">
        <v>95</v>
      </c>
      <c r="Q19" s="1"/>
      <c r="R19" s="1"/>
      <c r="S19" s="80">
        <f>+(S18-S17)/S17</f>
        <v>1.8666734855652906E-3</v>
      </c>
      <c r="T19" s="80">
        <f t="shared" ref="T19:W19" si="1">+(T18-T17)/T17</f>
        <v>1.8616259563848144E-3</v>
      </c>
      <c r="U19" s="80">
        <f t="shared" si="1"/>
        <v>6.5255498594344166E-2</v>
      </c>
      <c r="V19" s="80">
        <f t="shared" si="1"/>
        <v>6.5250699315444083E-2</v>
      </c>
      <c r="W19" s="80">
        <f t="shared" si="1"/>
        <v>6.5257880495261655E-2</v>
      </c>
      <c r="X19" s="36"/>
      <c r="Y19" s="36"/>
      <c r="Z19" s="36" t="s">
        <v>103</v>
      </c>
      <c r="AA19" s="224" t="s">
        <v>105</v>
      </c>
      <c r="AB19" s="224"/>
      <c r="AC19" s="224"/>
      <c r="AD19" s="224"/>
      <c r="AE19" s="224"/>
      <c r="AF19" s="224"/>
      <c r="AG19" s="224"/>
      <c r="AH19" s="224"/>
      <c r="AI19" s="177"/>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row>
    <row r="20" spans="1:61" ht="15" customHeight="1" x14ac:dyDescent="0.25">
      <c r="A20" s="27" t="s">
        <v>277</v>
      </c>
      <c r="B20" s="1"/>
      <c r="C20" s="1"/>
      <c r="D20" s="79"/>
      <c r="E20" s="79"/>
      <c r="F20" s="79"/>
      <c r="G20" s="79"/>
      <c r="H20" s="79"/>
      <c r="I20" s="79"/>
      <c r="J20" s="79"/>
      <c r="K20" s="79"/>
      <c r="P20" s="27"/>
      <c r="Q20" s="1"/>
      <c r="R20" s="1"/>
      <c r="S20" s="80"/>
      <c r="T20" s="80"/>
      <c r="U20" s="80"/>
      <c r="V20" s="185"/>
      <c r="W20" s="185"/>
      <c r="X20" s="36"/>
      <c r="Y20" s="36"/>
      <c r="Z20" s="36"/>
      <c r="AA20" s="224"/>
      <c r="AB20" s="224"/>
      <c r="AC20" s="224"/>
      <c r="AD20" s="224"/>
      <c r="AE20" s="224"/>
      <c r="AF20" s="224"/>
      <c r="AG20" s="224"/>
      <c r="AH20" s="224"/>
      <c r="AI20" s="177"/>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x14ac:dyDescent="0.25">
      <c r="A21" s="224" t="s">
        <v>294</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177"/>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x14ac:dyDescent="0.25">
      <c r="A22" s="224"/>
      <c r="B22" s="224"/>
      <c r="C22" s="224"/>
      <c r="D22" s="224"/>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5" customHeight="1" x14ac:dyDescent="0.25">
      <c r="A23" s="36"/>
      <c r="B23" s="36"/>
      <c r="C23" s="44"/>
      <c r="D23" s="36"/>
      <c r="E23" s="36"/>
      <c r="F23" s="36"/>
      <c r="G23" s="36"/>
      <c r="H23" s="36"/>
      <c r="I23" s="44"/>
      <c r="J23" s="44"/>
      <c r="K23" s="36"/>
      <c r="L23" s="36"/>
      <c r="M23" s="36"/>
      <c r="N23" s="36"/>
      <c r="O23" s="36"/>
      <c r="P23" s="36"/>
      <c r="Q23" s="36"/>
      <c r="R23" s="36"/>
      <c r="S23" s="36"/>
      <c r="T23" s="36"/>
      <c r="U23" s="36"/>
      <c r="V23" s="36"/>
      <c r="W23" s="36"/>
      <c r="X23" s="36"/>
      <c r="Y23" s="36"/>
      <c r="Z23" s="36" t="s">
        <v>101</v>
      </c>
      <c r="AA23" s="225" t="s">
        <v>106</v>
      </c>
      <c r="AB23" s="225"/>
      <c r="AC23" s="225"/>
      <c r="AD23" s="225"/>
      <c r="AE23" s="225"/>
      <c r="AF23" s="225"/>
      <c r="AG23" s="225"/>
      <c r="AH23" s="225"/>
      <c r="AI23" s="225"/>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x14ac:dyDescent="0.25">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225"/>
      <c r="AB24" s="225"/>
      <c r="AC24" s="225"/>
      <c r="AD24" s="225"/>
      <c r="AE24" s="225"/>
      <c r="AF24" s="225"/>
      <c r="AG24" s="225"/>
      <c r="AH24" s="225"/>
      <c r="AI24" s="225"/>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x14ac:dyDescent="0.2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x14ac:dyDescent="0.25">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15" customHeight="1" x14ac:dyDescent="0.25">
      <c r="A27" s="36"/>
      <c r="B27" s="36"/>
      <c r="C27" s="36"/>
      <c r="D27" s="36"/>
      <c r="E27" s="36"/>
      <c r="F27" s="36"/>
      <c r="G27" s="36"/>
      <c r="H27" s="36"/>
      <c r="I27" s="36"/>
      <c r="J27" s="36"/>
      <c r="K27" s="36"/>
      <c r="L27" s="36"/>
      <c r="M27" s="36"/>
      <c r="N27" s="36"/>
      <c r="O27" s="36"/>
      <c r="P27" s="36"/>
      <c r="Q27" s="36"/>
      <c r="R27" s="36"/>
      <c r="S27" s="36"/>
      <c r="T27" s="36"/>
      <c r="U27" s="36"/>
      <c r="V27" s="36"/>
      <c r="W27" s="36"/>
      <c r="X27" s="36"/>
      <c r="Y27" s="36"/>
      <c r="AA27" s="222" t="s">
        <v>266</v>
      </c>
      <c r="AB27" s="222"/>
      <c r="AC27" s="222"/>
      <c r="AD27" s="222"/>
      <c r="AE27" s="222"/>
      <c r="AF27" s="222"/>
      <c r="AG27" s="222"/>
      <c r="AH27" s="222"/>
      <c r="AI27" s="222"/>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row>
    <row r="28" spans="1:61" x14ac:dyDescent="0.25">
      <c r="A28" s="36"/>
      <c r="B28" s="36"/>
      <c r="C28" s="36"/>
      <c r="D28" s="36"/>
      <c r="E28" s="36"/>
      <c r="F28" s="36"/>
      <c r="G28" s="36"/>
      <c r="H28" s="36"/>
      <c r="I28" s="36"/>
      <c r="J28" s="36"/>
      <c r="K28" s="36"/>
      <c r="L28" s="36"/>
      <c r="M28" s="36"/>
      <c r="N28" s="36"/>
      <c r="O28" s="36"/>
      <c r="P28" s="36"/>
      <c r="Q28" s="36"/>
      <c r="R28" s="36"/>
      <c r="S28" s="36"/>
      <c r="T28" s="36"/>
      <c r="U28" s="36"/>
      <c r="V28" s="36"/>
      <c r="W28" s="36"/>
      <c r="X28" s="36"/>
      <c r="Y28" s="36"/>
      <c r="AA28" s="222"/>
      <c r="AB28" s="222"/>
      <c r="AC28" s="222"/>
      <c r="AD28" s="222"/>
      <c r="AE28" s="222"/>
      <c r="AF28" s="222"/>
      <c r="AG28" s="222"/>
      <c r="AH28" s="222"/>
      <c r="AI28" s="222"/>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x14ac:dyDescent="0.25">
      <c r="A30" s="36"/>
      <c r="B30" s="36"/>
      <c r="C30" s="36"/>
      <c r="D30" s="36"/>
      <c r="E30" s="36"/>
      <c r="F30" s="36"/>
      <c r="G30" s="36"/>
      <c r="H30" s="36"/>
      <c r="I30" s="36"/>
      <c r="J30" s="36"/>
      <c r="K30" s="36"/>
      <c r="L30" s="36"/>
      <c r="M30" s="36"/>
      <c r="N30" s="36"/>
      <c r="O30" s="36"/>
      <c r="P30" s="36"/>
      <c r="Q30" s="36"/>
      <c r="R30" s="36"/>
      <c r="S30" s="36"/>
      <c r="T30" s="36"/>
      <c r="U30" s="36"/>
      <c r="V30" s="36"/>
      <c r="W30" s="36"/>
      <c r="X30" s="36"/>
      <c r="Y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row>
    <row r="33" spans="1:61"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row>
    <row r="34" spans="1:61"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row>
    <row r="36" spans="1:61"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row>
    <row r="39" spans="1:61"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row>
    <row r="41" spans="1:61"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row>
    <row r="42" spans="1:61"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row>
    <row r="43" spans="1:61"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row>
    <row r="44" spans="1:61"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row>
  </sheetData>
  <sheetProtection formatCells="0" formatColumns="0" formatRows="0" insertColumns="0" insertRows="0" insertHyperlinks="0" deleteColumns="0" deleteRows="0" sort="0" autoFilter="0" pivotTables="0"/>
  <mergeCells count="19">
    <mergeCell ref="AA23:AI24"/>
    <mergeCell ref="AA27:AI28"/>
    <mergeCell ref="A4:K4"/>
    <mergeCell ref="P4:W4"/>
    <mergeCell ref="Z4:AG4"/>
    <mergeCell ref="A5:K5"/>
    <mergeCell ref="P5:W5"/>
    <mergeCell ref="AA19:AH20"/>
    <mergeCell ref="A21:AH22"/>
    <mergeCell ref="I1:K1"/>
    <mergeCell ref="B2:L2"/>
    <mergeCell ref="P2:Q2"/>
    <mergeCell ref="R2:W2"/>
    <mergeCell ref="Z2:AH2"/>
    <mergeCell ref="B3:L3"/>
    <mergeCell ref="P3:Q3"/>
    <mergeCell ref="R3:W3"/>
    <mergeCell ref="Z3:AA3"/>
    <mergeCell ref="AB3:AH3"/>
  </mergeCells>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9" man="1"/>
    <brk id="24" max="49" man="1"/>
  </col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34</vt:i4>
      </vt:variant>
    </vt:vector>
  </HeadingPairs>
  <TitlesOfParts>
    <vt:vector size="68"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EEP CARTAGO</vt:lpstr>
      <vt:lpstr>16. AIR-E</vt:lpstr>
      <vt:lpstr>17. AFINIA</vt:lpstr>
      <vt:lpstr>18. ELECTROCAQUETÁ</vt:lpstr>
      <vt:lpstr>19. ELECTROHUILA</vt:lpstr>
      <vt:lpstr>20. EMCALI</vt:lpstr>
      <vt:lpstr>21. EMEESA</vt:lpstr>
      <vt:lpstr>22. EMEVASI</vt:lpstr>
      <vt:lpstr>23. EMSA</vt:lpstr>
      <vt:lpstr>24. ENELAR</vt:lpstr>
      <vt:lpstr>25.ENERCA</vt:lpstr>
      <vt:lpstr>26.ENERGUAVIARE</vt:lpstr>
      <vt:lpstr>27.EPM</vt:lpstr>
      <vt:lpstr>28.ESSA</vt:lpstr>
      <vt:lpstr>29.RUITOQUE</vt:lpstr>
      <vt:lpstr>Variaciones Tarifas</vt:lpstr>
      <vt:lpstr>Variaciones CU</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EEP CARTAGO'!Área_de_impresión</vt:lpstr>
      <vt:lpstr>'16. AIR-E'!Área_de_impresión</vt:lpstr>
      <vt:lpstr>'17. AFINIA'!Área_de_impresión</vt:lpstr>
      <vt:lpstr>'18. ELECTROCAQUETÁ'!Área_de_impresión</vt:lpstr>
      <vt:lpstr>'19. ELECTROHUILA'!Área_de_impresión</vt:lpstr>
      <vt:lpstr>'2. CELSIA COLOMBIA Valle'!Área_de_impresión</vt:lpstr>
      <vt:lpstr>'20. EMCALI'!Área_de_impresión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'29.RUITOQUE'!Área_de_impresión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ÍNDICE!Área_de_impresión</vt:lpstr>
      <vt:lpstr>PORTADA!Área_de_impresión</vt:lpstr>
      <vt:lpstr>PRESENTACIÓN!Área_de_impresión</vt:lpstr>
      <vt:lpstr>'Variaciones CU'!Área_de_impresión</vt:lpstr>
      <vt:lpstr>'Variaciones Tarifas'!Área_de_impresión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Lina Maria Torres Castiblanco</cp:lastModifiedBy>
  <cp:lastPrinted>2025-02-07T14:27:52Z</cp:lastPrinted>
  <dcterms:created xsi:type="dcterms:W3CDTF">2015-06-05T18:19:34Z</dcterms:created>
  <dcterms:modified xsi:type="dcterms:W3CDTF">2025-10-27T13:26:00Z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2025-10-20T22:35:06Z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fcbb4073-5216-45a7-ae78-c493a1f83462</vt:lpwstr>
  </property>
  <property fmtid="{D5CDD505-2E9C-101B-9397-08002B2CF9AE}" pid="7" name="MSIP_Label_defa4170-0d19-0005-0004-bc88714345d2_ActionId">
    <vt:lpwstr>7a8560a1-ce80-4792-ba58-7ede57960a4f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