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omments4.xml" ContentType="application/vnd.openxmlformats-officedocument.spreadsheetml.comments+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omments5.xml" ContentType="application/vnd.openxmlformats-officedocument.spreadsheetml.comment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8.xml" ContentType="application/vnd.openxmlformats-officedocument.drawing+xml"/>
  <Override PartName="/xl/comments6.xml" ContentType="application/vnd.openxmlformats-officedocument.spreadsheetml.comments+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9.xml" ContentType="application/vnd.openxmlformats-officedocument.drawing+xml"/>
  <Override PartName="/xl/comments7.xml" ContentType="application/vnd.openxmlformats-officedocument.spreadsheetml.comments+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10.xml" ContentType="application/vnd.openxmlformats-officedocument.drawing+xml"/>
  <Override PartName="/xl/comments8.xml" ContentType="application/vnd.openxmlformats-officedocument.spreadsheetml.comments+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1.xml" ContentType="application/vnd.openxmlformats-officedocument.drawing+xml"/>
  <Override PartName="/xl/comments9.xml" ContentType="application/vnd.openxmlformats-officedocument.spreadsheetml.comments+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12.xml" ContentType="application/vnd.openxmlformats-officedocument.drawing+xml"/>
  <Override PartName="/xl/comments10.xml" ContentType="application/vnd.openxmlformats-officedocument.spreadsheetml.comments+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3.xml" ContentType="application/vnd.openxmlformats-officedocument.drawing+xml"/>
  <Override PartName="/xl/comments11.xml" ContentType="application/vnd.openxmlformats-officedocument.spreadsheetml.comments+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4.xml" ContentType="application/vnd.openxmlformats-officedocument.drawing+xml"/>
  <Override PartName="/xl/comments12.xml" ContentType="application/vnd.openxmlformats-officedocument.spreadsheetml.comments+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15.xml" ContentType="application/vnd.openxmlformats-officedocument.drawing+xml"/>
  <Override PartName="/xl/comments13.xml" ContentType="application/vnd.openxmlformats-officedocument.spreadsheetml.comments+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16.xml" ContentType="application/vnd.openxmlformats-officedocument.drawing+xml"/>
  <Override PartName="/xl/comments14.xml" ContentType="application/vnd.openxmlformats-officedocument.spreadsheetml.comments+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drawings/drawing17.xml" ContentType="application/vnd.openxmlformats-officedocument.drawing+xml"/>
  <Override PartName="/xl/comments15.xml" ContentType="application/vnd.openxmlformats-officedocument.spreadsheetml.comments+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drawings/drawing18.xml" ContentType="application/vnd.openxmlformats-officedocument.drawing+xml"/>
  <Override PartName="/xl/comments16.xml" ContentType="application/vnd.openxmlformats-officedocument.spreadsheetml.comments+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drawings/drawing19.xml" ContentType="application/vnd.openxmlformats-officedocument.drawing+xml"/>
  <Override PartName="/xl/comments17.xml" ContentType="application/vnd.openxmlformats-officedocument.spreadsheetml.comments+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drawings/drawing20.xml" ContentType="application/vnd.openxmlformats-officedocument.drawing+xml"/>
  <Override PartName="/xl/comments18.xml" ContentType="application/vnd.openxmlformats-officedocument.spreadsheetml.comments+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drawings/drawing21.xml" ContentType="application/vnd.openxmlformats-officedocument.drawing+xml"/>
  <Override PartName="/xl/comments19.xml" ContentType="application/vnd.openxmlformats-officedocument.spreadsheetml.comments+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drawings/drawing22.xml" ContentType="application/vnd.openxmlformats-officedocument.drawing+xml"/>
  <Override PartName="/xl/comments20.xml" ContentType="application/vnd.openxmlformats-officedocument.spreadsheetml.comments+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drawings/drawing23.xml" ContentType="application/vnd.openxmlformats-officedocument.drawing+xml"/>
  <Override PartName="/xl/comments21.xml" ContentType="application/vnd.openxmlformats-officedocument.spreadsheetml.comments+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drawings/drawing24.xml" ContentType="application/vnd.openxmlformats-officedocument.drawing+xml"/>
  <Override PartName="/xl/comments22.xml" ContentType="application/vnd.openxmlformats-officedocument.spreadsheetml.comments+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drawings/drawing25.xml" ContentType="application/vnd.openxmlformats-officedocument.drawing+xml"/>
  <Override PartName="/xl/comments23.xml" ContentType="application/vnd.openxmlformats-officedocument.spreadsheetml.comments+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drawings/drawing26.xml" ContentType="application/vnd.openxmlformats-officedocument.drawing+xml"/>
  <Override PartName="/xl/comments24.xml" ContentType="application/vnd.openxmlformats-officedocument.spreadsheetml.comments+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drawings/drawing27.xml" ContentType="application/vnd.openxmlformats-officedocument.drawing+xml"/>
  <Override PartName="/xl/comments25.xml" ContentType="application/vnd.openxmlformats-officedocument.spreadsheetml.comments+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drawings/drawing28.xml" ContentType="application/vnd.openxmlformats-officedocument.drawing+xml"/>
  <Override PartName="/xl/comments26.xml" ContentType="application/vnd.openxmlformats-officedocument.spreadsheetml.comments+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drawings/drawing29.xml" ContentType="application/vnd.openxmlformats-officedocument.drawing+xml"/>
  <Override PartName="/xl/comments27.xml" ContentType="application/vnd.openxmlformats-officedocument.spreadsheetml.comments+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drawings/drawing30.xml" ContentType="application/vnd.openxmlformats-officedocument.drawing+xml"/>
  <Override PartName="/xl/comments28.xml" ContentType="application/vnd.openxmlformats-officedocument.spreadsheetml.comments+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drawings/drawing31.xml" ContentType="application/vnd.openxmlformats-officedocument.drawing+xml"/>
  <Override PartName="/xl/comments29.xml" ContentType="application/vnd.openxmlformats-officedocument.spreadsheetml.comments+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drawings/drawing32.xml" ContentType="application/vnd.openxmlformats-officedocument.drawing+xml"/>
  <Override PartName="/xl/comments30.xml" ContentType="application/vnd.openxmlformats-officedocument.spreadsheetml.comments+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omments31.xml" ContentType="application/vnd.openxmlformats-officedocument.spreadsheetml.comments+xml"/>
  <Override PartName="/xl/comments3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Override PartName="/xl/threadedComments/threadedComment9.xml" ContentType="application/vnd.ms-excel.threadedcomments+xml"/>
  <Override PartName="/xl/threadedComments/threadedComment10.xml" ContentType="application/vnd.ms-excel.threadedcomments+xml"/>
  <Override PartName="/xl/threadedComments/threadedComment11.xml" ContentType="application/vnd.ms-excel.threadedcomments+xml"/>
  <Override PartName="/xl/threadedComments/threadedComment12.xml" ContentType="application/vnd.ms-excel.threadedcomments+xml"/>
  <Override PartName="/xl/threadedComments/threadedComment13.xml" ContentType="application/vnd.ms-excel.threadedcomments+xml"/>
  <Override PartName="/xl/threadedComments/threadedComment14.xml" ContentType="application/vnd.ms-excel.threadedcomments+xml"/>
  <Override PartName="/xl/threadedComments/threadedComment15.xml" ContentType="application/vnd.ms-excel.threadedcomments+xml"/>
  <Override PartName="/xl/threadedComments/threadedComment16.xml" ContentType="application/vnd.ms-excel.threadedcomments+xml"/>
  <Override PartName="/xl/threadedComments/threadedComment17.xml" ContentType="application/vnd.ms-excel.threadedcomments+xml"/>
  <Override PartName="/xl/threadedComments/threadedComment18.xml" ContentType="application/vnd.ms-excel.threadedcomments+xml"/>
  <Override PartName="/xl/threadedComments/threadedComment19.xml" ContentType="application/vnd.ms-excel.threadedcomments+xml"/>
  <Override PartName="/xl/threadedComments/threadedComment20.xml" ContentType="application/vnd.ms-excel.threadedcomments+xml"/>
  <Override PartName="/xl/threadedComments/threadedComment21.xml" ContentType="application/vnd.ms-excel.threadedcomments+xml"/>
  <Override PartName="/xl/threadedComments/threadedComment22.xml" ContentType="application/vnd.ms-excel.threadedcomments+xml"/>
  <Override PartName="/xl/threadedComments/threadedComment23.xml" ContentType="application/vnd.ms-excel.threadedcomments+xml"/>
  <Override PartName="/xl/threadedComments/threadedComment24.xml" ContentType="application/vnd.ms-excel.threadedcomments+xml"/>
  <Override PartName="/xl/threadedComments/threadedComment25.xml" ContentType="application/vnd.ms-excel.threadedcomments+xml"/>
  <Override PartName="/xl/threadedComments/threadedComment26.xml" ContentType="application/vnd.ms-excel.threadedcomments+xml"/>
  <Override PartName="/xl/threadedComments/threadedComment27.xml" ContentType="application/vnd.ms-excel.threadedcomments+xml"/>
  <Override PartName="/xl/threadedComments/threadedComment28.xml" ContentType="application/vnd.ms-excel.threadedcomments+xml"/>
  <Override PartName="/xl/threadedComments/threadedComment29.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jloviedo\Downloads\"/>
    </mc:Choice>
  </mc:AlternateContent>
  <bookViews>
    <workbookView xWindow="0" yWindow="0" windowWidth="28800" windowHeight="12210" tabRatio="614" firstSheet="14" activeTab="16"/>
  </bookViews>
  <sheets>
    <sheet name="PORTADA" sheetId="1" r:id="rId1"/>
    <sheet name="PRESENTACIÓN" sheetId="2" r:id="rId2"/>
    <sheet name="ÍNDICE" sheetId="3" r:id="rId3"/>
    <sheet name="1. CEDENAR" sheetId="4" r:id="rId4"/>
    <sheet name="2. CELSIA COLOMBIA Valle" sheetId="5" r:id="rId5"/>
    <sheet name="3. CELSIA COLOMBIA Tolima" sheetId="6" r:id="rId6"/>
    <sheet name="4. CENS" sheetId="7" r:id="rId7"/>
    <sheet name="5. CEO" sheetId="8" r:id="rId8"/>
    <sheet name="6. CETSA" sheetId="9" r:id="rId9"/>
    <sheet name="7. CHEC" sheetId="10" r:id="rId10"/>
    <sheet name="8. ENEL COLOMBIA" sheetId="11" r:id="rId11"/>
    <sheet name="9. DISPAC" sheetId="12" r:id="rId12"/>
    <sheet name="10. EBSA" sheetId="13" r:id="rId13"/>
    <sheet name="11. EDEQ" sheetId="14" r:id="rId14"/>
    <sheet name="12. EE Putumayo" sheetId="15" r:id="rId15"/>
    <sheet name="13. EEBP" sheetId="16" r:id="rId16"/>
    <sheet name="14. EEP PEREIRA" sheetId="17" r:id="rId17"/>
    <sheet name="15. EEP CARTAGO" sheetId="18" r:id="rId18"/>
    <sheet name="16. AIR-E" sheetId="19" r:id="rId19"/>
    <sheet name="17. AFINIA" sheetId="20" r:id="rId20"/>
    <sheet name="18. ELECTROCAQUETÁ" sheetId="21" r:id="rId21"/>
    <sheet name="19. ELECTROHUILA" sheetId="22" r:id="rId22"/>
    <sheet name="20. EMCALI" sheetId="23" r:id="rId23"/>
    <sheet name="21. EMEESA" sheetId="24" r:id="rId24"/>
    <sheet name="22. EMEVASI" sheetId="25" r:id="rId25"/>
    <sheet name="23. EMSA" sheetId="26" r:id="rId26"/>
    <sheet name="24. ENELAR" sheetId="27" r:id="rId27"/>
    <sheet name="25.ENERCA" sheetId="28" r:id="rId28"/>
    <sheet name="26.ENERGUAVIARE" sheetId="29" r:id="rId29"/>
    <sheet name="27.EPM" sheetId="30" r:id="rId30"/>
    <sheet name="28.ESSA" sheetId="31" r:id="rId31"/>
    <sheet name="29.RUITOQUE" sheetId="32" r:id="rId32"/>
    <sheet name="Variaciones CU " sheetId="33" r:id="rId33"/>
    <sheet name="Variaciones Tarifas " sheetId="34" r:id="rId34"/>
  </sheets>
  <definedNames>
    <definedName name="_xlnm.Print_Area" localSheetId="3">'1. CEDENAR'!$A$1:$AJ$44</definedName>
    <definedName name="_xlnm.Print_Area" localSheetId="12">'10. EBSA'!$A$1:$AJ$49</definedName>
    <definedName name="_xlnm.Print_Area" localSheetId="13">'11. EDEQ'!$A$1:$AJ$49</definedName>
    <definedName name="_xlnm.Print_Area" localSheetId="14">'12. EE Putumayo'!$A$1:$AJ$49</definedName>
    <definedName name="_xlnm.Print_Area" localSheetId="15">'13. EEBP'!$A$1:$AJ$49</definedName>
    <definedName name="_xlnm.Print_Area" localSheetId="16">'14. EEP PEREIRA'!$A$1:$AJ$49</definedName>
    <definedName name="_xlnm.Print_Area" localSheetId="17">'15. EEP CARTAGO'!$A$1:$AJ$49</definedName>
    <definedName name="_xlnm.Print_Area" localSheetId="18">'16. AIR-E'!$A$1:$AJ$49</definedName>
    <definedName name="_xlnm.Print_Area" localSheetId="19">'17. AFINIA'!$A$1:$AJ$49</definedName>
    <definedName name="_xlnm.Print_Area" localSheetId="20">'18. ELECTROCAQUETÁ'!$A$1:$AJ$49</definedName>
    <definedName name="_xlnm.Print_Area" localSheetId="21">'19. ELECTROHUILA'!$A$1:$AJ$49</definedName>
    <definedName name="_xlnm.Print_Area" localSheetId="4">'2. CELSIA COLOMBIA Valle'!$A$1:$AJ$49</definedName>
    <definedName name="_xlnm.Print_Area" localSheetId="22">'20. EMCALI'!$A$1:$AJ$49</definedName>
    <definedName name="_xlnm.Print_Area" localSheetId="23">'21. EMEESA'!$A$1:$AJ$49</definedName>
    <definedName name="_xlnm.Print_Area" localSheetId="24">'22. EMEVASI'!$A$1:$AJ$49</definedName>
    <definedName name="_xlnm.Print_Area" localSheetId="25">'23. EMSA'!$A$1:$AJ$49</definedName>
    <definedName name="_xlnm.Print_Area" localSheetId="26">'24. ENELAR'!$A$1:$AJ$49</definedName>
    <definedName name="_xlnm.Print_Area" localSheetId="27">'25.ENERCA'!$A$1:$AJ$49</definedName>
    <definedName name="_xlnm.Print_Area" localSheetId="28">'26.ENERGUAVIARE'!$A$1:$AJ$48</definedName>
    <definedName name="_xlnm.Print_Area" localSheetId="29">'27.EPM'!$A$1:$AJ$48</definedName>
    <definedName name="_xlnm.Print_Area" localSheetId="30">'28.ESSA'!$A$1:$AJ$49</definedName>
    <definedName name="_xlnm.Print_Area" localSheetId="31">'29.RUITOQUE'!$A$1:$AJ$48</definedName>
    <definedName name="_xlnm.Print_Area" localSheetId="5">'3. CELSIA COLOMBIA Tolima'!$A$1:$AJ$49</definedName>
    <definedName name="_xlnm.Print_Area" localSheetId="6">'4. CENS'!$A$1:$AJ$49</definedName>
    <definedName name="_xlnm.Print_Area" localSheetId="7">'5. CEO'!$A$1:$AJ$49</definedName>
    <definedName name="_xlnm.Print_Area" localSheetId="8">'6. CETSA'!$A$1:$AJ$49</definedName>
    <definedName name="_xlnm.Print_Area" localSheetId="9">'7. CHEC'!$A$1:$AJ$49</definedName>
    <definedName name="_xlnm.Print_Area" localSheetId="10">'8. ENEL COLOMBIA'!$A$1:$AJ$49</definedName>
    <definedName name="_xlnm.Print_Area" localSheetId="11">'9. DISPAC'!$A$1:$AJ$49</definedName>
    <definedName name="_xlnm.Print_Area" localSheetId="2">ÍNDICE!$A$1:$L$41</definedName>
    <definedName name="_xlnm.Print_Area" localSheetId="0">PORTADA!$A$1:$K$44</definedName>
    <definedName name="_xlnm.Print_Area" localSheetId="1">PRESENTACIÓN!$A$1:$AU$27</definedName>
    <definedName name="_xlnm.Print_Area" localSheetId="32">'Variaciones CU '!$A$1:$KN$37</definedName>
    <definedName name="_xlnm.Print_Area" localSheetId="33">'Variaciones Tarifas '!$A$1:$HA$37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8" i="32" l="1"/>
  <c r="V9" i="32"/>
  <c r="V10" i="32"/>
  <c r="V11" i="32"/>
  <c r="V12" i="32"/>
  <c r="V13" i="32"/>
  <c r="V14" i="32"/>
  <c r="V15" i="32"/>
  <c r="V16" i="32"/>
  <c r="V17" i="32"/>
  <c r="V18" i="32"/>
  <c r="V7" i="32"/>
  <c r="T19" i="19" l="1"/>
  <c r="U19" i="19"/>
  <c r="V19" i="19"/>
  <c r="W19" i="19"/>
  <c r="KK29" i="34"/>
  <c r="KL29" i="34"/>
  <c r="KM29" i="34"/>
  <c r="KN29" i="34"/>
  <c r="E19" i="5"/>
  <c r="PH15" i="33" s="1"/>
  <c r="F19" i="5"/>
  <c r="PI15" i="33" s="1"/>
  <c r="G19" i="5"/>
  <c r="PJ15" i="33" s="1"/>
  <c r="H19" i="5"/>
  <c r="PK15" i="33" s="1"/>
  <c r="I19" i="5"/>
  <c r="PL15" i="33" s="1"/>
  <c r="J19" i="5"/>
  <c r="PM15" i="33" s="1"/>
  <c r="J19" i="32" l="1"/>
  <c r="PM8" i="33" s="1"/>
  <c r="I19" i="32"/>
  <c r="PL8" i="33" s="1"/>
  <c r="H19" i="32"/>
  <c r="PK8" i="33" s="1"/>
  <c r="G19" i="32"/>
  <c r="PJ8" i="33" s="1"/>
  <c r="F19" i="32"/>
  <c r="PI8" i="33" s="1"/>
  <c r="E19" i="32"/>
  <c r="PH8" i="33" s="1"/>
  <c r="D19" i="32"/>
  <c r="PG8" i="33" s="1"/>
  <c r="J19" i="31"/>
  <c r="PM6" i="33" s="1"/>
  <c r="I19" i="31"/>
  <c r="PL6" i="33" s="1"/>
  <c r="H19" i="31"/>
  <c r="PK6" i="33" s="1"/>
  <c r="G19" i="31"/>
  <c r="PJ6" i="33" s="1"/>
  <c r="F19" i="31"/>
  <c r="PI6" i="33" s="1"/>
  <c r="E19" i="31"/>
  <c r="PH6" i="33" s="1"/>
  <c r="D19" i="31"/>
  <c r="PG6" i="33" s="1"/>
  <c r="J19" i="30"/>
  <c r="PM9" i="33" s="1"/>
  <c r="I19" i="30"/>
  <c r="PL9" i="33" s="1"/>
  <c r="H19" i="30"/>
  <c r="PK9" i="33" s="1"/>
  <c r="G19" i="30"/>
  <c r="PJ9" i="33" s="1"/>
  <c r="F19" i="30"/>
  <c r="PI9" i="33" s="1"/>
  <c r="E19" i="30"/>
  <c r="PH9" i="33" s="1"/>
  <c r="D19" i="30"/>
  <c r="PG9" i="33" s="1"/>
  <c r="J19" i="29"/>
  <c r="PM32" i="33" s="1"/>
  <c r="I19" i="29"/>
  <c r="PL32" i="33" s="1"/>
  <c r="H19" i="29"/>
  <c r="PK32" i="33" s="1"/>
  <c r="G19" i="29"/>
  <c r="PJ32" i="33" s="1"/>
  <c r="F19" i="29"/>
  <c r="PI32" i="33" s="1"/>
  <c r="E19" i="29"/>
  <c r="PH32" i="33" s="1"/>
  <c r="D19" i="29"/>
  <c r="PG32" i="33" s="1"/>
  <c r="D19" i="28"/>
  <c r="PG28" i="33" s="1"/>
  <c r="E19" i="28"/>
  <c r="PH28" i="33" s="1"/>
  <c r="F19" i="28"/>
  <c r="PI28" i="33" s="1"/>
  <c r="G19" i="28"/>
  <c r="PJ28" i="33" s="1"/>
  <c r="H19" i="28"/>
  <c r="PK28" i="33" s="1"/>
  <c r="I19" i="28"/>
  <c r="PL28" i="33" s="1"/>
  <c r="J19" i="28"/>
  <c r="PM28" i="33" s="1"/>
  <c r="J19" i="27"/>
  <c r="PM20" i="33" s="1"/>
  <c r="I19" i="27"/>
  <c r="PL20" i="33" s="1"/>
  <c r="H19" i="27"/>
  <c r="PK20" i="33" s="1"/>
  <c r="G19" i="27"/>
  <c r="PJ20" i="33" s="1"/>
  <c r="F19" i="27"/>
  <c r="PI20" i="33" s="1"/>
  <c r="E19" i="27"/>
  <c r="PH20" i="33" s="1"/>
  <c r="D19" i="27"/>
  <c r="PG20" i="33" s="1"/>
  <c r="J19" i="26"/>
  <c r="PM26" i="33" s="1"/>
  <c r="I19" i="26"/>
  <c r="PL26" i="33" s="1"/>
  <c r="H19" i="26"/>
  <c r="PK26" i="33" s="1"/>
  <c r="G19" i="26"/>
  <c r="PJ26" i="33" s="1"/>
  <c r="F19" i="26"/>
  <c r="PI26" i="33" s="1"/>
  <c r="E19" i="26"/>
  <c r="PH26" i="33" s="1"/>
  <c r="D19" i="26"/>
  <c r="PG26" i="33" s="1"/>
  <c r="J19" i="25"/>
  <c r="PM23" i="33" s="1"/>
  <c r="I19" i="25"/>
  <c r="PL23" i="33" s="1"/>
  <c r="H19" i="25"/>
  <c r="PK23" i="33" s="1"/>
  <c r="G19" i="25"/>
  <c r="PJ23" i="33" s="1"/>
  <c r="F19" i="25"/>
  <c r="PI23" i="33" s="1"/>
  <c r="E19" i="25"/>
  <c r="PH23" i="33" s="1"/>
  <c r="D19" i="25"/>
  <c r="PG23" i="33" s="1"/>
  <c r="D19" i="24"/>
  <c r="E19" i="24"/>
  <c r="F19" i="24"/>
  <c r="G19" i="24"/>
  <c r="H19" i="24"/>
  <c r="I19" i="24"/>
  <c r="J19" i="24"/>
  <c r="J19" i="23"/>
  <c r="PM13" i="33" s="1"/>
  <c r="I19" i="23"/>
  <c r="PL13" i="33" s="1"/>
  <c r="H19" i="23"/>
  <c r="PK13" i="33" s="1"/>
  <c r="G19" i="23"/>
  <c r="PJ13" i="33" s="1"/>
  <c r="F19" i="23"/>
  <c r="PI13" i="33" s="1"/>
  <c r="E19" i="23"/>
  <c r="PH13" i="33" s="1"/>
  <c r="D19" i="23"/>
  <c r="PG13" i="33" s="1"/>
  <c r="J19" i="22"/>
  <c r="PM19" i="33" s="1"/>
  <c r="I19" i="22"/>
  <c r="PL19" i="33" s="1"/>
  <c r="H19" i="22"/>
  <c r="PK19" i="33" s="1"/>
  <c r="G19" i="22"/>
  <c r="PJ19" i="33" s="1"/>
  <c r="F19" i="22"/>
  <c r="PI19" i="33" s="1"/>
  <c r="E19" i="22"/>
  <c r="PH19" i="33" s="1"/>
  <c r="D19" i="22"/>
  <c r="PG19" i="33" s="1"/>
  <c r="J19" i="21"/>
  <c r="PM27" i="33" s="1"/>
  <c r="I19" i="21"/>
  <c r="PL27" i="33" s="1"/>
  <c r="H19" i="21"/>
  <c r="PK27" i="33" s="1"/>
  <c r="G19" i="21"/>
  <c r="PJ27" i="33" s="1"/>
  <c r="F19" i="21"/>
  <c r="PI27" i="33" s="1"/>
  <c r="E19" i="21"/>
  <c r="PH27" i="33" s="1"/>
  <c r="D19" i="21"/>
  <c r="PG27" i="33" s="1"/>
  <c r="J19" i="20"/>
  <c r="PM30" i="33" s="1"/>
  <c r="I19" i="20"/>
  <c r="PL30" i="33" s="1"/>
  <c r="H19" i="20"/>
  <c r="PK30" i="33" s="1"/>
  <c r="G19" i="20"/>
  <c r="PJ30" i="33" s="1"/>
  <c r="F19" i="20"/>
  <c r="PI30" i="33" s="1"/>
  <c r="E19" i="20"/>
  <c r="PH30" i="33" s="1"/>
  <c r="D19" i="20"/>
  <c r="PG30" i="33" s="1"/>
  <c r="J19" i="19"/>
  <c r="PM29" i="33" s="1"/>
  <c r="I19" i="19"/>
  <c r="PL29" i="33" s="1"/>
  <c r="H19" i="19"/>
  <c r="PK29" i="33" s="1"/>
  <c r="G19" i="19"/>
  <c r="PJ29" i="33" s="1"/>
  <c r="F19" i="19"/>
  <c r="PI29" i="33" s="1"/>
  <c r="E19" i="19"/>
  <c r="PH29" i="33" s="1"/>
  <c r="D19" i="19"/>
  <c r="PG29" i="33" s="1"/>
  <c r="J19" i="18"/>
  <c r="PM17" i="33" s="1"/>
  <c r="I19" i="18"/>
  <c r="PL17" i="33" s="1"/>
  <c r="H19" i="18"/>
  <c r="PK17" i="33" s="1"/>
  <c r="G19" i="18"/>
  <c r="PJ17" i="33" s="1"/>
  <c r="F19" i="18"/>
  <c r="PI17" i="33" s="1"/>
  <c r="E19" i="18"/>
  <c r="PH17" i="33" s="1"/>
  <c r="D19" i="18"/>
  <c r="PG17" i="33" s="1"/>
  <c r="J19" i="17"/>
  <c r="PM5" i="33" s="1"/>
  <c r="I19" i="17"/>
  <c r="PL5" i="33" s="1"/>
  <c r="H19" i="17"/>
  <c r="PK5" i="33" s="1"/>
  <c r="G19" i="17"/>
  <c r="PJ5" i="33" s="1"/>
  <c r="F19" i="17"/>
  <c r="PI5" i="33" s="1"/>
  <c r="E19" i="17"/>
  <c r="PH5" i="33" s="1"/>
  <c r="D19" i="17"/>
  <c r="PG5" i="33" s="1"/>
  <c r="J19" i="16"/>
  <c r="PM25" i="33" s="1"/>
  <c r="I19" i="16"/>
  <c r="PL25" i="33" s="1"/>
  <c r="H19" i="16"/>
  <c r="PK25" i="33" s="1"/>
  <c r="G19" i="16"/>
  <c r="PJ25" i="33" s="1"/>
  <c r="F19" i="16"/>
  <c r="PI25" i="33" s="1"/>
  <c r="E19" i="16"/>
  <c r="PH25" i="33" s="1"/>
  <c r="D19" i="16"/>
  <c r="PG25" i="33" s="1"/>
  <c r="PN34" i="33"/>
  <c r="I19" i="4" l="1"/>
  <c r="PL14" i="33" s="1"/>
  <c r="KG34" i="34"/>
  <c r="KF34" i="34"/>
  <c r="KE34" i="34"/>
  <c r="KD34" i="34"/>
  <c r="KC34" i="34"/>
  <c r="JZ34" i="34"/>
  <c r="JY34" i="34"/>
  <c r="JX34" i="34"/>
  <c r="JW34" i="34"/>
  <c r="JV34" i="34"/>
  <c r="JS34" i="34"/>
  <c r="JR34" i="34"/>
  <c r="JQ34" i="34"/>
  <c r="JP34" i="34"/>
  <c r="JO34" i="34"/>
  <c r="JL34" i="34"/>
  <c r="JK34" i="34"/>
  <c r="JJ34" i="34"/>
  <c r="JI34" i="34"/>
  <c r="JH34" i="34"/>
  <c r="JE34" i="34"/>
  <c r="JD34" i="34"/>
  <c r="JC34" i="34"/>
  <c r="JB34" i="34"/>
  <c r="JA34" i="34"/>
  <c r="IX34" i="34"/>
  <c r="IW34" i="34"/>
  <c r="IV34" i="34"/>
  <c r="IU34" i="34"/>
  <c r="IT34" i="34"/>
  <c r="IQ34" i="34"/>
  <c r="IP34" i="34"/>
  <c r="IO34" i="34"/>
  <c r="IN34" i="34"/>
  <c r="IM34" i="34"/>
  <c r="IJ34" i="34"/>
  <c r="II34" i="34"/>
  <c r="IH34" i="34"/>
  <c r="IG34" i="34"/>
  <c r="IF34" i="34"/>
  <c r="IC34" i="34"/>
  <c r="IB34" i="34"/>
  <c r="IA34" i="34"/>
  <c r="HZ34" i="34"/>
  <c r="HY34" i="34"/>
  <c r="HV34" i="34"/>
  <c r="HU34" i="34"/>
  <c r="HT34" i="34"/>
  <c r="HS34" i="34"/>
  <c r="HR34" i="34"/>
  <c r="HO34" i="34"/>
  <c r="HN34" i="34"/>
  <c r="HM34" i="34"/>
  <c r="HL34" i="34"/>
  <c r="HK34" i="34"/>
  <c r="HH34" i="34"/>
  <c r="HG34" i="34"/>
  <c r="HF34" i="34"/>
  <c r="HE34" i="34"/>
  <c r="HD34" i="34"/>
  <c r="HA34" i="34"/>
  <c r="GZ34" i="34"/>
  <c r="GY34" i="34"/>
  <c r="GX34" i="34"/>
  <c r="GW34" i="34"/>
  <c r="GT34" i="34"/>
  <c r="GS34" i="34"/>
  <c r="GR34" i="34"/>
  <c r="GQ34" i="34"/>
  <c r="GP34" i="34"/>
  <c r="GM34" i="34"/>
  <c r="GL34" i="34"/>
  <c r="GK34" i="34"/>
  <c r="GJ34" i="34"/>
  <c r="GI34" i="34"/>
  <c r="GF34" i="34"/>
  <c r="GE34" i="34"/>
  <c r="GD34" i="34"/>
  <c r="GC34" i="34"/>
  <c r="GB34" i="34"/>
  <c r="FY34" i="34"/>
  <c r="FX34" i="34"/>
  <c r="FW34" i="34"/>
  <c r="FV34" i="34"/>
  <c r="FU34" i="34"/>
  <c r="FR34" i="34"/>
  <c r="FQ34" i="34"/>
  <c r="FP34" i="34"/>
  <c r="FO34" i="34"/>
  <c r="FN34" i="34"/>
  <c r="FK34" i="34"/>
  <c r="FJ34" i="34"/>
  <c r="FI34" i="34"/>
  <c r="FH34" i="34"/>
  <c r="FG34" i="34"/>
  <c r="FD34" i="34"/>
  <c r="FC34" i="34"/>
  <c r="FB34" i="34"/>
  <c r="FA34" i="34"/>
  <c r="EZ34" i="34"/>
  <c r="EW34" i="34"/>
  <c r="EV34" i="34"/>
  <c r="EU34" i="34"/>
  <c r="ET34" i="34"/>
  <c r="ES34" i="34"/>
  <c r="EP34" i="34"/>
  <c r="EO34" i="34"/>
  <c r="EN34" i="34"/>
  <c r="EM34" i="34"/>
  <c r="EL34" i="34"/>
  <c r="EI34" i="34"/>
  <c r="EH34" i="34"/>
  <c r="EG34" i="34"/>
  <c r="EF34" i="34"/>
  <c r="EE34" i="34"/>
  <c r="EB34" i="34"/>
  <c r="EA34" i="34"/>
  <c r="DZ34" i="34"/>
  <c r="DY34" i="34"/>
  <c r="DX34" i="34"/>
  <c r="DU34" i="34"/>
  <c r="DT34" i="34"/>
  <c r="DS34" i="34"/>
  <c r="DR34" i="34"/>
  <c r="DQ34" i="34"/>
  <c r="DN34" i="34"/>
  <c r="DM34" i="34"/>
  <c r="DL34" i="34"/>
  <c r="DK34" i="34"/>
  <c r="DJ34" i="34"/>
  <c r="DG34" i="34"/>
  <c r="DF34" i="34"/>
  <c r="DE34" i="34"/>
  <c r="DD34" i="34"/>
  <c r="DC34" i="34"/>
  <c r="CZ34" i="34"/>
  <c r="CY34" i="34"/>
  <c r="CX34" i="34"/>
  <c r="CW34" i="34"/>
  <c r="CV34" i="34"/>
  <c r="CS34" i="34"/>
  <c r="CR34" i="34"/>
  <c r="CQ34" i="34"/>
  <c r="CP34" i="34"/>
  <c r="CO34" i="34"/>
  <c r="CL34" i="34"/>
  <c r="CK34" i="34"/>
  <c r="CJ34" i="34"/>
  <c r="CI34" i="34"/>
  <c r="CH34" i="34"/>
  <c r="CE34" i="34"/>
  <c r="CD34" i="34"/>
  <c r="CC34" i="34"/>
  <c r="CB34" i="34"/>
  <c r="CA34" i="34"/>
  <c r="BX34" i="34"/>
  <c r="BW34" i="34"/>
  <c r="BV34" i="34"/>
  <c r="BU34" i="34"/>
  <c r="BT34" i="34"/>
  <c r="BQ34" i="34"/>
  <c r="BP34" i="34"/>
  <c r="BO34" i="34"/>
  <c r="BN34" i="34"/>
  <c r="BM34" i="34"/>
  <c r="BJ34" i="34"/>
  <c r="BI34" i="34"/>
  <c r="BH34" i="34"/>
  <c r="BG34" i="34"/>
  <c r="BF34" i="34"/>
  <c r="BC34" i="34"/>
  <c r="BB34" i="34"/>
  <c r="BA34" i="34"/>
  <c r="AZ34" i="34"/>
  <c r="AY34" i="34"/>
  <c r="AV34" i="34"/>
  <c r="AU34" i="34"/>
  <c r="AT34" i="34"/>
  <c r="AS34" i="34"/>
  <c r="AR34" i="34"/>
  <c r="AO34" i="34"/>
  <c r="AN34" i="34"/>
  <c r="AM34" i="34"/>
  <c r="AL34" i="34"/>
  <c r="AK34" i="34"/>
  <c r="AH34" i="34"/>
  <c r="AG34" i="34"/>
  <c r="AF34" i="34"/>
  <c r="AE34" i="34"/>
  <c r="AD34" i="34"/>
  <c r="AA34" i="34"/>
  <c r="Z34" i="34"/>
  <c r="Y34" i="34"/>
  <c r="X34" i="34"/>
  <c r="W34" i="34"/>
  <c r="T34" i="34"/>
  <c r="S34" i="34"/>
  <c r="R34" i="34"/>
  <c r="Q34" i="34"/>
  <c r="P34" i="34"/>
  <c r="M34" i="34"/>
  <c r="L34" i="34"/>
  <c r="K34" i="34"/>
  <c r="J34" i="34"/>
  <c r="I34" i="34"/>
  <c r="F34" i="34"/>
  <c r="E34" i="34"/>
  <c r="D34" i="34"/>
  <c r="C34" i="34"/>
  <c r="B34" i="34"/>
  <c r="PD34" i="33"/>
  <c r="PC34" i="33"/>
  <c r="PB34" i="33"/>
  <c r="PA34" i="33"/>
  <c r="OZ34" i="33"/>
  <c r="OY34" i="33"/>
  <c r="OX34" i="33"/>
  <c r="OW34" i="33"/>
  <c r="OT34" i="33"/>
  <c r="OS34" i="33"/>
  <c r="OR34" i="33"/>
  <c r="OQ34" i="33"/>
  <c r="OP34" i="33"/>
  <c r="OO34" i="33"/>
  <c r="ON34" i="33"/>
  <c r="OM34" i="33"/>
  <c r="OJ34" i="33"/>
  <c r="OI34" i="33"/>
  <c r="OH34" i="33"/>
  <c r="OG34" i="33"/>
  <c r="OF34" i="33"/>
  <c r="OE34" i="33"/>
  <c r="OD34" i="33"/>
  <c r="OC34" i="33"/>
  <c r="NZ34" i="33"/>
  <c r="NY34" i="33"/>
  <c r="NX34" i="33"/>
  <c r="NW34" i="33"/>
  <c r="NV34" i="33"/>
  <c r="NU34" i="33"/>
  <c r="NT34" i="33"/>
  <c r="NS34" i="33"/>
  <c r="NP34" i="33"/>
  <c r="NO34" i="33"/>
  <c r="NN34" i="33"/>
  <c r="NM34" i="33"/>
  <c r="NL34" i="33"/>
  <c r="NK34" i="33"/>
  <c r="NJ34" i="33"/>
  <c r="NI34" i="33"/>
  <c r="NF34" i="33"/>
  <c r="NE34" i="33"/>
  <c r="ND34" i="33"/>
  <c r="NC34" i="33"/>
  <c r="NB34" i="33"/>
  <c r="NA34" i="33"/>
  <c r="MZ34" i="33"/>
  <c r="MY34" i="33"/>
  <c r="MV34" i="33"/>
  <c r="MU34" i="33"/>
  <c r="MT34" i="33"/>
  <c r="MS34" i="33"/>
  <c r="MR34" i="33"/>
  <c r="MQ34" i="33"/>
  <c r="MP34" i="33"/>
  <c r="MO34" i="33"/>
  <c r="ML34" i="33"/>
  <c r="MK34" i="33"/>
  <c r="MJ34" i="33"/>
  <c r="MI34" i="33"/>
  <c r="MH34" i="33"/>
  <c r="MG34" i="33"/>
  <c r="MF34" i="33"/>
  <c r="ME34" i="33"/>
  <c r="MB34" i="33"/>
  <c r="MA34" i="33"/>
  <c r="LZ34" i="33"/>
  <c r="LY34" i="33"/>
  <c r="LX34" i="33"/>
  <c r="LW34" i="33"/>
  <c r="LV34" i="33"/>
  <c r="LU34" i="33"/>
  <c r="LR34" i="33"/>
  <c r="LQ34" i="33"/>
  <c r="LP34" i="33"/>
  <c r="LO34" i="33"/>
  <c r="LN34" i="33"/>
  <c r="LM34" i="33"/>
  <c r="LL34" i="33"/>
  <c r="LK34" i="33"/>
  <c r="LH34" i="33"/>
  <c r="LG34" i="33"/>
  <c r="LF34" i="33"/>
  <c r="LE34" i="33"/>
  <c r="LD34" i="33"/>
  <c r="LC34" i="33"/>
  <c r="LB34" i="33"/>
  <c r="LA34" i="33"/>
  <c r="KX34" i="33"/>
  <c r="KW34" i="33"/>
  <c r="KV34" i="33"/>
  <c r="KU34" i="33"/>
  <c r="KT34" i="33"/>
  <c r="KS34" i="33"/>
  <c r="KR34" i="33"/>
  <c r="KQ34" i="33"/>
  <c r="KN34" i="33"/>
  <c r="KM34" i="33"/>
  <c r="KL34" i="33"/>
  <c r="KK34" i="33"/>
  <c r="KJ34" i="33"/>
  <c r="KI34" i="33"/>
  <c r="KH34" i="33"/>
  <c r="KG34" i="33"/>
  <c r="KD34" i="33"/>
  <c r="KC34" i="33"/>
  <c r="KB34" i="33"/>
  <c r="KA34" i="33"/>
  <c r="JZ34" i="33"/>
  <c r="JY34" i="33"/>
  <c r="JX34" i="33"/>
  <c r="JW34" i="33"/>
  <c r="JT34" i="33"/>
  <c r="JS34" i="33"/>
  <c r="JR34" i="33"/>
  <c r="JQ34" i="33"/>
  <c r="JP34" i="33"/>
  <c r="JO34" i="33"/>
  <c r="JN34" i="33"/>
  <c r="JM34" i="33"/>
  <c r="JJ34" i="33"/>
  <c r="JI34" i="33"/>
  <c r="JH34" i="33"/>
  <c r="JG34" i="33"/>
  <c r="JF34" i="33"/>
  <c r="JE34" i="33"/>
  <c r="JD34" i="33"/>
  <c r="JC34" i="33"/>
  <c r="IZ34" i="33"/>
  <c r="IY34" i="33"/>
  <c r="IX34" i="33"/>
  <c r="IW34" i="33"/>
  <c r="IV34" i="33"/>
  <c r="IU34" i="33"/>
  <c r="IT34" i="33"/>
  <c r="IS34" i="33"/>
  <c r="IP34" i="33"/>
  <c r="IO34" i="33"/>
  <c r="IN34" i="33"/>
  <c r="IM34" i="33"/>
  <c r="IL34" i="33"/>
  <c r="IK34" i="33"/>
  <c r="IJ34" i="33"/>
  <c r="II34" i="33"/>
  <c r="IF34" i="33"/>
  <c r="IE34" i="33"/>
  <c r="ID34" i="33"/>
  <c r="IC34" i="33"/>
  <c r="IB34" i="33"/>
  <c r="IA34" i="33"/>
  <c r="HZ34" i="33"/>
  <c r="HY34" i="33"/>
  <c r="HV34" i="33"/>
  <c r="HU34" i="33"/>
  <c r="HT34" i="33"/>
  <c r="HS34" i="33"/>
  <c r="HR34" i="33"/>
  <c r="HQ34" i="33"/>
  <c r="HP34" i="33"/>
  <c r="HO34" i="33"/>
  <c r="HL34" i="33"/>
  <c r="HK34" i="33"/>
  <c r="HJ34" i="33"/>
  <c r="HI34" i="33"/>
  <c r="HH34" i="33"/>
  <c r="HG34" i="33"/>
  <c r="HF34" i="33"/>
  <c r="HE34" i="33"/>
  <c r="HB34" i="33"/>
  <c r="HA34" i="33"/>
  <c r="GZ34" i="33"/>
  <c r="GY34" i="33"/>
  <c r="GX34" i="33"/>
  <c r="GW34" i="33"/>
  <c r="GV34" i="33"/>
  <c r="GU34" i="33"/>
  <c r="GR34" i="33"/>
  <c r="GQ34" i="33"/>
  <c r="GP34" i="33"/>
  <c r="GO34" i="33"/>
  <c r="GN34" i="33"/>
  <c r="GM34" i="33"/>
  <c r="GL34" i="33"/>
  <c r="GK34" i="33"/>
  <c r="GH34" i="33"/>
  <c r="GG34" i="33"/>
  <c r="GF34" i="33"/>
  <c r="GE34" i="33"/>
  <c r="GD34" i="33"/>
  <c r="GC34" i="33"/>
  <c r="GB34" i="33"/>
  <c r="GA34" i="33"/>
  <c r="FX34" i="33"/>
  <c r="FW34" i="33"/>
  <c r="FV34" i="33"/>
  <c r="FU34" i="33"/>
  <c r="FT34" i="33"/>
  <c r="FS34" i="33"/>
  <c r="FR34" i="33"/>
  <c r="FQ34" i="33"/>
  <c r="FM34" i="33"/>
  <c r="FL34" i="33"/>
  <c r="FK34" i="33"/>
  <c r="FJ34" i="33"/>
  <c r="FI34" i="33"/>
  <c r="FH34" i="33"/>
  <c r="FG34" i="33"/>
  <c r="FF34" i="33"/>
  <c r="FC34" i="33"/>
  <c r="FB34" i="33"/>
  <c r="FA34" i="33"/>
  <c r="EZ34" i="33"/>
  <c r="EY34" i="33"/>
  <c r="EX34" i="33"/>
  <c r="EW34" i="33"/>
  <c r="EV34" i="33"/>
  <c r="ES34" i="33"/>
  <c r="ER34" i="33"/>
  <c r="EQ34" i="33"/>
  <c r="EP34" i="33"/>
  <c r="EO34" i="33"/>
  <c r="EN34" i="33"/>
  <c r="EM34" i="33"/>
  <c r="EL34" i="33"/>
  <c r="EI34" i="33"/>
  <c r="EH34" i="33"/>
  <c r="EG34" i="33"/>
  <c r="EF34" i="33"/>
  <c r="EE34" i="33"/>
  <c r="ED34" i="33"/>
  <c r="EC34" i="33"/>
  <c r="EB34" i="33"/>
  <c r="DY34" i="33"/>
  <c r="DX34" i="33"/>
  <c r="DW34" i="33"/>
  <c r="DV34" i="33"/>
  <c r="DU34" i="33"/>
  <c r="DT34" i="33"/>
  <c r="DS34" i="33"/>
  <c r="DR34" i="33"/>
  <c r="DO34" i="33"/>
  <c r="DN34" i="33"/>
  <c r="DM34" i="33"/>
  <c r="DL34" i="33"/>
  <c r="DK34" i="33"/>
  <c r="DJ34" i="33"/>
  <c r="DI34" i="33"/>
  <c r="DH34" i="33"/>
  <c r="DE34" i="33"/>
  <c r="DD34" i="33"/>
  <c r="DC34" i="33"/>
  <c r="DB34" i="33"/>
  <c r="DA34" i="33"/>
  <c r="CZ34" i="33"/>
  <c r="CY34" i="33"/>
  <c r="CX34" i="33"/>
  <c r="CU34" i="33"/>
  <c r="CT34" i="33"/>
  <c r="CS34" i="33"/>
  <c r="CR34" i="33"/>
  <c r="CQ34" i="33"/>
  <c r="CP34" i="33"/>
  <c r="CO34" i="33"/>
  <c r="CN34" i="33"/>
  <c r="CK34" i="33"/>
  <c r="CJ34" i="33"/>
  <c r="CI34" i="33"/>
  <c r="CH34" i="33"/>
  <c r="CG34" i="33"/>
  <c r="CF34" i="33"/>
  <c r="CE34" i="33"/>
  <c r="CD34" i="33"/>
  <c r="CA34" i="33"/>
  <c r="BZ34" i="33"/>
  <c r="BY34" i="33"/>
  <c r="BX34" i="33"/>
  <c r="BW34" i="33"/>
  <c r="BV34" i="33"/>
  <c r="BU34" i="33"/>
  <c r="BT34" i="33"/>
  <c r="BQ34" i="33"/>
  <c r="BP34" i="33"/>
  <c r="BO34" i="33"/>
  <c r="BN34" i="33"/>
  <c r="BM34" i="33"/>
  <c r="BL34" i="33"/>
  <c r="BK34" i="33"/>
  <c r="BJ34" i="33"/>
  <c r="BG34" i="33"/>
  <c r="BF34" i="33"/>
  <c r="BE34" i="33"/>
  <c r="BD34" i="33"/>
  <c r="BC34" i="33"/>
  <c r="BB34" i="33"/>
  <c r="BA34" i="33"/>
  <c r="AZ34" i="33"/>
  <c r="AW34" i="33"/>
  <c r="AV34" i="33"/>
  <c r="AU34" i="33"/>
  <c r="AT34" i="33"/>
  <c r="AS34" i="33"/>
  <c r="AR34" i="33"/>
  <c r="AQ34" i="33"/>
  <c r="AP34" i="33"/>
  <c r="AM34" i="33"/>
  <c r="AL34" i="33"/>
  <c r="AK34" i="33"/>
  <c r="AJ34" i="33"/>
  <c r="AI34" i="33"/>
  <c r="AH34" i="33"/>
  <c r="AG34" i="33"/>
  <c r="AF34" i="33"/>
  <c r="AC34" i="33"/>
  <c r="AB34" i="33"/>
  <c r="AA34" i="33"/>
  <c r="Z34" i="33"/>
  <c r="Y34" i="33"/>
  <c r="X34" i="33"/>
  <c r="W34" i="33"/>
  <c r="V34" i="33"/>
  <c r="S34" i="33"/>
  <c r="R34" i="33"/>
  <c r="Q34" i="33"/>
  <c r="P34" i="33"/>
  <c r="O34" i="33"/>
  <c r="N34" i="33"/>
  <c r="M34" i="33"/>
  <c r="L34" i="33"/>
  <c r="I34" i="33"/>
  <c r="H34" i="33"/>
  <c r="G34" i="33"/>
  <c r="F34" i="33"/>
  <c r="E34" i="33"/>
  <c r="D34" i="33"/>
  <c r="C34" i="33"/>
  <c r="B34" i="33"/>
  <c r="W19" i="31"/>
  <c r="KN6" i="34" s="1"/>
  <c r="V19" i="31"/>
  <c r="KM6" i="34" s="1"/>
  <c r="U19" i="31"/>
  <c r="KL6" i="34" s="1"/>
  <c r="T19" i="31"/>
  <c r="KK6" i="34" s="1"/>
  <c r="S19" i="31"/>
  <c r="KJ6" i="34" s="1"/>
  <c r="W19" i="30"/>
  <c r="KN9" i="34" s="1"/>
  <c r="V19" i="30"/>
  <c r="KM9" i="34" s="1"/>
  <c r="U19" i="30"/>
  <c r="KL9" i="34" s="1"/>
  <c r="T19" i="30"/>
  <c r="KK9" i="34" s="1"/>
  <c r="S19" i="30"/>
  <c r="KJ9" i="34" s="1"/>
  <c r="W19" i="29"/>
  <c r="KN32" i="34" s="1"/>
  <c r="V19" i="29"/>
  <c r="KM32" i="34" s="1"/>
  <c r="U19" i="29"/>
  <c r="KL32" i="34" s="1"/>
  <c r="T19" i="29"/>
  <c r="KK32" i="34" s="1"/>
  <c r="S19" i="29"/>
  <c r="KJ32" i="34" s="1"/>
  <c r="W19" i="28"/>
  <c r="KN28" i="34" s="1"/>
  <c r="V19" i="28"/>
  <c r="KM28" i="34" s="1"/>
  <c r="U19" i="28"/>
  <c r="KL28" i="34" s="1"/>
  <c r="T19" i="28"/>
  <c r="KK28" i="34" s="1"/>
  <c r="S19" i="28"/>
  <c r="KJ28" i="34" s="1"/>
  <c r="W19" i="27"/>
  <c r="KN20" i="34" s="1"/>
  <c r="V19" i="27"/>
  <c r="KM20" i="34" s="1"/>
  <c r="U19" i="27"/>
  <c r="KL20" i="34" s="1"/>
  <c r="T19" i="27"/>
  <c r="KK20" i="34" s="1"/>
  <c r="S19" i="27"/>
  <c r="KJ20" i="34" s="1"/>
  <c r="W19" i="26"/>
  <c r="KN26" i="34" s="1"/>
  <c r="V19" i="26"/>
  <c r="KM26" i="34" s="1"/>
  <c r="U19" i="26"/>
  <c r="KL26" i="34" s="1"/>
  <c r="T19" i="26"/>
  <c r="KK26" i="34" s="1"/>
  <c r="S19" i="26"/>
  <c r="KJ26" i="34" s="1"/>
  <c r="W19" i="25"/>
  <c r="KN23" i="34" s="1"/>
  <c r="V19" i="25"/>
  <c r="KM23" i="34" s="1"/>
  <c r="U19" i="25"/>
  <c r="KL23" i="34" s="1"/>
  <c r="T19" i="25"/>
  <c r="KK23" i="34" s="1"/>
  <c r="S19" i="25"/>
  <c r="KJ23" i="34" s="1"/>
  <c r="W19" i="24"/>
  <c r="V19" i="24"/>
  <c r="U19" i="24"/>
  <c r="T19" i="24"/>
  <c r="S19" i="24"/>
  <c r="W19" i="23"/>
  <c r="KN13" i="34" s="1"/>
  <c r="V19" i="23"/>
  <c r="KM13" i="34" s="1"/>
  <c r="U19" i="23"/>
  <c r="KL13" i="34" s="1"/>
  <c r="T19" i="23"/>
  <c r="KK13" i="34" s="1"/>
  <c r="S19" i="23"/>
  <c r="KJ13" i="34" s="1"/>
  <c r="W19" i="22"/>
  <c r="KN19" i="34" s="1"/>
  <c r="V19" i="22"/>
  <c r="KM19" i="34" s="1"/>
  <c r="U19" i="22"/>
  <c r="KL19" i="34" s="1"/>
  <c r="T19" i="22"/>
  <c r="KK19" i="34" s="1"/>
  <c r="S19" i="22"/>
  <c r="KJ19" i="34" s="1"/>
  <c r="W19" i="21"/>
  <c r="KN27" i="34" s="1"/>
  <c r="V19" i="21"/>
  <c r="KM27" i="34" s="1"/>
  <c r="U19" i="21"/>
  <c r="KL27" i="34" s="1"/>
  <c r="T19" i="21"/>
  <c r="KK27" i="34" s="1"/>
  <c r="S19" i="21"/>
  <c r="KJ27" i="34" s="1"/>
  <c r="W19" i="20"/>
  <c r="KN30" i="34" s="1"/>
  <c r="V19" i="20"/>
  <c r="KM30" i="34" s="1"/>
  <c r="U19" i="20"/>
  <c r="KL30" i="34" s="1"/>
  <c r="T19" i="20"/>
  <c r="KK30" i="34" s="1"/>
  <c r="S19" i="20"/>
  <c r="KJ30" i="34" s="1"/>
  <c r="S19" i="19"/>
  <c r="KJ29" i="34" s="1"/>
  <c r="W19" i="18"/>
  <c r="KN17" i="34" s="1"/>
  <c r="V19" i="18"/>
  <c r="KM17" i="34" s="1"/>
  <c r="U19" i="18"/>
  <c r="KL17" i="34" s="1"/>
  <c r="T19" i="18"/>
  <c r="KK17" i="34" s="1"/>
  <c r="S19" i="18"/>
  <c r="KJ17" i="34" s="1"/>
  <c r="W19" i="17"/>
  <c r="KN5" i="34" s="1"/>
  <c r="V19" i="17"/>
  <c r="KM5" i="34" s="1"/>
  <c r="U19" i="17"/>
  <c r="KL5" i="34" s="1"/>
  <c r="T19" i="17"/>
  <c r="KK5" i="34" s="1"/>
  <c r="S19" i="17"/>
  <c r="KJ5" i="34" s="1"/>
  <c r="W19" i="16"/>
  <c r="KN25" i="34" s="1"/>
  <c r="V19" i="16"/>
  <c r="KM25" i="34" s="1"/>
  <c r="U19" i="16"/>
  <c r="KL25" i="34" s="1"/>
  <c r="T19" i="16"/>
  <c r="KK25" i="34" s="1"/>
  <c r="S19" i="16"/>
  <c r="KJ25" i="34" s="1"/>
  <c r="W19" i="15"/>
  <c r="KN24" i="34" s="1"/>
  <c r="V19" i="15"/>
  <c r="KM24" i="34" s="1"/>
  <c r="U19" i="15"/>
  <c r="KL24" i="34" s="1"/>
  <c r="T19" i="15"/>
  <c r="KK24" i="34" s="1"/>
  <c r="S19" i="15"/>
  <c r="KJ24" i="34" s="1"/>
  <c r="J19" i="15"/>
  <c r="PM24" i="33" s="1"/>
  <c r="I19" i="15"/>
  <c r="PL24" i="33" s="1"/>
  <c r="H19" i="15"/>
  <c r="PK24" i="33" s="1"/>
  <c r="G19" i="15"/>
  <c r="PJ24" i="33" s="1"/>
  <c r="F19" i="15"/>
  <c r="PI24" i="33" s="1"/>
  <c r="E19" i="15"/>
  <c r="PH24" i="33" s="1"/>
  <c r="D19" i="15"/>
  <c r="PG24" i="33" s="1"/>
  <c r="W19" i="14"/>
  <c r="KN10" i="34" s="1"/>
  <c r="V19" i="14"/>
  <c r="KM10" i="34" s="1"/>
  <c r="U19" i="14"/>
  <c r="KL10" i="34" s="1"/>
  <c r="T19" i="14"/>
  <c r="KK10" i="34" s="1"/>
  <c r="S19" i="14"/>
  <c r="KJ10" i="34" s="1"/>
  <c r="J19" i="14"/>
  <c r="PM10" i="33" s="1"/>
  <c r="I19" i="14"/>
  <c r="PL10" i="33" s="1"/>
  <c r="H19" i="14"/>
  <c r="PK10" i="33" s="1"/>
  <c r="G19" i="14"/>
  <c r="PJ10" i="33" s="1"/>
  <c r="F19" i="14"/>
  <c r="PI10" i="33" s="1"/>
  <c r="E19" i="14"/>
  <c r="PH10" i="33" s="1"/>
  <c r="D19" i="14"/>
  <c r="PG10" i="33" s="1"/>
  <c r="W19" i="13"/>
  <c r="KN18" i="34" s="1"/>
  <c r="V19" i="13"/>
  <c r="KM18" i="34" s="1"/>
  <c r="U19" i="13"/>
  <c r="KL18" i="34" s="1"/>
  <c r="T19" i="13"/>
  <c r="KK18" i="34" s="1"/>
  <c r="S19" i="13"/>
  <c r="KJ18" i="34" s="1"/>
  <c r="J19" i="13"/>
  <c r="PM18" i="33" s="1"/>
  <c r="I19" i="13"/>
  <c r="PL18" i="33" s="1"/>
  <c r="H19" i="13"/>
  <c r="PK18" i="33" s="1"/>
  <c r="G19" i="13"/>
  <c r="PJ18" i="33" s="1"/>
  <c r="F19" i="13"/>
  <c r="PI18" i="33" s="1"/>
  <c r="E19" i="13"/>
  <c r="PH18" i="33" s="1"/>
  <c r="D19" i="13"/>
  <c r="PG18" i="33" s="1"/>
  <c r="W19" i="12"/>
  <c r="KN31" i="34" s="1"/>
  <c r="V19" i="12"/>
  <c r="KM31" i="34" s="1"/>
  <c r="U19" i="12"/>
  <c r="KL31" i="34" s="1"/>
  <c r="T19" i="12"/>
  <c r="KK31" i="34" s="1"/>
  <c r="S19" i="12"/>
  <c r="KJ31" i="34" s="1"/>
  <c r="J19" i="12"/>
  <c r="PM31" i="33" s="1"/>
  <c r="I19" i="12"/>
  <c r="PL31" i="33" s="1"/>
  <c r="H19" i="12"/>
  <c r="PK31" i="33" s="1"/>
  <c r="G19" i="12"/>
  <c r="PJ31" i="33" s="1"/>
  <c r="F19" i="12"/>
  <c r="PI31" i="33" s="1"/>
  <c r="E19" i="12"/>
  <c r="PH31" i="33" s="1"/>
  <c r="D19" i="12"/>
  <c r="PG31" i="33" s="1"/>
  <c r="W19" i="11"/>
  <c r="KN22" i="34" s="1"/>
  <c r="V19" i="11"/>
  <c r="KM22" i="34" s="1"/>
  <c r="U19" i="11"/>
  <c r="KL22" i="34" s="1"/>
  <c r="T19" i="11"/>
  <c r="KK22" i="34" s="1"/>
  <c r="S19" i="11"/>
  <c r="KJ22" i="34" s="1"/>
  <c r="J19" i="11"/>
  <c r="PM22" i="33" s="1"/>
  <c r="I19" i="11"/>
  <c r="PL22" i="33" s="1"/>
  <c r="H19" i="11"/>
  <c r="PK22" i="33" s="1"/>
  <c r="G19" i="11"/>
  <c r="PJ22" i="33" s="1"/>
  <c r="F19" i="11"/>
  <c r="PI22" i="33" s="1"/>
  <c r="E19" i="11"/>
  <c r="PH22" i="33" s="1"/>
  <c r="D19" i="11"/>
  <c r="PG22" i="33" s="1"/>
  <c r="W19" i="10"/>
  <c r="KN11" i="34" s="1"/>
  <c r="V19" i="10"/>
  <c r="KM11" i="34" s="1"/>
  <c r="U19" i="10"/>
  <c r="KL11" i="34" s="1"/>
  <c r="T19" i="10"/>
  <c r="KK11" i="34" s="1"/>
  <c r="S19" i="10"/>
  <c r="KJ11" i="34" s="1"/>
  <c r="J19" i="10"/>
  <c r="PM11" i="33" s="1"/>
  <c r="I19" i="10"/>
  <c r="PL11" i="33" s="1"/>
  <c r="H19" i="10"/>
  <c r="PK11" i="33" s="1"/>
  <c r="G19" i="10"/>
  <c r="PJ11" i="33" s="1"/>
  <c r="F19" i="10"/>
  <c r="PI11" i="33" s="1"/>
  <c r="E19" i="10"/>
  <c r="PH11" i="33" s="1"/>
  <c r="D19" i="10"/>
  <c r="PG11" i="33" s="1"/>
  <c r="W19" i="9"/>
  <c r="KN16" i="34" s="1"/>
  <c r="V19" i="9"/>
  <c r="KM16" i="34" s="1"/>
  <c r="U19" i="9"/>
  <c r="KL16" i="34" s="1"/>
  <c r="T19" i="9"/>
  <c r="KK16" i="34" s="1"/>
  <c r="S19" i="9"/>
  <c r="KJ16" i="34" s="1"/>
  <c r="J19" i="9"/>
  <c r="PM16" i="33" s="1"/>
  <c r="I19" i="9"/>
  <c r="PL16" i="33" s="1"/>
  <c r="H19" i="9"/>
  <c r="PK16" i="33" s="1"/>
  <c r="G19" i="9"/>
  <c r="PJ16" i="33" s="1"/>
  <c r="F19" i="9"/>
  <c r="PI16" i="33" s="1"/>
  <c r="E19" i="9"/>
  <c r="PH16" i="33" s="1"/>
  <c r="D19" i="9"/>
  <c r="PG16" i="33" s="1"/>
  <c r="W19" i="8"/>
  <c r="KN12" i="34" s="1"/>
  <c r="V19" i="8"/>
  <c r="KM12" i="34" s="1"/>
  <c r="U19" i="8"/>
  <c r="KL12" i="34" s="1"/>
  <c r="T19" i="8"/>
  <c r="KK12" i="34" s="1"/>
  <c r="S19" i="8"/>
  <c r="KJ12" i="34" s="1"/>
  <c r="J19" i="8"/>
  <c r="PM12" i="33" s="1"/>
  <c r="I19" i="8"/>
  <c r="PL12" i="33" s="1"/>
  <c r="H19" i="8"/>
  <c r="PK12" i="33" s="1"/>
  <c r="G19" i="8"/>
  <c r="PJ12" i="33" s="1"/>
  <c r="F19" i="8"/>
  <c r="PI12" i="33" s="1"/>
  <c r="E19" i="8"/>
  <c r="PH12" i="33" s="1"/>
  <c r="D19" i="8"/>
  <c r="PG12" i="33" s="1"/>
  <c r="W19" i="7"/>
  <c r="KN7" i="34" s="1"/>
  <c r="V19" i="7"/>
  <c r="KM7" i="34" s="1"/>
  <c r="U19" i="7"/>
  <c r="KL7" i="34" s="1"/>
  <c r="T19" i="7"/>
  <c r="KK7" i="34" s="1"/>
  <c r="S19" i="7"/>
  <c r="KJ7" i="34" s="1"/>
  <c r="J19" i="7"/>
  <c r="PM7" i="33" s="1"/>
  <c r="PM34" i="33" s="1"/>
  <c r="I19" i="7"/>
  <c r="PL7" i="33" s="1"/>
  <c r="H19" i="7"/>
  <c r="PK7" i="33" s="1"/>
  <c r="G19" i="7"/>
  <c r="PJ7" i="33" s="1"/>
  <c r="F19" i="7"/>
  <c r="PI7" i="33" s="1"/>
  <c r="E19" i="7"/>
  <c r="PH7" i="33" s="1"/>
  <c r="D19" i="7"/>
  <c r="PG7" i="33" s="1"/>
  <c r="W19" i="6"/>
  <c r="KN21" i="34" s="1"/>
  <c r="V19" i="6"/>
  <c r="KM21" i="34" s="1"/>
  <c r="U19" i="6"/>
  <c r="KL21" i="34" s="1"/>
  <c r="T19" i="6"/>
  <c r="KK21" i="34" s="1"/>
  <c r="S19" i="6"/>
  <c r="KJ21" i="34" s="1"/>
  <c r="J19" i="6"/>
  <c r="PM21" i="33" s="1"/>
  <c r="I19" i="6"/>
  <c r="PL21" i="33" s="1"/>
  <c r="H19" i="6"/>
  <c r="PK21" i="33" s="1"/>
  <c r="G19" i="6"/>
  <c r="PJ21" i="33" s="1"/>
  <c r="F19" i="6"/>
  <c r="PI21" i="33" s="1"/>
  <c r="E19" i="6"/>
  <c r="PH21" i="33" s="1"/>
  <c r="D19" i="6"/>
  <c r="PG21" i="33" s="1"/>
  <c r="W19" i="5"/>
  <c r="KN15" i="34" s="1"/>
  <c r="V19" i="5"/>
  <c r="KM15" i="34" s="1"/>
  <c r="U19" i="5"/>
  <c r="KL15" i="34" s="1"/>
  <c r="T19" i="5"/>
  <c r="KK15" i="34" s="1"/>
  <c r="S19" i="5"/>
  <c r="KJ15" i="34" s="1"/>
  <c r="D19" i="5"/>
  <c r="PG15" i="33" s="1"/>
  <c r="W19" i="4"/>
  <c r="KN14" i="34" s="1"/>
  <c r="V19" i="4"/>
  <c r="KM14" i="34" s="1"/>
  <c r="U19" i="4"/>
  <c r="KL14" i="34" s="1"/>
  <c r="T19" i="4"/>
  <c r="KK14" i="34" s="1"/>
  <c r="S19" i="4"/>
  <c r="KJ14" i="34" s="1"/>
  <c r="J19" i="4"/>
  <c r="PM14" i="33" s="1"/>
  <c r="H19" i="4"/>
  <c r="PK14" i="33" s="1"/>
  <c r="G19" i="4"/>
  <c r="PJ14" i="33" s="1"/>
  <c r="F19" i="4"/>
  <c r="PI14" i="33" s="1"/>
  <c r="E19" i="4"/>
  <c r="PH14" i="33" s="1"/>
  <c r="D19" i="4"/>
  <c r="PG14" i="33" s="1"/>
  <c r="W19" i="32"/>
  <c r="KN8" i="34" s="1"/>
  <c r="V19" i="32"/>
  <c r="U19" i="32"/>
  <c r="T19" i="32"/>
  <c r="S19" i="32"/>
  <c r="KL34" i="34" l="1"/>
  <c r="KM34" i="34"/>
  <c r="KK34" i="34"/>
  <c r="KN34" i="34"/>
  <c r="KJ34" i="34"/>
  <c r="PL34" i="33"/>
  <c r="PK34" i="33"/>
  <c r="PJ34" i="33"/>
  <c r="PI34" i="33"/>
  <c r="PH34" i="33"/>
  <c r="PG34" i="33"/>
</calcChain>
</file>

<file path=xl/comments1.xml><?xml version="1.0" encoding="utf-8"?>
<comments xmlns="http://schemas.openxmlformats.org/spreadsheetml/2006/main">
  <authors>
    <author>Diego Fernando Borda</author>
    <author>Diego Fernando Borda Tovar</author>
  </authors>
  <commentList>
    <comment ref="I12" authorId="0" shapeId="0">
      <text>
        <r>
          <rPr>
            <sz val="11"/>
            <color theme="1"/>
            <rFont val="Calibri"/>
            <family val="2"/>
            <scheme val="minor"/>
          </rPr>
          <t>Resoluciones CREG 101 027 y CREG 101 031 de 2022.
- Los Transmisores Nacional tuvieron la opción de modificar el indexador IPP utilizado en la metodología de remuneración de la actividad.
Finalizó aplicación en septiembre de 2023.</t>
        </r>
      </text>
    </comment>
    <comment ref="I13" authorId="0" shapeId="0">
      <text>
        <r>
          <rPr>
            <sz val="11"/>
            <color theme="1"/>
            <rFont val="Calibri"/>
            <family val="2"/>
            <scheme val="minor"/>
          </rPr>
          <t xml:space="preserve">
Resoluciones CREG 101 027 y CREG 101 031 de 2022.
- Los Operadores de Red tuvieron la opción de modificar el indexador IPP utilizado en la metodología de remuneración de la actividad.
Finalizó aplicación en septiembre de 2023.</t>
        </r>
      </text>
    </comment>
    <comment ref="C14" authorId="1" shapeId="0">
      <text>
        <r>
          <rPr>
            <sz val="11"/>
            <color theme="1"/>
            <rFont val="Calibri"/>
            <family val="2"/>
            <scheme val="minor"/>
          </rPr>
          <t>CELSIA COLOMBIA absorbió a CELSIA TOLIMA a partir de enero de 2021</t>
        </r>
      </text>
    </comment>
    <comment ref="E14" authorId="1" shapeId="0">
      <text>
        <r>
          <rPr>
            <sz val="11"/>
            <color theme="1"/>
            <rFont val="Calibri"/>
            <family val="2"/>
            <scheme val="minor"/>
          </rPr>
          <t>Ingresó al ADD Oriente a partir de agosto de 2022</t>
        </r>
      </text>
    </comment>
    <comment ref="C19" authorId="1" shapeId="0">
      <text>
        <r>
          <rPr>
            <sz val="11"/>
            <color theme="1"/>
            <rFont val="Calibri"/>
            <family val="2"/>
            <scheme val="minor"/>
          </rPr>
          <t>Antes CODENSA S.A. E.S.P.
EMGESA ahora es ENEL COLOMBIA</t>
        </r>
      </text>
    </comment>
    <comment ref="D27" authorId="1" shapeId="0">
      <text>
        <r>
          <rPr>
            <sz val="11"/>
            <color theme="1"/>
            <rFont val="Calibri"/>
            <family val="2"/>
            <scheme val="minor"/>
          </rPr>
          <t>Magadalena, La Guajira y Atlántico</t>
        </r>
      </text>
    </comment>
    <comment ref="D28" authorId="1" shapeId="0">
      <text>
        <r>
          <rPr>
            <sz val="11"/>
            <color theme="1"/>
            <rFont val="Calibri"/>
            <family val="2"/>
            <scheme val="minor"/>
          </rPr>
          <t>Bolívar, Córdoba, Sucre y Cesar</t>
        </r>
      </text>
    </comment>
  </commentList>
</comments>
</file>

<file path=xl/comments10.xml><?xml version="1.0" encoding="utf-8"?>
<comments xmlns="http://schemas.openxmlformats.org/spreadsheetml/2006/main">
  <authors>
    <author>Lina Maria Torres Castiblanco</author>
    <author>tc={A03F3D1B-5E57-4F22-A32E-B6A8F7A2B913}</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11.xml><?xml version="1.0" encoding="utf-8"?>
<comments xmlns="http://schemas.openxmlformats.org/spreadsheetml/2006/main">
  <authors>
    <author>Lina Maria Torres Castiblanco</author>
    <author>tc={42742AD5-C4EC-405E-BBAA-567790983912}</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12.xml><?xml version="1.0" encoding="utf-8"?>
<comments xmlns="http://schemas.openxmlformats.org/spreadsheetml/2006/main">
  <authors>
    <author>Lina Maria Torres Castiblanco</author>
    <author>tc={8D85E665-9DD1-4F51-A827-79487CC8533C}</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13.xml><?xml version="1.0" encoding="utf-8"?>
<comments xmlns="http://schemas.openxmlformats.org/spreadsheetml/2006/main">
  <authors>
    <author>Lina Maria Torres Castiblanco</author>
    <author>tc={FA053A3D-3798-4C7B-A8B2-2A0A72ACF19E}</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14.xml><?xml version="1.0" encoding="utf-8"?>
<comments xmlns="http://schemas.openxmlformats.org/spreadsheetml/2006/main">
  <authors>
    <author>Lina Maria Torres Castiblanco</author>
    <author>tc={37526751-D11F-4604-A25B-1FB926048F1E}</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15.xml><?xml version="1.0" encoding="utf-8"?>
<comments xmlns="http://schemas.openxmlformats.org/spreadsheetml/2006/main">
  <authors>
    <author>Lina Maria Torres Castiblanco</author>
    <author>tc={8D964A58-54DB-454C-8175-387981289D33}</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16.xml><?xml version="1.0" encoding="utf-8"?>
<comments xmlns="http://schemas.openxmlformats.org/spreadsheetml/2006/main">
  <authors>
    <author>Lina Maria Torres Castiblanco</author>
    <author>tc={BAE8A6AF-3ACF-4ED5-8A7F-4EA7E41BE620}</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17.xml><?xml version="1.0" encoding="utf-8"?>
<comments xmlns="http://schemas.openxmlformats.org/spreadsheetml/2006/main">
  <authors>
    <author>Lina Maria Torres Castiblanco</author>
    <author>tc={CC5F4B69-97A6-4B12-AA3F-8DD258D5D63D}</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18.xml><?xml version="1.0" encoding="utf-8"?>
<comments xmlns="http://schemas.openxmlformats.org/spreadsheetml/2006/main">
  <authors>
    <author>Lina Maria Torres Castiblanco</author>
    <author>tc={04C74492-4D16-40EE-B728-C84432C6C9A1}</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19.xml><?xml version="1.0" encoding="utf-8"?>
<comments xmlns="http://schemas.openxmlformats.org/spreadsheetml/2006/main">
  <authors>
    <author>Lina Maria Torres Castiblanco</author>
    <author>tc={28ED9C0E-C501-413E-A63D-206A987CCCC2}</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2.xml><?xml version="1.0" encoding="utf-8"?>
<comments xmlns="http://schemas.openxmlformats.org/spreadsheetml/2006/main">
  <authors>
    <author>Lina Maria Torres Castiblanco</author>
    <author>tc={F8C44D3E-0986-4B3B-A95F-ABA88469B15F}</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20.xml><?xml version="1.0" encoding="utf-8"?>
<comments xmlns="http://schemas.openxmlformats.org/spreadsheetml/2006/main">
  <authors>
    <author>Lina Maria Torres Castiblanco</author>
    <author>tc={919CCA87-4AEC-4FDD-B919-5986444A4708}</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21.xml><?xml version="1.0" encoding="utf-8"?>
<comments xmlns="http://schemas.openxmlformats.org/spreadsheetml/2006/main">
  <authors>
    <author>Lina Maria Torres Castiblanco</author>
    <author>tc={5A4C181C-C563-45A5-ACE0-9C25478806B3}</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22.xml><?xml version="1.0" encoding="utf-8"?>
<comments xmlns="http://schemas.openxmlformats.org/spreadsheetml/2006/main">
  <authors>
    <author>Lina Maria Torres Castiblanco</author>
    <author>tc={98453963-56D9-43D8-87E8-ACFBFFFF1782}</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23.xml><?xml version="1.0" encoding="utf-8"?>
<comments xmlns="http://schemas.openxmlformats.org/spreadsheetml/2006/main">
  <authors>
    <author>Lina Maria Torres Castiblanco</author>
    <author>tc={6B32C3CB-02A2-4522-89CF-E53116D99050}</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24.xml><?xml version="1.0" encoding="utf-8"?>
<comments xmlns="http://schemas.openxmlformats.org/spreadsheetml/2006/main">
  <authors>
    <author>Lina Maria Torres Castiblanco</author>
    <author>tc={C40C8FF0-37B9-419F-B1E9-2817AA3C0D15}</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25.xml><?xml version="1.0" encoding="utf-8"?>
<comments xmlns="http://schemas.openxmlformats.org/spreadsheetml/2006/main">
  <authors>
    <author>Lina Maria Torres Castiblanco</author>
    <author>tc={042E34BB-6034-4DCF-8557-2E8C3B2D3B20}</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26.xml><?xml version="1.0" encoding="utf-8"?>
<comments xmlns="http://schemas.openxmlformats.org/spreadsheetml/2006/main">
  <authors>
    <author>Lina Maria Torres Castiblanco</author>
    <author>tc={1F3E7984-9848-4018-9A4A-ADB2C868911E}</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27.xml><?xml version="1.0" encoding="utf-8"?>
<comments xmlns="http://schemas.openxmlformats.org/spreadsheetml/2006/main">
  <authors>
    <author>Lina Maria Torres Castiblanco</author>
    <author>tc={8CD259EF-8214-4DB6-BE8A-9481FBFA47EE}</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28.xml><?xml version="1.0" encoding="utf-8"?>
<comments xmlns="http://schemas.openxmlformats.org/spreadsheetml/2006/main">
  <authors>
    <author>Lina Maria Torres Castiblanco</author>
    <author>tc={44996C48-15B9-4D9D-AADE-72FCB9C4148E}</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29.xml><?xml version="1.0" encoding="utf-8"?>
<comments xmlns="http://schemas.openxmlformats.org/spreadsheetml/2006/main">
  <authors>
    <author>Lina Maria Torres Castiblanco</author>
    <author>tc={4C02143D-AC00-4CC5-BFCF-6127ECAFFA0B}</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3.xml><?xml version="1.0" encoding="utf-8"?>
<comments xmlns="http://schemas.openxmlformats.org/spreadsheetml/2006/main">
  <authors>
    <author>Lina Maria Torres Castiblanco</author>
    <author>tc={F50EEC27-3ED6-48B1-907B-765BD80BD980}</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30.xml><?xml version="1.0" encoding="utf-8"?>
<comments xmlns="http://schemas.openxmlformats.org/spreadsheetml/2006/main">
  <authors>
    <author>Lina Maria Torres Castiblanco</author>
    <author>tc={8C7E3182-A864-4436-8C35-40826EB2D25F}</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31.xml><?xml version="1.0" encoding="utf-8"?>
<comments xmlns="http://schemas.openxmlformats.org/spreadsheetml/2006/main">
  <authors>
    <author>Mario Alejandro Obando Arboleda</author>
  </authors>
  <commentList>
    <comment ref="IN8" authorId="0" shapeId="0">
      <text>
        <r>
          <rPr>
            <sz val="11"/>
            <color theme="1"/>
            <rFont val="Calibri"/>
            <family val="2"/>
            <scheme val="minor"/>
          </rPr>
          <t>Mario Alejandro Obando Arboleda:
Se cambia esta variacion debido a que el prestador presenta una republicación.</t>
        </r>
      </text>
    </comment>
    <comment ref="GU29" authorId="0" shapeId="0">
      <text>
        <r>
          <rPr>
            <sz val="11"/>
            <color theme="1"/>
            <rFont val="Calibri"/>
            <family val="2"/>
            <scheme val="minor"/>
          </rPr>
          <t>Mario Alejandro Obando Arboleda:
Se modifican estas variaciones por republicación del prestador</t>
        </r>
      </text>
    </comment>
    <comment ref="HA29" authorId="0" shapeId="0">
      <text>
        <r>
          <rPr>
            <sz val="11"/>
            <color theme="1"/>
            <rFont val="Calibri"/>
            <family val="2"/>
            <scheme val="minor"/>
          </rPr>
          <t>Mario Alejandro Obando Arboleda:
Se modifican estas variaciones por republicación del prestador</t>
        </r>
      </text>
    </comment>
  </commentList>
</comments>
</file>

<file path=xl/comments32.xml><?xml version="1.0" encoding="utf-8"?>
<comments xmlns="http://schemas.openxmlformats.org/spreadsheetml/2006/main">
  <authors>
    <author>Mario Alejandro Obando Arboleda</author>
  </authors>
  <commentList>
    <comment ref="FR8" authorId="0" shapeId="0">
      <text>
        <r>
          <rPr>
            <sz val="11"/>
            <color theme="1"/>
            <rFont val="Calibri"/>
            <family val="2"/>
            <scheme val="minor"/>
          </rPr>
          <t>Mario Alejandro Obando Arboleda:
Cambia esta variación debido a que el prestador realizó un republicación de las tarifas.</t>
        </r>
      </text>
    </comment>
    <comment ref="EP29" authorId="0" shapeId="0">
      <text>
        <r>
          <rPr>
            <sz val="11"/>
            <color theme="1"/>
            <rFont val="Calibri"/>
            <family val="2"/>
            <scheme val="minor"/>
          </rPr>
          <t xml:space="preserve">Mario Alejandro Obando Arboleda:
Se modifican estas variaciones por republicación por parte del prestador.
</t>
        </r>
      </text>
    </comment>
  </commentList>
</comments>
</file>

<file path=xl/comments4.xml><?xml version="1.0" encoding="utf-8"?>
<comments xmlns="http://schemas.openxmlformats.org/spreadsheetml/2006/main">
  <authors>
    <author>Lina Maria Torres Castiblanco</author>
    <author>tc={D979D730-1995-4F7C-9CB1-D7FB9421AD2F}</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5.xml><?xml version="1.0" encoding="utf-8"?>
<comments xmlns="http://schemas.openxmlformats.org/spreadsheetml/2006/main">
  <authors>
    <author>Lina Maria Torres Castiblanco</author>
    <author>tc={A5CB17A9-2830-481F-9AE0-F29307569570}</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6.xml><?xml version="1.0" encoding="utf-8"?>
<comments xmlns="http://schemas.openxmlformats.org/spreadsheetml/2006/main">
  <authors>
    <author>Lina Maria Torres Castiblanco</author>
    <author>tc={E37FF045-950C-4CCD-979B-438D0E83FB04}</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7.xml><?xml version="1.0" encoding="utf-8"?>
<comments xmlns="http://schemas.openxmlformats.org/spreadsheetml/2006/main">
  <authors>
    <author>Lina Maria Torres Castiblanco</author>
    <author>tc={22A88CED-F2A7-4974-956D-FFC6C8AAAC36}</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8.xml><?xml version="1.0" encoding="utf-8"?>
<comments xmlns="http://schemas.openxmlformats.org/spreadsheetml/2006/main">
  <authors>
    <author>Lina Maria Torres Castiblanco</author>
    <author>tc={14A6F766-4142-4715-BA4A-BA400FD20AEC}</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comments9.xml><?xml version="1.0" encoding="utf-8"?>
<comments xmlns="http://schemas.openxmlformats.org/spreadsheetml/2006/main">
  <authors>
    <author>Lina Maria Torres Castiblanco</author>
    <author>tc={9BC8F997-9D64-4627-AE9A-6667F7D8D6C0}</author>
  </authors>
  <commentList>
    <comment ref="J6" authorId="0" shapeId="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r>
      </text>
    </comment>
  </commentList>
</comments>
</file>

<file path=xl/sharedStrings.xml><?xml version="1.0" encoding="utf-8"?>
<sst xmlns="http://schemas.openxmlformats.org/spreadsheetml/2006/main" count="5199" uniqueCount="364">
  <si>
    <t>EMPRESA:</t>
  </si>
  <si>
    <t>RUITOQUE S.A. E.S.P. (1737)</t>
  </si>
  <si>
    <t xml:space="preserve">3. OPCIÓN TARIFARIA
Nivel de Tensión 1. Propiedad de Activos del OR </t>
  </si>
  <si>
    <t>MERCADO:</t>
  </si>
  <si>
    <t>RUITOQUE (303)</t>
  </si>
  <si>
    <t>1. COSTO UNITARIO DE PRESTACIÓN DEL SERVICIO
Nivel de Tensión 1. Propiedad de Activos del OR</t>
  </si>
  <si>
    <t>2. TARIFA AL USUARIO FINAL
Nivel de Tensión 1. Propiedad de Activos del OR (estrato 1. 2 y 3 hasta el CS)</t>
  </si>
  <si>
    <t>AÑO</t>
  </si>
  <si>
    <t>PERIODO</t>
  </si>
  <si>
    <t>GM</t>
  </si>
  <si>
    <t>TM</t>
  </si>
  <si>
    <t>PR</t>
  </si>
  <si>
    <t>D</t>
  </si>
  <si>
    <t>CV</t>
  </si>
  <si>
    <t>RM</t>
  </si>
  <si>
    <t>CUV_119</t>
  </si>
  <si>
    <t>CUV_Op</t>
  </si>
  <si>
    <t>COT</t>
  </si>
  <si>
    <t>ESTRATO 1</t>
  </si>
  <si>
    <t>ESTRATO 2</t>
  </si>
  <si>
    <t>ESTRATO 3</t>
  </si>
  <si>
    <t>ESTRATO 4</t>
  </si>
  <si>
    <t>ESTRATO 5 y 6. Ind y Com</t>
  </si>
  <si>
    <t>May-25</t>
  </si>
  <si>
    <t>Jun-25**</t>
  </si>
  <si>
    <t>Jul-25**</t>
  </si>
  <si>
    <t>Ago-25</t>
  </si>
  <si>
    <t>Sep-25**</t>
  </si>
  <si>
    <t>Oct-25</t>
  </si>
  <si>
    <t>Nov-25</t>
  </si>
  <si>
    <t>Dic-25**</t>
  </si>
  <si>
    <t>Ene-26**</t>
  </si>
  <si>
    <t>Feb-26</t>
  </si>
  <si>
    <t>Mar-26</t>
  </si>
  <si>
    <t>Abr-26</t>
  </si>
  <si>
    <t>* Pesos corrientes</t>
  </si>
  <si>
    <t>Costo Unitario de Prestación del Servicio resultado de aplicar la metodología establecida en la Res. CREG 119 de 2007.</t>
  </si>
  <si>
    <t>** Republicación</t>
  </si>
  <si>
    <t>Costo Unitario de Prestación del Servicio resultado de aplicar la metodología establecida en la Res. CREG 012 de 2020. Opción Tarifaria</t>
  </si>
  <si>
    <t xml:space="preserve">4. COT (Costo de Opción Tarifaria)
Nivel de Tensión 1. Propiedad de Activos del OR </t>
  </si>
  <si>
    <t>Costo Unitario de Prestación de Servicio - CU</t>
  </si>
  <si>
    <t xml:space="preserve">Opción Tarifaria </t>
  </si>
  <si>
    <t>Costo asociado con la recuperación del saldo de la opción tarifaria (COT)</t>
  </si>
  <si>
    <t>COMPONENTE</t>
  </si>
  <si>
    <t>RESOLUCIÓN</t>
  </si>
  <si>
    <t>DEFINICIÓN DEL COMPONENTE</t>
  </si>
  <si>
    <t>EXPLICACIÓN</t>
  </si>
  <si>
    <t>FACTORES DE VARIACIÓN</t>
  </si>
  <si>
    <t>La Superintendencia de Servicios Públicos Domiciliarios – SSPD presenta en este documento a todos los grupos de interés la información relacionada con el Costo Unitario de Prestación del Servicio (CU) y las tarifas de energía aplicadas por los comercializadores integrados a los Operadores de Red (OR) del nivel de tensión 1 con propiedad de activos del OR en una ventana de 12 meses.
Lo anterior, permitirá realizar el seguimiento mensual del comportamiento del CU y la tarifa por cada uno de los interesados a la empresa de su interés.
Costo Unitario de Prestación del Servicio: Es el costo económico eficiente de prestación del servicio al usuario final regulado. El Costo Unitario de Prestación del Servicio (CU) de energía eléctrica, de acuerdo con la regulación establecida por la Comisión de Regulación de Energía y Gas – CREG, está conformado por la suma de los componentes de generación (G), transmisión (T), distribución (D), comercialización (C), pérdidas (PR) y restricciones del sistema (R), cada uno de los cuales obedece a unas condiciones reguladas para la determinación de su valor. 
Tarifa: Es el valor resultante de aplicar al Costo Unitario de Prestación del Servicio el factor de subsidio o contribución autorizado legalmente. En el caso de los usuarios de estrato 4 y/o usuarios no residenciales que no son beneficiarios de subsidio, ni están sujetos al pago de contribución, la tarifa corresponde al Costo Unitario de Prestación del Servicio.</t>
  </si>
  <si>
    <t>Generación: Gm,i,j</t>
  </si>
  <si>
    <t>Resolución CREG 119 de 2007, modificada por la Resolución CREG 101 002de 2022.</t>
  </si>
  <si>
    <t>Costo de compra de energía ($/kWh) para el mes m, del comercializador minorista</t>
  </si>
  <si>
    <t>Costo de compra de energía en bolsa o por medio de contratos a largo plazo.</t>
  </si>
  <si>
    <t xml:space="preserve">Contratos: Indexación por medio de IPC 
Bolsa: Varía hora a hora de acuerdo con las condiciones del mercado </t>
  </si>
  <si>
    <t>Comercialización: Cvm,i,j</t>
  </si>
  <si>
    <t>Resoluciones CREG 180, modificada por la Resolución CREG 019 de 2018 y resolución CREG 191 de 2014</t>
  </si>
  <si>
    <t>Margen de comercialización correspondiente al mes m, del comercializador minorista. ($/kWh)</t>
  </si>
  <si>
    <t xml:space="preserve">Remunera costos asociados a la comercialización: margen de la actividad, riesgo de cartera, contribuciones, pagos al administrador del mercado. </t>
  </si>
  <si>
    <t>La actualización se realiza con el índice de Precios al Consumidor (IPC).
Varía mensualmente.</t>
  </si>
  <si>
    <t>Transmisión: Tm</t>
  </si>
  <si>
    <t>Resolución CREG 011 de 2009</t>
  </si>
  <si>
    <t xml:space="preserve">Costo por uso del Sistema Nacional de Transmisión (STN) ($/kWh) para el mes m.
Liquidado por LAC </t>
  </si>
  <si>
    <t>Es el valor único para todos los comercializadores con el cual se paga el transporte de energía de las plantas generadoras hasta las redes del STR</t>
  </si>
  <si>
    <t xml:space="preserve">La actualización se realiza con el índice de Precios al Productor (IPP).
Varía mensualmente por las variaciones en la demanda. </t>
  </si>
  <si>
    <t>Restricciones:  Rm,i</t>
  </si>
  <si>
    <t>Resolución CREG 119 de 2007</t>
  </si>
  <si>
    <t>Costo de restricciones y de Servicios asociados con generación asignados al Comercializador Minorista i en el mes m. ($/kWh)</t>
  </si>
  <si>
    <t xml:space="preserve">Corresponde a los costos de la generación más costosa que debió utilizarse para que el STN opere de manera segura y/o por las limitaciones de su red. </t>
  </si>
  <si>
    <t>Es variable por cuanto depende principalmente de la magnitud de la disponibilidad de los activos de transmisión. 
Varía mensualmente.</t>
  </si>
  <si>
    <t>Distribución: Dn,m</t>
  </si>
  <si>
    <t>Resolución CREG 015 de 2018, para los agentes que no tienen ingresos regulados con esta resolución les aplica la Resolución CREG 097 de 2008</t>
  </si>
  <si>
    <t>Costo por uso del Sistema de Distribución (STR) ($/kWh) correspondiente al nivel de tensión n para el mes m. 
Los cargos para remunerar los define la LAC.</t>
  </si>
  <si>
    <t>Corresponde al valor que se paga por transportar la energía desde el STN hasta el usuario final a través del STR.
El Ministerio de Minas y Energía junto con la CREG definieron la conformación de las ADD que agrupan el cargo de Distribución de empresas que comparten ciertas características a través de un cargo unificado denominado DtUN.</t>
  </si>
  <si>
    <t xml:space="preserve">La actualización se realiza con el índice de Precios al Productor (IPP).
Varía mensualmente </t>
  </si>
  <si>
    <t>Pérdidas:
 PRn,m,i,j</t>
  </si>
  <si>
    <t>Resolución CREG 119 de 20017 modificada por la Resolución CREG 173 de 2011</t>
  </si>
  <si>
    <t>Costo de compra, transporte y reducción de pérdidas de energía acumuladas hasta el nivel de tensión n, para el mes m, del comercializador minorista.</t>
  </si>
  <si>
    <t xml:space="preserve">Corresponde al costo reconocido de pérdidas de energía que por razones técnicas o no técnicas se pierden en el STN, STR, SDL; así como los costos de los programas de reducción de pérdidas no técnicas que se realicen por mercado de comercialización </t>
  </si>
  <si>
    <t xml:space="preserve">Varía por empresa de acuerdo al costo aprobado. </t>
  </si>
  <si>
    <t>Regulación Vigente:
Circular CREG 095 de 2023</t>
  </si>
  <si>
    <t>Para los comercializadores integrados al OR que no disponen de información relacionada con el COT y no aparecen en el listado de comercializadores que no se acogieron a la Resolución CREG 101 028 de 2023, significa que no tienen saldos pendientes por recuperar para el Nivel de Tensión 1 y la propiedad de activos del OR, o que, al momento de la expedición de dicha resolución, ya habían recuperado los saldos correspondientes.</t>
  </si>
  <si>
    <t>MEDIDAS TRANSITORIAS RESOLUCIONES CREG 101 027 de 2022 y CREG 101 031 de 2022</t>
  </si>
  <si>
    <t>Este documento presenta la información publicada por las empresas prestadoras del servicio de energía eléctrica a través de sus páginas web y que es reportada en el Sistema Único de Información (SUI). No implica validación de la Superservicios.
A continuación, encontrará el listado de las empresas sobre las cuales puede consultar el costo unitario y la tarifa de prestación del servicio.</t>
  </si>
  <si>
    <t>N.°</t>
  </si>
  <si>
    <t>Empresa</t>
  </si>
  <si>
    <t>Mercado de Comercialización</t>
  </si>
  <si>
    <t>ADD</t>
  </si>
  <si>
    <t>CEDENAR S.A. E.S.P.</t>
  </si>
  <si>
    <t>NARIÑO</t>
  </si>
  <si>
    <t>OCCIDENTE</t>
  </si>
  <si>
    <t>Componente de Transmisión</t>
  </si>
  <si>
    <t>CELSIA COLOMBIA S.A. E.S.P.</t>
  </si>
  <si>
    <t>CELSIA VALLE DEL CAUCA</t>
  </si>
  <si>
    <t>Componente de Distribución</t>
  </si>
  <si>
    <t>TOLIMA</t>
  </si>
  <si>
    <t>ORIENTE</t>
  </si>
  <si>
    <t>Evolución ADD</t>
  </si>
  <si>
    <t>CENS S.A. E.S.P.</t>
  </si>
  <si>
    <t>NORTE DE SANTANDER</t>
  </si>
  <si>
    <t>CENTRO</t>
  </si>
  <si>
    <t>Variaciones CU</t>
  </si>
  <si>
    <t>CEO S.A.S. E.S.P.</t>
  </si>
  <si>
    <t>CAUCA</t>
  </si>
  <si>
    <t>Variaciones Tarifas</t>
  </si>
  <si>
    <t>CETSA S.A. E.S.P.</t>
  </si>
  <si>
    <t>TULUÁ</t>
  </si>
  <si>
    <t>Alfas</t>
  </si>
  <si>
    <t>CHEC S.A. E.S.P.</t>
  </si>
  <si>
    <t>CALDAS</t>
  </si>
  <si>
    <t>ENEL COLOMBIA S.A. E.S.P.</t>
  </si>
  <si>
    <t>BOGOTÁ - CUNDINAMARCA CREG 199/16</t>
  </si>
  <si>
    <t>DISPAC S.A. E.S.P.</t>
  </si>
  <si>
    <t>CHOCO</t>
  </si>
  <si>
    <t>SIN ADD</t>
  </si>
  <si>
    <t>EBSA S.A. E.S.P.</t>
  </si>
  <si>
    <t>BOYACÁ</t>
  </si>
  <si>
    <t>EDEQ S.A. E.S.P.</t>
  </si>
  <si>
    <t>QUINDÍO</t>
  </si>
  <si>
    <t>EE PUTUMAYO S.A. E.S.P.</t>
  </si>
  <si>
    <t>PUTUMAYO</t>
  </si>
  <si>
    <t>SUR</t>
  </si>
  <si>
    <t>EEBP S.A. E.S.P.</t>
  </si>
  <si>
    <t>BAJO PUTUMAYO</t>
  </si>
  <si>
    <t>EEP S.A. E.S.P. (Pereira)</t>
  </si>
  <si>
    <t>PEREIRA</t>
  </si>
  <si>
    <t>EEP S.A. E.S.P. (Cartago)</t>
  </si>
  <si>
    <t>CARTAGO</t>
  </si>
  <si>
    <t>AIR-E S.A.S. E.S.P.</t>
  </si>
  <si>
    <t>CARIBE SOL</t>
  </si>
  <si>
    <t>CARIBEMAR DE LA COSTA S.A.S. E.S.P. (AFINIA)</t>
  </si>
  <si>
    <t>CARIBE MAR</t>
  </si>
  <si>
    <t>ELECTROCAQUETÁ S.A. E.S.P.</t>
  </si>
  <si>
    <t>CAQUETÁ</t>
  </si>
  <si>
    <t>ELECTROHUILA S.A. E.S.P.</t>
  </si>
  <si>
    <t>HUILA</t>
  </si>
  <si>
    <t>EMCALI E.I.C.E. E.S.P.</t>
  </si>
  <si>
    <t>CALI - YUMBO - PUERTO TEJADA</t>
  </si>
  <si>
    <t>EMEESA S.A. E.S.P.</t>
  </si>
  <si>
    <t>POPAYÁN - PURACÉ</t>
  </si>
  <si>
    <t>EMEVASI S.A. E.S.P.</t>
  </si>
  <si>
    <t>SIBUNDOY</t>
  </si>
  <si>
    <t>EMSA S.A. E.S.P.</t>
  </si>
  <si>
    <t>META</t>
  </si>
  <si>
    <t>ENELAR S.A. E.S.P.</t>
  </si>
  <si>
    <t>ARAUCA</t>
  </si>
  <si>
    <t>ENERCA S.A. E.S.P.</t>
  </si>
  <si>
    <t>CASANARE</t>
  </si>
  <si>
    <t>ENERGUVIARE E.S.P.</t>
  </si>
  <si>
    <t>GUAVIARE</t>
  </si>
  <si>
    <t>EPM E.S.P.</t>
  </si>
  <si>
    <t>ANTIOQUIA CREG 078/07</t>
  </si>
  <si>
    <t>ESSA S.A. E.S.P.</t>
  </si>
  <si>
    <t>SANTANDER</t>
  </si>
  <si>
    <t>RUITOQUE S.A. E.S.P.</t>
  </si>
  <si>
    <t>RUITOQUE</t>
  </si>
  <si>
    <t>CENTRALES ELÉCTRICAS DE NARIÑO S.A. E.S.P. (ID 520)</t>
  </si>
  <si>
    <t xml:space="preserve">3. OPCIÓN TARIFARIA
Nivel de Tensión 1, Propiedad de Activos del OR </t>
  </si>
  <si>
    <t>NARIÑO (173)</t>
  </si>
  <si>
    <t>1. COSTO UNITARIO DE PRESTACIÓN DEL SERVICIO
Nivel de Tensión 1, Propiedad de Activos del OR</t>
  </si>
  <si>
    <t>2. TARIFA AL USUARIO FINAL
Nivel de Tensión 1, Propiedad de Activos del OR (estrato 1, 2 y 3 hasta el CS)</t>
  </si>
  <si>
    <t>ESTRATO 5 y 6, Ind y Com</t>
  </si>
  <si>
    <t>Jun-25</t>
  </si>
  <si>
    <t>Jul-25</t>
  </si>
  <si>
    <t>Sep-25</t>
  </si>
  <si>
    <t>Dic-25</t>
  </si>
  <si>
    <t>Ene-26</t>
  </si>
  <si>
    <t>|</t>
  </si>
  <si>
    <t>Nota: Los valores presentados para la variable COT están incorporados dentro del componente de Comercialización, conforme a lo establecido en la Resolución CREG 101 028 de 2023, y corresponden al COT del mercado. Los casos en los que no se reporta información en dicha columna corresponden a prestadores que no se encuentran aplicando dicho concepto.</t>
  </si>
  <si>
    <t xml:space="preserve">4. COT (Costo de Opción Tarifaria)
Nivel de Tensión 1, Propiedad de Activos del OR </t>
  </si>
  <si>
    <t>CELSIA COLOMBIA S.A. E.S.P. (536)</t>
  </si>
  <si>
    <t>CELSIA VALLE DEL CAUCA (561)</t>
  </si>
  <si>
    <t>Feb-26**</t>
  </si>
  <si>
    <t>TOLIMA (169)</t>
  </si>
  <si>
    <t>CENTRALES ELÉCTRICAS DE NORTE DE SANTANDER S.A. E.S.P. (604)</t>
  </si>
  <si>
    <t>NORTE DE SANTANDER (161)</t>
  </si>
  <si>
    <t>COMPAÑÍA ENERGÉTICA DE OCCIDENTE E.S.P. (23442)</t>
  </si>
  <si>
    <t>CAUCA (172)</t>
  </si>
  <si>
    <t>COMPAÑÍA DE ELECTRICIDAD DE TULUÁ S.A. E.S.P. (637)</t>
  </si>
  <si>
    <t>TULUÁ (166)</t>
  </si>
  <si>
    <t>CENTRAL HIDROELÉCTRICA DE CALDAS S.A. E.S.P. (502)</t>
  </si>
  <si>
    <t>CALDAS (162)</t>
  </si>
  <si>
    <t>ENEL COLOMBIA S.A. E.S.P. (597)</t>
  </si>
  <si>
    <t>BOGOTÁ - CUNDINAMARCA CREG 199/16 (176)</t>
  </si>
  <si>
    <t>EMPRESA DISTRIBUIDORA DEL PACÍFICO S.A. E.S.P. (3226)</t>
  </si>
  <si>
    <t>CHOCÓ (157)</t>
  </si>
  <si>
    <t>EMPRESA DE ENERGÍA DE BOYACÁ S.A. E.S.P. (500)</t>
  </si>
  <si>
    <t>BOYACÁ (158)</t>
  </si>
  <si>
    <t>May-25**</t>
  </si>
  <si>
    <t>EMPRESA DE ENERGÍA DE QUINDÍO S.A. E.S.P. (523)</t>
  </si>
  <si>
    <t>QUINDÍO (164)</t>
  </si>
  <si>
    <t>EMPRESA DE ENERGÍA DEL PUTUMAYO S.A. E.S.P. (2016)</t>
  </si>
  <si>
    <t>PUTUMAYO (461)</t>
  </si>
  <si>
    <t>EMPRESA DE ENERGÍA DEL BAJO PUTUMAYO S.A. E.S.P. (2371)</t>
  </si>
  <si>
    <t>BAJO PUTUMAYO (601)</t>
  </si>
  <si>
    <t>EMPRESA DE ENERGÍA DE PEREIRA. E.S.P. (2073)</t>
  </si>
  <si>
    <t>PEREIRA (163)</t>
  </si>
  <si>
    <t>EMPRESA DE ENERGÍA DE PEREIRA S.A. E.S.P. (2073)</t>
  </si>
  <si>
    <t>CARTAGO (168)</t>
  </si>
  <si>
    <t>AIR-E S.A.S. E.S.P. - 48307</t>
  </si>
  <si>
    <t>CARIBE SOL (444)</t>
  </si>
  <si>
    <t>CARIBEMAR DE LA COSTA S.A.S. E.S.P. (AFINIA) (48305)</t>
  </si>
  <si>
    <t>CARIBE MAR (443)</t>
  </si>
  <si>
    <t>ELECTRIFICADORA DE CAQUETÁ S.A. E.S.P. (1032)</t>
  </si>
  <si>
    <t>CAQUETÁ (171)</t>
  </si>
  <si>
    <t>ELECTRIFICADORA DEL HUILA S.A. E.S.P. (1014)</t>
  </si>
  <si>
    <t>HUILA (170)</t>
  </si>
  <si>
    <t>EMPRESAS MUNICIPALES DE CALI E.S.P. (2438)</t>
  </si>
  <si>
    <t>CALI - YUMBO - PUERTO TEJADA (165)</t>
  </si>
  <si>
    <t>EMPRESA MUNICIPAL DE ENERGÍA ELÉCTRICA S.A. E.S.P. (694)</t>
  </si>
  <si>
    <t>Nota: El prestador no reporta información para el Formato T7 desde julio de 2023 en el SUI.</t>
  </si>
  <si>
    <t>EMPRESA DE ENERGÍA DEL VALLE DE SIBUNDOY S.A. E.S.P. (1846)</t>
  </si>
  <si>
    <t>SIBUNDOY (481)</t>
  </si>
  <si>
    <t>ELECTRIFICADORA DEL META S.A. E.S.P. (600)</t>
  </si>
  <si>
    <t>META (175)</t>
  </si>
  <si>
    <t>EMPRESA DE ENERGIA DE ARAUCA. (599)</t>
  </si>
  <si>
    <t>3. OPCIÓN TARIFARIA
Nivel de Tensión 1, Propiedad de Activos del OR</t>
  </si>
  <si>
    <t>ARAUCA (159)</t>
  </si>
  <si>
    <t>EMPRESA DE ENERGÍA DE CASANARE S.A. E.S.P. (3370)</t>
  </si>
  <si>
    <t>CASANARE (703)</t>
  </si>
  <si>
    <t>Mar-26**</t>
  </si>
  <si>
    <t>EMPRESA DE ENERGÍA ELÉCTRICA DEL DEPARTAMENTO DEL GUAVIARE E.S.P. (3076)</t>
  </si>
  <si>
    <t>GUAVIARE (681)</t>
  </si>
  <si>
    <t>EMPRESAS PÚBLICAS DE MEDELLÍN E.S.P. (564)</t>
  </si>
  <si>
    <t>ANTIOQUIA CREG 078/07 (704)</t>
  </si>
  <si>
    <t>ELECTRIFICADORA DE SANTANDER S.A. E.S.P. (524)</t>
  </si>
  <si>
    <t>SANTANDER (160)</t>
  </si>
  <si>
    <t>REGRESAR</t>
  </si>
  <si>
    <t>Nivel de Tensión 1 Propiedad de Activos del OR</t>
  </si>
  <si>
    <t>Variación CU Octubre respecto de Septiembre</t>
  </si>
  <si>
    <t>Variación CU Noviembre respecto de Octubre</t>
  </si>
  <si>
    <t>Variación CU Diciembre respecto de Noviembre</t>
  </si>
  <si>
    <t>Variación CU Enero 2023 respecto de Diciembre 2022</t>
  </si>
  <si>
    <t>Variación CU Febrero 2023 respecto de Enero 2023</t>
  </si>
  <si>
    <t>Variación CU Marzo 2023 respecto de Febrero 2023</t>
  </si>
  <si>
    <t>Variación CU Abril 2023 respecto de Marzo 2023</t>
  </si>
  <si>
    <t>Variación CU Mayo 2023 respecto de Abril 2023</t>
  </si>
  <si>
    <t>Variación CU Junio 2023 respecto de Mayo 2023</t>
  </si>
  <si>
    <t>Variación CU Julio 2023 respecto de Junio 2023</t>
  </si>
  <si>
    <t>Variación CU Agosto 2023 respecto de Julio 2023</t>
  </si>
  <si>
    <t>Variación CU Septiembre 2023 respecto de Agosto 2023</t>
  </si>
  <si>
    <t>Variación CU Octubre 2023 respecto de Septiembre 2023</t>
  </si>
  <si>
    <t>Variación CU Noviembre 2023 respecto de Octubre 2023</t>
  </si>
  <si>
    <t>Variación CU Diciembre 2023 respecto de Noviembre 2023</t>
  </si>
  <si>
    <t>Variación CU Enero 2024 respecto de Diciembre 2023</t>
  </si>
  <si>
    <t>Variación CU Febrero 2024 respecto de Enero 2024</t>
  </si>
  <si>
    <t>Variación CU Marzo 2024 respecto de Febrero 2024</t>
  </si>
  <si>
    <t>Variación CU Abril 2024 respecto de Marzo 2024</t>
  </si>
  <si>
    <t>Variación CU Mayo 2024 respecto de Abril 2024</t>
  </si>
  <si>
    <t>Variación CU Junio 2024 respecto de Mayo 2024</t>
  </si>
  <si>
    <t>Variación CU Julio 2024 respecto de Junio 2024</t>
  </si>
  <si>
    <t>Variación CU Agosto 2024 respecto de Julio 2024</t>
  </si>
  <si>
    <t>Variación CU  Septiembre 2024 respecto de Agosto 2024</t>
  </si>
  <si>
    <t>Variación CU  Octubre 2024 respecto de Septiembre 2024</t>
  </si>
  <si>
    <t>Variación CU  noviembre 2024 respecto de octubre 2024</t>
  </si>
  <si>
    <t>Variación CU Diciembre 2024 respecto de noviembre 2024</t>
  </si>
  <si>
    <t>Variación CU enero 2025 respecto de diciembre 2024</t>
  </si>
  <si>
    <t>Variación CU febrero 2025 respecto de enero 2025</t>
  </si>
  <si>
    <t>Variación CU marzo 2025 respecto de febrero 2025</t>
  </si>
  <si>
    <t>Variación CU abril 2025 respecto de marzo 2025</t>
  </si>
  <si>
    <t>Variación CU mayo 2025 respecto de abril 2025</t>
  </si>
  <si>
    <t>Variación CU junio 2025 respecto de mayo 2025</t>
  </si>
  <si>
    <t>Variación CU julio 2025 respecto de junio 2025</t>
  </si>
  <si>
    <t>Variación CU agosto 2025 respecto de julio 2025</t>
  </si>
  <si>
    <t>Variación CU septiembre 2025 respecto de agosto 2025</t>
  </si>
  <si>
    <t>Variación CU octubre 2025 respecto de septiembre 2025</t>
  </si>
  <si>
    <t>Variación CU noviembre 2025 respecto de octubre 2025</t>
  </si>
  <si>
    <t>Variación CU diciembre 2025 respecto de noviembre 2025</t>
  </si>
  <si>
    <t>Variación CU Enero 2026 respecto de diciembre 2025</t>
  </si>
  <si>
    <t>Variación CU Febrero 2026 respecto de enero 2026</t>
  </si>
  <si>
    <t>EMPRESA</t>
  </si>
  <si>
    <t>EEP PEREIRA</t>
  </si>
  <si>
    <t>ESSA</t>
  </si>
  <si>
    <t>CENS</t>
  </si>
  <si>
    <t>EPM</t>
  </si>
  <si>
    <t>EDEQ</t>
  </si>
  <si>
    <t>CHEC</t>
  </si>
  <si>
    <t>CEO</t>
  </si>
  <si>
    <t>EMCALI</t>
  </si>
  <si>
    <t>CEDENAR</t>
  </si>
  <si>
    <t>CELSIA COLOMBIA Valle</t>
  </si>
  <si>
    <t>CETSA</t>
  </si>
  <si>
    <t>EEP CARTAGO</t>
  </si>
  <si>
    <t>EBSA</t>
  </si>
  <si>
    <t>ELECTROHUILA</t>
  </si>
  <si>
    <t>ENELAR</t>
  </si>
  <si>
    <t>CELSIA COLOMBIA Tolima</t>
  </si>
  <si>
    <t>ENEL COLOMBIA</t>
  </si>
  <si>
    <t>EMEVASI</t>
  </si>
  <si>
    <t>EE PUTUMAYO</t>
  </si>
  <si>
    <t>EE BAJO PUTUMAYO</t>
  </si>
  <si>
    <t>EMSA</t>
  </si>
  <si>
    <t>ELECTROCAQUETÁ</t>
  </si>
  <si>
    <t>ENERCA</t>
  </si>
  <si>
    <t>AIRE</t>
  </si>
  <si>
    <t>AFINIA</t>
  </si>
  <si>
    <t>DISPAC</t>
  </si>
  <si>
    <t>ENERGUAVIARE</t>
  </si>
  <si>
    <t>PROMEDIO</t>
  </si>
  <si>
    <t>En el mes de febrero de 2024, se actualiza la variación del CUV_Op de DISPAC ya que realizó una republicación de su tarifas en su momento y no había sido tenida en cuenta por la SSPD.</t>
  </si>
  <si>
    <t>Debe tenerse presente que para este mes, si bien se comparan el CU_119 de Diciembre con el CU_119 de Noviembre, el CU_119 de Diciembre mantiene la senda que traian las empresas en opción tarifaria y que era la intención de la aplicación de la Resolución CREG 101 028 de 2023. Lo anterior, para explicar que podrían verse valores muy altos de incremento pero en la realidad, deberían compararse con el CU aplicado en el mes anterior. Esto solo sucede para el mes en el que se inicia la aplicacióin de la Res. CREG 101 028 de 2023.</t>
  </si>
  <si>
    <t>Debe tenerse presente que para este mes, si bien se comparan el CU_119 de Enero con el CU_119 de Diciembre, el CU_119 de Enero mantiene la senda que traian las empresas en opción tarifaria y que era la intención de la aplicación de la Resolución CREG 101 028 de 2023. Lo anterior, para explicar que podrían verse valores muy altos de incremento pero en la realidad, deberían compararse con el CU aplicado en el mes anterior.  Esto solo sucede para el mes en el que se inicia la aplicacióin de la Res. CREG 101 028 de 2023.</t>
  </si>
  <si>
    <t>En Dic 2022 se actualiza la tabla de Variación del CU Octubre respecto de Septiembre ya que algunas empresas republicaron tarifas de Octubre de 2022.</t>
  </si>
  <si>
    <t>En Dic 2022 se actualiza la tabla de Variación del CU Noviembre respecto de Octubre ya que algunas empresas republicaron tarifas de Octubre de 2022.</t>
  </si>
  <si>
    <t>Se realiza un ajuste en CELSIA COLOMBIA mercado Tolima por cuando los % tenían un error de cálculo.</t>
  </si>
  <si>
    <t>Variación Tarifas por Estrato Octubre respecto de Septiembre</t>
  </si>
  <si>
    <t>Variación Tarifas por Estrato Noviembre respecto de Octubre</t>
  </si>
  <si>
    <t>Variación Tarifas por Estrato Diciembre respecto de Noviembre</t>
  </si>
  <si>
    <t>Variación Tarifas por Estrato Enero 2023 respecto de Diciembre 2022</t>
  </si>
  <si>
    <t>Variación Tarifas por Estrato Febrero 2023 respecto de Enero 2023</t>
  </si>
  <si>
    <t>Variación Tarifas por Estrato Marzo 2023 respecto de Febrero 2023</t>
  </si>
  <si>
    <t>Variación Tarifas por Estrato Abril 2023 respecto de Marzo 2023</t>
  </si>
  <si>
    <t>Variación Tarifas por Estrato Mayo 2023 respecto de Abril 2023</t>
  </si>
  <si>
    <t>Variación Tarifas por Estrato Junio 2023 respecto de Mayo 2023</t>
  </si>
  <si>
    <t>Variación Tarifas por Estrato Julio 2023 respecto de Junio 2023</t>
  </si>
  <si>
    <t>Variación Tarifas por Estrato Agosto 2023 respecto de Julio 2023</t>
  </si>
  <si>
    <t>Variación Tarifas por Estrato Septiembre 2023 respecto de Agosto 2023</t>
  </si>
  <si>
    <t>Variación Tarifas por Estrato Octubre 2023 respecto de Septiembre 2023</t>
  </si>
  <si>
    <t>Variación Tarifas por Estrato Noviembre 2023 respecto de Octubre 2023</t>
  </si>
  <si>
    <t>Variación Tarifas por Estrato Diciembre 2023 respecto de Noviembre 2023</t>
  </si>
  <si>
    <t>Variación Tarifas por Estrato Enero 2024 respecto de Diciembre 2023</t>
  </si>
  <si>
    <t>Variación Tarifas por Estrato Febrero 2024 respecto de Enero 2024</t>
  </si>
  <si>
    <t>Variación Tarifas por Estrato Marzo 2024 respecto de Febrero 2024</t>
  </si>
  <si>
    <t>Variación Tarifas por Estrato Abril 2024 respecto de Marzo 2024</t>
  </si>
  <si>
    <t>Variación Tarifas por Estrato Mayo 2024 respecto de Abril 2024</t>
  </si>
  <si>
    <t>Variación Tarifas por Estrato Junio 2024 respecto de Mayo 2024</t>
  </si>
  <si>
    <t>Variación Tarifas por Estrato Julio 2024 respecto de Junio 2024</t>
  </si>
  <si>
    <t>Variación Tarifas por Estrato Agosto 2024 respecto de Julio 2024</t>
  </si>
  <si>
    <t>Variación CU Noviembre 2024 respecto de Octubre2024</t>
  </si>
  <si>
    <t>Variación CU Diciembre 2024 respecto de Noviembre 2024</t>
  </si>
  <si>
    <t>Variación CU junio 2025 respecto de mayo  2025</t>
  </si>
  <si>
    <t>Variación CU septiembre 2025 respecto de agosto  2025</t>
  </si>
  <si>
    <t>Variación CU enero 2026 respecto de diciembre 2025</t>
  </si>
  <si>
    <t>Variación CU Febrero 2026 respecto de Marzo 2026</t>
  </si>
  <si>
    <t>En el mes de febrero de 2024, se actualiza la variación de las tarifas de DISPAC ya que realizó una republicación de su tarifas en su momento y no había sido tenida en cuenta por la SSPD. Pasó del 3% al 6%.</t>
  </si>
  <si>
    <t>Variación CU abril 2026 respecto de marzo 2026</t>
  </si>
  <si>
    <t>CUV</t>
  </si>
  <si>
    <t>La opción tarifaria ofrece al comercializador la posibilidad de cambiar el CU cuando las condiciones del mercado presentan un impacto considerable para el usuario. No obstante, como la empresa deja de percibir parte de sus ingresos, debe aplicar la opción tarifaria hasta que se recupere el valor financiado, lo que se traduce en cobros relativamente elevados, pero con incrementos parciales para el usuario como se evidencia en la siguiente gráfica.</t>
  </si>
  <si>
    <t xml:space="preserve">Regulación:  Res. CREG 012 de 2020 </t>
  </si>
  <si>
    <t>El COT brinda al comercializador la alternativa de desvincularse de la metodología de la Opción Tarifaria establecida en la Resolución CREG 012 de 2020 y adicionar un cargo al componente de Comercialización, permitiéndole así recuperar los saldos acumulados de opción tarifaria hasta la fecha de acogimiento a la Resolución CREG 101 028 de 2023.</t>
  </si>
  <si>
    <t>Prestadores que no se acogieron a la Resolución CREG 101 028 de 2023 (COT)</t>
  </si>
  <si>
    <t xml:space="preserve">
La tarifa de energía eléctrica es el resultado de aplicar al Costo Unitario de Prestación del Servicio, los principios del Fondo de Solidaridad para Subsidios y Redistribución de Ingreso (FSSRI) donde, dependiendo el estrato socioeconómico, se aplica un subsidio o una contribución. Como resultado de lo anterior, los usuarios de los estratos 1, 2 y 3 (usuarios de menores ingresos), reciben subsidios por concepto del FSSRI de hasta el 60%, 50% y hasta 15% respectivamente, sobre el CU, aplicables al denominado Consumo de Subsistencia (CS).
En línea con lo anterior, el valor del porcentaje aplicado a cada estrato es el resultado de aplicar la metodología, respetando los rangos descritos anteriormente, y solo hasta el consumo de subsistencia; es decir, que si un usuario con derecho al subsidio consumió en el mes un valor por encima del CS, a partir del CS se le cobrará la energía con la tarifa plena correspondiente a la definida para el estrato 4. Los usuarios de los estratos 5 y 6 (usuarios residenciales de mayores ingresos), así como los usuarios pertenecientes al sector comercial e industrial, pagan una contribución del 20% sobre el CU, con destino a cubrir los subsidios otorgados a los usuarios de los estratos 1, 2 y 3.
Consumo de Subsistencia definido en la Resolución UPME 0355/04. Hasta 130 kWh/mes para usuarios ubicados a un altura superior a los 1000 m s. n. m. y hasta 173 kWh/mes para usuarios ubicados a un altura inferior a los 1000 m s. n. m.
Regulación Vigente: 
Res. CREG 003 de 2021.
</t>
  </si>
  <si>
    <t>Tarifas de Energía Eléctrica</t>
  </si>
  <si>
    <t>Segmento / Usuario</t>
  </si>
  <si>
    <t>Esquema Tarifario</t>
  </si>
  <si>
    <t>Subsidios o Contribuciones</t>
  </si>
  <si>
    <t>Estratos 1 y 2 (residenciales de bajos ingresos)</t>
  </si>
  <si>
    <t>Tarifa= CU − Subsidio (máximo ajuste según IPC)</t>
  </si>
  <si>
    <t>No pagan el costo completo: subsidio mayoritario. Tope de ajuste según IPC.</t>
  </si>
  <si>
    <t>Estrato 3 (residencial)</t>
  </si>
  <si>
    <t>Tarifa= CU − Subsidio parcial (hasta 15 %)</t>
  </si>
  <si>
    <t>Subsidio menor que en estratos 1‑2.</t>
  </si>
  <si>
    <t>Estrato 4 (residencial medio)</t>
  </si>
  <si>
    <t>Tarifa= CU sin subsidio ni contribución</t>
  </si>
  <si>
    <t>Paga el CU pleno por el servicio.</t>
  </si>
  <si>
    <t>Estratos 5 y 6 (residenciales, comerciales, industriales)</t>
  </si>
  <si>
    <t>Tarifa= CU + Contribución (≈ 20 %)</t>
  </si>
  <si>
    <t>Contribuyen al subsidio de estratos bajos mediante el pago adicional.</t>
  </si>
  <si>
    <t>Mercado no regulado</t>
  </si>
  <si>
    <t>Libre negociación (precio spot* o contratos mayoristas)</t>
  </si>
  <si>
    <t>No aplica subsidio o contribución tarifaria establecida por CREG.</t>
  </si>
  <si>
    <t>Variación CU Abril  2026 respecto de Marzo 2026</t>
  </si>
  <si>
    <t>Variación CU Marzo 2026 respecto de Febrero 2026</t>
  </si>
  <si>
    <t>Información tarifaria del servicio público de energía eléctrica  para el comercializador integrado al operador de red</t>
  </si>
  <si>
    <t>Fecha de publicación del documento: Corte a abril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</si>
</sst>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quot;$&quot;\ * #,##0.00_-;_-&quot;$&quot;\ * &quot;-&quot;??_-;_-@_-"/>
    <numFmt numFmtId="43" formatCode="_-* #,##0.00_-;\-* #,##0.00_-;_-* &quot;-&quot;??_-;_-@_-"/>
    <numFmt numFmtId="164" formatCode="[Red]0.00%\ \ \ \↑;[Color10]\-0.00%\ \ \ \↓"/>
  </numFmts>
  <fonts count="65" x14ac:knownFonts="1">
    <font>
      <sz val="11"/>
      <color theme="1"/>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sz val="13"/>
      <color theme="1"/>
      <name val="Calibri"/>
      <family val="2"/>
      <scheme val="minor"/>
    </font>
    <font>
      <sz val="18"/>
      <color theme="1"/>
      <name val="Calibri"/>
      <family val="2"/>
      <scheme val="minor"/>
    </font>
    <font>
      <b/>
      <sz val="13"/>
      <color theme="1"/>
      <name val="Calibri"/>
      <family val="2"/>
      <scheme val="minor"/>
    </font>
    <font>
      <b/>
      <u/>
      <sz val="18"/>
      <color theme="0"/>
      <name val="Calibri"/>
      <family val="2"/>
      <scheme val="minor"/>
    </font>
    <font>
      <b/>
      <sz val="16"/>
      <color theme="1"/>
      <name val="Calibri"/>
      <family val="2"/>
      <scheme val="minor"/>
    </font>
    <font>
      <sz val="11"/>
      <name val="Calibri"/>
      <family val="2"/>
      <scheme val="minor"/>
    </font>
    <font>
      <b/>
      <sz val="14"/>
      <color rgb="FF00B050"/>
      <name val="Calibri"/>
      <family val="2"/>
      <scheme val="minor"/>
    </font>
    <font>
      <b/>
      <sz val="12"/>
      <name val="Calibri"/>
      <family val="2"/>
      <scheme val="minor"/>
    </font>
    <font>
      <sz val="10"/>
      <color theme="1"/>
      <name val="Calibri Light"/>
      <family val="2"/>
      <scheme val="major"/>
    </font>
    <font>
      <b/>
      <u/>
      <sz val="10"/>
      <color theme="0"/>
      <name val="Calibri Light"/>
      <family val="2"/>
      <scheme val="major"/>
    </font>
    <font>
      <b/>
      <sz val="10"/>
      <color theme="1"/>
      <name val="Calibri Light"/>
      <family val="2"/>
      <scheme val="major"/>
    </font>
    <font>
      <b/>
      <sz val="10"/>
      <name val="Calibri Light"/>
      <family val="2"/>
      <scheme val="major"/>
    </font>
    <font>
      <b/>
      <sz val="10"/>
      <color rgb="FF00B050"/>
      <name val="Calibri Light"/>
      <family val="2"/>
      <scheme val="major"/>
    </font>
    <font>
      <sz val="11"/>
      <color theme="0"/>
      <name val="Calibri"/>
      <family val="2"/>
      <scheme val="minor"/>
    </font>
    <font>
      <sz val="10"/>
      <color theme="0"/>
      <name val="Calibri Light"/>
      <family val="2"/>
      <scheme val="major"/>
    </font>
    <font>
      <i/>
      <sz val="11"/>
      <color theme="1"/>
      <name val="Calibri"/>
      <family val="2"/>
      <scheme val="minor"/>
    </font>
    <font>
      <b/>
      <sz val="9"/>
      <color theme="1"/>
      <name val="Calibri"/>
      <family val="2"/>
      <scheme val="minor"/>
    </font>
    <font>
      <sz val="11"/>
      <color rgb="FF000000"/>
      <name val="Calibri"/>
      <family val="2"/>
      <scheme val="minor"/>
    </font>
    <font>
      <sz val="11"/>
      <color rgb="FFFF0000"/>
      <name val="Calibri"/>
      <family val="2"/>
      <scheme val="minor"/>
    </font>
    <font>
      <sz val="12"/>
      <color theme="1"/>
      <name val="Calibri Light"/>
      <family val="2"/>
      <scheme val="major"/>
    </font>
    <font>
      <b/>
      <sz val="12"/>
      <color theme="1"/>
      <name val="Calibri Light"/>
      <family val="2"/>
      <scheme val="major"/>
    </font>
    <font>
      <sz val="11"/>
      <color indexed="8"/>
      <name val="Calibri"/>
      <family val="2"/>
      <scheme val="minor"/>
    </font>
    <font>
      <sz val="11"/>
      <color theme="9"/>
      <name val="Calibri"/>
      <family val="2"/>
      <scheme val="minor"/>
    </font>
    <font>
      <b/>
      <sz val="11"/>
      <color theme="1"/>
      <name val="Arial"/>
      <family val="2"/>
    </font>
    <font>
      <b/>
      <sz val="10"/>
      <color theme="1"/>
      <name val="Calibri"/>
      <family val="2"/>
      <scheme val="minor"/>
    </font>
    <font>
      <sz val="11"/>
      <color theme="1"/>
      <name val="Arial"/>
      <family val="2"/>
    </font>
    <font>
      <b/>
      <sz val="10"/>
      <color theme="0"/>
      <name val="Arial"/>
      <family val="2"/>
    </font>
    <font>
      <b/>
      <sz val="9"/>
      <color theme="1"/>
      <name val="Arial"/>
      <family val="2"/>
    </font>
    <font>
      <sz val="9"/>
      <color theme="1"/>
      <name val="Arial"/>
      <family val="2"/>
    </font>
    <font>
      <b/>
      <sz val="18"/>
      <color theme="1"/>
      <name val="Arial"/>
      <family val="2"/>
    </font>
    <font>
      <sz val="10"/>
      <color theme="1"/>
      <name val="Arial"/>
      <family val="2"/>
    </font>
    <font>
      <b/>
      <sz val="10"/>
      <color theme="1"/>
      <name val="Arial"/>
      <family val="2"/>
    </font>
    <font>
      <b/>
      <sz val="9"/>
      <name val="Arial"/>
      <family val="2"/>
    </font>
    <font>
      <b/>
      <i/>
      <sz val="12"/>
      <color theme="1"/>
      <name val="Arial"/>
      <family val="2"/>
    </font>
    <font>
      <sz val="12"/>
      <color theme="1"/>
      <name val="Arial"/>
      <family val="2"/>
    </font>
    <font>
      <sz val="14"/>
      <color theme="1"/>
      <name val="Arial"/>
      <family val="2"/>
    </font>
    <font>
      <b/>
      <i/>
      <sz val="16"/>
      <color theme="1"/>
      <name val="Arial"/>
      <family val="2"/>
    </font>
    <font>
      <sz val="16"/>
      <color theme="1"/>
      <name val="Arial"/>
      <family val="2"/>
    </font>
    <font>
      <b/>
      <sz val="22"/>
      <color theme="1"/>
      <name val="Arial"/>
      <family val="2"/>
    </font>
    <font>
      <b/>
      <sz val="24"/>
      <color theme="1"/>
      <name val="Arial"/>
      <family val="2"/>
    </font>
    <font>
      <sz val="24"/>
      <color theme="1"/>
      <name val="Arial"/>
      <family val="2"/>
    </font>
    <font>
      <b/>
      <sz val="12"/>
      <color theme="1"/>
      <name val="Arial"/>
      <family val="2"/>
    </font>
    <font>
      <b/>
      <sz val="11"/>
      <color rgb="FF000000"/>
      <name val="Arial"/>
      <family val="2"/>
    </font>
    <font>
      <u/>
      <sz val="10"/>
      <color theme="10"/>
      <name val="Arial"/>
      <family val="2"/>
    </font>
    <font>
      <sz val="10"/>
      <color theme="1"/>
      <name val="Calibri"/>
      <family val="2"/>
      <scheme val="minor"/>
    </font>
    <font>
      <b/>
      <u/>
      <sz val="10"/>
      <color theme="0"/>
      <name val="Calibri"/>
      <family val="2"/>
      <scheme val="minor"/>
    </font>
    <font>
      <b/>
      <sz val="10"/>
      <name val="Calibri"/>
      <family val="2"/>
      <scheme val="minor"/>
    </font>
    <font>
      <b/>
      <sz val="10"/>
      <color rgb="FF00B050"/>
      <name val="Calibri"/>
      <family val="2"/>
      <scheme val="minor"/>
    </font>
    <font>
      <sz val="10"/>
      <color theme="0"/>
      <name val="Calibri"/>
      <family val="2"/>
      <scheme val="minor"/>
    </font>
    <font>
      <sz val="10"/>
      <color rgb="FFFF0000"/>
      <name val="Calibri"/>
      <family val="2"/>
      <scheme val="minor"/>
    </font>
    <font>
      <sz val="10"/>
      <name val="Calibri"/>
      <family val="2"/>
      <scheme val="minor"/>
    </font>
    <font>
      <sz val="8"/>
      <name val="Calibri"/>
      <family val="2"/>
      <scheme val="minor"/>
    </font>
    <font>
      <sz val="10"/>
      <color theme="5" tint="-0.249977111117893"/>
      <name val="Calibri"/>
      <family val="2"/>
      <scheme val="minor"/>
    </font>
    <font>
      <sz val="10"/>
      <color theme="3"/>
      <name val="Calibri"/>
      <family val="2"/>
      <scheme val="minor"/>
    </font>
    <font>
      <sz val="10"/>
      <name val="Arial"/>
      <family val="2"/>
    </font>
    <font>
      <sz val="10"/>
      <color rgb="FFFF0000"/>
      <name val="Arial"/>
      <family val="2"/>
    </font>
    <font>
      <b/>
      <sz val="8"/>
      <color theme="1"/>
      <name val="Calibri"/>
      <family val="2"/>
      <scheme val="minor"/>
    </font>
    <font>
      <sz val="9"/>
      <color indexed="81"/>
      <name val="Tahoma"/>
      <family val="2"/>
    </font>
    <font>
      <b/>
      <sz val="9"/>
      <color indexed="81"/>
      <name val="Tahoma"/>
      <family val="2"/>
    </font>
  </fonts>
  <fills count="2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0"/>
        <bgColor indexed="64"/>
      </patternFill>
    </fill>
    <fill>
      <patternFill patternType="solid">
        <fgColor rgb="FFFFC000"/>
        <bgColor indexed="64"/>
      </patternFill>
    </fill>
    <fill>
      <patternFill patternType="solid">
        <fgColor theme="4"/>
        <bgColor indexed="64"/>
      </patternFill>
    </fill>
    <fill>
      <patternFill patternType="solid">
        <fgColor theme="5"/>
        <bgColor indexed="64"/>
      </patternFill>
    </fill>
    <fill>
      <patternFill patternType="solid">
        <fgColor rgb="FF7030A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D8D8D8"/>
        <bgColor indexed="64"/>
      </patternFill>
    </fill>
    <fill>
      <patternFill patternType="solid">
        <fgColor rgb="FF156082"/>
        <bgColor indexed="64"/>
      </patternFill>
    </fill>
    <fill>
      <patternFill patternType="solid">
        <fgColor rgb="FFE97132"/>
        <bgColor indexed="64"/>
      </patternFill>
    </fill>
    <fill>
      <patternFill patternType="solid">
        <fgColor rgb="FFA5A5A5"/>
        <bgColor indexed="64"/>
      </patternFill>
    </fill>
    <fill>
      <patternFill patternType="solid">
        <fgColor rgb="FFF2F2F2"/>
        <bgColor indexed="64"/>
      </patternFill>
    </fill>
    <fill>
      <patternFill patternType="solid">
        <fgColor rgb="FF002060"/>
        <bgColor indexed="64"/>
      </patternFill>
    </fill>
    <fill>
      <patternFill patternType="solid">
        <fgColor rgb="FFB482DA"/>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medium">
        <color rgb="FF000000"/>
      </right>
      <top style="medium">
        <color rgb="FFCCCCCC"/>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CCCCCC"/>
      </left>
      <right style="medium">
        <color rgb="FFCCCCCC"/>
      </right>
      <top/>
      <bottom style="medium">
        <color rgb="FF000000"/>
      </bottom>
      <diagonal/>
    </border>
  </borders>
  <cellStyleXfs count="12">
    <xf numFmtId="0" fontId="0" fillId="0" borderId="0"/>
    <xf numFmtId="0" fontId="2" fillId="0" borderId="0"/>
    <xf numFmtId="9" fontId="1" fillId="0" borderId="0"/>
    <xf numFmtId="43" fontId="1" fillId="0" borderId="0"/>
    <xf numFmtId="43" fontId="1" fillId="0" borderId="0"/>
    <xf numFmtId="43" fontId="1" fillId="0" borderId="0"/>
    <xf numFmtId="0" fontId="27" fillId="0" borderId="0"/>
    <xf numFmtId="43" fontId="1" fillId="0" borderId="0"/>
    <xf numFmtId="43" fontId="1" fillId="0" borderId="0"/>
    <xf numFmtId="43" fontId="1" fillId="0" borderId="0"/>
    <xf numFmtId="9" fontId="1" fillId="0" borderId="0"/>
    <xf numFmtId="44" fontId="1" fillId="0" borderId="0"/>
  </cellStyleXfs>
  <cellXfs count="362">
    <xf numFmtId="0" fontId="0" fillId="0" borderId="0" xfId="0"/>
    <xf numFmtId="0" fontId="0" fillId="0" borderId="0" xfId="0" applyAlignment="1">
      <alignment horizontal="center"/>
    </xf>
    <xf numFmtId="2" fontId="0" fillId="0" borderId="1" xfId="0" applyNumberFormat="1" applyBorder="1" applyAlignment="1">
      <alignment horizontal="center"/>
    </xf>
    <xf numFmtId="0" fontId="4" fillId="0" borderId="0" xfId="0" applyFont="1" applyAlignment="1">
      <alignment horizontal="left"/>
    </xf>
    <xf numFmtId="0" fontId="3" fillId="2" borderId="2" xfId="0" applyFont="1" applyFill="1" applyBorder="1" applyAlignment="1">
      <alignment horizontal="center"/>
    </xf>
    <xf numFmtId="0" fontId="5" fillId="0" borderId="0" xfId="0" applyFont="1"/>
    <xf numFmtId="0" fontId="0" fillId="0" borderId="0" xfId="0" applyAlignment="1">
      <alignment horizontal="left"/>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0" xfId="0" applyFont="1" applyAlignment="1">
      <alignment horizontal="left" vertical="center"/>
    </xf>
    <xf numFmtId="0" fontId="4" fillId="0" borderId="0" xfId="0" applyFont="1"/>
    <xf numFmtId="0" fontId="0" fillId="0" borderId="0" xfId="0" applyAlignment="1">
      <alignment vertical="center"/>
    </xf>
    <xf numFmtId="0" fontId="6" fillId="0" borderId="0" xfId="0" applyFont="1"/>
    <xf numFmtId="0" fontId="7" fillId="0" borderId="0" xfId="0" applyFont="1"/>
    <xf numFmtId="0" fontId="12" fillId="0" borderId="0" xfId="0" applyFont="1" applyAlignment="1">
      <alignment vertical="center"/>
    </xf>
    <xf numFmtId="49" fontId="0" fillId="0" borderId="0" xfId="0" applyNumberFormat="1" applyAlignment="1">
      <alignment horizontal="left" indent="1"/>
    </xf>
    <xf numFmtId="0" fontId="0" fillId="0" borderId="1" xfId="0" applyBorder="1" applyAlignment="1">
      <alignment horizontal="center"/>
    </xf>
    <xf numFmtId="0" fontId="14" fillId="0" borderId="0" xfId="0" applyFont="1"/>
    <xf numFmtId="0" fontId="16" fillId="0" borderId="0" xfId="0" applyFont="1" applyAlignment="1">
      <alignment vertical="center"/>
    </xf>
    <xf numFmtId="0" fontId="18" fillId="0" borderId="0" xfId="0" applyFont="1" applyAlignment="1">
      <alignment vertical="center"/>
    </xf>
    <xf numFmtId="0" fontId="16" fillId="2" borderId="2"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2" fontId="14" fillId="0" borderId="0" xfId="0" applyNumberFormat="1" applyFont="1"/>
    <xf numFmtId="9" fontId="14" fillId="0" borderId="0" xfId="2" applyFont="1" applyAlignment="1">
      <alignment horizontal="center"/>
    </xf>
    <xf numFmtId="49" fontId="0" fillId="0" borderId="1" xfId="0" applyNumberFormat="1" applyBorder="1" applyAlignment="1">
      <alignment horizontal="center"/>
    </xf>
    <xf numFmtId="0" fontId="10" fillId="0" borderId="0" xfId="0" applyFont="1"/>
    <xf numFmtId="0" fontId="3" fillId="0" borderId="0" xfId="0" applyFont="1" applyAlignment="1">
      <alignment horizontal="center" vertical="center"/>
    </xf>
    <xf numFmtId="164" fontId="3" fillId="0" borderId="9" xfId="2" applyNumberFormat="1" applyFont="1" applyBorder="1" applyAlignment="1">
      <alignment horizontal="center"/>
    </xf>
    <xf numFmtId="164" fontId="3" fillId="0" borderId="10" xfId="2" applyNumberFormat="1" applyFont="1" applyBorder="1" applyAlignment="1">
      <alignment horizontal="center"/>
    </xf>
    <xf numFmtId="164" fontId="3" fillId="0" borderId="1" xfId="2" applyNumberFormat="1" applyFont="1" applyBorder="1" applyAlignment="1">
      <alignment horizontal="center"/>
    </xf>
    <xf numFmtId="164" fontId="3" fillId="0" borderId="12" xfId="2" applyNumberFormat="1" applyFont="1" applyBorder="1" applyAlignment="1">
      <alignment horizontal="center"/>
    </xf>
    <xf numFmtId="164" fontId="3" fillId="0" borderId="14" xfId="2" applyNumberFormat="1" applyFont="1" applyBorder="1" applyAlignment="1">
      <alignment horizontal="center"/>
    </xf>
    <xf numFmtId="164" fontId="3" fillId="0" borderId="15" xfId="2" applyNumberFormat="1" applyFont="1" applyBorder="1" applyAlignment="1">
      <alignment horizontal="center"/>
    </xf>
    <xf numFmtId="0" fontId="3" fillId="7" borderId="16" xfId="0" applyFont="1" applyFill="1" applyBorder="1" applyAlignment="1">
      <alignment horizontal="center"/>
    </xf>
    <xf numFmtId="0" fontId="3" fillId="7" borderId="17" xfId="0" applyFont="1" applyFill="1" applyBorder="1" applyAlignment="1">
      <alignment horizontal="center"/>
    </xf>
    <xf numFmtId="0" fontId="3" fillId="7" borderId="18" xfId="0" applyFont="1" applyFill="1" applyBorder="1" applyAlignment="1">
      <alignment horizontal="center"/>
    </xf>
    <xf numFmtId="0" fontId="3" fillId="8" borderId="16" xfId="0" applyFont="1" applyFill="1" applyBorder="1" applyAlignment="1">
      <alignment horizontal="center"/>
    </xf>
    <xf numFmtId="0" fontId="3" fillId="8" borderId="17" xfId="0" applyFont="1" applyFill="1" applyBorder="1" applyAlignment="1">
      <alignment horizontal="center"/>
    </xf>
    <xf numFmtId="0" fontId="3" fillId="8" borderId="18" xfId="0" applyFont="1" applyFill="1" applyBorder="1" applyAlignment="1">
      <alignment horizontal="center"/>
    </xf>
    <xf numFmtId="0" fontId="3" fillId="9" borderId="16" xfId="0" applyFont="1" applyFill="1" applyBorder="1" applyAlignment="1">
      <alignment horizontal="center"/>
    </xf>
    <xf numFmtId="0" fontId="3" fillId="9" borderId="17" xfId="0" applyFont="1" applyFill="1" applyBorder="1" applyAlignment="1">
      <alignment horizontal="center"/>
    </xf>
    <xf numFmtId="0" fontId="3" fillId="9" borderId="18" xfId="0" applyFont="1" applyFill="1" applyBorder="1" applyAlignment="1">
      <alignment horizontal="center"/>
    </xf>
    <xf numFmtId="0" fontId="3" fillId="10" borderId="16" xfId="0" applyFont="1" applyFill="1" applyBorder="1" applyAlignment="1">
      <alignment horizontal="center"/>
    </xf>
    <xf numFmtId="0" fontId="3" fillId="10" borderId="17" xfId="0" applyFont="1" applyFill="1" applyBorder="1" applyAlignment="1">
      <alignment horizontal="center"/>
    </xf>
    <xf numFmtId="0" fontId="3" fillId="10" borderId="18" xfId="0" applyFont="1" applyFill="1" applyBorder="1" applyAlignment="1">
      <alignment horizontal="center"/>
    </xf>
    <xf numFmtId="0" fontId="3" fillId="4" borderId="16" xfId="0" applyFont="1" applyFill="1" applyBorder="1" applyAlignment="1">
      <alignment horizontal="center"/>
    </xf>
    <xf numFmtId="0" fontId="3" fillId="4" borderId="17" xfId="0" applyFont="1" applyFill="1" applyBorder="1" applyAlignment="1">
      <alignment horizontal="center"/>
    </xf>
    <xf numFmtId="0" fontId="3" fillId="4" borderId="18" xfId="0" applyFont="1" applyFill="1" applyBorder="1" applyAlignment="1">
      <alignment horizontal="center"/>
    </xf>
    <xf numFmtId="164" fontId="0" fillId="0" borderId="0" xfId="0" applyNumberFormat="1"/>
    <xf numFmtId="0" fontId="0" fillId="3" borderId="0" xfId="0" applyFill="1"/>
    <xf numFmtId="10" fontId="20" fillId="0" borderId="0" xfId="2" applyNumberFormat="1" applyFont="1" applyAlignment="1">
      <alignment horizontal="center"/>
    </xf>
    <xf numFmtId="10" fontId="19" fillId="0" borderId="0" xfId="2" applyNumberFormat="1" applyFont="1" applyAlignment="1">
      <alignment horizontal="center"/>
    </xf>
    <xf numFmtId="164" fontId="3" fillId="0" borderId="16" xfId="2" applyNumberFormat="1" applyFont="1" applyBorder="1" applyAlignment="1">
      <alignment horizontal="center"/>
    </xf>
    <xf numFmtId="164" fontId="3" fillId="0" borderId="17" xfId="2" applyNumberFormat="1" applyFont="1" applyBorder="1" applyAlignment="1">
      <alignment horizontal="center"/>
    </xf>
    <xf numFmtId="164" fontId="3" fillId="0" borderId="18" xfId="2" applyNumberFormat="1" applyFont="1" applyBorder="1" applyAlignment="1">
      <alignment horizontal="center"/>
    </xf>
    <xf numFmtId="0" fontId="5" fillId="2" borderId="7" xfId="0" applyFont="1" applyFill="1" applyBorder="1" applyAlignment="1">
      <alignment horizontal="center"/>
    </xf>
    <xf numFmtId="10" fontId="19" fillId="0" borderId="0" xfId="0" applyNumberFormat="1" applyFont="1"/>
    <xf numFmtId="9" fontId="19" fillId="0" borderId="0" xfId="0" applyNumberFormat="1" applyFont="1"/>
    <xf numFmtId="164" fontId="5" fillId="0" borderId="22" xfId="2" applyNumberFormat="1" applyFont="1" applyBorder="1" applyAlignment="1">
      <alignment horizontal="center"/>
    </xf>
    <xf numFmtId="164" fontId="5" fillId="0" borderId="23" xfId="2" applyNumberFormat="1" applyFont="1" applyBorder="1" applyAlignment="1">
      <alignment horizontal="center"/>
    </xf>
    <xf numFmtId="164" fontId="5" fillId="0" borderId="24" xfId="2" applyNumberFormat="1" applyFont="1" applyBorder="1" applyAlignment="1">
      <alignment horizontal="center"/>
    </xf>
    <xf numFmtId="0" fontId="8" fillId="0" borderId="0" xfId="0" applyFont="1"/>
    <xf numFmtId="0" fontId="0" fillId="11" borderId="0" xfId="0" applyFill="1"/>
    <xf numFmtId="0" fontId="16" fillId="0" borderId="0" xfId="0" applyFont="1"/>
    <xf numFmtId="0" fontId="8" fillId="0" borderId="0" xfId="0" applyFont="1" applyAlignment="1">
      <alignment horizontal="left"/>
    </xf>
    <xf numFmtId="0" fontId="13" fillId="0" borderId="0" xfId="0" applyFont="1" applyAlignment="1">
      <alignment horizontal="center" vertical="center"/>
    </xf>
    <xf numFmtId="0" fontId="3" fillId="2" borderId="1" xfId="0" applyFont="1" applyFill="1" applyBorder="1" applyAlignment="1">
      <alignment horizontal="center"/>
    </xf>
    <xf numFmtId="0" fontId="3" fillId="7" borderId="1" xfId="0" applyFont="1" applyFill="1" applyBorder="1" applyAlignment="1">
      <alignment horizontal="center"/>
    </xf>
    <xf numFmtId="0" fontId="3" fillId="8" borderId="1" xfId="0" applyFont="1" applyFill="1" applyBorder="1" applyAlignment="1">
      <alignment horizontal="center"/>
    </xf>
    <xf numFmtId="0" fontId="3" fillId="9" borderId="1" xfId="0" applyFont="1" applyFill="1" applyBorder="1" applyAlignment="1">
      <alignment horizontal="center"/>
    </xf>
    <xf numFmtId="0" fontId="3" fillId="10" borderId="1" xfId="0" applyFont="1" applyFill="1" applyBorder="1" applyAlignment="1">
      <alignment horizontal="center"/>
    </xf>
    <xf numFmtId="0" fontId="3" fillId="4" borderId="1" xfId="0" applyFont="1" applyFill="1" applyBorder="1" applyAlignment="1">
      <alignment horizontal="center"/>
    </xf>
    <xf numFmtId="10" fontId="20" fillId="0" borderId="1" xfId="2" applyNumberFormat="1" applyFont="1" applyBorder="1" applyAlignment="1">
      <alignment horizontal="center"/>
    </xf>
    <xf numFmtId="0" fontId="19" fillId="0" borderId="0" xfId="0" applyFont="1" applyAlignment="1">
      <alignment vertical="center"/>
    </xf>
    <xf numFmtId="0" fontId="3" fillId="2" borderId="2" xfId="0" applyFont="1" applyFill="1" applyBorder="1" applyAlignment="1">
      <alignment horizontal="center" vertical="center" wrapText="1"/>
    </xf>
    <xf numFmtId="0" fontId="3" fillId="7" borderId="8" xfId="0" applyFont="1" applyFill="1" applyBorder="1" applyAlignment="1">
      <alignment horizontal="center" vertical="center"/>
    </xf>
    <xf numFmtId="164" fontId="3" fillId="0" borderId="16" xfId="2" applyNumberFormat="1" applyFont="1" applyBorder="1" applyAlignment="1">
      <alignment horizontal="center" vertical="center"/>
    </xf>
    <xf numFmtId="164" fontId="3" fillId="0" borderId="9"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7" borderId="19" xfId="0" applyFont="1" applyFill="1" applyBorder="1" applyAlignment="1">
      <alignment horizontal="center" vertical="center"/>
    </xf>
    <xf numFmtId="164" fontId="3" fillId="0" borderId="17" xfId="2" applyNumberFormat="1" applyFont="1" applyBorder="1" applyAlignment="1">
      <alignment horizontal="center" vertical="center"/>
    </xf>
    <xf numFmtId="164" fontId="3" fillId="0" borderId="1" xfId="2" applyNumberFormat="1" applyFont="1" applyBorder="1" applyAlignment="1">
      <alignment horizontal="center" vertical="center"/>
    </xf>
    <xf numFmtId="0" fontId="3" fillId="7" borderId="1" xfId="0" applyFont="1" applyFill="1" applyBorder="1" applyAlignment="1">
      <alignment horizontal="center" vertical="center"/>
    </xf>
    <xf numFmtId="0" fontId="3" fillId="7" borderId="11" xfId="0" applyFont="1" applyFill="1" applyBorder="1" applyAlignment="1">
      <alignment horizontal="center" vertical="center"/>
    </xf>
    <xf numFmtId="164" fontId="3" fillId="0" borderId="12" xfId="2" applyNumberFormat="1" applyFont="1" applyBorder="1" applyAlignment="1">
      <alignment horizontal="center" vertical="center"/>
    </xf>
    <xf numFmtId="0" fontId="3" fillId="7" borderId="20" xfId="0" applyFont="1" applyFill="1" applyBorder="1" applyAlignment="1">
      <alignment horizontal="center" vertical="center"/>
    </xf>
    <xf numFmtId="0" fontId="3" fillId="7" borderId="13" xfId="0" applyFont="1" applyFill="1" applyBorder="1" applyAlignment="1">
      <alignment horizontal="center" vertical="center"/>
    </xf>
    <xf numFmtId="0" fontId="3" fillId="7" borderId="21"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19"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11" xfId="0" applyFont="1" applyFill="1" applyBorder="1" applyAlignment="1">
      <alignment horizontal="center" vertical="center"/>
    </xf>
    <xf numFmtId="0" fontId="3" fillId="8" borderId="20" xfId="0" applyFont="1" applyFill="1" applyBorder="1" applyAlignment="1">
      <alignment horizontal="center" vertical="center"/>
    </xf>
    <xf numFmtId="0" fontId="3" fillId="8" borderId="13" xfId="0" applyFont="1" applyFill="1" applyBorder="1" applyAlignment="1">
      <alignment horizontal="center" vertical="center"/>
    </xf>
    <xf numFmtId="0" fontId="3" fillId="8" borderId="21"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19"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20" xfId="0" applyFont="1" applyFill="1" applyBorder="1" applyAlignment="1">
      <alignment horizontal="center" vertical="center"/>
    </xf>
    <xf numFmtId="0" fontId="3" fillId="9" borderId="13" xfId="0" applyFont="1" applyFill="1" applyBorder="1" applyAlignment="1">
      <alignment horizontal="center" vertical="center"/>
    </xf>
    <xf numFmtId="0" fontId="3" fillId="9" borderId="21" xfId="0" applyFont="1" applyFill="1" applyBorder="1" applyAlignment="1">
      <alignment horizontal="center" vertical="center"/>
    </xf>
    <xf numFmtId="0" fontId="3" fillId="10" borderId="8" xfId="0" applyFont="1" applyFill="1" applyBorder="1" applyAlignment="1">
      <alignment horizontal="center" vertical="center"/>
    </xf>
    <xf numFmtId="0" fontId="3" fillId="10" borderId="19" xfId="0" applyFont="1" applyFill="1" applyBorder="1" applyAlignment="1">
      <alignment horizontal="center" vertical="center"/>
    </xf>
    <xf numFmtId="0" fontId="3" fillId="10" borderId="1" xfId="0" applyFont="1" applyFill="1" applyBorder="1" applyAlignment="1">
      <alignment horizontal="center" vertical="center"/>
    </xf>
    <xf numFmtId="0" fontId="3" fillId="10" borderId="11" xfId="0" applyFont="1" applyFill="1" applyBorder="1" applyAlignment="1">
      <alignment horizontal="center" vertical="center"/>
    </xf>
    <xf numFmtId="0" fontId="3" fillId="10" borderId="20" xfId="0" applyFont="1" applyFill="1" applyBorder="1" applyAlignment="1">
      <alignment horizontal="center" vertical="center"/>
    </xf>
    <xf numFmtId="0" fontId="3" fillId="10" borderId="13" xfId="0" applyFont="1" applyFill="1" applyBorder="1" applyAlignment="1">
      <alignment horizontal="center" vertical="center"/>
    </xf>
    <xf numFmtId="0" fontId="3" fillId="10" borderId="2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13" xfId="0" applyFont="1" applyFill="1" applyBorder="1" applyAlignment="1">
      <alignment horizontal="center" vertical="center"/>
    </xf>
    <xf numFmtId="164" fontId="3" fillId="0" borderId="18" xfId="2" applyNumberFormat="1" applyFont="1" applyBorder="1" applyAlignment="1">
      <alignment horizontal="center" vertical="center"/>
    </xf>
    <xf numFmtId="164" fontId="3" fillId="0" borderId="14" xfId="2" applyNumberFormat="1" applyFont="1" applyBorder="1" applyAlignment="1">
      <alignment horizontal="center" vertical="center"/>
    </xf>
    <xf numFmtId="164" fontId="3" fillId="0" borderId="15" xfId="2" applyNumberFormat="1" applyFont="1" applyBorder="1" applyAlignment="1">
      <alignment horizontal="center" vertical="center"/>
    </xf>
    <xf numFmtId="0" fontId="3" fillId="4" borderId="21" xfId="0" applyFont="1" applyFill="1" applyBorder="1" applyAlignment="1">
      <alignment horizontal="center" vertical="center"/>
    </xf>
    <xf numFmtId="164" fontId="3" fillId="0" borderId="0" xfId="0" applyNumberFormat="1" applyFont="1" applyAlignment="1">
      <alignment horizontal="center" vertical="center"/>
    </xf>
    <xf numFmtId="0" fontId="5" fillId="2" borderId="1" xfId="0" applyFont="1" applyFill="1" applyBorder="1" applyAlignment="1">
      <alignment horizontal="center" vertical="center"/>
    </xf>
    <xf numFmtId="164" fontId="5" fillId="0" borderId="22" xfId="2" applyNumberFormat="1" applyFont="1" applyBorder="1" applyAlignment="1">
      <alignment horizontal="center" vertical="center"/>
    </xf>
    <xf numFmtId="164" fontId="5" fillId="0" borderId="23" xfId="2" applyNumberFormat="1" applyFont="1" applyBorder="1" applyAlignment="1">
      <alignment horizontal="center" vertical="center"/>
    </xf>
    <xf numFmtId="164" fontId="5" fillId="0" borderId="24" xfId="2" applyNumberFormat="1" applyFont="1" applyBorder="1" applyAlignment="1">
      <alignment horizontal="center" vertical="center"/>
    </xf>
    <xf numFmtId="0" fontId="5" fillId="2" borderId="7" xfId="0" applyFont="1" applyFill="1" applyBorder="1" applyAlignment="1">
      <alignment horizontal="center" vertical="center"/>
    </xf>
    <xf numFmtId="0" fontId="9" fillId="0" borderId="0" xfId="1" applyFont="1" applyAlignment="1">
      <alignment horizontal="center" vertical="center"/>
    </xf>
    <xf numFmtId="0" fontId="14" fillId="0" borderId="0" xfId="0" applyFont="1" applyAlignment="1">
      <alignment horizontal="left" wrapText="1"/>
    </xf>
    <xf numFmtId="0" fontId="14" fillId="0" borderId="0" xfId="0" applyFont="1" applyAlignment="1">
      <alignment wrapText="1"/>
    </xf>
    <xf numFmtId="1" fontId="16" fillId="0" borderId="0" xfId="0" applyNumberFormat="1" applyFont="1"/>
    <xf numFmtId="0" fontId="14" fillId="0" borderId="0" xfId="0" applyFont="1" applyAlignment="1">
      <alignment vertical="top" wrapText="1"/>
    </xf>
    <xf numFmtId="0" fontId="14" fillId="0" borderId="0" xfId="0" applyFont="1" applyAlignment="1">
      <alignment vertical="top"/>
    </xf>
    <xf numFmtId="49" fontId="23" fillId="0" borderId="1" xfId="0" applyNumberFormat="1" applyFont="1" applyBorder="1" applyAlignment="1">
      <alignment horizontal="center"/>
    </xf>
    <xf numFmtId="0" fontId="23" fillId="0" borderId="1" xfId="0" applyFont="1" applyBorder="1" applyAlignment="1">
      <alignment horizontal="center"/>
    </xf>
    <xf numFmtId="2" fontId="5" fillId="0" borderId="0" xfId="0" applyNumberFormat="1" applyFont="1"/>
    <xf numFmtId="10" fontId="11" fillId="0" borderId="0" xfId="2" applyNumberFormat="1" applyFont="1" applyAlignment="1">
      <alignment horizontal="center"/>
    </xf>
    <xf numFmtId="0" fontId="11" fillId="0" borderId="0" xfId="2" applyNumberFormat="1" applyFont="1" applyAlignment="1">
      <alignment horizontal="center"/>
    </xf>
    <xf numFmtId="43" fontId="11" fillId="0" borderId="0" xfId="3" applyFont="1" applyAlignment="1">
      <alignment horizontal="center"/>
    </xf>
    <xf numFmtId="2" fontId="11" fillId="0" borderId="0" xfId="2" applyNumberFormat="1" applyFont="1" applyAlignment="1">
      <alignment horizontal="center"/>
    </xf>
    <xf numFmtId="43" fontId="0" fillId="6" borderId="1" xfId="3" applyFont="1" applyFill="1" applyBorder="1" applyAlignment="1">
      <alignment horizontal="right"/>
    </xf>
    <xf numFmtId="0" fontId="24" fillId="0" borderId="0" xfId="0" applyFont="1" applyAlignment="1">
      <alignment horizontal="center"/>
    </xf>
    <xf numFmtId="0" fontId="2" fillId="3" borderId="0" xfId="1" applyFill="1" applyAlignment="1">
      <alignment horizontal="center"/>
    </xf>
    <xf numFmtId="0" fontId="25" fillId="13" borderId="0" xfId="0" applyFont="1" applyFill="1"/>
    <xf numFmtId="2" fontId="25" fillId="13" borderId="0" xfId="0" applyNumberFormat="1" applyFont="1" applyFill="1"/>
    <xf numFmtId="0" fontId="3" fillId="2" borderId="0" xfId="0" applyFont="1" applyFill="1" applyAlignment="1">
      <alignment horizontal="center"/>
    </xf>
    <xf numFmtId="164" fontId="3" fillId="0" borderId="0" xfId="2" applyNumberFormat="1" applyFont="1" applyAlignment="1">
      <alignment horizontal="center"/>
    </xf>
    <xf numFmtId="164" fontId="5" fillId="0" borderId="0" xfId="2" applyNumberFormat="1" applyFont="1" applyAlignment="1">
      <alignment horizontal="center"/>
    </xf>
    <xf numFmtId="164" fontId="3" fillId="0" borderId="1" xfId="10" applyNumberFormat="1" applyFont="1" applyBorder="1" applyAlignment="1">
      <alignment horizontal="center"/>
    </xf>
    <xf numFmtId="10" fontId="20" fillId="0" borderId="1" xfId="10" applyNumberFormat="1" applyFont="1" applyBorder="1" applyAlignment="1">
      <alignment horizontal="center"/>
    </xf>
    <xf numFmtId="164" fontId="3" fillId="0" borderId="1" xfId="10" applyNumberFormat="1" applyFont="1" applyBorder="1" applyAlignment="1">
      <alignment horizontal="center" vertical="center"/>
    </xf>
    <xf numFmtId="164" fontId="5" fillId="0" borderId="22" xfId="10" applyNumberFormat="1" applyFont="1" applyBorder="1" applyAlignment="1">
      <alignment horizontal="center" vertical="center"/>
    </xf>
    <xf numFmtId="164" fontId="5" fillId="0" borderId="23" xfId="10" applyNumberFormat="1" applyFont="1" applyBorder="1" applyAlignment="1">
      <alignment horizontal="center" vertical="center"/>
    </xf>
    <xf numFmtId="164" fontId="5" fillId="0" borderId="24" xfId="10" applyNumberFormat="1" applyFont="1" applyBorder="1" applyAlignment="1">
      <alignment horizontal="center" vertical="center"/>
    </xf>
    <xf numFmtId="2" fontId="28" fillId="0" borderId="1" xfId="0" applyNumberFormat="1" applyFont="1" applyBorder="1" applyAlignment="1">
      <alignment horizontal="center"/>
    </xf>
    <xf numFmtId="164" fontId="5" fillId="0" borderId="22" xfId="10" applyNumberFormat="1" applyFont="1" applyBorder="1" applyAlignment="1">
      <alignment horizontal="center"/>
    </xf>
    <xf numFmtId="164" fontId="5" fillId="0" borderId="23" xfId="10" applyNumberFormat="1" applyFont="1" applyBorder="1" applyAlignment="1">
      <alignment horizontal="center"/>
    </xf>
    <xf numFmtId="164" fontId="5" fillId="0" borderId="24" xfId="10" applyNumberFormat="1" applyFont="1" applyBorder="1" applyAlignment="1">
      <alignment horizontal="center"/>
    </xf>
    <xf numFmtId="0" fontId="30" fillId="2" borderId="2" xfId="0" applyFont="1" applyFill="1" applyBorder="1" applyAlignment="1">
      <alignment horizontal="center" vertical="center"/>
    </xf>
    <xf numFmtId="0" fontId="30" fillId="2" borderId="1" xfId="0" applyFont="1" applyFill="1" applyBorder="1" applyAlignment="1">
      <alignment horizontal="center" vertical="center"/>
    </xf>
    <xf numFmtId="0" fontId="33" fillId="0" borderId="1" xfId="0" applyFont="1" applyBorder="1" applyAlignment="1">
      <alignment horizontal="center" vertical="center" wrapText="1"/>
    </xf>
    <xf numFmtId="0" fontId="36" fillId="0" borderId="0" xfId="0" applyFont="1"/>
    <xf numFmtId="0" fontId="38" fillId="4" borderId="1" xfId="0" applyFont="1" applyFill="1" applyBorder="1" applyAlignment="1">
      <alignment horizontal="center" vertical="center" wrapText="1"/>
    </xf>
    <xf numFmtId="0" fontId="34" fillId="0" borderId="0" xfId="0" applyFont="1" applyAlignment="1">
      <alignment horizontal="center"/>
    </xf>
    <xf numFmtId="0" fontId="34" fillId="0" borderId="1" xfId="0" applyFont="1" applyBorder="1" applyAlignment="1">
      <alignment horizontal="center" vertical="center" wrapText="1"/>
    </xf>
    <xf numFmtId="0" fontId="34" fillId="0" borderId="3" xfId="0" applyFont="1" applyBorder="1" applyAlignment="1">
      <alignment horizontal="center" vertical="top" wrapText="1"/>
    </xf>
    <xf numFmtId="0" fontId="34" fillId="0" borderId="29" xfId="0" applyFont="1" applyBorder="1" applyAlignment="1">
      <alignment horizontal="center"/>
    </xf>
    <xf numFmtId="0" fontId="34" fillId="0" borderId="30" xfId="0" applyFont="1" applyBorder="1" applyAlignment="1">
      <alignment horizontal="center"/>
    </xf>
    <xf numFmtId="0" fontId="34" fillId="0" borderId="31" xfId="0" applyFont="1" applyBorder="1" applyAlignment="1">
      <alignment horizontal="center"/>
    </xf>
    <xf numFmtId="0" fontId="34" fillId="0" borderId="3" xfId="0" applyFont="1" applyBorder="1" applyAlignment="1">
      <alignment horizontal="center"/>
    </xf>
    <xf numFmtId="0" fontId="34" fillId="0" borderId="4" xfId="0" applyFont="1" applyBorder="1" applyAlignment="1">
      <alignment horizontal="center"/>
    </xf>
    <xf numFmtId="0" fontId="34" fillId="0" borderId="32" xfId="0" applyFont="1" applyBorder="1" applyAlignment="1">
      <alignment horizontal="center"/>
    </xf>
    <xf numFmtId="0" fontId="34" fillId="0" borderId="33" xfId="0" applyFont="1" applyBorder="1" applyAlignment="1">
      <alignment horizontal="center"/>
    </xf>
    <xf numFmtId="0" fontId="34" fillId="0" borderId="34" xfId="0" applyFont="1" applyBorder="1" applyAlignment="1">
      <alignment horizontal="center"/>
    </xf>
    <xf numFmtId="0" fontId="34" fillId="0" borderId="0" xfId="0" applyFont="1" applyAlignment="1">
      <alignment horizontal="center" vertical="top" wrapText="1"/>
    </xf>
    <xf numFmtId="0" fontId="34" fillId="0" borderId="4" xfId="0" applyFont="1" applyBorder="1" applyAlignment="1">
      <alignment horizontal="center" vertical="top" wrapText="1"/>
    </xf>
    <xf numFmtId="0" fontId="43" fillId="0" borderId="3" xfId="0" applyFont="1" applyBorder="1" applyAlignment="1">
      <alignment vertical="center" wrapText="1"/>
    </xf>
    <xf numFmtId="0" fontId="43" fillId="0" borderId="0" xfId="0" applyFont="1" applyAlignment="1">
      <alignment vertical="center" wrapText="1"/>
    </xf>
    <xf numFmtId="0" fontId="43" fillId="0" borderId="32" xfId="0" applyFont="1" applyBorder="1" applyAlignment="1">
      <alignment vertical="center" wrapText="1"/>
    </xf>
    <xf numFmtId="0" fontId="43" fillId="0" borderId="33" xfId="0" applyFont="1" applyBorder="1" applyAlignment="1">
      <alignment vertical="center" wrapText="1"/>
    </xf>
    <xf numFmtId="0" fontId="36" fillId="6" borderId="1" xfId="0" applyFont="1" applyFill="1" applyBorder="1" applyAlignment="1">
      <alignment horizontal="center"/>
    </xf>
    <xf numFmtId="0" fontId="36" fillId="0" borderId="1" xfId="0" applyFont="1" applyBorder="1" applyAlignment="1">
      <alignment horizontal="center" vertical="center" wrapText="1"/>
    </xf>
    <xf numFmtId="0" fontId="36" fillId="0" borderId="1" xfId="0" applyFont="1" applyBorder="1" applyAlignment="1">
      <alignment horizontal="center"/>
    </xf>
    <xf numFmtId="0" fontId="49" fillId="0" borderId="0" xfId="1" applyFont="1"/>
    <xf numFmtId="0" fontId="36" fillId="0" borderId="6" xfId="0" applyFont="1" applyBorder="1" applyAlignment="1">
      <alignment horizontal="center"/>
    </xf>
    <xf numFmtId="0" fontId="32" fillId="19" borderId="1" xfId="0" applyFont="1" applyFill="1" applyBorder="1" applyAlignment="1">
      <alignment horizontal="center" vertical="center"/>
    </xf>
    <xf numFmtId="0" fontId="32" fillId="19" borderId="1" xfId="0" applyFont="1" applyFill="1" applyBorder="1" applyAlignment="1">
      <alignment horizontal="center" vertical="center" wrapText="1"/>
    </xf>
    <xf numFmtId="0" fontId="50" fillId="0" borderId="0" xfId="0" applyFont="1"/>
    <xf numFmtId="2" fontId="50" fillId="0" borderId="0" xfId="0" applyNumberFormat="1" applyFont="1"/>
    <xf numFmtId="0" fontId="30" fillId="0" borderId="0" xfId="0" applyFont="1" applyAlignment="1">
      <alignment horizontal="left"/>
    </xf>
    <xf numFmtId="0" fontId="30" fillId="0" borderId="0" xfId="0" applyFont="1"/>
    <xf numFmtId="0" fontId="30" fillId="0" borderId="0" xfId="0" applyFont="1" applyAlignment="1">
      <alignment vertical="center"/>
    </xf>
    <xf numFmtId="0" fontId="53" fillId="0" borderId="0" xfId="0" applyFont="1" applyAlignment="1">
      <alignment vertical="center"/>
    </xf>
    <xf numFmtId="0" fontId="30" fillId="2" borderId="1" xfId="0" applyFont="1" applyFill="1" applyBorder="1" applyAlignment="1">
      <alignment horizontal="center" vertical="center" wrapText="1"/>
    </xf>
    <xf numFmtId="49" fontId="50" fillId="0" borderId="1" xfId="0" applyNumberFormat="1" applyFont="1" applyBorder="1" applyAlignment="1">
      <alignment horizontal="center"/>
    </xf>
    <xf numFmtId="0" fontId="50" fillId="0" borderId="1" xfId="0" applyFont="1" applyBorder="1" applyAlignment="1">
      <alignment horizontal="center"/>
    </xf>
    <xf numFmtId="2" fontId="50" fillId="0" borderId="1" xfId="0" applyNumberFormat="1" applyFont="1" applyBorder="1" applyAlignment="1">
      <alignment horizontal="center"/>
    </xf>
    <xf numFmtId="0" fontId="50" fillId="0" borderId="27" xfId="0" applyFont="1" applyBorder="1" applyAlignment="1">
      <alignment horizontal="center"/>
    </xf>
    <xf numFmtId="2" fontId="50" fillId="6" borderId="1" xfId="0" applyNumberFormat="1" applyFont="1" applyFill="1" applyBorder="1" applyAlignment="1">
      <alignment horizontal="center"/>
    </xf>
    <xf numFmtId="0" fontId="50" fillId="0" borderId="1" xfId="0" applyFont="1" applyBorder="1" applyAlignment="1">
      <alignment horizontal="center" wrapText="1"/>
    </xf>
    <xf numFmtId="49" fontId="50" fillId="0" borderId="0" xfId="0" applyNumberFormat="1" applyFont="1" applyAlignment="1">
      <alignment horizontal="left" indent="1"/>
    </xf>
    <xf numFmtId="0" fontId="50" fillId="0" borderId="0" xfId="0" applyFont="1" applyAlignment="1">
      <alignment horizontal="center"/>
    </xf>
    <xf numFmtId="10" fontId="54" fillId="0" borderId="0" xfId="2" applyNumberFormat="1" applyFont="1" applyAlignment="1">
      <alignment horizontal="center"/>
    </xf>
    <xf numFmtId="10" fontId="55" fillId="0" borderId="0" xfId="2" applyNumberFormat="1" applyFont="1" applyAlignment="1">
      <alignment horizontal="center"/>
    </xf>
    <xf numFmtId="0" fontId="50" fillId="0" borderId="0" xfId="0" applyFont="1" applyAlignment="1">
      <alignment horizontal="left" vertical="top" wrapText="1"/>
    </xf>
    <xf numFmtId="0" fontId="50" fillId="0" borderId="0" xfId="0" applyFont="1" applyAlignment="1">
      <alignment vertical="top" wrapText="1"/>
    </xf>
    <xf numFmtId="2" fontId="56" fillId="0" borderId="0" xfId="2" applyNumberFormat="1" applyFont="1" applyAlignment="1">
      <alignment horizontal="center"/>
    </xf>
    <xf numFmtId="44" fontId="50" fillId="0" borderId="0" xfId="11" applyFont="1" applyAlignment="1">
      <alignment horizontal="center"/>
    </xf>
    <xf numFmtId="0" fontId="26" fillId="13" borderId="0" xfId="0" applyFont="1" applyFill="1" applyAlignment="1">
      <alignment vertical="center"/>
    </xf>
    <xf numFmtId="49" fontId="0" fillId="0" borderId="1" xfId="0" applyNumberFormat="1" applyBorder="1" applyAlignment="1">
      <alignment horizontal="left"/>
    </xf>
    <xf numFmtId="2" fontId="0" fillId="0" borderId="6" xfId="0" applyNumberFormat="1" applyBorder="1" applyAlignment="1">
      <alignment horizontal="center"/>
    </xf>
    <xf numFmtId="0" fontId="50" fillId="0" borderId="0" xfId="0" applyFont="1" applyAlignment="1">
      <alignment vertical="top"/>
    </xf>
    <xf numFmtId="2" fontId="0" fillId="6" borderId="1" xfId="0" applyNumberFormat="1" applyFill="1" applyBorder="1" applyAlignment="1">
      <alignment horizontal="center"/>
    </xf>
    <xf numFmtId="0" fontId="55" fillId="0" borderId="0" xfId="0" applyFont="1"/>
    <xf numFmtId="43" fontId="50" fillId="0" borderId="0" xfId="3" applyFont="1"/>
    <xf numFmtId="43" fontId="50" fillId="0" borderId="0" xfId="0" applyNumberFormat="1" applyFont="1"/>
    <xf numFmtId="0" fontId="58" fillId="0" borderId="0" xfId="0" applyFont="1"/>
    <xf numFmtId="0" fontId="50" fillId="0" borderId="0" xfId="0" applyFont="1" applyAlignment="1">
      <alignment wrapText="1"/>
    </xf>
    <xf numFmtId="0" fontId="59" fillId="0" borderId="0" xfId="0" applyFont="1"/>
    <xf numFmtId="2" fontId="0" fillId="0" borderId="0" xfId="0" applyNumberFormat="1"/>
    <xf numFmtId="2" fontId="0" fillId="0" borderId="1" xfId="0" applyNumberFormat="1" applyBorder="1"/>
    <xf numFmtId="0" fontId="0" fillId="0" borderId="0" xfId="0" applyAlignment="1">
      <alignment horizontal="left" wrapText="1"/>
    </xf>
    <xf numFmtId="0" fontId="50" fillId="0" borderId="3" xfId="0" applyFont="1" applyBorder="1"/>
    <xf numFmtId="0" fontId="50" fillId="0" borderId="4" xfId="0" applyFont="1" applyBorder="1"/>
    <xf numFmtId="0" fontId="0" fillId="0" borderId="0" xfId="0" applyAlignment="1">
      <alignment vertical="top" wrapText="1"/>
    </xf>
    <xf numFmtId="17" fontId="0" fillId="0" borderId="0" xfId="0" applyNumberFormat="1" applyAlignment="1">
      <alignment horizontal="center"/>
    </xf>
    <xf numFmtId="2" fontId="0" fillId="0" borderId="0" xfId="0" applyNumberFormat="1" applyAlignment="1">
      <alignment horizontal="center"/>
    </xf>
    <xf numFmtId="9" fontId="0" fillId="0" borderId="0" xfId="2" applyFont="1" applyAlignment="1">
      <alignment horizontal="center"/>
    </xf>
    <xf numFmtId="0" fontId="0" fillId="0" borderId="0" xfId="0" applyAlignment="1">
      <alignment wrapText="1"/>
    </xf>
    <xf numFmtId="0" fontId="3" fillId="2" borderId="1" xfId="0" applyFont="1" applyFill="1" applyBorder="1" applyAlignment="1">
      <alignment horizontal="left"/>
    </xf>
    <xf numFmtId="0" fontId="3" fillId="7" borderId="1" xfId="0" applyFont="1" applyFill="1" applyBorder="1" applyAlignment="1">
      <alignment horizontal="left"/>
    </xf>
    <xf numFmtId="0" fontId="3" fillId="8" borderId="1" xfId="0" applyFont="1" applyFill="1" applyBorder="1" applyAlignment="1">
      <alignment horizontal="left"/>
    </xf>
    <xf numFmtId="0" fontId="3" fillId="9" borderId="1" xfId="0" applyFont="1" applyFill="1" applyBorder="1" applyAlignment="1">
      <alignment horizontal="left"/>
    </xf>
    <xf numFmtId="0" fontId="3" fillId="4" borderId="1" xfId="0" applyFont="1" applyFill="1" applyBorder="1" applyAlignment="1">
      <alignment horizontal="left"/>
    </xf>
    <xf numFmtId="0" fontId="5" fillId="2" borderId="7" xfId="0" applyFont="1" applyFill="1" applyBorder="1" applyAlignment="1">
      <alignment horizontal="left"/>
    </xf>
    <xf numFmtId="0" fontId="49" fillId="0" borderId="1" xfId="1" applyFont="1" applyBorder="1" applyAlignment="1">
      <alignment horizontal="left" vertical="center"/>
    </xf>
    <xf numFmtId="0" fontId="36" fillId="0" borderId="1" xfId="0" applyFont="1" applyBorder="1" applyAlignment="1">
      <alignment horizontal="left" vertical="center"/>
    </xf>
    <xf numFmtId="0" fontId="49" fillId="0" borderId="0" xfId="1" applyFont="1" applyAlignment="1">
      <alignment vertical="center"/>
    </xf>
    <xf numFmtId="0" fontId="60" fillId="0" borderId="0" xfId="0" applyFont="1" applyAlignment="1">
      <alignment horizontal="left" vertical="center" wrapText="1" indent="5"/>
    </xf>
    <xf numFmtId="0" fontId="36" fillId="0" borderId="0" xfId="0" applyFont="1" applyAlignment="1">
      <alignment horizontal="left" vertical="center"/>
    </xf>
    <xf numFmtId="0" fontId="37" fillId="0" borderId="0" xfId="0" applyFont="1"/>
    <xf numFmtId="0" fontId="37" fillId="0" borderId="0" xfId="0" applyFont="1" applyAlignment="1">
      <alignment horizontal="center" vertical="center" wrapText="1"/>
    </xf>
    <xf numFmtId="0" fontId="37" fillId="0" borderId="0" xfId="0" applyFont="1" applyAlignment="1">
      <alignment horizontal="center" vertical="center"/>
    </xf>
    <xf numFmtId="0" fontId="37" fillId="5" borderId="1" xfId="0" applyFont="1" applyFill="1" applyBorder="1" applyAlignment="1">
      <alignment horizontal="center" vertical="center"/>
    </xf>
    <xf numFmtId="0" fontId="36" fillId="0" borderId="0" xfId="0" applyFont="1" applyAlignment="1">
      <alignment horizontal="center" vertical="center" wrapText="1"/>
    </xf>
    <xf numFmtId="0" fontId="61" fillId="0" borderId="0" xfId="0" applyFont="1" applyAlignment="1">
      <alignment horizontal="center"/>
    </xf>
    <xf numFmtId="0" fontId="49" fillId="0" borderId="1" xfId="1" applyFont="1" applyBorder="1" applyAlignment="1">
      <alignment horizontal="center"/>
    </xf>
    <xf numFmtId="0" fontId="36" fillId="6" borderId="0" xfId="0" applyFont="1" applyFill="1" applyAlignment="1">
      <alignment horizontal="center"/>
    </xf>
    <xf numFmtId="0" fontId="36" fillId="0" borderId="0" xfId="0" applyFont="1" applyAlignment="1">
      <alignment horizontal="center"/>
    </xf>
    <xf numFmtId="0" fontId="49" fillId="0" borderId="0" xfId="1" applyFont="1" applyAlignment="1">
      <alignment horizontal="center"/>
    </xf>
    <xf numFmtId="0" fontId="49" fillId="0" borderId="0" xfId="1" applyFont="1" applyAlignment="1">
      <alignment horizontal="left"/>
    </xf>
    <xf numFmtId="0" fontId="2" fillId="3" borderId="0" xfId="1" applyFill="1"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0" fontId="1" fillId="3" borderId="0" xfId="0" applyFont="1" applyFill="1" applyAlignment="1">
      <alignment vertical="center"/>
    </xf>
    <xf numFmtId="0" fontId="3" fillId="14" borderId="1" xfId="0" applyFont="1" applyFill="1" applyBorder="1" applyAlignment="1">
      <alignment horizontal="left" vertical="center" wrapText="1"/>
    </xf>
    <xf numFmtId="0" fontId="3" fillId="14"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15" borderId="1" xfId="0" applyFont="1" applyFill="1" applyBorder="1" applyAlignment="1">
      <alignment horizontal="left" vertical="center" wrapText="1"/>
    </xf>
    <xf numFmtId="0" fontId="3" fillId="16" borderId="1" xfId="0" applyFont="1" applyFill="1" applyBorder="1" applyAlignment="1">
      <alignment horizontal="left" vertical="center" wrapText="1"/>
    </xf>
    <xf numFmtId="0" fontId="3" fillId="16" borderId="1" xfId="0" applyFont="1" applyFill="1" applyBorder="1" applyAlignment="1">
      <alignment horizontal="left" vertical="center"/>
    </xf>
    <xf numFmtId="0" fontId="3" fillId="17" borderId="1" xfId="0" applyFont="1" applyFill="1" applyBorder="1" applyAlignment="1">
      <alignment horizontal="left" vertical="center" wrapText="1"/>
    </xf>
    <xf numFmtId="0" fontId="1" fillId="0" borderId="35" xfId="0" applyFont="1" applyBorder="1" applyAlignment="1">
      <alignment horizontal="left" vertical="center" wrapText="1"/>
    </xf>
    <xf numFmtId="0" fontId="5" fillId="14" borderId="28" xfId="0" applyFont="1" applyFill="1" applyBorder="1" applyAlignment="1">
      <alignment horizontal="left" vertical="center" wrapText="1"/>
    </xf>
    <xf numFmtId="0" fontId="1" fillId="12" borderId="0" xfId="0" applyFont="1" applyFill="1" applyAlignment="1">
      <alignment vertical="center"/>
    </xf>
    <xf numFmtId="0" fontId="3" fillId="20" borderId="1" xfId="0" applyFont="1" applyFill="1" applyBorder="1" applyAlignment="1">
      <alignment horizontal="left" vertical="center" wrapText="1"/>
    </xf>
    <xf numFmtId="0" fontId="48" fillId="18"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42" fillId="0" borderId="30" xfId="0" applyFont="1" applyBorder="1" applyAlignment="1">
      <alignment horizontal="center" vertical="center"/>
    </xf>
    <xf numFmtId="0" fontId="43" fillId="0" borderId="30" xfId="0" applyFont="1" applyBorder="1" applyAlignment="1">
      <alignment horizontal="center" vertical="center"/>
    </xf>
    <xf numFmtId="0" fontId="43" fillId="0" borderId="0" xfId="0" applyFont="1" applyAlignment="1">
      <alignment horizontal="center" vertical="center"/>
    </xf>
    <xf numFmtId="0" fontId="33" fillId="0" borderId="3" xfId="0" applyFont="1" applyBorder="1" applyAlignment="1">
      <alignment horizontal="center" vertical="top" wrapText="1"/>
    </xf>
    <xf numFmtId="0" fontId="34" fillId="0" borderId="0" xfId="0" applyFont="1" applyAlignment="1">
      <alignment horizontal="center"/>
    </xf>
    <xf numFmtId="0" fontId="34" fillId="0" borderId="4" xfId="0" applyFont="1" applyBorder="1" applyAlignment="1">
      <alignment horizontal="center"/>
    </xf>
    <xf numFmtId="0" fontId="31" fillId="0" borderId="0" xfId="0" applyFont="1" applyAlignment="1">
      <alignment horizontal="center" vertical="top" wrapText="1"/>
    </xf>
    <xf numFmtId="0" fontId="31" fillId="0" borderId="4" xfId="0" applyFont="1" applyBorder="1" applyAlignment="1">
      <alignment horizontal="center" vertical="top" wrapText="1"/>
    </xf>
    <xf numFmtId="0" fontId="39" fillId="0" borderId="0" xfId="0" applyFont="1" applyAlignment="1">
      <alignment horizontal="center" vertical="center"/>
    </xf>
    <xf numFmtId="0" fontId="39" fillId="0" borderId="4" xfId="0" applyFont="1" applyBorder="1" applyAlignment="1">
      <alignment horizontal="center" vertical="center"/>
    </xf>
    <xf numFmtId="0" fontId="31" fillId="0" borderId="3" xfId="0" applyFont="1" applyBorder="1" applyAlignment="1">
      <alignment horizontal="center" vertical="top" wrapText="1"/>
    </xf>
    <xf numFmtId="0" fontId="45" fillId="0" borderId="0" xfId="0" applyFont="1" applyAlignment="1">
      <alignment horizontal="center" vertical="center"/>
    </xf>
    <xf numFmtId="0" fontId="46" fillId="0" borderId="0" xfId="0" applyFont="1" applyAlignment="1">
      <alignment horizontal="center"/>
    </xf>
    <xf numFmtId="0" fontId="46" fillId="0" borderId="4" xfId="0" applyFont="1" applyBorder="1" applyAlignment="1">
      <alignment horizontal="center"/>
    </xf>
    <xf numFmtId="0" fontId="41" fillId="0" borderId="3" xfId="0" applyFont="1" applyBorder="1" applyAlignment="1">
      <alignment horizontal="justify" vertical="center" wrapText="1"/>
    </xf>
    <xf numFmtId="0" fontId="41" fillId="0" borderId="0" xfId="0" applyFont="1" applyAlignment="1">
      <alignment horizontal="justify" vertical="center" wrapText="1"/>
    </xf>
    <xf numFmtId="0" fontId="41" fillId="0" borderId="4" xfId="0" applyFont="1" applyBorder="1" applyAlignment="1">
      <alignment horizontal="justify" vertical="center" wrapText="1"/>
    </xf>
    <xf numFmtId="0" fontId="35" fillId="0" borderId="3" xfId="0" applyFont="1" applyBorder="1" applyAlignment="1">
      <alignment horizontal="center" vertical="center" wrapText="1"/>
    </xf>
    <xf numFmtId="0" fontId="35" fillId="0" borderId="0" xfId="0" applyFont="1" applyAlignment="1">
      <alignment horizontal="center" vertical="center" wrapText="1"/>
    </xf>
    <xf numFmtId="0" fontId="35" fillId="0" borderId="4"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0" xfId="0" applyFont="1" applyAlignment="1">
      <alignment horizontal="center" vertical="center" wrapText="1"/>
    </xf>
    <xf numFmtId="0" fontId="47" fillId="0" borderId="4" xfId="0" applyFont="1" applyBorder="1" applyAlignment="1">
      <alignment horizontal="center" vertical="center" wrapText="1"/>
    </xf>
    <xf numFmtId="0" fontId="44" fillId="0" borderId="3" xfId="0" applyFont="1" applyBorder="1" applyAlignment="1">
      <alignment horizontal="center" vertical="center"/>
    </xf>
    <xf numFmtId="0" fontId="44" fillId="0" borderId="0" xfId="0" applyFont="1" applyAlignment="1">
      <alignment horizontal="center" vertical="center"/>
    </xf>
    <xf numFmtId="0" fontId="34" fillId="0" borderId="3" xfId="0" applyFont="1" applyBorder="1" applyAlignment="1">
      <alignment horizontal="center" vertical="top" wrapText="1"/>
    </xf>
    <xf numFmtId="0" fontId="34" fillId="0" borderId="0" xfId="0" applyFont="1" applyAlignment="1">
      <alignment horizontal="center" vertical="top" wrapText="1"/>
    </xf>
    <xf numFmtId="0" fontId="34" fillId="0" borderId="4" xfId="0" applyFont="1" applyBorder="1" applyAlignment="1">
      <alignment horizontal="center" vertical="top" wrapText="1"/>
    </xf>
    <xf numFmtId="0" fontId="29" fillId="0" borderId="3" xfId="0" applyFont="1" applyBorder="1" applyAlignment="1">
      <alignment horizontal="center" vertical="top" wrapText="1"/>
    </xf>
    <xf numFmtId="0" fontId="31" fillId="0" borderId="0" xfId="0" applyFont="1" applyAlignment="1">
      <alignment horizontal="center" vertical="top"/>
    </xf>
    <xf numFmtId="0" fontId="31" fillId="0" borderId="4" xfId="0" applyFont="1" applyBorder="1" applyAlignment="1">
      <alignment horizontal="center" vertical="top"/>
    </xf>
    <xf numFmtId="0" fontId="37" fillId="0" borderId="0" xfId="0" applyFont="1" applyAlignment="1">
      <alignment horizontal="center" vertical="center" wrapText="1"/>
    </xf>
    <xf numFmtId="0" fontId="36" fillId="0" borderId="0" xfId="0" applyFont="1"/>
    <xf numFmtId="0" fontId="37" fillId="0" borderId="0" xfId="0" applyFont="1" applyAlignment="1">
      <alignment horizontal="center"/>
    </xf>
    <xf numFmtId="0" fontId="36" fillId="0" borderId="0" xfId="0" applyFont="1" applyAlignment="1">
      <alignment horizontal="left"/>
    </xf>
    <xf numFmtId="0" fontId="60" fillId="0" borderId="0" xfId="0" applyFont="1" applyAlignment="1">
      <alignment horizontal="left" vertical="center" wrapText="1" indent="5"/>
    </xf>
    <xf numFmtId="0" fontId="40" fillId="0" borderId="0" xfId="0" applyFont="1" applyAlignment="1">
      <alignment vertical="center" wrapText="1"/>
    </xf>
    <xf numFmtId="0" fontId="40" fillId="0" borderId="0" xfId="0" applyFont="1" applyAlignment="1">
      <alignment horizontal="left" vertical="center" wrapText="1"/>
    </xf>
    <xf numFmtId="0" fontId="52" fillId="0" borderId="0" xfId="0" applyFont="1" applyAlignment="1">
      <alignment horizontal="center" vertical="center" wrapText="1"/>
    </xf>
    <xf numFmtId="0" fontId="50" fillId="0" borderId="0" xfId="0" applyFont="1"/>
    <xf numFmtId="0" fontId="30" fillId="0" borderId="0" xfId="0" applyFont="1" applyAlignment="1">
      <alignment horizontal="center" vertical="center"/>
    </xf>
    <xf numFmtId="0" fontId="50" fillId="0" borderId="0" xfId="0" applyFont="1" applyAlignment="1">
      <alignment horizontal="left" vertical="top" wrapText="1"/>
    </xf>
    <xf numFmtId="0" fontId="30" fillId="0" borderId="0" xfId="0" applyFont="1" applyAlignment="1">
      <alignment horizontal="center"/>
    </xf>
    <xf numFmtId="0" fontId="50" fillId="0" borderId="0" xfId="0" applyFont="1" applyAlignment="1">
      <alignment horizontal="left" wrapText="1"/>
    </xf>
    <xf numFmtId="0" fontId="30" fillId="0" borderId="0" xfId="0" applyFont="1" applyAlignment="1">
      <alignment horizontal="left" vertical="center"/>
    </xf>
    <xf numFmtId="0" fontId="62" fillId="0" borderId="0" xfId="0" applyFont="1" applyAlignment="1">
      <alignment horizontal="left" vertical="center" wrapText="1"/>
    </xf>
    <xf numFmtId="0" fontId="30" fillId="0" borderId="0" xfId="0" applyFont="1" applyAlignment="1">
      <alignment horizontal="left"/>
    </xf>
    <xf numFmtId="0" fontId="51" fillId="3" borderId="0" xfId="1" applyFont="1" applyFill="1" applyAlignment="1">
      <alignment horizontal="center" vertical="center"/>
    </xf>
    <xf numFmtId="0" fontId="0" fillId="0" borderId="0" xfId="0"/>
    <xf numFmtId="0" fontId="7" fillId="0" borderId="0" xfId="0" applyFont="1"/>
    <xf numFmtId="2" fontId="30" fillId="0" borderId="0" xfId="0" applyNumberFormat="1" applyFont="1" applyAlignment="1">
      <alignment horizontal="center"/>
    </xf>
    <xf numFmtId="0" fontId="6" fillId="0" borderId="0" xfId="0" applyFont="1"/>
    <xf numFmtId="43" fontId="30" fillId="0" borderId="0" xfId="3" applyFont="1" applyAlignment="1">
      <alignment horizontal="left" vertical="center"/>
    </xf>
    <xf numFmtId="0" fontId="4" fillId="0" borderId="0" xfId="0" applyFont="1" applyAlignment="1">
      <alignment horizontal="left"/>
    </xf>
    <xf numFmtId="2" fontId="30" fillId="0" borderId="0" xfId="0" applyNumberFormat="1" applyFont="1" applyAlignment="1">
      <alignment horizontal="left" vertical="center"/>
    </xf>
    <xf numFmtId="0" fontId="10" fillId="0" borderId="0" xfId="0" applyFont="1" applyAlignment="1">
      <alignment horizontal="left"/>
    </xf>
    <xf numFmtId="0" fontId="51" fillId="0" borderId="0" xfId="1" applyFont="1" applyAlignment="1">
      <alignment horizontal="center" vertical="center"/>
    </xf>
    <xf numFmtId="9" fontId="30" fillId="0" borderId="0" xfId="2" applyFont="1" applyAlignment="1">
      <alignment horizontal="center" vertical="center"/>
    </xf>
    <xf numFmtId="2" fontId="30" fillId="0" borderId="0" xfId="0" applyNumberFormat="1" applyFont="1" applyAlignment="1">
      <alignment horizontal="center" vertical="center"/>
    </xf>
    <xf numFmtId="0" fontId="50" fillId="0" borderId="0" xfId="0" applyFont="1" applyAlignment="1">
      <alignment horizontal="left" vertical="center" wrapText="1"/>
    </xf>
    <xf numFmtId="0" fontId="15" fillId="3" borderId="0" xfId="1" applyFont="1" applyFill="1" applyAlignment="1">
      <alignment horizontal="center" vertical="center"/>
    </xf>
    <xf numFmtId="0" fontId="16" fillId="0" borderId="0" xfId="0" applyFont="1" applyAlignment="1">
      <alignment horizontal="center" vertical="center"/>
    </xf>
    <xf numFmtId="0" fontId="33" fillId="0" borderId="0" xfId="0" applyFont="1" applyAlignment="1">
      <alignment horizontal="left" vertical="top" wrapText="1"/>
    </xf>
    <xf numFmtId="0" fontId="17" fillId="0" borderId="0" xfId="0" applyFont="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center"/>
    </xf>
    <xf numFmtId="0" fontId="14" fillId="0" borderId="0" xfId="0" applyFont="1" applyAlignment="1">
      <alignment horizontal="left" vertical="top" wrapText="1"/>
    </xf>
    <xf numFmtId="0" fontId="14" fillId="0" borderId="0" xfId="0" applyFont="1" applyAlignment="1">
      <alignment horizontal="left" wrapText="1"/>
    </xf>
    <xf numFmtId="0" fontId="9" fillId="0" borderId="0" xfId="1" applyFont="1" applyAlignment="1">
      <alignment horizontal="center" vertical="center"/>
    </xf>
    <xf numFmtId="0" fontId="0" fillId="0" borderId="0" xfId="0" applyAlignment="1">
      <alignment horizontal="left" vertical="top" wrapText="1"/>
    </xf>
    <xf numFmtId="0" fontId="13" fillId="0" borderId="0" xfId="0" applyFont="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0" fillId="0" borderId="0" xfId="0" applyAlignment="1">
      <alignment horizontal="left" wrapText="1"/>
    </xf>
    <xf numFmtId="0" fontId="30" fillId="0" borderId="0" xfId="0" applyFont="1" applyAlignment="1">
      <alignment horizontal="left" vertical="center" wrapText="1"/>
    </xf>
    <xf numFmtId="0" fontId="4" fillId="0" borderId="0" xfId="0" applyFont="1" applyAlignment="1">
      <alignment horizontal="left" wrapText="1"/>
    </xf>
    <xf numFmtId="2" fontId="16" fillId="0" borderId="0" xfId="0" applyNumberFormat="1" applyFont="1" applyAlignment="1">
      <alignment horizontal="center"/>
    </xf>
    <xf numFmtId="2" fontId="16" fillId="0" borderId="0" xfId="0" applyNumberFormat="1" applyFont="1" applyAlignment="1">
      <alignment horizontal="left" vertical="center"/>
    </xf>
    <xf numFmtId="0" fontId="3" fillId="2" borderId="1" xfId="0" applyFont="1" applyFill="1" applyBorder="1" applyAlignment="1">
      <alignment horizontal="center"/>
    </xf>
    <xf numFmtId="0" fontId="0" fillId="0" borderId="25" xfId="0" applyBorder="1"/>
    <xf numFmtId="0" fontId="0" fillId="0" borderId="26" xfId="0" applyBorder="1"/>
    <xf numFmtId="0" fontId="0" fillId="11" borderId="0" xfId="0" applyFill="1" applyAlignment="1">
      <alignment horizontal="center" wrapText="1"/>
    </xf>
    <xf numFmtId="0" fontId="22" fillId="11" borderId="5" xfId="0" applyFont="1" applyFill="1" applyBorder="1" applyAlignment="1">
      <alignment horizontal="center" wrapText="1"/>
    </xf>
    <xf numFmtId="0" fontId="0" fillId="0" borderId="5" xfId="0" applyBorder="1"/>
    <xf numFmtId="0" fontId="22" fillId="11" borderId="5" xfId="0" applyFont="1" applyFill="1" applyBorder="1" applyAlignment="1">
      <alignment horizontal="center" vertical="center" wrapText="1"/>
    </xf>
    <xf numFmtId="0" fontId="21" fillId="11" borderId="0" xfId="0" applyFont="1" applyFill="1" applyAlignment="1">
      <alignment horizontal="center" wrapText="1"/>
    </xf>
    <xf numFmtId="0" fontId="3" fillId="2" borderId="1" xfId="0" applyFont="1" applyFill="1" applyBorder="1" applyAlignment="1">
      <alignment horizontal="center" vertical="center"/>
    </xf>
    <xf numFmtId="0" fontId="1" fillId="0" borderId="25" xfId="0" applyFont="1" applyBorder="1"/>
    <xf numFmtId="0" fontId="1" fillId="0" borderId="26" xfId="0" applyFont="1" applyBorder="1"/>
    <xf numFmtId="0" fontId="1" fillId="12" borderId="0" xfId="0" applyFont="1" applyFill="1" applyAlignment="1">
      <alignment horizontal="center" vertical="center" wrapText="1"/>
    </xf>
    <xf numFmtId="0" fontId="1" fillId="0" borderId="0" xfId="0" applyFont="1" applyAlignment="1">
      <alignment vertical="center"/>
    </xf>
    <xf numFmtId="0" fontId="21" fillId="12" borderId="0" xfId="0" applyFont="1" applyFill="1" applyAlignment="1">
      <alignment horizontal="center" vertical="center" wrapText="1"/>
    </xf>
    <xf numFmtId="0" fontId="3" fillId="12" borderId="5" xfId="0" applyFont="1" applyFill="1" applyBorder="1" applyAlignment="1">
      <alignment horizontal="center" vertical="center" wrapText="1"/>
    </xf>
    <xf numFmtId="0" fontId="1" fillId="0" borderId="5" xfId="0" applyFont="1" applyBorder="1"/>
  </cellXfs>
  <cellStyles count="12">
    <cellStyle name="Hipervínculo" xfId="1" builtinId="8"/>
    <cellStyle name="Millares" xfId="3" builtinId="3"/>
    <cellStyle name="Millares 2" xfId="4"/>
    <cellStyle name="Millares 2 2" xfId="8"/>
    <cellStyle name="Millares 3" xfId="5"/>
    <cellStyle name="Millares 3 2" xfId="9"/>
    <cellStyle name="Millares 4" xfId="7"/>
    <cellStyle name="Moneda" xfId="11" builtinId="4"/>
    <cellStyle name="Normal" xfId="0" builtinId="0"/>
    <cellStyle name="Normal 2" xfId="6"/>
    <cellStyle name="Porcentaje" xfId="2" builtinId="5"/>
    <cellStyle name="Porcentaje 2" xfId="10"/>
  </cellStyles>
  <dxfs count="449">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7" tint="0.39994506668294322"/>
        </patternFill>
      </fill>
    </dxf>
  </dxfs>
  <tableStyles count="0" defaultTableStyle="TableStyleMedium2" defaultPivotStyle="PivotStyleLight16"/>
  <colors>
    <mruColors>
      <color rgb="FFB482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 CEDENAR'!$J$6</c:f>
              <c:strCache>
                <c:ptCount val="1"/>
                <c:pt idx="0">
                  <c:v>CUV</c:v>
                </c:pt>
              </c:strCache>
            </c:strRef>
          </c:tx>
          <c:spPr>
            <a:ln w="28575" cap="rnd">
              <a:solidFill>
                <a:schemeClr val="accent1"/>
              </a:solidFill>
              <a:prstDash val="solid"/>
              <a:round/>
            </a:ln>
          </c:spPr>
          <c:marker>
            <c:symbol val="none"/>
          </c:marker>
          <c:cat>
            <c:strRef>
              <c:f>'1. CEDENAR'!$A$7:$A$18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 CEDENAR'!$J$7:$J$18</c:f>
              <c:numCache>
                <c:formatCode>0.00</c:formatCode>
                <c:ptCount val="12"/>
                <c:pt idx="0">
                  <c:v>922.10922000000005</c:v>
                </c:pt>
                <c:pt idx="1">
                  <c:v>951.89525000000003</c:v>
                </c:pt>
                <c:pt idx="2">
                  <c:v>967.49739</c:v>
                </c:pt>
                <c:pt idx="3">
                  <c:v>970.41799000000003</c:v>
                </c:pt>
                <c:pt idx="4">
                  <c:v>941.74674000000005</c:v>
                </c:pt>
                <c:pt idx="5">
                  <c:v>936.57881999999995</c:v>
                </c:pt>
                <c:pt idx="6">
                  <c:v>943.51432999999997</c:v>
                </c:pt>
                <c:pt idx="7">
                  <c:v>922.78</c:v>
                </c:pt>
                <c:pt idx="8">
                  <c:v>911.16359</c:v>
                </c:pt>
                <c:pt idx="9">
                  <c:v>919.4701</c:v>
                </c:pt>
                <c:pt idx="10">
                  <c:v>947.33766000000003</c:v>
                </c:pt>
                <c:pt idx="11">
                  <c:v>951.67177000000004</c:v>
                </c:pt>
              </c:numCache>
            </c:numRef>
          </c:val>
          <c:smooth val="0"/>
          <c:extLst>
            <c:ext xmlns:c16="http://schemas.microsoft.com/office/drawing/2014/chart" uri="{C3380CC4-5D6E-409C-BE32-E72D297353CC}">
              <c16:uniqueId val="{00000000-52E5-480C-8C62-57FC26A36040}"/>
            </c:ext>
          </c:extLst>
        </c:ser>
        <c:ser>
          <c:idx val="1"/>
          <c:order val="1"/>
          <c:tx>
            <c:strRef>
              <c:f>'1. CEDENAR'!$K$6</c:f>
              <c:strCache>
                <c:ptCount val="1"/>
                <c:pt idx="0">
                  <c:v>CUV_Op</c:v>
                </c:pt>
              </c:strCache>
            </c:strRef>
          </c:tx>
          <c:spPr>
            <a:ln w="28575" cap="rnd">
              <a:solidFill>
                <a:schemeClr val="accent2"/>
              </a:solidFill>
              <a:prstDash val="lgDash"/>
              <a:round/>
            </a:ln>
          </c:spPr>
          <c:marker>
            <c:symbol val="none"/>
          </c:marker>
          <c:cat>
            <c:strRef>
              <c:f>'1. CEDENAR'!$A$7:$A$18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 CEDENAR'!$K$7:$K$18</c:f>
              <c:numCache>
                <c:formatCode>0.00</c:formatCode>
                <c:ptCount val="12"/>
              </c:numCache>
            </c:numRef>
          </c:val>
          <c:smooth val="0"/>
          <c:extLst>
            <c:ext xmlns:c16="http://schemas.microsoft.com/office/drawing/2014/chart" uri="{C3380CC4-5D6E-409C-BE32-E72D297353CC}">
              <c16:uniqueId val="{00000001-52E5-480C-8C62-57FC26A36040}"/>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'3. CELSIA COLOMBIA Tolima'!$D$6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'3. CELSIA COLOMBIA Tolima'!$D$7:$D$18</c:f>
              <c:numCache>
                <c:formatCode>0.00</c:formatCode>
                <c:ptCount val="12"/>
                <c:pt idx="0">
                  <c:v>261.83999999999997</c:v>
                </c:pt>
                <c:pt idx="1">
                  <c:v>259.83</c:v>
                </c:pt>
                <c:pt idx="2">
                  <c:v>240.08</c:v>
                </c:pt>
                <c:pt idx="3">
                  <c:v>243.21</c:v>
                </c:pt>
                <c:pt idx="4">
                  <c:v>280.94</c:v>
                </c:pt>
                <c:pt idx="5">
                  <c:v>295.64</c:v>
                </c:pt>
                <c:pt idx="6">
                  <c:v>257.32</c:v>
                </c:pt>
                <c:pt idx="7">
                  <c:v>270.39999999999998</c:v>
                </c:pt>
                <c:pt idx="8">
                  <c:v>267.51</c:v>
                </c:pt>
                <c:pt idx="9">
                  <c:v>289.58</c:v>
                </c:pt>
                <c:pt idx="10">
                  <c:v>299.89999999999998</c:v>
                </c:pt>
                <c:pt idx="11">
                  <c:v>286.91000000000003</c:v>
                </c:pt>
              </c:numCache>
            </c:numRef>
          </c:val>
          <c:extLst>
            <c:ext xmlns:c16="http://schemas.microsoft.com/office/drawing/2014/chart" uri="{C3380CC4-5D6E-409C-BE32-E72D297353CC}">
              <c16:uniqueId val="{00000000-1ECA-47D0-963D-1697778C874A}"/>
            </c:ext>
          </c:extLst>
        </c:ser>
        <c:ser>
          <c:idx val="2"/>
          <c:order val="1"/>
          <c:tx>
            <c:strRef>
              <c:f>'3. CELSIA COLOMBIA Tolima'!$G$6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'3. CELSIA COLOMBIA Tolima'!$G$7:$G$18</c:f>
              <c:numCache>
                <c:formatCode>0.00</c:formatCode>
                <c:ptCount val="12"/>
                <c:pt idx="0">
                  <c:v>299.01</c:v>
                </c:pt>
                <c:pt idx="1">
                  <c:v>299.85000000000002</c:v>
                </c:pt>
                <c:pt idx="2">
                  <c:v>296.33</c:v>
                </c:pt>
                <c:pt idx="3">
                  <c:v>290.01</c:v>
                </c:pt>
                <c:pt idx="4">
                  <c:v>305.19</c:v>
                </c:pt>
                <c:pt idx="5">
                  <c:v>307.93</c:v>
                </c:pt>
                <c:pt idx="6">
                  <c:v>294.83999999999997</c:v>
                </c:pt>
                <c:pt idx="7">
                  <c:v>289.66000000000003</c:v>
                </c:pt>
                <c:pt idx="8">
                  <c:v>292.58999999999997</c:v>
                </c:pt>
                <c:pt idx="9">
                  <c:v>289.89</c:v>
                </c:pt>
                <c:pt idx="10">
                  <c:v>297.95</c:v>
                </c:pt>
                <c:pt idx="11">
                  <c:v>288.02999999999997</c:v>
                </c:pt>
              </c:numCache>
            </c:numRef>
          </c:val>
          <c:extLst>
            <c:ext xmlns:c16="http://schemas.microsoft.com/office/drawing/2014/chart" uri="{C3380CC4-5D6E-409C-BE32-E72D297353CC}">
              <c16:uniqueId val="{00000001-1ECA-47D0-963D-1697778C874A}"/>
            </c:ext>
          </c:extLst>
        </c:ser>
        <c:ser>
          <c:idx val="3"/>
          <c:order val="2"/>
          <c:tx>
            <c:strRef>
              <c:f>'3. CELSIA COLOMBIA Tolima'!$H$6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'3. CELSIA COLOMBIA Tolima'!$H$7:$H$18</c:f>
              <c:numCache>
                <c:formatCode>0.00</c:formatCode>
                <c:ptCount val="12"/>
                <c:pt idx="0">
                  <c:v>217.19</c:v>
                </c:pt>
                <c:pt idx="1">
                  <c:v>209.5</c:v>
                </c:pt>
                <c:pt idx="2">
                  <c:v>208.5</c:v>
                </c:pt>
                <c:pt idx="3">
                  <c:v>208.76</c:v>
                </c:pt>
                <c:pt idx="4">
                  <c:v>201.4</c:v>
                </c:pt>
                <c:pt idx="5">
                  <c:v>200.78</c:v>
                </c:pt>
                <c:pt idx="6">
                  <c:v>205.22</c:v>
                </c:pt>
                <c:pt idx="7">
                  <c:v>206.52</c:v>
                </c:pt>
                <c:pt idx="8">
                  <c:v>207.7</c:v>
                </c:pt>
                <c:pt idx="9">
                  <c:v>208.92</c:v>
                </c:pt>
                <c:pt idx="10">
                  <c:v>207.9</c:v>
                </c:pt>
                <c:pt idx="11">
                  <c:v>224.04</c:v>
                </c:pt>
              </c:numCache>
            </c:numRef>
          </c:val>
          <c:extLst>
            <c:ext xmlns:c16="http://schemas.microsoft.com/office/drawing/2014/chart" uri="{C3380CC4-5D6E-409C-BE32-E72D297353CC}">
              <c16:uniqueId val="{00000002-1ECA-47D0-963D-1697778C874A}"/>
            </c:ext>
          </c:extLst>
        </c:ser>
        <c:ser>
          <c:idx val="4"/>
          <c:order val="3"/>
          <c:tx>
            <c:strRef>
              <c:f>'3. CELSIA COLOMBIA Tolima'!$F$6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'3. CELSIA COLOMBIA Tolima'!$F$7:$F$18</c:f>
              <c:numCache>
                <c:formatCode>0.00</c:formatCode>
                <c:ptCount val="12"/>
                <c:pt idx="0">
                  <c:v>70.64</c:v>
                </c:pt>
                <c:pt idx="1">
                  <c:v>70.02</c:v>
                </c:pt>
                <c:pt idx="2">
                  <c:v>65.84</c:v>
                </c:pt>
                <c:pt idx="3">
                  <c:v>66.97</c:v>
                </c:pt>
                <c:pt idx="4">
                  <c:v>74.5</c:v>
                </c:pt>
                <c:pt idx="5">
                  <c:v>77.75</c:v>
                </c:pt>
                <c:pt idx="6">
                  <c:v>69.88</c:v>
                </c:pt>
                <c:pt idx="7">
                  <c:v>73.709999999999994</c:v>
                </c:pt>
                <c:pt idx="8">
                  <c:v>73.239999999999995</c:v>
                </c:pt>
                <c:pt idx="9">
                  <c:v>77.47</c:v>
                </c:pt>
                <c:pt idx="10">
                  <c:v>82.6</c:v>
                </c:pt>
                <c:pt idx="11">
                  <c:v>73.599999999999994</c:v>
                </c:pt>
              </c:numCache>
            </c:numRef>
          </c:val>
          <c:extLst>
            <c:ext xmlns:c16="http://schemas.microsoft.com/office/drawing/2014/chart" uri="{C3380CC4-5D6E-409C-BE32-E72D297353CC}">
              <c16:uniqueId val="{00000003-1ECA-47D0-963D-1697778C874A}"/>
            </c:ext>
          </c:extLst>
        </c:ser>
        <c:ser>
          <c:idx val="5"/>
          <c:order val="4"/>
          <c:tx>
            <c:strRef>
              <c:f>'3. CELSIA COLOMBIA Tolima'!$E$6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'3. CELSIA COLOMBIA Tolima'!$E$7:$E$18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1ECA-47D0-963D-1697778C874A}"/>
            </c:ext>
          </c:extLst>
        </c:ser>
        <c:ser>
          <c:idx val="6"/>
          <c:order val="5"/>
          <c:tx>
            <c:strRef>
              <c:f>'3. CELSIA COLOMBIA Tolima'!$I$6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'3. CELSIA COLOMBIA Tolima'!$I$7:$I$18</c:f>
              <c:numCache>
                <c:formatCode>0.00</c:formatCode>
                <c:ptCount val="12"/>
                <c:pt idx="0">
                  <c:v>45.23</c:v>
                </c:pt>
                <c:pt idx="1">
                  <c:v>75.099999999999994</c:v>
                </c:pt>
                <c:pt idx="2">
                  <c:v>69.22</c:v>
                </c:pt>
                <c:pt idx="3">
                  <c:v>0.72</c:v>
                </c:pt>
                <c:pt idx="4">
                  <c:v>30.29</c:v>
                </c:pt>
                <c:pt idx="5">
                  <c:v>27.22</c:v>
                </c:pt>
                <c:pt idx="6">
                  <c:v>28.65</c:v>
                </c:pt>
                <c:pt idx="7">
                  <c:v>19.510000000000002</c:v>
                </c:pt>
                <c:pt idx="8">
                  <c:v>18.87</c:v>
                </c:pt>
                <c:pt idx="9">
                  <c:v>20.64</c:v>
                </c:pt>
                <c:pt idx="10">
                  <c:v>28.77</c:v>
                </c:pt>
                <c:pt idx="11">
                  <c:v>27.65</c:v>
                </c:pt>
              </c:numCache>
            </c:numRef>
          </c:val>
          <c:extLst>
            <c:ext xmlns:c16="http://schemas.microsoft.com/office/drawing/2014/chart" uri="{C3380CC4-5D6E-409C-BE32-E72D297353CC}">
              <c16:uniqueId val="{00000005-1ECA-47D0-963D-1697778C874A}"/>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'3. CELSIA COLOMBIA Tolima'!$J$6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'3. CELSIA COLOMBIA Tolima'!$A$7:$A$18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'3. CELSIA COLOMBIA Tolima'!$J$7:$J$18</c:f>
              <c:numCache>
                <c:formatCode>0.00</c:formatCode>
                <c:ptCount val="12"/>
                <c:pt idx="0">
                  <c:v>950.67</c:v>
                </c:pt>
                <c:pt idx="1">
                  <c:v>968.99</c:v>
                </c:pt>
                <c:pt idx="2">
                  <c:v>933.81</c:v>
                </c:pt>
                <c:pt idx="3">
                  <c:v>866.6</c:v>
                </c:pt>
                <c:pt idx="4">
                  <c:v>943.98</c:v>
                </c:pt>
                <c:pt idx="5">
                  <c:v>962.29</c:v>
                </c:pt>
                <c:pt idx="6">
                  <c:v>909.21</c:v>
                </c:pt>
                <c:pt idx="7">
                  <c:v>913.94</c:v>
                </c:pt>
                <c:pt idx="8">
                  <c:v>912.88</c:v>
                </c:pt>
                <c:pt idx="9">
                  <c:v>937.12</c:v>
                </c:pt>
                <c:pt idx="10">
                  <c:v>974.75</c:v>
                </c:pt>
                <c:pt idx="11">
                  <c:v>956.18</c:v>
                </c:pt>
              </c:numCache>
            </c:numRef>
          </c:val>
          <c:smooth val="0"/>
          <c:extLst>
            <c:ext xmlns:c16="http://schemas.microsoft.com/office/drawing/2014/chart" uri="{C3380CC4-5D6E-409C-BE32-E72D297353CC}">
              <c16:uniqueId val="{00000006-1ECA-47D0-963D-1697778C874A}"/>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'25.ENERCA'!$M$6</c:f>
              <c:strCache>
                <c:ptCount val="1"/>
                <c:pt idx="0">
                  <c:v>COT</c:v>
                </c:pt>
              </c:strCache>
            </c:strRef>
          </c:tx>
          <c:spPr>
            <a:ln w="28575" cap="rnd">
              <a:solidFill>
                <a:srgbClr val="FFC000"/>
              </a:solidFill>
              <a:prstDash val="sysDash"/>
              <a:round/>
            </a:ln>
          </c:spPr>
          <c:marker>
            <c:symbol val="none"/>
          </c:marker>
          <c:cat>
            <c:strRef>
              <c:f>'25.ENERCA'!$A$7:$A$18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'25.ENERCA'!$M$7:$M$18</c:f>
              <c:numCache>
                <c:formatCode>0.00</c:formatCode>
                <c:ptCount val="12"/>
                <c:pt idx="0">
                  <c:v>21.68</c:v>
                </c:pt>
                <c:pt idx="1">
                  <c:v>20.72</c:v>
                </c:pt>
                <c:pt idx="2">
                  <c:v>21.5</c:v>
                </c:pt>
                <c:pt idx="3">
                  <c:v>21.74</c:v>
                </c:pt>
                <c:pt idx="4">
                  <c:v>23.67</c:v>
                </c:pt>
                <c:pt idx="5">
                  <c:v>22.91</c:v>
                </c:pt>
                <c:pt idx="6">
                  <c:v>22.72</c:v>
                </c:pt>
                <c:pt idx="7">
                  <c:v>22.97</c:v>
                </c:pt>
                <c:pt idx="8">
                  <c:v>23.77</c:v>
                </c:pt>
                <c:pt idx="9">
                  <c:v>23.03</c:v>
                </c:pt>
                <c:pt idx="10">
                  <c:v>23.16</c:v>
                </c:pt>
                <c:pt idx="11">
                  <c:v>23.62</c:v>
                </c:pt>
              </c:numCache>
            </c:numRef>
          </c:val>
          <c:smooth val="0"/>
          <c:extLst>
            <c:ext xmlns:c16="http://schemas.microsoft.com/office/drawing/2014/chart" uri="{C3380CC4-5D6E-409C-BE32-E72D297353CC}">
              <c16:uniqueId val="{00000000-5218-4E95-8C14-86DA8058B846}"/>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'26.ENERGUAVIARE'!$J$6</c:f>
              <c:strCache>
                <c:ptCount val="1"/>
                <c:pt idx="0">
                  <c:v>CUV</c:v>
                </c:pt>
              </c:strCache>
            </c:strRef>
          </c:tx>
          <c:spPr>
            <a:ln w="28575" cap="rnd">
              <a:solidFill>
                <a:schemeClr val="accent1"/>
              </a:solidFill>
              <a:prstDash val="solid"/>
              <a:round/>
            </a:ln>
          </c:spPr>
          <c:marker>
            <c:symbol val="none"/>
          </c:marker>
          <c:cat>
            <c:strRef>
              <c:f>'26.ENERGUAVIARE'!$A$7:$A$18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'26.ENERGUAVIARE'!$J$7:$J$18</c:f>
              <c:numCache>
                <c:formatCode>0.00</c:formatCode>
                <c:ptCount val="12"/>
                <c:pt idx="0">
                  <c:v>969.34</c:v>
                </c:pt>
                <c:pt idx="1">
                  <c:v>912.21</c:v>
                </c:pt>
                <c:pt idx="2">
                  <c:v>860.29</c:v>
                </c:pt>
                <c:pt idx="3">
                  <c:v>850.4</c:v>
                </c:pt>
                <c:pt idx="4">
                  <c:v>842.34</c:v>
                </c:pt>
                <c:pt idx="5">
                  <c:v>857.67</c:v>
                </c:pt>
                <c:pt idx="6">
                  <c:v>841.21</c:v>
                </c:pt>
                <c:pt idx="7">
                  <c:v>822.21</c:v>
                </c:pt>
                <c:pt idx="8">
                  <c:v>826.99</c:v>
                </c:pt>
                <c:pt idx="9">
                  <c:v>839.09</c:v>
                </c:pt>
                <c:pt idx="10">
                  <c:v>840.88</c:v>
                </c:pt>
                <c:pt idx="11">
                  <c:v>856.7</c:v>
                </c:pt>
              </c:numCache>
            </c:numRef>
          </c:val>
          <c:smooth val="0"/>
          <c:extLst>
            <c:ext xmlns:c16="http://schemas.microsoft.com/office/drawing/2014/chart" uri="{C3380CC4-5D6E-409C-BE32-E72D297353CC}">
              <c16:uniqueId val="{00000000-676E-4797-B957-EC03BDDB238B}"/>
            </c:ext>
          </c:extLst>
        </c:ser>
        <c:ser>
          <c:idx val="1"/>
          <c:order val="1"/>
          <c:tx>
            <c:strRef>
              <c:f>'26.ENERGUAVIARE'!$K$6</c:f>
              <c:strCache>
                <c:ptCount val="1"/>
                <c:pt idx="0">
                  <c:v>CUV_Op</c:v>
                </c:pt>
              </c:strCache>
            </c:strRef>
          </c:tx>
          <c:spPr>
            <a:ln w="28575" cap="rnd">
              <a:solidFill>
                <a:schemeClr val="accent2"/>
              </a:solidFill>
              <a:prstDash val="lgDash"/>
              <a:round/>
            </a:ln>
          </c:spPr>
          <c:marker>
            <c:symbol val="none"/>
          </c:marker>
          <c:cat>
            <c:strRef>
              <c:f>'26.ENERGUAVIARE'!$A$7:$A$18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'26.ENERGUAVIARE'!$K$7:$K$13</c:f>
              <c:numCache>
                <c:formatCode>0.00</c:formatCode>
                <c:ptCount val="7"/>
              </c:numCache>
            </c:numRef>
          </c:val>
          <c:smooth val="0"/>
          <c:extLst>
            <c:ext xmlns:c16="http://schemas.microsoft.com/office/drawing/2014/chart" uri="{C3380CC4-5D6E-409C-BE32-E72D297353CC}">
              <c16:uniqueId val="{00000001-676E-4797-B957-EC03BDDB238B}"/>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'26.ENERGUAVIARE'!$D$6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'26.ENERGUAVIARE'!$D$7:$D$18</c:f>
              <c:numCache>
                <c:formatCode>0.00</c:formatCode>
                <c:ptCount val="12"/>
                <c:pt idx="0">
                  <c:v>404.85</c:v>
                </c:pt>
                <c:pt idx="1">
                  <c:v>358.72</c:v>
                </c:pt>
                <c:pt idx="2">
                  <c:v>308</c:v>
                </c:pt>
                <c:pt idx="3">
                  <c:v>310.52999999999997</c:v>
                </c:pt>
                <c:pt idx="4">
                  <c:v>313.02</c:v>
                </c:pt>
                <c:pt idx="5">
                  <c:v>313.81</c:v>
                </c:pt>
                <c:pt idx="6">
                  <c:v>311.73</c:v>
                </c:pt>
                <c:pt idx="7">
                  <c:v>307.82</c:v>
                </c:pt>
                <c:pt idx="8">
                  <c:v>302.81</c:v>
                </c:pt>
                <c:pt idx="9">
                  <c:v>323.76</c:v>
                </c:pt>
                <c:pt idx="10">
                  <c:v>312.86</c:v>
                </c:pt>
                <c:pt idx="11">
                  <c:v>326.10000000000002</c:v>
                </c:pt>
              </c:numCache>
            </c:numRef>
          </c:val>
          <c:extLst>
            <c:ext xmlns:c16="http://schemas.microsoft.com/office/drawing/2014/chart" uri="{C3380CC4-5D6E-409C-BE32-E72D297353CC}">
              <c16:uniqueId val="{00000000-0255-4E48-B26A-9584C5889DC4}"/>
            </c:ext>
          </c:extLst>
        </c:ser>
        <c:ser>
          <c:idx val="2"/>
          <c:order val="1"/>
          <c:tx>
            <c:strRef>
              <c:f>'26.ENERGUAVIARE'!$G$6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'26.ENERGUAVIARE'!$G$7:$G$18</c:f>
              <c:numCache>
                <c:formatCode>0.00</c:formatCode>
                <c:ptCount val="12"/>
                <c:pt idx="0">
                  <c:v>195.87</c:v>
                </c:pt>
                <c:pt idx="1">
                  <c:v>191.26</c:v>
                </c:pt>
                <c:pt idx="2">
                  <c:v>192.53</c:v>
                </c:pt>
                <c:pt idx="3">
                  <c:v>190.48</c:v>
                </c:pt>
                <c:pt idx="4">
                  <c:v>192.4</c:v>
                </c:pt>
                <c:pt idx="5">
                  <c:v>193.65</c:v>
                </c:pt>
                <c:pt idx="6">
                  <c:v>192</c:v>
                </c:pt>
                <c:pt idx="7">
                  <c:v>191.41</c:v>
                </c:pt>
                <c:pt idx="8">
                  <c:v>190.31</c:v>
                </c:pt>
                <c:pt idx="9">
                  <c:v>191.87</c:v>
                </c:pt>
                <c:pt idx="10">
                  <c:v>194.66</c:v>
                </c:pt>
                <c:pt idx="11">
                  <c:v>179.94</c:v>
                </c:pt>
              </c:numCache>
            </c:numRef>
          </c:val>
          <c:extLst>
            <c:ext xmlns:c16="http://schemas.microsoft.com/office/drawing/2014/chart" uri="{C3380CC4-5D6E-409C-BE32-E72D297353CC}">
              <c16:uniqueId val="{00000001-0255-4E48-B26A-9584C5889DC4}"/>
            </c:ext>
          </c:extLst>
        </c:ser>
        <c:ser>
          <c:idx val="3"/>
          <c:order val="2"/>
          <c:tx>
            <c:strRef>
              <c:f>'26.ENERGUAVIARE'!$H$6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'26.ENERGUAVIARE'!$H$7:$H$18</c:f>
              <c:numCache>
                <c:formatCode>0.00</c:formatCode>
                <c:ptCount val="12"/>
                <c:pt idx="0">
                  <c:v>194.12</c:v>
                </c:pt>
                <c:pt idx="1">
                  <c:v>201.87</c:v>
                </c:pt>
                <c:pt idx="2">
                  <c:v>208.09</c:v>
                </c:pt>
                <c:pt idx="3">
                  <c:v>196.51</c:v>
                </c:pt>
                <c:pt idx="4">
                  <c:v>198.04</c:v>
                </c:pt>
                <c:pt idx="5">
                  <c:v>219.07</c:v>
                </c:pt>
                <c:pt idx="6">
                  <c:v>201.36</c:v>
                </c:pt>
                <c:pt idx="7">
                  <c:v>196.63</c:v>
                </c:pt>
                <c:pt idx="8">
                  <c:v>209.27</c:v>
                </c:pt>
                <c:pt idx="9">
                  <c:v>201.95</c:v>
                </c:pt>
                <c:pt idx="10">
                  <c:v>189.69</c:v>
                </c:pt>
                <c:pt idx="11">
                  <c:v>213.19</c:v>
                </c:pt>
              </c:numCache>
            </c:numRef>
          </c:val>
          <c:extLst>
            <c:ext xmlns:c16="http://schemas.microsoft.com/office/drawing/2014/chart" uri="{C3380CC4-5D6E-409C-BE32-E72D297353CC}">
              <c16:uniqueId val="{00000002-0255-4E48-B26A-9584C5889DC4}"/>
            </c:ext>
          </c:extLst>
        </c:ser>
        <c:ser>
          <c:idx val="4"/>
          <c:order val="3"/>
          <c:tx>
            <c:strRef>
              <c:f>'26.ENERGUAVIARE'!$F$6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'26.ENERGUAVIARE'!$F$7:$F$18</c:f>
              <c:numCache>
                <c:formatCode>0.00</c:formatCode>
                <c:ptCount val="12"/>
                <c:pt idx="0">
                  <c:v>67.290000000000006</c:v>
                </c:pt>
                <c:pt idx="1">
                  <c:v>55.72</c:v>
                </c:pt>
                <c:pt idx="2">
                  <c:v>48.74</c:v>
                </c:pt>
                <c:pt idx="3">
                  <c:v>49.52</c:v>
                </c:pt>
                <c:pt idx="4">
                  <c:v>50.03</c:v>
                </c:pt>
                <c:pt idx="5">
                  <c:v>50.26</c:v>
                </c:pt>
                <c:pt idx="6">
                  <c:v>49.98</c:v>
                </c:pt>
                <c:pt idx="7">
                  <c:v>50.45</c:v>
                </c:pt>
                <c:pt idx="8">
                  <c:v>50.03</c:v>
                </c:pt>
                <c:pt idx="9">
                  <c:v>52.8</c:v>
                </c:pt>
                <c:pt idx="10">
                  <c:v>53.62</c:v>
                </c:pt>
                <c:pt idx="11">
                  <c:v>43.47</c:v>
                </c:pt>
              </c:numCache>
            </c:numRef>
          </c:val>
          <c:extLst>
            <c:ext xmlns:c16="http://schemas.microsoft.com/office/drawing/2014/chart" uri="{C3380CC4-5D6E-409C-BE32-E72D297353CC}">
              <c16:uniqueId val="{00000003-0255-4E48-B26A-9584C5889DC4}"/>
            </c:ext>
          </c:extLst>
        </c:ser>
        <c:ser>
          <c:idx val="5"/>
          <c:order val="4"/>
          <c:tx>
            <c:strRef>
              <c:f>'26.ENERGUAVIARE'!$E$6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'26.ENERGUAVIARE'!$E$7:$E$18</c:f>
              <c:numCache>
                <c:formatCode>0.00</c:formatCode>
                <c:ptCount val="12"/>
                <c:pt idx="0">
                  <c:v>56.76</c:v>
                </c:pt>
                <c:pt idx="1">
                  <c:v>54.69</c:v>
                </c:pt>
                <c:pt idx="2">
                  <c:v>53.84</c:v>
                </c:pt>
                <c:pt idx="3">
                  <c:v>56.93</c:v>
                </c:pt>
                <c:pt idx="4">
                  <c:v>51.66</c:v>
                </c:pt>
                <c:pt idx="5">
                  <c:v>52.97</c:v>
                </c:pt>
                <c:pt idx="6">
                  <c:v>53.29</c:v>
                </c:pt>
                <c:pt idx="7">
                  <c:v>54.14</c:v>
                </c:pt>
                <c:pt idx="8">
                  <c:v>52.97</c:v>
                </c:pt>
                <c:pt idx="9">
                  <c:v>50.62</c:v>
                </c:pt>
                <c:pt idx="10">
                  <c:v>57.63</c:v>
                </c:pt>
                <c:pt idx="11">
                  <c:v>55.95</c:v>
                </c:pt>
              </c:numCache>
            </c:numRef>
          </c:val>
          <c:extLst>
            <c:ext xmlns:c16="http://schemas.microsoft.com/office/drawing/2014/chart" uri="{C3380CC4-5D6E-409C-BE32-E72D297353CC}">
              <c16:uniqueId val="{00000004-0255-4E48-B26A-9584C5889DC4}"/>
            </c:ext>
          </c:extLst>
        </c:ser>
        <c:ser>
          <c:idx val="6"/>
          <c:order val="5"/>
          <c:tx>
            <c:strRef>
              <c:f>'26.ENERGUAVIARE'!$I$6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'26.ENERGUAVIARE'!$I$7:$I$18</c:f>
              <c:numCache>
                <c:formatCode>0.00</c:formatCode>
                <c:ptCount val="12"/>
                <c:pt idx="0">
                  <c:v>50.46</c:v>
                </c:pt>
                <c:pt idx="1">
                  <c:v>49.96</c:v>
                </c:pt>
                <c:pt idx="2">
                  <c:v>49.1</c:v>
                </c:pt>
                <c:pt idx="3">
                  <c:v>46.42</c:v>
                </c:pt>
                <c:pt idx="4">
                  <c:v>37.18</c:v>
                </c:pt>
                <c:pt idx="5">
                  <c:v>27.91</c:v>
                </c:pt>
                <c:pt idx="6">
                  <c:v>32.85</c:v>
                </c:pt>
                <c:pt idx="7">
                  <c:v>21.76</c:v>
                </c:pt>
                <c:pt idx="8">
                  <c:v>21.6</c:v>
                </c:pt>
                <c:pt idx="9">
                  <c:v>18.09</c:v>
                </c:pt>
                <c:pt idx="10">
                  <c:v>32.409999999999997</c:v>
                </c:pt>
                <c:pt idx="11">
                  <c:v>38.049999999999997</c:v>
                </c:pt>
              </c:numCache>
            </c:numRef>
          </c:val>
          <c:extLst>
            <c:ext xmlns:c16="http://schemas.microsoft.com/office/drawing/2014/chart" uri="{C3380CC4-5D6E-409C-BE32-E72D297353CC}">
              <c16:uniqueId val="{00000005-0255-4E48-B26A-9584C5889DC4}"/>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'26.ENERGUAVIARE'!$J$6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'26.ENERGUAVIARE'!$A$7:$A$18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'26.ENERGUAVIARE'!$J$7:$J$18</c:f>
              <c:numCache>
                <c:formatCode>0.00</c:formatCode>
                <c:ptCount val="12"/>
                <c:pt idx="0">
                  <c:v>969.34</c:v>
                </c:pt>
                <c:pt idx="1">
                  <c:v>912.21</c:v>
                </c:pt>
                <c:pt idx="2">
                  <c:v>860.29</c:v>
                </c:pt>
                <c:pt idx="3">
                  <c:v>850.4</c:v>
                </c:pt>
                <c:pt idx="4">
                  <c:v>842.34</c:v>
                </c:pt>
                <c:pt idx="5">
                  <c:v>857.67</c:v>
                </c:pt>
                <c:pt idx="6">
                  <c:v>841.21</c:v>
                </c:pt>
                <c:pt idx="7">
                  <c:v>822.21</c:v>
                </c:pt>
                <c:pt idx="8">
                  <c:v>826.99</c:v>
                </c:pt>
                <c:pt idx="9">
                  <c:v>839.09</c:v>
                </c:pt>
                <c:pt idx="10">
                  <c:v>840.88</c:v>
                </c:pt>
                <c:pt idx="11">
                  <c:v>856.7</c:v>
                </c:pt>
              </c:numCache>
            </c:numRef>
          </c:val>
          <c:smooth val="0"/>
          <c:extLst>
            <c:ext xmlns:c16="http://schemas.microsoft.com/office/drawing/2014/chart" uri="{C3380CC4-5D6E-409C-BE32-E72D297353CC}">
              <c16:uniqueId val="{00000006-0255-4E48-B26A-9584C5889DC4}"/>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'26.ENERGUAVIARE'!$P$7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'26.ENERGUAVIARE'!$S$7:$W$7</c:f>
              <c:numCache>
                <c:formatCode>0.00</c:formatCode>
                <c:ptCount val="5"/>
                <c:pt idx="0">
                  <c:v>387.74</c:v>
                </c:pt>
                <c:pt idx="1">
                  <c:v>484.67</c:v>
                </c:pt>
                <c:pt idx="2">
                  <c:v>823.94</c:v>
                </c:pt>
                <c:pt idx="3">
                  <c:v>969.34</c:v>
                </c:pt>
                <c:pt idx="4">
                  <c:v>1163.21</c:v>
                </c:pt>
              </c:numCache>
            </c:numRef>
          </c:val>
          <c:extLst>
            <c:ext xmlns:c16="http://schemas.microsoft.com/office/drawing/2014/chart" uri="{C3380CC4-5D6E-409C-BE32-E72D297353CC}">
              <c16:uniqueId val="{00000000-5A2B-4525-BE1F-9A6230A42A3E}"/>
            </c:ext>
          </c:extLst>
        </c:ser>
        <c:ser>
          <c:idx val="1"/>
          <c:order val="1"/>
          <c:tx>
            <c:strRef>
              <c:f>'26.ENERGUAVIARE'!$P$8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'26.ENERGUAVIARE'!$S$8:$W$8</c:f>
              <c:numCache>
                <c:formatCode>0.00</c:formatCode>
                <c:ptCount val="5"/>
                <c:pt idx="0">
                  <c:v>388.98</c:v>
                </c:pt>
                <c:pt idx="1">
                  <c:v>486.22</c:v>
                </c:pt>
                <c:pt idx="2">
                  <c:v>775.38</c:v>
                </c:pt>
                <c:pt idx="3">
                  <c:v>912.21</c:v>
                </c:pt>
                <c:pt idx="4">
                  <c:v>1094.6500000000001</c:v>
                </c:pt>
              </c:numCache>
            </c:numRef>
          </c:val>
          <c:extLst>
            <c:ext xmlns:c16="http://schemas.microsoft.com/office/drawing/2014/chart" uri="{C3380CC4-5D6E-409C-BE32-E72D297353CC}">
              <c16:uniqueId val="{00000001-5A2B-4525-BE1F-9A6230A42A3E}"/>
            </c:ext>
          </c:extLst>
        </c:ser>
        <c:ser>
          <c:idx val="2"/>
          <c:order val="2"/>
          <c:tx>
            <c:strRef>
              <c:f>'26.ENERGUAVIARE'!$P$9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'26.ENERGUAVIARE'!$S$9:$W$9</c:f>
              <c:numCache>
                <c:formatCode>0.00</c:formatCode>
                <c:ptCount val="5"/>
                <c:pt idx="0">
                  <c:v>389.39</c:v>
                </c:pt>
                <c:pt idx="1">
                  <c:v>486.74</c:v>
                </c:pt>
                <c:pt idx="2">
                  <c:v>731.25</c:v>
                </c:pt>
                <c:pt idx="3">
                  <c:v>860.29</c:v>
                </c:pt>
                <c:pt idx="4">
                  <c:v>1032.3499999999999</c:v>
                </c:pt>
              </c:numCache>
            </c:numRef>
          </c:val>
          <c:extLst>
            <c:ext xmlns:c16="http://schemas.microsoft.com/office/drawing/2014/chart" uri="{C3380CC4-5D6E-409C-BE32-E72D297353CC}">
              <c16:uniqueId val="{00000002-5A2B-4525-BE1F-9A6230A42A3E}"/>
            </c:ext>
          </c:extLst>
        </c:ser>
        <c:ser>
          <c:idx val="3"/>
          <c:order val="3"/>
          <c:tx>
            <c:strRef>
              <c:f>'26.ENERGUAVIARE'!$P$10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'26.ENERGUAVIARE'!$S$10:$W$10</c:f>
              <c:numCache>
                <c:formatCode>0.00</c:formatCode>
                <c:ptCount val="5"/>
                <c:pt idx="0">
                  <c:v>390.46</c:v>
                </c:pt>
                <c:pt idx="1">
                  <c:v>488.07</c:v>
                </c:pt>
                <c:pt idx="2">
                  <c:v>722.84</c:v>
                </c:pt>
                <c:pt idx="3">
                  <c:v>850.4</c:v>
                </c:pt>
                <c:pt idx="4">
                  <c:v>1020.47</c:v>
                </c:pt>
              </c:numCache>
            </c:numRef>
          </c:val>
          <c:extLst>
            <c:ext xmlns:c16="http://schemas.microsoft.com/office/drawing/2014/chart" uri="{C3380CC4-5D6E-409C-BE32-E72D297353CC}">
              <c16:uniqueId val="{00000003-5A2B-4525-BE1F-9A6230A42A3E}"/>
            </c:ext>
          </c:extLst>
        </c:ser>
        <c:ser>
          <c:idx val="4"/>
          <c:order val="4"/>
          <c:tx>
            <c:strRef>
              <c:f>'26.ENERGUAVIARE'!$P$11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'26.ENERGUAVIARE'!$S$11:$W$11</c:f>
              <c:numCache>
                <c:formatCode>0.00</c:formatCode>
                <c:ptCount val="5"/>
                <c:pt idx="0">
                  <c:v>391.18</c:v>
                </c:pt>
                <c:pt idx="1">
                  <c:v>488.98</c:v>
                </c:pt>
                <c:pt idx="2">
                  <c:v>715.99</c:v>
                </c:pt>
                <c:pt idx="3">
                  <c:v>842.34</c:v>
                </c:pt>
                <c:pt idx="4">
                  <c:v>1010.81</c:v>
                </c:pt>
              </c:numCache>
            </c:numRef>
          </c:val>
          <c:extLst>
            <c:ext xmlns:c16="http://schemas.microsoft.com/office/drawing/2014/chart" uri="{C3380CC4-5D6E-409C-BE32-E72D297353CC}">
              <c16:uniqueId val="{00000004-5A2B-4525-BE1F-9A6230A42A3E}"/>
            </c:ext>
          </c:extLst>
        </c:ser>
        <c:ser>
          <c:idx val="5"/>
          <c:order val="5"/>
          <c:tx>
            <c:strRef>
              <c:f>'26.ENERGUAVIARE'!$P$12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'26.ENERGUAVIARE'!$S$12:$W$12</c:f>
              <c:numCache>
                <c:formatCode>0.00</c:formatCode>
                <c:ptCount val="5"/>
                <c:pt idx="0">
                  <c:v>392.45</c:v>
                </c:pt>
                <c:pt idx="1">
                  <c:v>490.56</c:v>
                </c:pt>
                <c:pt idx="2">
                  <c:v>729.02</c:v>
                </c:pt>
                <c:pt idx="3">
                  <c:v>857.67</c:v>
                </c:pt>
                <c:pt idx="4">
                  <c:v>1029.2</c:v>
                </c:pt>
              </c:numCache>
            </c:numRef>
          </c:val>
          <c:extLst>
            <c:ext xmlns:c16="http://schemas.microsoft.com/office/drawing/2014/chart" uri="{C3380CC4-5D6E-409C-BE32-E72D297353CC}">
              <c16:uniqueId val="{00000005-5A2B-4525-BE1F-9A6230A42A3E}"/>
            </c:ext>
          </c:extLst>
        </c:ser>
        <c:ser>
          <c:idx val="6"/>
          <c:order val="6"/>
          <c:tx>
            <c:strRef>
              <c:f>'26.ENERGUAVIARE'!$P$13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'26.ENERGUAVIARE'!$S$13:$W$13</c:f>
              <c:numCache>
                <c:formatCode>0.00</c:formatCode>
                <c:ptCount val="5"/>
                <c:pt idx="0">
                  <c:v>393.18</c:v>
                </c:pt>
                <c:pt idx="1">
                  <c:v>491.47</c:v>
                </c:pt>
                <c:pt idx="2">
                  <c:v>715.03</c:v>
                </c:pt>
                <c:pt idx="3">
                  <c:v>841.21</c:v>
                </c:pt>
                <c:pt idx="4">
                  <c:v>1009.45</c:v>
                </c:pt>
              </c:numCache>
            </c:numRef>
          </c:val>
          <c:extLst>
            <c:ext xmlns:c16="http://schemas.microsoft.com/office/drawing/2014/chart" uri="{C3380CC4-5D6E-409C-BE32-E72D297353CC}">
              <c16:uniqueId val="{00000006-5A2B-4525-BE1F-9A6230A42A3E}"/>
            </c:ext>
          </c:extLst>
        </c:ser>
        <c:ser>
          <c:idx val="7"/>
          <c:order val="7"/>
          <c:tx>
            <c:strRef>
              <c:f>'26.ENERGUAVIARE'!$P$14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'26.ENERGUAVIARE'!$S$14:$W$14</c:f>
              <c:numCache>
                <c:formatCode>0.00</c:formatCode>
                <c:ptCount val="5"/>
                <c:pt idx="0">
                  <c:v>393.46</c:v>
                </c:pt>
                <c:pt idx="1">
                  <c:v>491.83</c:v>
                </c:pt>
                <c:pt idx="2">
                  <c:v>698.88</c:v>
                </c:pt>
                <c:pt idx="3">
                  <c:v>822.21</c:v>
                </c:pt>
                <c:pt idx="4">
                  <c:v>986.65</c:v>
                </c:pt>
              </c:numCache>
            </c:numRef>
          </c:val>
          <c:extLst>
            <c:ext xmlns:c16="http://schemas.microsoft.com/office/drawing/2014/chart" uri="{C3380CC4-5D6E-409C-BE32-E72D297353CC}">
              <c16:uniqueId val="{00000007-5A2B-4525-BE1F-9A6230A42A3E}"/>
            </c:ext>
          </c:extLst>
        </c:ser>
        <c:ser>
          <c:idx val="8"/>
          <c:order val="8"/>
          <c:tx>
            <c:strRef>
              <c:f>'26.ENERGUAVIARE'!$P$15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'26.ENERGUAVIARE'!$S$15:$W$15</c:f>
              <c:numCache>
                <c:formatCode>0.00</c:formatCode>
                <c:ptCount val="5"/>
                <c:pt idx="0">
                  <c:v>394.5</c:v>
                </c:pt>
                <c:pt idx="1">
                  <c:v>493.12</c:v>
                </c:pt>
                <c:pt idx="2">
                  <c:v>702.95</c:v>
                </c:pt>
                <c:pt idx="3">
                  <c:v>826.99</c:v>
                </c:pt>
                <c:pt idx="4">
                  <c:v>992.39</c:v>
                </c:pt>
              </c:numCache>
            </c:numRef>
          </c:val>
          <c:extLst>
            <c:ext xmlns:c16="http://schemas.microsoft.com/office/drawing/2014/chart" uri="{C3380CC4-5D6E-409C-BE32-E72D297353CC}">
              <c16:uniqueId val="{00000008-5A2B-4525-BE1F-9A6230A42A3E}"/>
            </c:ext>
          </c:extLst>
        </c:ser>
        <c:ser>
          <c:idx val="9"/>
          <c:order val="9"/>
          <c:tx>
            <c:strRef>
              <c:f>'26.ENERGUAVIARE'!$P$16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'26.ENERGUAVIARE'!$S$16:$W$16</c:f>
              <c:numCache>
                <c:formatCode>0.00</c:formatCode>
                <c:ptCount val="5"/>
                <c:pt idx="0">
                  <c:v>399.16</c:v>
                </c:pt>
                <c:pt idx="1">
                  <c:v>498.95</c:v>
                </c:pt>
                <c:pt idx="2">
                  <c:v>713.22</c:v>
                </c:pt>
                <c:pt idx="3">
                  <c:v>839.09</c:v>
                </c:pt>
                <c:pt idx="4">
                  <c:v>1006.9</c:v>
                </c:pt>
              </c:numCache>
            </c:numRef>
          </c:val>
          <c:extLst>
            <c:ext xmlns:c16="http://schemas.microsoft.com/office/drawing/2014/chart" uri="{C3380CC4-5D6E-409C-BE32-E72D297353CC}">
              <c16:uniqueId val="{00000009-5A2B-4525-BE1F-9A6230A42A3E}"/>
            </c:ext>
          </c:extLst>
        </c:ser>
        <c:ser>
          <c:idx val="10"/>
          <c:order val="10"/>
          <c:tx>
            <c:strRef>
              <c:f>'26.ENERGUAVIARE'!$P$17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'26.ENERGUAVIARE'!$S$17:$W$17</c:f>
              <c:numCache>
                <c:formatCode>0.00</c:formatCode>
                <c:ptCount val="5"/>
                <c:pt idx="0">
                  <c:v>403.46</c:v>
                </c:pt>
                <c:pt idx="1">
                  <c:v>504.33</c:v>
                </c:pt>
                <c:pt idx="2">
                  <c:v>714.75</c:v>
                </c:pt>
                <c:pt idx="3">
                  <c:v>840.88</c:v>
                </c:pt>
                <c:pt idx="4">
                  <c:v>1009.05</c:v>
                </c:pt>
              </c:numCache>
            </c:numRef>
          </c:val>
          <c:extLst>
            <c:ext xmlns:c16="http://schemas.microsoft.com/office/drawing/2014/chart" uri="{C3380CC4-5D6E-409C-BE32-E72D297353CC}">
              <c16:uniqueId val="{0000000A-5A2B-4525-BE1F-9A6230A42A3E}"/>
            </c:ext>
          </c:extLst>
        </c:ser>
        <c:ser>
          <c:idx val="11"/>
          <c:order val="11"/>
          <c:tx>
            <c:strRef>
              <c:f>'26.ENERGUAVIARE'!$P$18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'26.ENERGUAVIARE'!$S$18:$W$18</c:f>
              <c:numCache>
                <c:formatCode>0.00</c:formatCode>
                <c:ptCount val="5"/>
                <c:pt idx="0">
                  <c:v>406.6</c:v>
                </c:pt>
                <c:pt idx="1">
                  <c:v>508.25</c:v>
                </c:pt>
                <c:pt idx="2">
                  <c:v>728.19</c:v>
                </c:pt>
                <c:pt idx="3">
                  <c:v>856.7</c:v>
                </c:pt>
                <c:pt idx="4">
                  <c:v>1028.04</c:v>
                </c:pt>
              </c:numCache>
            </c:numRef>
          </c:val>
          <c:extLst>
            <c:ext xmlns:c16="http://schemas.microsoft.com/office/drawing/2014/chart" uri="{C3380CC4-5D6E-409C-BE32-E72D297353CC}">
              <c16:uniqueId val="{0000000B-5A2B-4525-BE1F-9A6230A42A3E}"/>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'26.ENERGUAVIARE'!$M$6</c:f>
              <c:strCache>
                <c:ptCount val="1"/>
                <c:pt idx="0">
                  <c:v>COT</c:v>
                </c:pt>
              </c:strCache>
            </c:strRef>
          </c:tx>
          <c:spPr>
            <a:ln w="28575" cap="rnd">
              <a:solidFill>
                <a:srgbClr val="FFC000"/>
              </a:solidFill>
              <a:prstDash val="sysDash"/>
              <a:round/>
            </a:ln>
          </c:spPr>
          <c:marker>
            <c:symbol val="none"/>
          </c:marker>
          <c:cat>
            <c:strRef>
              <c:f>'26.ENERGUAVIARE'!$A$7:$A$18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'26.ENERGUAVIARE'!$M$7:$M$18</c:f>
              <c:numCache>
                <c:formatCode>0.00</c:formatCode>
                <c:ptCount val="12"/>
                <c:pt idx="0">
                  <c:v>28.79</c:v>
                </c:pt>
                <c:pt idx="1">
                  <c:v>29.08</c:v>
                </c:pt>
                <c:pt idx="2">
                  <c:v>27.37</c:v>
                </c:pt>
                <c:pt idx="3">
                  <c:v>25.81</c:v>
                </c:pt>
                <c:pt idx="4">
                  <c:v>23.09</c:v>
                </c:pt>
                <c:pt idx="5">
                  <c:v>30.89</c:v>
                </c:pt>
                <c:pt idx="6">
                  <c:v>29.97</c:v>
                </c:pt>
                <c:pt idx="7">
                  <c:v>30.61</c:v>
                </c:pt>
                <c:pt idx="8">
                  <c:v>39.26</c:v>
                </c:pt>
                <c:pt idx="9">
                  <c:v>33.869999999999997</c:v>
                </c:pt>
                <c:pt idx="10">
                  <c:v>38.799999999999997</c:v>
                </c:pt>
                <c:pt idx="11">
                  <c:v>40.049999999999997</c:v>
                </c:pt>
              </c:numCache>
            </c:numRef>
          </c:val>
          <c:smooth val="0"/>
          <c:extLst>
            <c:ext xmlns:c16="http://schemas.microsoft.com/office/drawing/2014/chart" uri="{C3380CC4-5D6E-409C-BE32-E72D297353CC}">
              <c16:uniqueId val="{00000000-EAAC-4F5A-BAF2-19026BA4904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'27.EPM'!$J$6</c:f>
              <c:strCache>
                <c:ptCount val="1"/>
                <c:pt idx="0">
                  <c:v>CUV</c:v>
                </c:pt>
              </c:strCache>
            </c:strRef>
          </c:tx>
          <c:spPr>
            <a:ln w="28575" cap="rnd">
              <a:solidFill>
                <a:schemeClr val="accent1"/>
              </a:solidFill>
              <a:prstDash val="solid"/>
              <a:round/>
            </a:ln>
          </c:spPr>
          <c:marker>
            <c:symbol val="none"/>
          </c:marker>
          <c:cat>
            <c:strRef>
              <c:f>'27.EPM'!$A$7:$A$18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'27.EPM'!$J$7:$J$18</c:f>
              <c:numCache>
                <c:formatCode>0.00</c:formatCode>
                <c:ptCount val="12"/>
                <c:pt idx="0">
                  <c:v>836.5</c:v>
                </c:pt>
                <c:pt idx="1">
                  <c:v>846.43</c:v>
                </c:pt>
                <c:pt idx="2">
                  <c:v>888.86</c:v>
                </c:pt>
                <c:pt idx="3">
                  <c:v>901.37</c:v>
                </c:pt>
                <c:pt idx="4">
                  <c:v>890.09</c:v>
                </c:pt>
                <c:pt idx="5">
                  <c:v>885.65</c:v>
                </c:pt>
                <c:pt idx="6">
                  <c:v>861.88</c:v>
                </c:pt>
                <c:pt idx="7">
                  <c:v>859.19</c:v>
                </c:pt>
                <c:pt idx="8">
                  <c:v>859.19</c:v>
                </c:pt>
                <c:pt idx="9">
                  <c:v>801.24</c:v>
                </c:pt>
                <c:pt idx="10">
                  <c:v>864.69</c:v>
                </c:pt>
                <c:pt idx="11">
                  <c:v>864.06</c:v>
                </c:pt>
              </c:numCache>
            </c:numRef>
          </c:val>
          <c:smooth val="0"/>
          <c:extLst>
            <c:ext xmlns:c16="http://schemas.microsoft.com/office/drawing/2014/chart" uri="{C3380CC4-5D6E-409C-BE32-E72D297353CC}">
              <c16:uniqueId val="{00000000-9428-44C7-A591-945C19DC34F9}"/>
            </c:ext>
          </c:extLst>
        </c:ser>
        <c:ser>
          <c:idx val="1"/>
          <c:order val="1"/>
          <c:tx>
            <c:strRef>
              <c:f>'27.EPM'!$K$6</c:f>
              <c:strCache>
                <c:ptCount val="1"/>
                <c:pt idx="0">
                  <c:v>CUV_Op</c:v>
                </c:pt>
              </c:strCache>
            </c:strRef>
          </c:tx>
          <c:spPr>
            <a:ln w="28575" cap="rnd">
              <a:solidFill>
                <a:schemeClr val="accent2"/>
              </a:solidFill>
              <a:prstDash val="lgDash"/>
              <a:round/>
            </a:ln>
          </c:spPr>
          <c:marker>
            <c:symbol val="none"/>
          </c:marker>
          <c:cat>
            <c:strRef>
              <c:f>'27.EPM'!$A$7:$A$18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'27.EPM'!$K$7:$K$13</c:f>
              <c:numCache>
                <c:formatCode>0.00</c:formatCode>
                <c:ptCount val="7"/>
              </c:numCache>
            </c:numRef>
          </c:val>
          <c:smooth val="0"/>
          <c:extLst>
            <c:ext xmlns:c16="http://schemas.microsoft.com/office/drawing/2014/chart" uri="{C3380CC4-5D6E-409C-BE32-E72D297353CC}">
              <c16:uniqueId val="{00000001-9428-44C7-A591-945C19DC34F9}"/>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'27.EPM'!$D$6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'27.EPM'!$D$7:$D$18</c:f>
              <c:numCache>
                <c:formatCode>0.00</c:formatCode>
                <c:ptCount val="12"/>
                <c:pt idx="0">
                  <c:v>243.24</c:v>
                </c:pt>
                <c:pt idx="1">
                  <c:v>266.10000000000002</c:v>
                </c:pt>
                <c:pt idx="2">
                  <c:v>298.27</c:v>
                </c:pt>
                <c:pt idx="3">
                  <c:v>298.75</c:v>
                </c:pt>
                <c:pt idx="4">
                  <c:v>302.77</c:v>
                </c:pt>
                <c:pt idx="5">
                  <c:v>313.27</c:v>
                </c:pt>
                <c:pt idx="6">
                  <c:v>294.5</c:v>
                </c:pt>
                <c:pt idx="7">
                  <c:v>295.62</c:v>
                </c:pt>
                <c:pt idx="8">
                  <c:v>295.62</c:v>
                </c:pt>
                <c:pt idx="9">
                  <c:v>252.54</c:v>
                </c:pt>
                <c:pt idx="10">
                  <c:v>298.79000000000002</c:v>
                </c:pt>
                <c:pt idx="11">
                  <c:v>284.77</c:v>
                </c:pt>
              </c:numCache>
            </c:numRef>
          </c:val>
          <c:extLst>
            <c:ext xmlns:c16="http://schemas.microsoft.com/office/drawing/2014/chart" uri="{C3380CC4-5D6E-409C-BE32-E72D297353CC}">
              <c16:uniqueId val="{00000000-F230-45C0-BDF5-DA5FEF76091A}"/>
            </c:ext>
          </c:extLst>
        </c:ser>
        <c:ser>
          <c:idx val="2"/>
          <c:order val="1"/>
          <c:tx>
            <c:strRef>
              <c:f>'27.EPM'!$G$6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'27.EPM'!$G$7:$G$18</c:f>
              <c:numCache>
                <c:formatCode>0.00</c:formatCode>
                <c:ptCount val="12"/>
                <c:pt idx="0">
                  <c:v>326.95</c:v>
                </c:pt>
                <c:pt idx="1">
                  <c:v>311</c:v>
                </c:pt>
                <c:pt idx="2">
                  <c:v>308.58</c:v>
                </c:pt>
                <c:pt idx="3">
                  <c:v>320.89999999999998</c:v>
                </c:pt>
                <c:pt idx="4">
                  <c:v>325.33</c:v>
                </c:pt>
                <c:pt idx="5">
                  <c:v>314.64</c:v>
                </c:pt>
                <c:pt idx="6">
                  <c:v>307.37</c:v>
                </c:pt>
                <c:pt idx="7">
                  <c:v>315.57</c:v>
                </c:pt>
                <c:pt idx="8">
                  <c:v>315.57</c:v>
                </c:pt>
                <c:pt idx="9">
                  <c:v>307.02999999999997</c:v>
                </c:pt>
                <c:pt idx="10">
                  <c:v>300.5</c:v>
                </c:pt>
                <c:pt idx="11">
                  <c:v>315.7</c:v>
                </c:pt>
              </c:numCache>
            </c:numRef>
          </c:val>
          <c:extLst>
            <c:ext xmlns:c16="http://schemas.microsoft.com/office/drawing/2014/chart" uri="{C3380CC4-5D6E-409C-BE32-E72D297353CC}">
              <c16:uniqueId val="{00000001-F230-45C0-BDF5-DA5FEF76091A}"/>
            </c:ext>
          </c:extLst>
        </c:ser>
        <c:ser>
          <c:idx val="3"/>
          <c:order val="2"/>
          <c:tx>
            <c:strRef>
              <c:f>'27.EPM'!$H$6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'27.EPM'!$H$7:$H$18</c:f>
              <c:numCache>
                <c:formatCode>0.00</c:formatCode>
                <c:ptCount val="12"/>
                <c:pt idx="0">
                  <c:v>117.98</c:v>
                </c:pt>
                <c:pt idx="1">
                  <c:v>118</c:v>
                </c:pt>
                <c:pt idx="2">
                  <c:v>116.7</c:v>
                </c:pt>
                <c:pt idx="3">
                  <c:v>115.7</c:v>
                </c:pt>
                <c:pt idx="4">
                  <c:v>116.29</c:v>
                </c:pt>
                <c:pt idx="5">
                  <c:v>114.69</c:v>
                </c:pt>
                <c:pt idx="6">
                  <c:v>114.66</c:v>
                </c:pt>
                <c:pt idx="7">
                  <c:v>113.66</c:v>
                </c:pt>
                <c:pt idx="8">
                  <c:v>113.66</c:v>
                </c:pt>
                <c:pt idx="9">
                  <c:v>116.07</c:v>
                </c:pt>
                <c:pt idx="10">
                  <c:v>114.34</c:v>
                </c:pt>
                <c:pt idx="11">
                  <c:v>121.05</c:v>
                </c:pt>
              </c:numCache>
            </c:numRef>
          </c:val>
          <c:extLst>
            <c:ext xmlns:c16="http://schemas.microsoft.com/office/drawing/2014/chart" uri="{C3380CC4-5D6E-409C-BE32-E72D297353CC}">
              <c16:uniqueId val="{00000002-F230-45C0-BDF5-DA5FEF76091A}"/>
            </c:ext>
          </c:extLst>
        </c:ser>
        <c:ser>
          <c:idx val="4"/>
          <c:order val="3"/>
          <c:tx>
            <c:strRef>
              <c:f>'27.EPM'!$F$6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'27.EPM'!$F$7:$F$18</c:f>
              <c:numCache>
                <c:formatCode>0.00</c:formatCode>
                <c:ptCount val="12"/>
                <c:pt idx="0">
                  <c:v>53.57</c:v>
                </c:pt>
                <c:pt idx="1">
                  <c:v>57.15</c:v>
                </c:pt>
                <c:pt idx="2">
                  <c:v>62.29</c:v>
                </c:pt>
                <c:pt idx="3">
                  <c:v>62.27</c:v>
                </c:pt>
                <c:pt idx="4">
                  <c:v>63.58</c:v>
                </c:pt>
                <c:pt idx="5">
                  <c:v>65.48</c:v>
                </c:pt>
                <c:pt idx="6">
                  <c:v>62.36</c:v>
                </c:pt>
                <c:pt idx="7">
                  <c:v>63.5</c:v>
                </c:pt>
                <c:pt idx="8">
                  <c:v>63.5</c:v>
                </c:pt>
                <c:pt idx="9">
                  <c:v>55.96</c:v>
                </c:pt>
                <c:pt idx="10">
                  <c:v>66.53</c:v>
                </c:pt>
                <c:pt idx="11">
                  <c:v>60.59</c:v>
                </c:pt>
              </c:numCache>
            </c:numRef>
          </c:val>
          <c:extLst>
            <c:ext xmlns:c16="http://schemas.microsoft.com/office/drawing/2014/chart" uri="{C3380CC4-5D6E-409C-BE32-E72D297353CC}">
              <c16:uniqueId val="{00000003-F230-45C0-BDF5-DA5FEF76091A}"/>
            </c:ext>
          </c:extLst>
        </c:ser>
        <c:ser>
          <c:idx val="5"/>
          <c:order val="4"/>
          <c:tx>
            <c:strRef>
              <c:f>'27.EPM'!$E$6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'27.EPM'!$E$7:$E$18</c:f>
              <c:numCache>
                <c:formatCode>0.00</c:formatCode>
                <c:ptCount val="12"/>
                <c:pt idx="0">
                  <c:v>56.76</c:v>
                </c:pt>
                <c:pt idx="1">
                  <c:v>54.69</c:v>
                </c:pt>
                <c:pt idx="2">
                  <c:v>53.84</c:v>
                </c:pt>
                <c:pt idx="3">
                  <c:v>56.93</c:v>
                </c:pt>
                <c:pt idx="4">
                  <c:v>51.66</c:v>
                </c:pt>
                <c:pt idx="5">
                  <c:v>52.97</c:v>
                </c:pt>
                <c:pt idx="6">
                  <c:v>53.3</c:v>
                </c:pt>
                <c:pt idx="7">
                  <c:v>54.14</c:v>
                </c:pt>
                <c:pt idx="8">
                  <c:v>54.14</c:v>
                </c:pt>
                <c:pt idx="9">
                  <c:v>50.62</c:v>
                </c:pt>
                <c:pt idx="10">
                  <c:v>57.63</c:v>
                </c:pt>
                <c:pt idx="11">
                  <c:v>55.95</c:v>
                </c:pt>
              </c:numCache>
            </c:numRef>
          </c:val>
          <c:extLst>
            <c:ext xmlns:c16="http://schemas.microsoft.com/office/drawing/2014/chart" uri="{C3380CC4-5D6E-409C-BE32-E72D297353CC}">
              <c16:uniqueId val="{00000004-F230-45C0-BDF5-DA5FEF76091A}"/>
            </c:ext>
          </c:extLst>
        </c:ser>
        <c:ser>
          <c:idx val="6"/>
          <c:order val="5"/>
          <c:tx>
            <c:strRef>
              <c:f>'27.EPM'!$I$6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'27.EPM'!$I$7:$I$18</c:f>
              <c:numCache>
                <c:formatCode>0.00</c:formatCode>
                <c:ptCount val="12"/>
                <c:pt idx="0">
                  <c:v>38.01</c:v>
                </c:pt>
                <c:pt idx="1">
                  <c:v>39.5</c:v>
                </c:pt>
                <c:pt idx="2">
                  <c:v>49.18</c:v>
                </c:pt>
                <c:pt idx="3">
                  <c:v>46.81</c:v>
                </c:pt>
                <c:pt idx="4">
                  <c:v>30.46</c:v>
                </c:pt>
                <c:pt idx="5">
                  <c:v>24.61</c:v>
                </c:pt>
                <c:pt idx="6">
                  <c:v>29.69</c:v>
                </c:pt>
                <c:pt idx="7">
                  <c:v>16.7</c:v>
                </c:pt>
                <c:pt idx="8">
                  <c:v>16.7</c:v>
                </c:pt>
                <c:pt idx="9">
                  <c:v>19.03</c:v>
                </c:pt>
                <c:pt idx="10">
                  <c:v>26.9</c:v>
                </c:pt>
                <c:pt idx="11">
                  <c:v>26</c:v>
                </c:pt>
              </c:numCache>
            </c:numRef>
          </c:val>
          <c:extLst>
            <c:ext xmlns:c16="http://schemas.microsoft.com/office/drawing/2014/chart" uri="{C3380CC4-5D6E-409C-BE32-E72D297353CC}">
              <c16:uniqueId val="{00000005-F230-45C0-BDF5-DA5FEF76091A}"/>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'27.EPM'!$J$6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'27.EPM'!$A$7:$A$18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'27.EPM'!$J$7:$J$18</c:f>
              <c:numCache>
                <c:formatCode>0.00</c:formatCode>
                <c:ptCount val="12"/>
                <c:pt idx="0">
                  <c:v>836.5</c:v>
                </c:pt>
                <c:pt idx="1">
                  <c:v>846.43</c:v>
                </c:pt>
                <c:pt idx="2">
                  <c:v>888.86</c:v>
                </c:pt>
                <c:pt idx="3">
                  <c:v>901.37</c:v>
                </c:pt>
                <c:pt idx="4">
                  <c:v>890.09</c:v>
                </c:pt>
                <c:pt idx="5">
                  <c:v>885.65</c:v>
                </c:pt>
                <c:pt idx="6">
                  <c:v>861.88</c:v>
                </c:pt>
                <c:pt idx="7">
                  <c:v>859.19</c:v>
                </c:pt>
                <c:pt idx="8">
                  <c:v>859.19</c:v>
                </c:pt>
                <c:pt idx="9">
                  <c:v>801.24</c:v>
                </c:pt>
                <c:pt idx="10">
                  <c:v>864.69</c:v>
                </c:pt>
                <c:pt idx="11">
                  <c:v>864.06</c:v>
                </c:pt>
              </c:numCache>
            </c:numRef>
          </c:val>
          <c:smooth val="0"/>
          <c:extLst>
            <c:ext xmlns:c16="http://schemas.microsoft.com/office/drawing/2014/chart" uri="{C3380CC4-5D6E-409C-BE32-E72D297353CC}">
              <c16:uniqueId val="{00000006-F230-45C0-BDF5-DA5FEF76091A}"/>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'27.EPM'!$P$7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'27.EPM'!$S$7:$W$7</c:f>
              <c:numCache>
                <c:formatCode>0.00</c:formatCode>
                <c:ptCount val="5"/>
                <c:pt idx="0">
                  <c:v>396.97</c:v>
                </c:pt>
                <c:pt idx="1">
                  <c:v>496.21</c:v>
                </c:pt>
                <c:pt idx="2">
                  <c:v>711.03</c:v>
                </c:pt>
                <c:pt idx="3">
                  <c:v>836.5</c:v>
                </c:pt>
                <c:pt idx="4">
                  <c:v>1003.81</c:v>
                </c:pt>
              </c:numCache>
            </c:numRef>
          </c:val>
          <c:extLst>
            <c:ext xmlns:c16="http://schemas.microsoft.com/office/drawing/2014/chart" uri="{C3380CC4-5D6E-409C-BE32-E72D297353CC}">
              <c16:uniqueId val="{00000000-A351-42E1-8612-3120423E1ED3}"/>
            </c:ext>
          </c:extLst>
        </c:ser>
        <c:ser>
          <c:idx val="1"/>
          <c:order val="1"/>
          <c:tx>
            <c:strRef>
              <c:f>'27.EPM'!$P$8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'27.EPM'!$S$8:$W$8</c:f>
              <c:numCache>
                <c:formatCode>0.00</c:formatCode>
                <c:ptCount val="5"/>
                <c:pt idx="0">
                  <c:v>398.24</c:v>
                </c:pt>
                <c:pt idx="1">
                  <c:v>497.8</c:v>
                </c:pt>
                <c:pt idx="2">
                  <c:v>719.47</c:v>
                </c:pt>
                <c:pt idx="3">
                  <c:v>846.43</c:v>
                </c:pt>
                <c:pt idx="4">
                  <c:v>1015.72</c:v>
                </c:pt>
              </c:numCache>
            </c:numRef>
          </c:val>
          <c:extLst>
            <c:ext xmlns:c16="http://schemas.microsoft.com/office/drawing/2014/chart" uri="{C3380CC4-5D6E-409C-BE32-E72D297353CC}">
              <c16:uniqueId val="{00000001-A351-42E1-8612-3120423E1ED3}"/>
            </c:ext>
          </c:extLst>
        </c:ser>
        <c:ser>
          <c:idx val="2"/>
          <c:order val="2"/>
          <c:tx>
            <c:strRef>
              <c:f>'27.EPM'!$P$9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'27.EPM'!$S$9:$W$9</c:f>
              <c:numCache>
                <c:formatCode>0.00</c:formatCode>
                <c:ptCount val="5"/>
                <c:pt idx="0">
                  <c:v>398.66</c:v>
                </c:pt>
                <c:pt idx="1">
                  <c:v>498.33</c:v>
                </c:pt>
                <c:pt idx="2">
                  <c:v>755.53</c:v>
                </c:pt>
                <c:pt idx="3">
                  <c:v>888.86</c:v>
                </c:pt>
                <c:pt idx="4">
                  <c:v>1066.6400000000001</c:v>
                </c:pt>
              </c:numCache>
            </c:numRef>
          </c:val>
          <c:extLst>
            <c:ext xmlns:c16="http://schemas.microsoft.com/office/drawing/2014/chart" uri="{C3380CC4-5D6E-409C-BE32-E72D297353CC}">
              <c16:uniqueId val="{00000002-A351-42E1-8612-3120423E1ED3}"/>
            </c:ext>
          </c:extLst>
        </c:ser>
        <c:ser>
          <c:idx val="3"/>
          <c:order val="3"/>
          <c:tx>
            <c:strRef>
              <c:f>'27.EPM'!$P$10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'27.EPM'!$S$10:$W$10</c:f>
              <c:numCache>
                <c:formatCode>0.00</c:formatCode>
                <c:ptCount val="5"/>
                <c:pt idx="0">
                  <c:v>399.75</c:v>
                </c:pt>
                <c:pt idx="1">
                  <c:v>499.69</c:v>
                </c:pt>
                <c:pt idx="2">
                  <c:v>766.16</c:v>
                </c:pt>
                <c:pt idx="3">
                  <c:v>901.37</c:v>
                </c:pt>
                <c:pt idx="4">
                  <c:v>1081.6400000000001</c:v>
                </c:pt>
              </c:numCache>
            </c:numRef>
          </c:val>
          <c:extLst>
            <c:ext xmlns:c16="http://schemas.microsoft.com/office/drawing/2014/chart" uri="{C3380CC4-5D6E-409C-BE32-E72D297353CC}">
              <c16:uniqueId val="{00000003-A351-42E1-8612-3120423E1ED3}"/>
            </c:ext>
          </c:extLst>
        </c:ser>
        <c:ser>
          <c:idx val="4"/>
          <c:order val="4"/>
          <c:tx>
            <c:strRef>
              <c:f>'27.EPM'!$P$11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'27.EPM'!$S$11:$W$11</c:f>
              <c:numCache>
                <c:formatCode>0.00</c:formatCode>
                <c:ptCount val="5"/>
                <c:pt idx="0">
                  <c:v>400.49</c:v>
                </c:pt>
                <c:pt idx="1">
                  <c:v>500.62</c:v>
                </c:pt>
                <c:pt idx="2">
                  <c:v>756.57</c:v>
                </c:pt>
                <c:pt idx="3">
                  <c:v>890.09</c:v>
                </c:pt>
                <c:pt idx="4">
                  <c:v>1068.0999999999999</c:v>
                </c:pt>
              </c:numCache>
            </c:numRef>
          </c:val>
          <c:extLst>
            <c:ext xmlns:c16="http://schemas.microsoft.com/office/drawing/2014/chart" uri="{C3380CC4-5D6E-409C-BE32-E72D297353CC}">
              <c16:uniqueId val="{00000004-A351-42E1-8612-3120423E1ED3}"/>
            </c:ext>
          </c:extLst>
        </c:ser>
        <c:ser>
          <c:idx val="5"/>
          <c:order val="5"/>
          <c:tx>
            <c:strRef>
              <c:f>'27.EPM'!$P$12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'27.EPM'!$S$12:$W$12</c:f>
              <c:numCache>
                <c:formatCode>0.00</c:formatCode>
                <c:ptCount val="5"/>
                <c:pt idx="0">
                  <c:v>401.79</c:v>
                </c:pt>
                <c:pt idx="1">
                  <c:v>502.24</c:v>
                </c:pt>
                <c:pt idx="2">
                  <c:v>752.8</c:v>
                </c:pt>
                <c:pt idx="3">
                  <c:v>885.65</c:v>
                </c:pt>
                <c:pt idx="4">
                  <c:v>1062.78</c:v>
                </c:pt>
              </c:numCache>
            </c:numRef>
          </c:val>
          <c:extLst>
            <c:ext xmlns:c16="http://schemas.microsoft.com/office/drawing/2014/chart" uri="{C3380CC4-5D6E-409C-BE32-E72D297353CC}">
              <c16:uniqueId val="{00000005-A351-42E1-8612-3120423E1ED3}"/>
            </c:ext>
          </c:extLst>
        </c:ser>
        <c:ser>
          <c:idx val="6"/>
          <c:order val="6"/>
          <c:tx>
            <c:strRef>
              <c:f>'27.EPM'!$P$13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'27.EPM'!$S$13:$W$13</c:f>
              <c:numCache>
                <c:formatCode>0.00</c:formatCode>
                <c:ptCount val="5"/>
                <c:pt idx="0">
                  <c:v>402.54</c:v>
                </c:pt>
                <c:pt idx="1">
                  <c:v>503.17</c:v>
                </c:pt>
                <c:pt idx="2">
                  <c:v>732.6</c:v>
                </c:pt>
                <c:pt idx="3">
                  <c:v>861.88</c:v>
                </c:pt>
                <c:pt idx="4">
                  <c:v>1034.26</c:v>
                </c:pt>
              </c:numCache>
            </c:numRef>
          </c:val>
          <c:extLst>
            <c:ext xmlns:c16="http://schemas.microsoft.com/office/drawing/2014/chart" uri="{C3380CC4-5D6E-409C-BE32-E72D297353CC}">
              <c16:uniqueId val="{00000006-A351-42E1-8612-3120423E1ED3}"/>
            </c:ext>
          </c:extLst>
        </c:ser>
        <c:ser>
          <c:idx val="7"/>
          <c:order val="7"/>
          <c:tx>
            <c:strRef>
              <c:f>'27.EPM'!$P$14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'27.EPM'!$S$14:$W$14</c:f>
              <c:numCache>
                <c:formatCode>0.00</c:formatCode>
                <c:ptCount val="5"/>
                <c:pt idx="0">
                  <c:v>402.83</c:v>
                </c:pt>
                <c:pt idx="1">
                  <c:v>503.53</c:v>
                </c:pt>
                <c:pt idx="2">
                  <c:v>730.31</c:v>
                </c:pt>
                <c:pt idx="3">
                  <c:v>859.19</c:v>
                </c:pt>
                <c:pt idx="4">
                  <c:v>1031.03</c:v>
                </c:pt>
              </c:numCache>
            </c:numRef>
          </c:val>
          <c:extLst>
            <c:ext xmlns:c16="http://schemas.microsoft.com/office/drawing/2014/chart" uri="{C3380CC4-5D6E-409C-BE32-E72D297353CC}">
              <c16:uniqueId val="{00000007-A351-42E1-8612-3120423E1ED3}"/>
            </c:ext>
          </c:extLst>
        </c:ser>
        <c:ser>
          <c:idx val="8"/>
          <c:order val="8"/>
          <c:tx>
            <c:strRef>
              <c:f>'27.EPM'!$P$15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'27.EPM'!$S$15:$W$15</c:f>
              <c:numCache>
                <c:formatCode>0.00</c:formatCode>
                <c:ptCount val="5"/>
                <c:pt idx="0">
                  <c:v>403.89</c:v>
                </c:pt>
                <c:pt idx="1">
                  <c:v>504.86</c:v>
                </c:pt>
                <c:pt idx="2">
                  <c:v>730.31</c:v>
                </c:pt>
                <c:pt idx="3">
                  <c:v>859.19</c:v>
                </c:pt>
                <c:pt idx="4">
                  <c:v>1031.03</c:v>
                </c:pt>
              </c:numCache>
            </c:numRef>
          </c:val>
          <c:extLst>
            <c:ext xmlns:c16="http://schemas.microsoft.com/office/drawing/2014/chart" uri="{C3380CC4-5D6E-409C-BE32-E72D297353CC}">
              <c16:uniqueId val="{00000008-A351-42E1-8612-3120423E1ED3}"/>
            </c:ext>
          </c:extLst>
        </c:ser>
        <c:ser>
          <c:idx val="9"/>
          <c:order val="9"/>
          <c:tx>
            <c:strRef>
              <c:f>'27.EPM'!$P$16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'27.EPM'!$S$16:$W$16</c:f>
              <c:numCache>
                <c:formatCode>0.00</c:formatCode>
                <c:ptCount val="5"/>
                <c:pt idx="0">
                  <c:v>400.62</c:v>
                </c:pt>
                <c:pt idx="1">
                  <c:v>480.75</c:v>
                </c:pt>
                <c:pt idx="2">
                  <c:v>681.06</c:v>
                </c:pt>
                <c:pt idx="3">
                  <c:v>801.24</c:v>
                </c:pt>
                <c:pt idx="4">
                  <c:v>961.49</c:v>
                </c:pt>
              </c:numCache>
            </c:numRef>
          </c:val>
          <c:extLst>
            <c:ext xmlns:c16="http://schemas.microsoft.com/office/drawing/2014/chart" uri="{C3380CC4-5D6E-409C-BE32-E72D297353CC}">
              <c16:uniqueId val="{00000009-A351-42E1-8612-3120423E1ED3}"/>
            </c:ext>
          </c:extLst>
        </c:ser>
        <c:ser>
          <c:idx val="10"/>
          <c:order val="10"/>
          <c:tx>
            <c:strRef>
              <c:f>'27.EPM'!$P$17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'27.EPM'!$S$17:$W$17</c:f>
              <c:numCache>
                <c:formatCode>0.00</c:formatCode>
                <c:ptCount val="5"/>
                <c:pt idx="0">
                  <c:v>404.94</c:v>
                </c:pt>
                <c:pt idx="1">
                  <c:v>485.92</c:v>
                </c:pt>
                <c:pt idx="2">
                  <c:v>734.99</c:v>
                </c:pt>
                <c:pt idx="3">
                  <c:v>864.69</c:v>
                </c:pt>
                <c:pt idx="4">
                  <c:v>1037.6300000000001</c:v>
                </c:pt>
              </c:numCache>
            </c:numRef>
          </c:val>
          <c:extLst>
            <c:ext xmlns:c16="http://schemas.microsoft.com/office/drawing/2014/chart" uri="{C3380CC4-5D6E-409C-BE32-E72D297353CC}">
              <c16:uniqueId val="{0000000A-A351-42E1-8612-3120423E1ED3}"/>
            </c:ext>
          </c:extLst>
        </c:ser>
        <c:ser>
          <c:idx val="11"/>
          <c:order val="11"/>
          <c:tx>
            <c:strRef>
              <c:f>'27.EPM'!$P$18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'27.EPM'!$S$18:$W$18</c:f>
              <c:numCache>
                <c:formatCode>0.00</c:formatCode>
                <c:ptCount val="5"/>
                <c:pt idx="0">
                  <c:v>408.08</c:v>
                </c:pt>
                <c:pt idx="1">
                  <c:v>489.7</c:v>
                </c:pt>
                <c:pt idx="2">
                  <c:v>734.46</c:v>
                </c:pt>
                <c:pt idx="3">
                  <c:v>864.06</c:v>
                </c:pt>
                <c:pt idx="4">
                  <c:v>1036.8800000000001</c:v>
                </c:pt>
              </c:numCache>
            </c:numRef>
          </c:val>
          <c:extLst>
            <c:ext xmlns:c16="http://schemas.microsoft.com/office/drawing/2014/chart" uri="{C3380CC4-5D6E-409C-BE32-E72D297353CC}">
              <c16:uniqueId val="{0000000B-A351-42E1-8612-3120423E1ED3}"/>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'27.EPM'!$M$6</c:f>
              <c:strCache>
                <c:ptCount val="1"/>
                <c:pt idx="0">
                  <c:v>COT</c:v>
                </c:pt>
              </c:strCache>
            </c:strRef>
          </c:tx>
          <c:spPr>
            <a:ln w="28575" cap="rnd">
              <a:solidFill>
                <a:srgbClr val="FFC000"/>
              </a:solidFill>
              <a:prstDash val="sysDash"/>
              <a:round/>
            </a:ln>
          </c:spPr>
          <c:marker>
            <c:symbol val="none"/>
          </c:marker>
          <c:cat>
            <c:strRef>
              <c:f>'27.EPM'!$A$7:$A$18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'27.EPM'!$M$7:$M$18</c:f>
              <c:numCache>
                <c:formatCode>0.00</c:formatCode>
                <c:ptCount val="12"/>
                <c:pt idx="0">
                  <c:v>45.22</c:v>
                </c:pt>
                <c:pt idx="1">
                  <c:v>46.17</c:v>
                </c:pt>
                <c:pt idx="2">
                  <c:v>45.39</c:v>
                </c:pt>
                <c:pt idx="3">
                  <c:v>43.94</c:v>
                </c:pt>
                <c:pt idx="4">
                  <c:v>43.4</c:v>
                </c:pt>
                <c:pt idx="5">
                  <c:v>43.02</c:v>
                </c:pt>
                <c:pt idx="6">
                  <c:v>42.27</c:v>
                </c:pt>
                <c:pt idx="7">
                  <c:v>42.48</c:v>
                </c:pt>
                <c:pt idx="8">
                  <c:v>42.83</c:v>
                </c:pt>
                <c:pt idx="9">
                  <c:v>43.48</c:v>
                </c:pt>
                <c:pt idx="10">
                  <c:v>43.06</c:v>
                </c:pt>
                <c:pt idx="11">
                  <c:v>44.97</c:v>
                </c:pt>
              </c:numCache>
            </c:numRef>
          </c:val>
          <c:smooth val="0"/>
          <c:extLst>
            <c:ext xmlns:c16="http://schemas.microsoft.com/office/drawing/2014/chart" uri="{C3380CC4-5D6E-409C-BE32-E72D297353CC}">
              <c16:uniqueId val="{00000000-75F8-4D92-A686-58B0001FCF10}"/>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'28.ESSA'!$J$6</c:f>
              <c:strCache>
                <c:ptCount val="1"/>
                <c:pt idx="0">
                  <c:v>CUV</c:v>
                </c:pt>
              </c:strCache>
            </c:strRef>
          </c:tx>
          <c:spPr>
            <a:ln w="28575" cap="rnd">
              <a:solidFill>
                <a:schemeClr val="accent1"/>
              </a:solidFill>
              <a:prstDash val="solid"/>
              <a:round/>
            </a:ln>
          </c:spPr>
          <c:marker>
            <c:symbol val="none"/>
          </c:marker>
          <c:cat>
            <c:strRef>
              <c:f>'28.ESSA'!$A$7:$A$18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'28.ESSA'!$J$7:$J$18</c:f>
              <c:numCache>
                <c:formatCode>0.00</c:formatCode>
                <c:ptCount val="12"/>
                <c:pt idx="0">
                  <c:v>888.29</c:v>
                </c:pt>
                <c:pt idx="1">
                  <c:v>874.14</c:v>
                </c:pt>
                <c:pt idx="2">
                  <c:v>861.47</c:v>
                </c:pt>
                <c:pt idx="3">
                  <c:v>895.62</c:v>
                </c:pt>
                <c:pt idx="4">
                  <c:v>902.53</c:v>
                </c:pt>
                <c:pt idx="5">
                  <c:v>905.28</c:v>
                </c:pt>
                <c:pt idx="6">
                  <c:v>874.15</c:v>
                </c:pt>
                <c:pt idx="7">
                  <c:v>832.07</c:v>
                </c:pt>
                <c:pt idx="8">
                  <c:v>846.47</c:v>
                </c:pt>
                <c:pt idx="9">
                  <c:v>815.79</c:v>
                </c:pt>
                <c:pt idx="10">
                  <c:v>824.04</c:v>
                </c:pt>
                <c:pt idx="11">
                  <c:v>850.61</c:v>
                </c:pt>
              </c:numCache>
            </c:numRef>
          </c:val>
          <c:smooth val="0"/>
          <c:extLst>
            <c:ext xmlns:c16="http://schemas.microsoft.com/office/drawing/2014/chart" uri="{C3380CC4-5D6E-409C-BE32-E72D297353CC}">
              <c16:uniqueId val="{00000000-BA06-4FEF-8BDF-6BC66691D34D}"/>
            </c:ext>
          </c:extLst>
        </c:ser>
        <c:ser>
          <c:idx val="1"/>
          <c:order val="1"/>
          <c:tx>
            <c:strRef>
              <c:f>'28.ESSA'!$K$6</c:f>
              <c:strCache>
                <c:ptCount val="1"/>
                <c:pt idx="0">
                  <c:v>CUV_Op</c:v>
                </c:pt>
              </c:strCache>
            </c:strRef>
          </c:tx>
          <c:spPr>
            <a:ln w="28575" cap="rnd">
              <a:solidFill>
                <a:schemeClr val="accent2"/>
              </a:solidFill>
              <a:prstDash val="lgDash"/>
              <a:round/>
            </a:ln>
          </c:spPr>
          <c:marker>
            <c:symbol val="none"/>
          </c:marker>
          <c:cat>
            <c:strRef>
              <c:f>'28.ESSA'!$A$7:$A$18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'28.ESSA'!$K$7:$K$13</c:f>
              <c:numCache>
                <c:formatCode>0.00</c:formatCode>
                <c:ptCount val="7"/>
              </c:numCache>
            </c:numRef>
          </c:val>
          <c:smooth val="0"/>
          <c:extLst>
            <c:ext xmlns:c16="http://schemas.microsoft.com/office/drawing/2014/chart" uri="{C3380CC4-5D6E-409C-BE32-E72D297353CC}">
              <c16:uniqueId val="{00000001-BA06-4FEF-8BDF-6BC66691D34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'3. CELSIA COLOMBIA Tolima'!$P$7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Tolima'!$S$7:$W$7</c:f>
              <c:numCache>
                <c:formatCode>0.00</c:formatCode>
                <c:ptCount val="5"/>
                <c:pt idx="0">
                  <c:v>441.36</c:v>
                </c:pt>
                <c:pt idx="1">
                  <c:v>551.70000000000005</c:v>
                </c:pt>
                <c:pt idx="2">
                  <c:v>808.07</c:v>
                </c:pt>
                <c:pt idx="3">
                  <c:v>950.67</c:v>
                </c:pt>
                <c:pt idx="4">
                  <c:v>1140.8</c:v>
                </c:pt>
              </c:numCache>
            </c:numRef>
          </c:val>
          <c:extLst>
            <c:ext xmlns:c16="http://schemas.microsoft.com/office/drawing/2014/chart" uri="{C3380CC4-5D6E-409C-BE32-E72D297353CC}">
              <c16:uniqueId val="{00000000-8115-4D16-B8BB-455B7529FEC1}"/>
            </c:ext>
          </c:extLst>
        </c:ser>
        <c:ser>
          <c:idx val="1"/>
          <c:order val="1"/>
          <c:tx>
            <c:strRef>
              <c:f>'3. CELSIA COLOMBIA Tolima'!$P$8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Tolima'!$S$8:$W$8</c:f>
              <c:numCache>
                <c:formatCode>0.00</c:formatCode>
                <c:ptCount val="5"/>
                <c:pt idx="0">
                  <c:v>442.78</c:v>
                </c:pt>
                <c:pt idx="1">
                  <c:v>553.47</c:v>
                </c:pt>
                <c:pt idx="2">
                  <c:v>823.64</c:v>
                </c:pt>
                <c:pt idx="3">
                  <c:v>968.99</c:v>
                </c:pt>
                <c:pt idx="4">
                  <c:v>1162.79</c:v>
                </c:pt>
              </c:numCache>
            </c:numRef>
          </c:val>
          <c:extLst>
            <c:ext xmlns:c16="http://schemas.microsoft.com/office/drawing/2014/chart" uri="{C3380CC4-5D6E-409C-BE32-E72D297353CC}">
              <c16:uniqueId val="{00000001-8115-4D16-B8BB-455B7529FEC1}"/>
            </c:ext>
          </c:extLst>
        </c:ser>
        <c:ser>
          <c:idx val="2"/>
          <c:order val="2"/>
          <c:tx>
            <c:strRef>
              <c:f>'3. CELSIA COLOMBIA Tolima'!$P$9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Tolima'!$S$9:$W$9</c:f>
              <c:numCache>
                <c:formatCode>0.00</c:formatCode>
                <c:ptCount val="5"/>
                <c:pt idx="0">
                  <c:v>443.25</c:v>
                </c:pt>
                <c:pt idx="1">
                  <c:v>554.05999999999995</c:v>
                </c:pt>
                <c:pt idx="2">
                  <c:v>793.74</c:v>
                </c:pt>
                <c:pt idx="3">
                  <c:v>933.81</c:v>
                </c:pt>
                <c:pt idx="4">
                  <c:v>1120.57</c:v>
                </c:pt>
              </c:numCache>
            </c:numRef>
          </c:val>
          <c:extLst>
            <c:ext xmlns:c16="http://schemas.microsoft.com/office/drawing/2014/chart" uri="{C3380CC4-5D6E-409C-BE32-E72D297353CC}">
              <c16:uniqueId val="{00000002-8115-4D16-B8BB-455B7529FEC1}"/>
            </c:ext>
          </c:extLst>
        </c:ser>
        <c:ser>
          <c:idx val="3"/>
          <c:order val="3"/>
          <c:tx>
            <c:strRef>
              <c:f>'3. CELSIA COLOMBIA Tolima'!$P$10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Tolima'!$S$10:$W$10</c:f>
              <c:numCache>
                <c:formatCode>0.00</c:formatCode>
                <c:ptCount val="5"/>
                <c:pt idx="0">
                  <c:v>444.46</c:v>
                </c:pt>
                <c:pt idx="1">
                  <c:v>555.57000000000005</c:v>
                </c:pt>
                <c:pt idx="2">
                  <c:v>736.61</c:v>
                </c:pt>
                <c:pt idx="3">
                  <c:v>866.6</c:v>
                </c:pt>
                <c:pt idx="4">
                  <c:v>1039.92</c:v>
                </c:pt>
              </c:numCache>
            </c:numRef>
          </c:val>
          <c:extLst>
            <c:ext xmlns:c16="http://schemas.microsoft.com/office/drawing/2014/chart" uri="{C3380CC4-5D6E-409C-BE32-E72D297353CC}">
              <c16:uniqueId val="{00000003-8115-4D16-B8BB-455B7529FEC1}"/>
            </c:ext>
          </c:extLst>
        </c:ser>
        <c:ser>
          <c:idx val="4"/>
          <c:order val="4"/>
          <c:tx>
            <c:strRef>
              <c:f>'3. CELSIA COLOMBIA Tolima'!$P$11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Tolima'!$S$11:$W$11</c:f>
              <c:numCache>
                <c:formatCode>0.00</c:formatCode>
                <c:ptCount val="5"/>
                <c:pt idx="0">
                  <c:v>445.29</c:v>
                </c:pt>
                <c:pt idx="1">
                  <c:v>556.6</c:v>
                </c:pt>
                <c:pt idx="2">
                  <c:v>802.38</c:v>
                </c:pt>
                <c:pt idx="3">
                  <c:v>943.98</c:v>
                </c:pt>
                <c:pt idx="4">
                  <c:v>1132.78</c:v>
                </c:pt>
              </c:numCache>
            </c:numRef>
          </c:val>
          <c:extLst>
            <c:ext xmlns:c16="http://schemas.microsoft.com/office/drawing/2014/chart" uri="{C3380CC4-5D6E-409C-BE32-E72D297353CC}">
              <c16:uniqueId val="{00000004-8115-4D16-B8BB-455B7529FEC1}"/>
            </c:ext>
          </c:extLst>
        </c:ser>
        <c:ser>
          <c:idx val="5"/>
          <c:order val="5"/>
          <c:tx>
            <c:strRef>
              <c:f>'3. CELSIA COLOMBIA Tolima'!$P$12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Tolima'!$S$12:$W$12</c:f>
              <c:numCache>
                <c:formatCode>0.00</c:formatCode>
                <c:ptCount val="5"/>
                <c:pt idx="0">
                  <c:v>446.74</c:v>
                </c:pt>
                <c:pt idx="1">
                  <c:v>558.41</c:v>
                </c:pt>
                <c:pt idx="2">
                  <c:v>817.95</c:v>
                </c:pt>
                <c:pt idx="3">
                  <c:v>962.29</c:v>
                </c:pt>
                <c:pt idx="4">
                  <c:v>1154.75</c:v>
                </c:pt>
              </c:numCache>
            </c:numRef>
          </c:val>
          <c:extLst>
            <c:ext xmlns:c16="http://schemas.microsoft.com/office/drawing/2014/chart" uri="{C3380CC4-5D6E-409C-BE32-E72D297353CC}">
              <c16:uniqueId val="{00000005-8115-4D16-B8BB-455B7529FEC1}"/>
            </c:ext>
          </c:extLst>
        </c:ser>
        <c:ser>
          <c:idx val="6"/>
          <c:order val="6"/>
          <c:tx>
            <c:strRef>
              <c:f>'3. CELSIA COLOMBIA Tolima'!$P$13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Tolima'!$S$13:$W$13</c:f>
              <c:numCache>
                <c:formatCode>0.00</c:formatCode>
                <c:ptCount val="5"/>
                <c:pt idx="0">
                  <c:v>447.57</c:v>
                </c:pt>
                <c:pt idx="1">
                  <c:v>559.44000000000005</c:v>
                </c:pt>
                <c:pt idx="2">
                  <c:v>772.83</c:v>
                </c:pt>
                <c:pt idx="3">
                  <c:v>909.21</c:v>
                </c:pt>
                <c:pt idx="4">
                  <c:v>1091.05</c:v>
                </c:pt>
              </c:numCache>
            </c:numRef>
          </c:val>
          <c:extLst>
            <c:ext xmlns:c16="http://schemas.microsoft.com/office/drawing/2014/chart" uri="{C3380CC4-5D6E-409C-BE32-E72D297353CC}">
              <c16:uniqueId val="{00000006-8115-4D16-B8BB-455B7529FEC1}"/>
            </c:ext>
          </c:extLst>
        </c:ser>
        <c:ser>
          <c:idx val="7"/>
          <c:order val="7"/>
          <c:tx>
            <c:strRef>
              <c:f>'3. CELSIA COLOMBIA Tolima'!$P$14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Tolima'!$S$14:$W$14</c:f>
              <c:numCache>
                <c:formatCode>0.00</c:formatCode>
                <c:ptCount val="5"/>
                <c:pt idx="0">
                  <c:v>447.89</c:v>
                </c:pt>
                <c:pt idx="1">
                  <c:v>559.85</c:v>
                </c:pt>
                <c:pt idx="2">
                  <c:v>776.85</c:v>
                </c:pt>
                <c:pt idx="3">
                  <c:v>913.94</c:v>
                </c:pt>
                <c:pt idx="4">
                  <c:v>1096.73</c:v>
                </c:pt>
              </c:numCache>
            </c:numRef>
          </c:val>
          <c:extLst>
            <c:ext xmlns:c16="http://schemas.microsoft.com/office/drawing/2014/chart" uri="{C3380CC4-5D6E-409C-BE32-E72D297353CC}">
              <c16:uniqueId val="{00000007-8115-4D16-B8BB-455B7529FEC1}"/>
            </c:ext>
          </c:extLst>
        </c:ser>
        <c:ser>
          <c:idx val="8"/>
          <c:order val="8"/>
          <c:tx>
            <c:strRef>
              <c:f>'3. CELSIA COLOMBIA Tolima'!$P$15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Tolima'!$S$15:$W$15</c:f>
              <c:numCache>
                <c:formatCode>0.00</c:formatCode>
                <c:ptCount val="5"/>
                <c:pt idx="0">
                  <c:v>449.07</c:v>
                </c:pt>
                <c:pt idx="1">
                  <c:v>561.32000000000005</c:v>
                </c:pt>
                <c:pt idx="2">
                  <c:v>775.95</c:v>
                </c:pt>
                <c:pt idx="3">
                  <c:v>912.88</c:v>
                </c:pt>
                <c:pt idx="4">
                  <c:v>1095.46</c:v>
                </c:pt>
              </c:numCache>
            </c:numRef>
          </c:val>
          <c:extLst>
            <c:ext xmlns:c16="http://schemas.microsoft.com/office/drawing/2014/chart" uri="{C3380CC4-5D6E-409C-BE32-E72D297353CC}">
              <c16:uniqueId val="{00000008-8115-4D16-B8BB-455B7529FEC1}"/>
            </c:ext>
          </c:extLst>
        </c:ser>
        <c:ser>
          <c:idx val="9"/>
          <c:order val="9"/>
          <c:tx>
            <c:strRef>
              <c:f>'3. CELSIA COLOMBIA Tolima'!$P$16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Tolima'!$S$16:$W$16</c:f>
              <c:numCache>
                <c:formatCode>0.00</c:formatCode>
                <c:ptCount val="5"/>
                <c:pt idx="0">
                  <c:v>454.38</c:v>
                </c:pt>
                <c:pt idx="1">
                  <c:v>567.96</c:v>
                </c:pt>
                <c:pt idx="2">
                  <c:v>796.55</c:v>
                </c:pt>
                <c:pt idx="3">
                  <c:v>937.12</c:v>
                </c:pt>
                <c:pt idx="4">
                  <c:v>1124.54</c:v>
                </c:pt>
              </c:numCache>
            </c:numRef>
          </c:val>
          <c:extLst>
            <c:ext xmlns:c16="http://schemas.microsoft.com/office/drawing/2014/chart" uri="{C3380CC4-5D6E-409C-BE32-E72D297353CC}">
              <c16:uniqueId val="{00000009-8115-4D16-B8BB-455B7529FEC1}"/>
            </c:ext>
          </c:extLst>
        </c:ser>
        <c:ser>
          <c:idx val="10"/>
          <c:order val="10"/>
          <c:tx>
            <c:strRef>
              <c:f>'3. CELSIA COLOMBIA Tolima'!$P$17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Tolima'!$S$17:$W$17</c:f>
              <c:numCache>
                <c:formatCode>0.00</c:formatCode>
                <c:ptCount val="5"/>
                <c:pt idx="0">
                  <c:v>459.28</c:v>
                </c:pt>
                <c:pt idx="1">
                  <c:v>574.08000000000004</c:v>
                </c:pt>
                <c:pt idx="2">
                  <c:v>828.54</c:v>
                </c:pt>
                <c:pt idx="3">
                  <c:v>974.75</c:v>
                </c:pt>
                <c:pt idx="4">
                  <c:v>1169.7</c:v>
                </c:pt>
              </c:numCache>
            </c:numRef>
          </c:val>
          <c:extLst>
            <c:ext xmlns:c16="http://schemas.microsoft.com/office/drawing/2014/chart" uri="{C3380CC4-5D6E-409C-BE32-E72D297353CC}">
              <c16:uniqueId val="{0000000A-8115-4D16-B8BB-455B7529FEC1}"/>
            </c:ext>
          </c:extLst>
        </c:ser>
        <c:ser>
          <c:idx val="11"/>
          <c:order val="11"/>
          <c:tx>
            <c:strRef>
              <c:f>'3. CELSIA COLOMBIA Tolima'!$P$18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Tolima'!$S$18:$W$18</c:f>
              <c:numCache>
                <c:formatCode>0.00</c:formatCode>
                <c:ptCount val="5"/>
                <c:pt idx="0">
                  <c:v>462.85</c:v>
                </c:pt>
                <c:pt idx="1">
                  <c:v>578.54</c:v>
                </c:pt>
                <c:pt idx="2">
                  <c:v>812.75</c:v>
                </c:pt>
                <c:pt idx="3">
                  <c:v>956.18</c:v>
                </c:pt>
                <c:pt idx="4">
                  <c:v>1147.42</c:v>
                </c:pt>
              </c:numCache>
            </c:numRef>
          </c:val>
          <c:extLst>
            <c:ext xmlns:c16="http://schemas.microsoft.com/office/drawing/2014/chart" uri="{C3380CC4-5D6E-409C-BE32-E72D297353CC}">
              <c16:uniqueId val="{0000000B-8115-4D16-B8BB-455B7529FEC1}"/>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'28.ESSA'!$D$6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'28.ESSA'!$D$7:$D$18</c:f>
              <c:numCache>
                <c:formatCode>0.00</c:formatCode>
                <c:ptCount val="12"/>
                <c:pt idx="0">
                  <c:v>274.74</c:v>
                </c:pt>
                <c:pt idx="1">
                  <c:v>271.05</c:v>
                </c:pt>
                <c:pt idx="2">
                  <c:v>260.36</c:v>
                </c:pt>
                <c:pt idx="3">
                  <c:v>277</c:v>
                </c:pt>
                <c:pt idx="4">
                  <c:v>298.33999999999997</c:v>
                </c:pt>
                <c:pt idx="5">
                  <c:v>312.14999999999998</c:v>
                </c:pt>
                <c:pt idx="6">
                  <c:v>289.43</c:v>
                </c:pt>
                <c:pt idx="7">
                  <c:v>288.83999999999997</c:v>
                </c:pt>
                <c:pt idx="8">
                  <c:v>299.24</c:v>
                </c:pt>
                <c:pt idx="9">
                  <c:v>282.51</c:v>
                </c:pt>
                <c:pt idx="10">
                  <c:v>277.77999999999997</c:v>
                </c:pt>
                <c:pt idx="11">
                  <c:v>290.3</c:v>
                </c:pt>
              </c:numCache>
            </c:numRef>
          </c:val>
          <c:extLst>
            <c:ext xmlns:c16="http://schemas.microsoft.com/office/drawing/2014/chart" uri="{C3380CC4-5D6E-409C-BE32-E72D297353CC}">
              <c16:uniqueId val="{00000000-DD4D-4D51-BBE5-4F85DA82BE62}"/>
            </c:ext>
          </c:extLst>
        </c:ser>
        <c:ser>
          <c:idx val="2"/>
          <c:order val="1"/>
          <c:tx>
            <c:strRef>
              <c:f>'28.ESSA'!$G$6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'28.ESSA'!$G$7:$G$18</c:f>
              <c:numCache>
                <c:formatCode>0.00</c:formatCode>
                <c:ptCount val="12"/>
                <c:pt idx="0">
                  <c:v>326.94</c:v>
                </c:pt>
                <c:pt idx="1">
                  <c:v>310.99</c:v>
                </c:pt>
                <c:pt idx="2">
                  <c:v>308.58</c:v>
                </c:pt>
                <c:pt idx="3">
                  <c:v>320.89999999999998</c:v>
                </c:pt>
                <c:pt idx="4">
                  <c:v>325.33</c:v>
                </c:pt>
                <c:pt idx="5">
                  <c:v>314.64</c:v>
                </c:pt>
                <c:pt idx="6">
                  <c:v>307.37</c:v>
                </c:pt>
                <c:pt idx="7">
                  <c:v>315.57</c:v>
                </c:pt>
                <c:pt idx="8">
                  <c:v>317.12</c:v>
                </c:pt>
                <c:pt idx="9">
                  <c:v>307.02999999999997</c:v>
                </c:pt>
                <c:pt idx="10">
                  <c:v>300.51</c:v>
                </c:pt>
                <c:pt idx="11">
                  <c:v>315.7</c:v>
                </c:pt>
              </c:numCache>
            </c:numRef>
          </c:val>
          <c:extLst>
            <c:ext xmlns:c16="http://schemas.microsoft.com/office/drawing/2014/chart" uri="{C3380CC4-5D6E-409C-BE32-E72D297353CC}">
              <c16:uniqueId val="{00000001-DD4D-4D51-BBE5-4F85DA82BE62}"/>
            </c:ext>
          </c:extLst>
        </c:ser>
        <c:ser>
          <c:idx val="3"/>
          <c:order val="2"/>
          <c:tx>
            <c:strRef>
              <c:f>'28.ESSA'!$H$6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'28.ESSA'!$H$7:$H$18</c:f>
              <c:numCache>
                <c:formatCode>0.00</c:formatCode>
                <c:ptCount val="12"/>
                <c:pt idx="0">
                  <c:v>123.78</c:v>
                </c:pt>
                <c:pt idx="1">
                  <c:v>126.86</c:v>
                </c:pt>
                <c:pt idx="2">
                  <c:v>127.31</c:v>
                </c:pt>
                <c:pt idx="3">
                  <c:v>128.19999999999999</c:v>
                </c:pt>
                <c:pt idx="4">
                  <c:v>127.34</c:v>
                </c:pt>
                <c:pt idx="5">
                  <c:v>126.74</c:v>
                </c:pt>
                <c:pt idx="6">
                  <c:v>128.38999999999999</c:v>
                </c:pt>
                <c:pt idx="7">
                  <c:v>86.7</c:v>
                </c:pt>
                <c:pt idx="8">
                  <c:v>88.68</c:v>
                </c:pt>
                <c:pt idx="9">
                  <c:v>89.91</c:v>
                </c:pt>
                <c:pt idx="10">
                  <c:v>90.12</c:v>
                </c:pt>
                <c:pt idx="11">
                  <c:v>93.95</c:v>
                </c:pt>
              </c:numCache>
            </c:numRef>
          </c:val>
          <c:extLst>
            <c:ext xmlns:c16="http://schemas.microsoft.com/office/drawing/2014/chart" uri="{C3380CC4-5D6E-409C-BE32-E72D297353CC}">
              <c16:uniqueId val="{00000002-DD4D-4D51-BBE5-4F85DA82BE62}"/>
            </c:ext>
          </c:extLst>
        </c:ser>
        <c:ser>
          <c:idx val="4"/>
          <c:order val="3"/>
          <c:tx>
            <c:strRef>
              <c:f>'28.ESSA'!$F$6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'28.ESSA'!$F$7:$F$18</c:f>
              <c:numCache>
                <c:formatCode>0.00</c:formatCode>
                <c:ptCount val="12"/>
                <c:pt idx="0">
                  <c:v>62.27</c:v>
                </c:pt>
                <c:pt idx="1">
                  <c:v>61.38</c:v>
                </c:pt>
                <c:pt idx="2">
                  <c:v>58.83</c:v>
                </c:pt>
                <c:pt idx="3">
                  <c:v>62.86</c:v>
                </c:pt>
                <c:pt idx="4">
                  <c:v>66.72</c:v>
                </c:pt>
                <c:pt idx="5">
                  <c:v>69.430000000000007</c:v>
                </c:pt>
                <c:pt idx="6">
                  <c:v>65.319999999999993</c:v>
                </c:pt>
                <c:pt idx="7">
                  <c:v>66.209999999999994</c:v>
                </c:pt>
                <c:pt idx="8">
                  <c:v>68.37</c:v>
                </c:pt>
                <c:pt idx="9">
                  <c:v>64.930000000000007</c:v>
                </c:pt>
                <c:pt idx="10">
                  <c:v>66.599999999999994</c:v>
                </c:pt>
                <c:pt idx="11">
                  <c:v>65.53</c:v>
                </c:pt>
              </c:numCache>
            </c:numRef>
          </c:val>
          <c:extLst>
            <c:ext xmlns:c16="http://schemas.microsoft.com/office/drawing/2014/chart" uri="{C3380CC4-5D6E-409C-BE32-E72D297353CC}">
              <c16:uniqueId val="{00000003-DD4D-4D51-BBE5-4F85DA82BE62}"/>
            </c:ext>
          </c:extLst>
        </c:ser>
        <c:ser>
          <c:idx val="5"/>
          <c:order val="4"/>
          <c:tx>
            <c:strRef>
              <c:f>'28.ESSA'!$E$6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'28.ESSA'!$E$7:$E$18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DD4D-4D51-BBE5-4F85DA82BE62}"/>
            </c:ext>
          </c:extLst>
        </c:ser>
        <c:ser>
          <c:idx val="6"/>
          <c:order val="5"/>
          <c:tx>
            <c:strRef>
              <c:f>'28.ESSA'!$I$6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'28.ESSA'!$I$7:$I$18</c:f>
              <c:numCache>
                <c:formatCode>0.00</c:formatCode>
                <c:ptCount val="12"/>
                <c:pt idx="0">
                  <c:v>43.8</c:v>
                </c:pt>
                <c:pt idx="1">
                  <c:v>49.17</c:v>
                </c:pt>
                <c:pt idx="2">
                  <c:v>52.55</c:v>
                </c:pt>
                <c:pt idx="3">
                  <c:v>49.73</c:v>
                </c:pt>
                <c:pt idx="4">
                  <c:v>33.14</c:v>
                </c:pt>
                <c:pt idx="5">
                  <c:v>29.35</c:v>
                </c:pt>
                <c:pt idx="6">
                  <c:v>30.34</c:v>
                </c:pt>
                <c:pt idx="7">
                  <c:v>20.61</c:v>
                </c:pt>
                <c:pt idx="8">
                  <c:v>20.09</c:v>
                </c:pt>
                <c:pt idx="9">
                  <c:v>20.79</c:v>
                </c:pt>
                <c:pt idx="10">
                  <c:v>31.4</c:v>
                </c:pt>
                <c:pt idx="11">
                  <c:v>29.18</c:v>
                </c:pt>
              </c:numCache>
            </c:numRef>
          </c:val>
          <c:extLst>
            <c:ext xmlns:c16="http://schemas.microsoft.com/office/drawing/2014/chart" uri="{C3380CC4-5D6E-409C-BE32-E72D297353CC}">
              <c16:uniqueId val="{00000005-DD4D-4D51-BBE5-4F85DA82BE62}"/>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'28.ESSA'!$J$6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'28.ESSA'!$A$7:$A$18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'28.ESSA'!$J$7:$J$18</c:f>
              <c:numCache>
                <c:formatCode>0.00</c:formatCode>
                <c:ptCount val="12"/>
                <c:pt idx="0">
                  <c:v>888.29</c:v>
                </c:pt>
                <c:pt idx="1">
                  <c:v>874.14</c:v>
                </c:pt>
                <c:pt idx="2">
                  <c:v>861.47</c:v>
                </c:pt>
                <c:pt idx="3">
                  <c:v>895.62</c:v>
                </c:pt>
                <c:pt idx="4">
                  <c:v>902.53</c:v>
                </c:pt>
                <c:pt idx="5">
                  <c:v>905.28</c:v>
                </c:pt>
                <c:pt idx="6">
                  <c:v>874.15</c:v>
                </c:pt>
                <c:pt idx="7">
                  <c:v>832.07</c:v>
                </c:pt>
                <c:pt idx="8">
                  <c:v>846.47</c:v>
                </c:pt>
                <c:pt idx="9">
                  <c:v>815.79</c:v>
                </c:pt>
                <c:pt idx="10">
                  <c:v>824.04</c:v>
                </c:pt>
                <c:pt idx="11">
                  <c:v>850.61</c:v>
                </c:pt>
              </c:numCache>
            </c:numRef>
          </c:val>
          <c:smooth val="0"/>
          <c:extLst>
            <c:ext xmlns:c16="http://schemas.microsoft.com/office/drawing/2014/chart" uri="{C3380CC4-5D6E-409C-BE32-E72D297353CC}">
              <c16:uniqueId val="{00000006-DD4D-4D51-BBE5-4F85DA82BE62}"/>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'28.ESSA'!$P$7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'28.ESSA'!$S$7:$W$7</c:f>
              <c:numCache>
                <c:formatCode>0.00</c:formatCode>
                <c:ptCount val="5"/>
                <c:pt idx="0">
                  <c:v>415.02</c:v>
                </c:pt>
                <c:pt idx="1">
                  <c:v>518.78</c:v>
                </c:pt>
                <c:pt idx="2">
                  <c:v>755.05</c:v>
                </c:pt>
                <c:pt idx="3">
                  <c:v>888.29</c:v>
                </c:pt>
                <c:pt idx="4">
                  <c:v>1065.95</c:v>
                </c:pt>
              </c:numCache>
            </c:numRef>
          </c:val>
          <c:extLst>
            <c:ext xmlns:c16="http://schemas.microsoft.com/office/drawing/2014/chart" uri="{C3380CC4-5D6E-409C-BE32-E72D297353CC}">
              <c16:uniqueId val="{00000000-7CE3-4EC3-A9DB-7D1AE04C3FF0}"/>
            </c:ext>
          </c:extLst>
        </c:ser>
        <c:ser>
          <c:idx val="1"/>
          <c:order val="1"/>
          <c:tx>
            <c:strRef>
              <c:f>'28.ESSA'!$P$8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'28.ESSA'!$S$8:$W$8</c:f>
              <c:numCache>
                <c:formatCode>0.00</c:formatCode>
                <c:ptCount val="5"/>
                <c:pt idx="0">
                  <c:v>416.35</c:v>
                </c:pt>
                <c:pt idx="1">
                  <c:v>520.44000000000005</c:v>
                </c:pt>
                <c:pt idx="2">
                  <c:v>743.02</c:v>
                </c:pt>
                <c:pt idx="3">
                  <c:v>874.14</c:v>
                </c:pt>
                <c:pt idx="4">
                  <c:v>1048.97</c:v>
                </c:pt>
              </c:numCache>
            </c:numRef>
          </c:val>
          <c:extLst>
            <c:ext xmlns:c16="http://schemas.microsoft.com/office/drawing/2014/chart" uri="{C3380CC4-5D6E-409C-BE32-E72D297353CC}">
              <c16:uniqueId val="{00000001-7CE3-4EC3-A9DB-7D1AE04C3FF0}"/>
            </c:ext>
          </c:extLst>
        </c:ser>
        <c:ser>
          <c:idx val="2"/>
          <c:order val="2"/>
          <c:tx>
            <c:strRef>
              <c:f>'28.ESSA'!$P$9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'28.ESSA'!$S$9:$W$9</c:f>
              <c:numCache>
                <c:formatCode>0.00</c:formatCode>
                <c:ptCount val="5"/>
                <c:pt idx="0">
                  <c:v>416.8</c:v>
                </c:pt>
                <c:pt idx="1">
                  <c:v>521</c:v>
                </c:pt>
                <c:pt idx="2">
                  <c:v>732.25</c:v>
                </c:pt>
                <c:pt idx="3">
                  <c:v>861.47</c:v>
                </c:pt>
                <c:pt idx="4">
                  <c:v>1033.76</c:v>
                </c:pt>
              </c:numCache>
            </c:numRef>
          </c:val>
          <c:extLst>
            <c:ext xmlns:c16="http://schemas.microsoft.com/office/drawing/2014/chart" uri="{C3380CC4-5D6E-409C-BE32-E72D297353CC}">
              <c16:uniqueId val="{00000002-7CE3-4EC3-A9DB-7D1AE04C3FF0}"/>
            </c:ext>
          </c:extLst>
        </c:ser>
        <c:ser>
          <c:idx val="3"/>
          <c:order val="3"/>
          <c:tx>
            <c:strRef>
              <c:f>'28.ESSA'!$P$10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'28.ESSA'!$S$10:$W$10</c:f>
              <c:numCache>
                <c:formatCode>0.00</c:formatCode>
                <c:ptCount val="5"/>
                <c:pt idx="0">
                  <c:v>417.93</c:v>
                </c:pt>
                <c:pt idx="1">
                  <c:v>522.41999999999996</c:v>
                </c:pt>
                <c:pt idx="2">
                  <c:v>761.28</c:v>
                </c:pt>
                <c:pt idx="3">
                  <c:v>895.62</c:v>
                </c:pt>
                <c:pt idx="4">
                  <c:v>1074.75</c:v>
                </c:pt>
              </c:numCache>
            </c:numRef>
          </c:val>
          <c:extLst>
            <c:ext xmlns:c16="http://schemas.microsoft.com/office/drawing/2014/chart" uri="{C3380CC4-5D6E-409C-BE32-E72D297353CC}">
              <c16:uniqueId val="{00000003-7CE3-4EC3-A9DB-7D1AE04C3FF0}"/>
            </c:ext>
          </c:extLst>
        </c:ser>
        <c:ser>
          <c:idx val="4"/>
          <c:order val="4"/>
          <c:tx>
            <c:strRef>
              <c:f>'28.ESSA'!$P$11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'28.ESSA'!$S$11:$W$11</c:f>
              <c:numCache>
                <c:formatCode>0.00</c:formatCode>
                <c:ptCount val="5"/>
                <c:pt idx="0">
                  <c:v>418.71</c:v>
                </c:pt>
                <c:pt idx="1">
                  <c:v>523.39</c:v>
                </c:pt>
                <c:pt idx="2">
                  <c:v>767.15</c:v>
                </c:pt>
                <c:pt idx="3">
                  <c:v>902.53</c:v>
                </c:pt>
                <c:pt idx="4">
                  <c:v>1083.04</c:v>
                </c:pt>
              </c:numCache>
            </c:numRef>
          </c:val>
          <c:extLst>
            <c:ext xmlns:c16="http://schemas.microsoft.com/office/drawing/2014/chart" uri="{C3380CC4-5D6E-409C-BE32-E72D297353CC}">
              <c16:uniqueId val="{00000004-7CE3-4EC3-A9DB-7D1AE04C3FF0}"/>
            </c:ext>
          </c:extLst>
        </c:ser>
        <c:ser>
          <c:idx val="5"/>
          <c:order val="5"/>
          <c:tx>
            <c:strRef>
              <c:f>'28.ESSA'!$P$12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'28.ESSA'!$S$12:$W$12</c:f>
              <c:numCache>
                <c:formatCode>0.00</c:formatCode>
                <c:ptCount val="5"/>
                <c:pt idx="0">
                  <c:v>420.07</c:v>
                </c:pt>
                <c:pt idx="1">
                  <c:v>525.09</c:v>
                </c:pt>
                <c:pt idx="2">
                  <c:v>769.49</c:v>
                </c:pt>
                <c:pt idx="3">
                  <c:v>905.28</c:v>
                </c:pt>
                <c:pt idx="4">
                  <c:v>1086.3399999999999</c:v>
                </c:pt>
              </c:numCache>
            </c:numRef>
          </c:val>
          <c:extLst>
            <c:ext xmlns:c16="http://schemas.microsoft.com/office/drawing/2014/chart" uri="{C3380CC4-5D6E-409C-BE32-E72D297353CC}">
              <c16:uniqueId val="{00000005-7CE3-4EC3-A9DB-7D1AE04C3FF0}"/>
            </c:ext>
          </c:extLst>
        </c:ser>
        <c:ser>
          <c:idx val="6"/>
          <c:order val="6"/>
          <c:tx>
            <c:strRef>
              <c:f>'28.ESSA'!$P$13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'28.ESSA'!$S$13:$W$13</c:f>
              <c:numCache>
                <c:formatCode>0.00</c:formatCode>
                <c:ptCount val="5"/>
                <c:pt idx="0">
                  <c:v>420.84</c:v>
                </c:pt>
                <c:pt idx="1">
                  <c:v>526.05999999999995</c:v>
                </c:pt>
                <c:pt idx="2">
                  <c:v>743.03</c:v>
                </c:pt>
                <c:pt idx="3">
                  <c:v>874.15</c:v>
                </c:pt>
                <c:pt idx="4">
                  <c:v>1048.98</c:v>
                </c:pt>
              </c:numCache>
            </c:numRef>
          </c:val>
          <c:extLst>
            <c:ext xmlns:c16="http://schemas.microsoft.com/office/drawing/2014/chart" uri="{C3380CC4-5D6E-409C-BE32-E72D297353CC}">
              <c16:uniqueId val="{00000006-7CE3-4EC3-A9DB-7D1AE04C3FF0}"/>
            </c:ext>
          </c:extLst>
        </c:ser>
        <c:ser>
          <c:idx val="7"/>
          <c:order val="7"/>
          <c:tx>
            <c:strRef>
              <c:f>'28.ESSA'!$P$14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'28.ESSA'!$S$14:$W$14</c:f>
              <c:numCache>
                <c:formatCode>0.00</c:formatCode>
                <c:ptCount val="5"/>
                <c:pt idx="0">
                  <c:v>421.15</c:v>
                </c:pt>
                <c:pt idx="1">
                  <c:v>526.44000000000005</c:v>
                </c:pt>
                <c:pt idx="2">
                  <c:v>707.26</c:v>
                </c:pt>
                <c:pt idx="3">
                  <c:v>832.07</c:v>
                </c:pt>
                <c:pt idx="4">
                  <c:v>998.48</c:v>
                </c:pt>
              </c:numCache>
            </c:numRef>
          </c:val>
          <c:extLst>
            <c:ext xmlns:c16="http://schemas.microsoft.com/office/drawing/2014/chart" uri="{C3380CC4-5D6E-409C-BE32-E72D297353CC}">
              <c16:uniqueId val="{00000007-7CE3-4EC3-A9DB-7D1AE04C3FF0}"/>
            </c:ext>
          </c:extLst>
        </c:ser>
        <c:ser>
          <c:idx val="8"/>
          <c:order val="8"/>
          <c:tx>
            <c:strRef>
              <c:f>'28.ESSA'!$P$15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'28.ESSA'!$S$15:$W$15</c:f>
              <c:numCache>
                <c:formatCode>0.00</c:formatCode>
                <c:ptCount val="5"/>
                <c:pt idx="0">
                  <c:v>422.26</c:v>
                </c:pt>
                <c:pt idx="1">
                  <c:v>527.82000000000005</c:v>
                </c:pt>
                <c:pt idx="2">
                  <c:v>719.5</c:v>
                </c:pt>
                <c:pt idx="3">
                  <c:v>846.47</c:v>
                </c:pt>
                <c:pt idx="4">
                  <c:v>1015.76</c:v>
                </c:pt>
              </c:numCache>
            </c:numRef>
          </c:val>
          <c:extLst>
            <c:ext xmlns:c16="http://schemas.microsoft.com/office/drawing/2014/chart" uri="{C3380CC4-5D6E-409C-BE32-E72D297353CC}">
              <c16:uniqueId val="{00000008-7CE3-4EC3-A9DB-7D1AE04C3FF0}"/>
            </c:ext>
          </c:extLst>
        </c:ser>
        <c:ser>
          <c:idx val="9"/>
          <c:order val="9"/>
          <c:tx>
            <c:strRef>
              <c:f>'28.ESSA'!$P$16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'28.ESSA'!$S$16:$W$16</c:f>
              <c:numCache>
                <c:formatCode>0.00</c:formatCode>
                <c:ptCount val="5"/>
                <c:pt idx="0">
                  <c:v>427.25</c:v>
                </c:pt>
                <c:pt idx="1">
                  <c:v>534.05999999999995</c:v>
                </c:pt>
                <c:pt idx="2">
                  <c:v>693.42</c:v>
                </c:pt>
                <c:pt idx="3">
                  <c:v>815.79</c:v>
                </c:pt>
                <c:pt idx="4">
                  <c:v>978.95</c:v>
                </c:pt>
              </c:numCache>
            </c:numRef>
          </c:val>
          <c:extLst>
            <c:ext xmlns:c16="http://schemas.microsoft.com/office/drawing/2014/chart" uri="{C3380CC4-5D6E-409C-BE32-E72D297353CC}">
              <c16:uniqueId val="{00000009-7CE3-4EC3-A9DB-7D1AE04C3FF0}"/>
            </c:ext>
          </c:extLst>
        </c:ser>
        <c:ser>
          <c:idx val="10"/>
          <c:order val="10"/>
          <c:tx>
            <c:strRef>
              <c:f>'28.ESSA'!$P$17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'28.ESSA'!$S$17:$W$17</c:f>
              <c:numCache>
                <c:formatCode>0.00</c:formatCode>
                <c:ptCount val="5"/>
                <c:pt idx="0">
                  <c:v>431.85</c:v>
                </c:pt>
                <c:pt idx="1">
                  <c:v>539.82000000000005</c:v>
                </c:pt>
                <c:pt idx="2">
                  <c:v>700.43</c:v>
                </c:pt>
                <c:pt idx="3">
                  <c:v>824.04</c:v>
                </c:pt>
                <c:pt idx="4">
                  <c:v>988.84</c:v>
                </c:pt>
              </c:numCache>
            </c:numRef>
          </c:val>
          <c:extLst>
            <c:ext xmlns:c16="http://schemas.microsoft.com/office/drawing/2014/chart" uri="{C3380CC4-5D6E-409C-BE32-E72D297353CC}">
              <c16:uniqueId val="{0000000A-7CE3-4EC3-A9DB-7D1AE04C3FF0}"/>
            </c:ext>
          </c:extLst>
        </c:ser>
        <c:ser>
          <c:idx val="11"/>
          <c:order val="11"/>
          <c:tx>
            <c:strRef>
              <c:f>'28.ESSA'!$P$18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'28.ESSA'!$S$18:$W$18</c:f>
              <c:numCache>
                <c:formatCode>0.00</c:formatCode>
                <c:ptCount val="5"/>
                <c:pt idx="0">
                  <c:v>435.21</c:v>
                </c:pt>
                <c:pt idx="1">
                  <c:v>544.01</c:v>
                </c:pt>
                <c:pt idx="2">
                  <c:v>723.02</c:v>
                </c:pt>
                <c:pt idx="3">
                  <c:v>850.61</c:v>
                </c:pt>
                <c:pt idx="4">
                  <c:v>1020.73</c:v>
                </c:pt>
              </c:numCache>
            </c:numRef>
          </c:val>
          <c:extLst>
            <c:ext xmlns:c16="http://schemas.microsoft.com/office/drawing/2014/chart" uri="{C3380CC4-5D6E-409C-BE32-E72D297353CC}">
              <c16:uniqueId val="{0000000B-7CE3-4EC3-A9DB-7D1AE04C3FF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'28.ESSA'!$M$6</c:f>
              <c:strCache>
                <c:ptCount val="1"/>
                <c:pt idx="0">
                  <c:v>COT</c:v>
                </c:pt>
              </c:strCache>
            </c:strRef>
          </c:tx>
          <c:spPr>
            <a:ln w="28575" cap="rnd">
              <a:solidFill>
                <a:srgbClr val="FFC000"/>
              </a:solidFill>
              <a:prstDash val="sysDash"/>
              <a:round/>
            </a:ln>
          </c:spPr>
          <c:marker>
            <c:symbol val="none"/>
          </c:marker>
          <c:cat>
            <c:strRef>
              <c:f>'28.ESSA'!$A$7:$A$18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'28.ESSA'!$M$7:$M$18</c:f>
              <c:numCache>
                <c:formatCode>0.00</c:formatCode>
                <c:ptCount val="12"/>
                <c:pt idx="0">
                  <c:v>39.869999999999997</c:v>
                </c:pt>
                <c:pt idx="1">
                  <c:v>39.14</c:v>
                </c:pt>
                <c:pt idx="2">
                  <c:v>39.299999999999997</c:v>
                </c:pt>
                <c:pt idx="3">
                  <c:v>39.869999999999997</c:v>
                </c:pt>
                <c:pt idx="4">
                  <c:v>39.47</c:v>
                </c:pt>
                <c:pt idx="5">
                  <c:v>39.020000000000003</c:v>
                </c:pt>
                <c:pt idx="6">
                  <c:v>39.4</c:v>
                </c:pt>
              </c:numCache>
            </c:numRef>
          </c:val>
          <c:smooth val="0"/>
          <c:extLst>
            <c:ext xmlns:c16="http://schemas.microsoft.com/office/drawing/2014/chart" uri="{C3380CC4-5D6E-409C-BE32-E72D297353CC}">
              <c16:uniqueId val="{00000000-B1B4-41E8-B1F6-528AD7F76294}"/>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'29.RUITOQUE'!$J$6</c:f>
              <c:strCache>
                <c:ptCount val="1"/>
                <c:pt idx="0">
                  <c:v>CUV</c:v>
                </c:pt>
              </c:strCache>
            </c:strRef>
          </c:tx>
          <c:spPr>
            <a:ln w="28575" cap="rnd">
              <a:solidFill>
                <a:schemeClr val="accent1"/>
              </a:solidFill>
              <a:prstDash val="solid"/>
              <a:round/>
            </a:ln>
          </c:spPr>
          <c:marker>
            <c:symbol val="none"/>
          </c:marker>
          <c:cat>
            <c:strRef>
              <c:f>'29.RUITOQUE'!$A$7:$A$18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'29.RUITOQUE'!$J$7:$J$18</c:f>
              <c:numCache>
                <c:formatCode>0.00</c:formatCode>
                <c:ptCount val="12"/>
                <c:pt idx="0">
                  <c:v>953.96</c:v>
                </c:pt>
                <c:pt idx="1">
                  <c:v>935.75</c:v>
                </c:pt>
                <c:pt idx="2">
                  <c:v>928.81</c:v>
                </c:pt>
                <c:pt idx="3">
                  <c:v>953.15</c:v>
                </c:pt>
                <c:pt idx="4">
                  <c:v>937.73</c:v>
                </c:pt>
                <c:pt idx="5">
                  <c:v>928.01</c:v>
                </c:pt>
                <c:pt idx="6">
                  <c:v>920</c:v>
                </c:pt>
                <c:pt idx="7">
                  <c:v>920.16</c:v>
                </c:pt>
                <c:pt idx="8">
                  <c:v>912.62</c:v>
                </c:pt>
                <c:pt idx="9">
                  <c:v>915.12</c:v>
                </c:pt>
                <c:pt idx="10">
                  <c:v>825</c:v>
                </c:pt>
                <c:pt idx="11">
                  <c:v>853.67</c:v>
                </c:pt>
              </c:numCache>
            </c:numRef>
          </c:val>
          <c:smooth val="0"/>
          <c:extLst>
            <c:ext xmlns:c16="http://schemas.microsoft.com/office/drawing/2014/chart" uri="{C3380CC4-5D6E-409C-BE32-E72D297353CC}">
              <c16:uniqueId val="{00000000-083D-4E0C-AB7B-9A136A84C707}"/>
            </c:ext>
          </c:extLst>
        </c:ser>
        <c:ser>
          <c:idx val="1"/>
          <c:order val="1"/>
          <c:tx>
            <c:strRef>
              <c:f>'29.RUITOQUE'!$K$6</c:f>
              <c:strCache>
                <c:ptCount val="1"/>
                <c:pt idx="0">
                  <c:v>CUV_Op</c:v>
                </c:pt>
              </c:strCache>
            </c:strRef>
          </c:tx>
          <c:spPr>
            <a:ln w="28575" cap="rnd">
              <a:solidFill>
                <a:schemeClr val="accent2"/>
              </a:solidFill>
              <a:prstDash val="lgDash"/>
              <a:round/>
            </a:ln>
          </c:spPr>
          <c:marker>
            <c:symbol val="none"/>
          </c:marker>
          <c:cat>
            <c:strRef>
              <c:f>'29.RUITOQUE'!$A$7:$A$18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'29.RUITOQUE'!$K$7:$K$13</c:f>
              <c:numCache>
                <c:formatCode>0.00</c:formatCode>
                <c:ptCount val="7"/>
              </c:numCache>
            </c:numRef>
          </c:val>
          <c:smooth val="0"/>
          <c:extLst>
            <c:ext xmlns:c16="http://schemas.microsoft.com/office/drawing/2014/chart" uri="{C3380CC4-5D6E-409C-BE32-E72D297353CC}">
              <c16:uniqueId val="{00000001-083D-4E0C-AB7B-9A136A84C707}"/>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'29.RUITOQUE'!$D$6</c:f>
              <c:strCache>
                <c:ptCount val="1"/>
                <c:pt idx="0">
                  <c:v>GM</c:v>
                </c:pt>
              </c:strCache>
            </c:strRef>
          </c:tx>
          <c:spPr>
            <a:solidFill>
              <a:schemeClr val="accent2"/>
            </a:solidFill>
            <a:ln>
              <a:noFill/>
              <a:prstDash val="solid"/>
            </a:ln>
          </c:spPr>
          <c:invertIfNegative val="0"/>
          <c:val>
            <c:numRef>
              <c:f>'29.RUITOQUE'!$D$7:$D$18</c:f>
              <c:numCache>
                <c:formatCode>0.00</c:formatCode>
                <c:ptCount val="12"/>
                <c:pt idx="0">
                  <c:v>356.04</c:v>
                </c:pt>
                <c:pt idx="1">
                  <c:v>355.62</c:v>
                </c:pt>
                <c:pt idx="2">
                  <c:v>351.14</c:v>
                </c:pt>
                <c:pt idx="3">
                  <c:v>354.41</c:v>
                </c:pt>
                <c:pt idx="4">
                  <c:v>358</c:v>
                </c:pt>
                <c:pt idx="5">
                  <c:v>361.74</c:v>
                </c:pt>
                <c:pt idx="6">
                  <c:v>356.37</c:v>
                </c:pt>
                <c:pt idx="7">
                  <c:v>355.24</c:v>
                </c:pt>
                <c:pt idx="8">
                  <c:v>347.11</c:v>
                </c:pt>
                <c:pt idx="9">
                  <c:v>362.59</c:v>
                </c:pt>
                <c:pt idx="10">
                  <c:v>269.89</c:v>
                </c:pt>
                <c:pt idx="11">
                  <c:v>285.45</c:v>
                </c:pt>
              </c:numCache>
            </c:numRef>
          </c:val>
          <c:extLst>
            <c:ext xmlns:c16="http://schemas.microsoft.com/office/drawing/2014/chart" uri="{C3380CC4-5D6E-409C-BE32-E72D297353CC}">
              <c16:uniqueId val="{00000000-725C-4784-8E5B-919A4FFCEC77}"/>
            </c:ext>
          </c:extLst>
        </c:ser>
        <c:ser>
          <c:idx val="2"/>
          <c:order val="1"/>
          <c:tx>
            <c:strRef>
              <c:f>'29.RUITOQUE'!$G$6</c:f>
              <c:strCache>
                <c:ptCount val="1"/>
                <c:pt idx="0">
                  <c:v>D</c:v>
                </c:pt>
              </c:strCache>
            </c:strRef>
          </c:tx>
          <c:spPr>
            <a:solidFill>
              <a:schemeClr val="accent3"/>
            </a:solidFill>
            <a:ln>
              <a:noFill/>
              <a:prstDash val="solid"/>
            </a:ln>
          </c:spPr>
          <c:invertIfNegative val="0"/>
          <c:val>
            <c:numRef>
              <c:f>'29.RUITOQUE'!$G$7:$G$18</c:f>
              <c:numCache>
                <c:formatCode>0.00</c:formatCode>
                <c:ptCount val="12"/>
                <c:pt idx="0">
                  <c:v>326.95</c:v>
                </c:pt>
                <c:pt idx="1">
                  <c:v>311</c:v>
                </c:pt>
                <c:pt idx="2">
                  <c:v>308.58</c:v>
                </c:pt>
                <c:pt idx="3">
                  <c:v>320.89999999999998</c:v>
                </c:pt>
                <c:pt idx="4">
                  <c:v>325.33</c:v>
                </c:pt>
                <c:pt idx="5">
                  <c:v>314.64</c:v>
                </c:pt>
                <c:pt idx="6">
                  <c:v>307.37</c:v>
                </c:pt>
                <c:pt idx="7">
                  <c:v>315.57</c:v>
                </c:pt>
                <c:pt idx="8">
                  <c:v>317.12</c:v>
                </c:pt>
                <c:pt idx="9">
                  <c:v>307.02999999999997</c:v>
                </c:pt>
                <c:pt idx="10">
                  <c:v>300.5</c:v>
                </c:pt>
                <c:pt idx="11">
                  <c:v>315.7</c:v>
                </c:pt>
              </c:numCache>
            </c:numRef>
          </c:val>
          <c:extLst>
            <c:ext xmlns:c16="http://schemas.microsoft.com/office/drawing/2014/chart" uri="{C3380CC4-5D6E-409C-BE32-E72D297353CC}">
              <c16:uniqueId val="{00000001-725C-4784-8E5B-919A4FFCEC77}"/>
            </c:ext>
          </c:extLst>
        </c:ser>
        <c:ser>
          <c:idx val="3"/>
          <c:order val="2"/>
          <c:tx>
            <c:strRef>
              <c:f>'29.RUITOQUE'!$H$6</c:f>
              <c:strCache>
                <c:ptCount val="1"/>
                <c:pt idx="0">
                  <c:v>CV</c:v>
                </c:pt>
              </c:strCache>
            </c:strRef>
          </c:tx>
          <c:spPr>
            <a:solidFill>
              <a:schemeClr val="accent4"/>
            </a:solidFill>
            <a:ln>
              <a:noFill/>
              <a:prstDash val="solid"/>
            </a:ln>
          </c:spPr>
          <c:invertIfNegative val="0"/>
          <c:val>
            <c:numRef>
              <c:f>'29.RUITOQUE'!$H$7:$H$18</c:f>
              <c:numCache>
                <c:formatCode>0.00</c:formatCode>
                <c:ptCount val="12"/>
                <c:pt idx="0">
                  <c:v>113.47</c:v>
                </c:pt>
                <c:pt idx="1">
                  <c:v>113.35</c:v>
                </c:pt>
                <c:pt idx="2">
                  <c:v>112.67</c:v>
                </c:pt>
                <c:pt idx="3">
                  <c:v>121.81</c:v>
                </c:pt>
                <c:pt idx="4">
                  <c:v>114.43</c:v>
                </c:pt>
                <c:pt idx="5">
                  <c:v>113.1</c:v>
                </c:pt>
                <c:pt idx="6">
                  <c:v>117.03</c:v>
                </c:pt>
                <c:pt idx="7">
                  <c:v>117.05</c:v>
                </c:pt>
                <c:pt idx="8">
                  <c:v>119.04</c:v>
                </c:pt>
                <c:pt idx="9">
                  <c:v>115.59</c:v>
                </c:pt>
                <c:pt idx="10">
                  <c:v>119.9</c:v>
                </c:pt>
                <c:pt idx="11">
                  <c:v>124.8</c:v>
                </c:pt>
              </c:numCache>
            </c:numRef>
          </c:val>
          <c:extLst>
            <c:ext xmlns:c16="http://schemas.microsoft.com/office/drawing/2014/chart" uri="{C3380CC4-5D6E-409C-BE32-E72D297353CC}">
              <c16:uniqueId val="{00000002-725C-4784-8E5B-919A4FFCEC77}"/>
            </c:ext>
          </c:extLst>
        </c:ser>
        <c:ser>
          <c:idx val="4"/>
          <c:order val="3"/>
          <c:tx>
            <c:strRef>
              <c:f>'29.RUITOQUE'!$F$6</c:f>
              <c:strCache>
                <c:ptCount val="1"/>
                <c:pt idx="0">
                  <c:v>PR</c:v>
                </c:pt>
              </c:strCache>
            </c:strRef>
          </c:tx>
          <c:spPr>
            <a:solidFill>
              <a:schemeClr val="accent5"/>
            </a:solidFill>
            <a:ln>
              <a:noFill/>
              <a:prstDash val="solid"/>
            </a:ln>
          </c:spPr>
          <c:invertIfNegative val="0"/>
          <c:val>
            <c:numRef>
              <c:f>'29.RUITOQUE'!$F$7:$F$18</c:f>
              <c:numCache>
                <c:formatCode>0.00</c:formatCode>
                <c:ptCount val="12"/>
                <c:pt idx="0">
                  <c:v>58.64</c:v>
                </c:pt>
                <c:pt idx="1">
                  <c:v>58.47</c:v>
                </c:pt>
                <c:pt idx="2">
                  <c:v>57.74</c:v>
                </c:pt>
                <c:pt idx="3">
                  <c:v>58.65</c:v>
                </c:pt>
                <c:pt idx="4">
                  <c:v>59.43</c:v>
                </c:pt>
                <c:pt idx="5">
                  <c:v>60.07</c:v>
                </c:pt>
                <c:pt idx="6">
                  <c:v>59.32</c:v>
                </c:pt>
                <c:pt idx="7">
                  <c:v>60.26</c:v>
                </c:pt>
                <c:pt idx="8">
                  <c:v>59.39</c:v>
                </c:pt>
                <c:pt idx="9">
                  <c:v>61.53</c:v>
                </c:pt>
                <c:pt idx="10">
                  <c:v>49.71</c:v>
                </c:pt>
                <c:pt idx="11">
                  <c:v>48.84</c:v>
                </c:pt>
              </c:numCache>
            </c:numRef>
          </c:val>
          <c:extLst>
            <c:ext xmlns:c16="http://schemas.microsoft.com/office/drawing/2014/chart" uri="{C3380CC4-5D6E-409C-BE32-E72D297353CC}">
              <c16:uniqueId val="{00000003-725C-4784-8E5B-919A4FFCEC77}"/>
            </c:ext>
          </c:extLst>
        </c:ser>
        <c:ser>
          <c:idx val="5"/>
          <c:order val="4"/>
          <c:tx>
            <c:strRef>
              <c:f>'29.RUITOQUE'!$E$6</c:f>
              <c:strCache>
                <c:ptCount val="1"/>
                <c:pt idx="0">
                  <c:v>TM</c:v>
                </c:pt>
              </c:strCache>
            </c:strRef>
          </c:tx>
          <c:spPr>
            <a:solidFill>
              <a:schemeClr val="accent6"/>
            </a:solidFill>
            <a:ln>
              <a:noFill/>
              <a:prstDash val="solid"/>
            </a:ln>
          </c:spPr>
          <c:invertIfNegative val="0"/>
          <c:val>
            <c:numRef>
              <c:f>'29.RUITOQUE'!$E$7:$E$18</c:f>
              <c:numCache>
                <c:formatCode>0.00</c:formatCode>
                <c:ptCount val="12"/>
                <c:pt idx="0">
                  <c:v>56.76</c:v>
                </c:pt>
                <c:pt idx="1">
                  <c:v>54.69</c:v>
                </c:pt>
                <c:pt idx="2">
                  <c:v>53.84</c:v>
                </c:pt>
                <c:pt idx="3">
                  <c:v>56.93</c:v>
                </c:pt>
                <c:pt idx="4">
                  <c:v>51.67</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725C-4784-8E5B-919A4FFCEC77}"/>
            </c:ext>
          </c:extLst>
        </c:ser>
        <c:ser>
          <c:idx val="6"/>
          <c:order val="5"/>
          <c:tx>
            <c:strRef>
              <c:f>'29.RUITOQUE'!$I$6</c:f>
              <c:strCache>
                <c:ptCount val="1"/>
                <c:pt idx="0">
                  <c:v>RM</c:v>
                </c:pt>
              </c:strCache>
            </c:strRef>
          </c:tx>
          <c:spPr>
            <a:solidFill>
              <a:schemeClr val="accent1">
                <a:lumMod val="60000"/>
              </a:schemeClr>
            </a:solidFill>
            <a:ln>
              <a:noFill/>
              <a:prstDash val="solid"/>
            </a:ln>
          </c:spPr>
          <c:invertIfNegative val="0"/>
          <c:val>
            <c:numRef>
              <c:f>'29.RUITOQUE'!$I$7:$I$18</c:f>
              <c:numCache>
                <c:formatCode>0.00</c:formatCode>
                <c:ptCount val="12"/>
                <c:pt idx="0">
                  <c:v>42.11</c:v>
                </c:pt>
                <c:pt idx="1">
                  <c:v>42.63</c:v>
                </c:pt>
                <c:pt idx="2">
                  <c:v>44.84</c:v>
                </c:pt>
                <c:pt idx="3">
                  <c:v>40.44</c:v>
                </c:pt>
                <c:pt idx="4">
                  <c:v>28.86</c:v>
                </c:pt>
                <c:pt idx="5">
                  <c:v>25.5</c:v>
                </c:pt>
                <c:pt idx="6">
                  <c:v>26.61</c:v>
                </c:pt>
                <c:pt idx="7">
                  <c:v>17.920000000000002</c:v>
                </c:pt>
                <c:pt idx="8">
                  <c:v>16.989999999999998</c:v>
                </c:pt>
                <c:pt idx="9">
                  <c:v>17.77</c:v>
                </c:pt>
                <c:pt idx="10">
                  <c:v>27.38</c:v>
                </c:pt>
                <c:pt idx="11">
                  <c:v>22.92</c:v>
                </c:pt>
              </c:numCache>
            </c:numRef>
          </c:val>
          <c:extLst>
            <c:ext xmlns:c16="http://schemas.microsoft.com/office/drawing/2014/chart" uri="{C3380CC4-5D6E-409C-BE32-E72D297353CC}">
              <c16:uniqueId val="{00000005-725C-4784-8E5B-919A4FFCEC7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'29.RUITOQUE'!$J$6</c:f>
              <c:strCache>
                <c:ptCount val="1"/>
                <c:pt idx="0">
                  <c:v>CUV</c:v>
                </c:pt>
              </c:strCache>
            </c:strRef>
          </c:tx>
          <c:spPr>
            <a:ln w="28575" cap="rnd">
              <a:solidFill>
                <a:schemeClr val="accent1"/>
              </a:solidFill>
              <a:prstDash val="solid"/>
              <a:round/>
            </a:ln>
          </c:spPr>
          <c:marker>
            <c:symbol val="circle"/>
            <c:size val="5"/>
            <c:spPr>
              <a:solidFill>
                <a:schemeClr val="accent1"/>
              </a:solidFill>
              <a:ln w="9525">
                <a:solidFill>
                  <a:schemeClr val="accent1"/>
                </a:solidFill>
                <a:prstDash val="solid"/>
              </a:ln>
            </c:spPr>
          </c:marker>
          <c:cat>
            <c:strRef>
              <c:f>'29.RUITOQUE'!$A$7:$A$18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'29.RUITOQUE'!$J$7:$J$18</c:f>
              <c:numCache>
                <c:formatCode>0.00</c:formatCode>
                <c:ptCount val="12"/>
                <c:pt idx="0">
                  <c:v>953.96</c:v>
                </c:pt>
                <c:pt idx="1">
                  <c:v>935.75</c:v>
                </c:pt>
                <c:pt idx="2">
                  <c:v>928.81</c:v>
                </c:pt>
                <c:pt idx="3">
                  <c:v>953.15</c:v>
                </c:pt>
                <c:pt idx="4">
                  <c:v>937.73</c:v>
                </c:pt>
                <c:pt idx="5">
                  <c:v>928.01</c:v>
                </c:pt>
                <c:pt idx="6">
                  <c:v>920</c:v>
                </c:pt>
                <c:pt idx="7">
                  <c:v>920.16</c:v>
                </c:pt>
                <c:pt idx="8">
                  <c:v>912.62</c:v>
                </c:pt>
                <c:pt idx="9">
                  <c:v>915.12</c:v>
                </c:pt>
                <c:pt idx="10">
                  <c:v>825</c:v>
                </c:pt>
                <c:pt idx="11">
                  <c:v>853.67</c:v>
                </c:pt>
              </c:numCache>
            </c:numRef>
          </c:val>
          <c:smooth val="0"/>
          <c:extLst>
            <c:ext xmlns:c16="http://schemas.microsoft.com/office/drawing/2014/chart" uri="{C3380CC4-5D6E-409C-BE32-E72D297353CC}">
              <c16:uniqueId val="{00000006-725C-4784-8E5B-919A4FFCEC7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'29.RUITOQUE'!$P$7</c:f>
              <c:strCache>
                <c:ptCount val="1"/>
                <c:pt idx="0">
                  <c:v>May-25</c:v>
                </c:pt>
              </c:strCache>
            </c:strRef>
          </c:tx>
          <c:spPr>
            <a:solidFill>
              <a:schemeClr val="accent6">
                <a:tint val="41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'29.RUITOQUE'!$S$7:$W$7</c:f>
              <c:numCache>
                <c:formatCode>0.00</c:formatCode>
                <c:ptCount val="5"/>
                <c:pt idx="3">
                  <c:v>953.96</c:v>
                </c:pt>
                <c:pt idx="4">
                  <c:v>1144.75</c:v>
                </c:pt>
              </c:numCache>
            </c:numRef>
          </c:val>
          <c:extLst>
            <c:ext xmlns:c16="http://schemas.microsoft.com/office/drawing/2014/chart" uri="{C3380CC4-5D6E-409C-BE32-E72D297353CC}">
              <c16:uniqueId val="{00000000-B9FA-4287-A6B9-419815FB979E}"/>
            </c:ext>
          </c:extLst>
        </c:ser>
        <c:ser>
          <c:idx val="1"/>
          <c:order val="1"/>
          <c:tx>
            <c:strRef>
              <c:f>'29.RUITOQUE'!$P$8</c:f>
              <c:strCache>
                <c:ptCount val="1"/>
                <c:pt idx="0">
                  <c:v>Jun-25**</c:v>
                </c:pt>
              </c:strCache>
            </c:strRef>
          </c:tx>
          <c:spPr>
            <a:solidFill>
              <a:schemeClr val="accent6">
                <a:tint val="52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'29.RUITOQUE'!$S$8:$W$8</c:f>
              <c:numCache>
                <c:formatCode>0.00</c:formatCode>
                <c:ptCount val="5"/>
                <c:pt idx="3">
                  <c:v>935.75</c:v>
                </c:pt>
                <c:pt idx="4">
                  <c:v>1122.9000000000001</c:v>
                </c:pt>
              </c:numCache>
            </c:numRef>
          </c:val>
          <c:extLst>
            <c:ext xmlns:c16="http://schemas.microsoft.com/office/drawing/2014/chart" uri="{C3380CC4-5D6E-409C-BE32-E72D297353CC}">
              <c16:uniqueId val="{00000001-B9FA-4287-A6B9-419815FB979E}"/>
            </c:ext>
          </c:extLst>
        </c:ser>
        <c:ser>
          <c:idx val="2"/>
          <c:order val="2"/>
          <c:tx>
            <c:strRef>
              <c:f>'29.RUITOQUE'!$P$9</c:f>
              <c:strCache>
                <c:ptCount val="1"/>
                <c:pt idx="0">
                  <c:v>Jul-25**</c:v>
                </c:pt>
              </c:strCache>
            </c:strRef>
          </c:tx>
          <c:spPr>
            <a:solidFill>
              <a:schemeClr val="accent6">
                <a:tint val="63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'29.RUITOQUE'!$S$9:$W$9</c:f>
              <c:numCache>
                <c:formatCode>0.00</c:formatCode>
                <c:ptCount val="5"/>
                <c:pt idx="3">
                  <c:v>928.81</c:v>
                </c:pt>
                <c:pt idx="4">
                  <c:v>1114.58</c:v>
                </c:pt>
              </c:numCache>
            </c:numRef>
          </c:val>
          <c:extLst>
            <c:ext xmlns:c16="http://schemas.microsoft.com/office/drawing/2014/chart" uri="{C3380CC4-5D6E-409C-BE32-E72D297353CC}">
              <c16:uniqueId val="{00000002-B9FA-4287-A6B9-419815FB979E}"/>
            </c:ext>
          </c:extLst>
        </c:ser>
        <c:ser>
          <c:idx val="3"/>
          <c:order val="3"/>
          <c:tx>
            <c:strRef>
              <c:f>'29.RUITOQUE'!$P$10</c:f>
              <c:strCache>
                <c:ptCount val="1"/>
                <c:pt idx="0">
                  <c:v>Ago-25</c:v>
                </c:pt>
              </c:strCache>
            </c:strRef>
          </c:tx>
          <c:spPr>
            <a:solidFill>
              <a:schemeClr val="accent6">
                <a:tint val="74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'29.RUITOQUE'!$S$10:$W$10</c:f>
              <c:numCache>
                <c:formatCode>0.00</c:formatCode>
                <c:ptCount val="5"/>
                <c:pt idx="3">
                  <c:v>953.15</c:v>
                </c:pt>
                <c:pt idx="4">
                  <c:v>1143.78</c:v>
                </c:pt>
              </c:numCache>
            </c:numRef>
          </c:val>
          <c:extLst>
            <c:ext xmlns:c16="http://schemas.microsoft.com/office/drawing/2014/chart" uri="{C3380CC4-5D6E-409C-BE32-E72D297353CC}">
              <c16:uniqueId val="{00000003-B9FA-4287-A6B9-419815FB979E}"/>
            </c:ext>
          </c:extLst>
        </c:ser>
        <c:ser>
          <c:idx val="4"/>
          <c:order val="4"/>
          <c:tx>
            <c:strRef>
              <c:f>'29.RUITOQUE'!$P$11</c:f>
              <c:strCache>
                <c:ptCount val="1"/>
                <c:pt idx="0">
                  <c:v>Sep-25**</c:v>
                </c:pt>
              </c:strCache>
            </c:strRef>
          </c:tx>
          <c:spPr>
            <a:solidFill>
              <a:schemeClr val="accent6">
                <a:tint val="84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'29.RUITOQUE'!$S$11:$W$11</c:f>
              <c:numCache>
                <c:formatCode>0.00</c:formatCode>
                <c:ptCount val="5"/>
                <c:pt idx="3">
                  <c:v>937.73</c:v>
                </c:pt>
                <c:pt idx="4">
                  <c:v>1125.27</c:v>
                </c:pt>
              </c:numCache>
            </c:numRef>
          </c:val>
          <c:extLst>
            <c:ext xmlns:c16="http://schemas.microsoft.com/office/drawing/2014/chart" uri="{C3380CC4-5D6E-409C-BE32-E72D297353CC}">
              <c16:uniqueId val="{00000004-B9FA-4287-A6B9-419815FB979E}"/>
            </c:ext>
          </c:extLst>
        </c:ser>
        <c:ser>
          <c:idx val="5"/>
          <c:order val="5"/>
          <c:tx>
            <c:strRef>
              <c:f>'29.RUITOQUE'!$P$12</c:f>
              <c:strCache>
                <c:ptCount val="1"/>
                <c:pt idx="0">
                  <c:v>Oct-25</c:v>
                </c:pt>
              </c:strCache>
            </c:strRef>
          </c:tx>
          <c:spPr>
            <a:solidFill>
              <a:schemeClr val="accent6">
                <a:tint val="95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'29.RUITOQUE'!$S$12:$W$12</c:f>
              <c:numCache>
                <c:formatCode>0.00</c:formatCode>
                <c:ptCount val="5"/>
                <c:pt idx="3">
                  <c:v>928.01</c:v>
                </c:pt>
                <c:pt idx="4">
                  <c:v>1113.6099999999999</c:v>
                </c:pt>
              </c:numCache>
            </c:numRef>
          </c:val>
          <c:extLst>
            <c:ext xmlns:c16="http://schemas.microsoft.com/office/drawing/2014/chart" uri="{C3380CC4-5D6E-409C-BE32-E72D297353CC}">
              <c16:uniqueId val="{00000005-B9FA-4287-A6B9-419815FB979E}"/>
            </c:ext>
          </c:extLst>
        </c:ser>
        <c:ser>
          <c:idx val="6"/>
          <c:order val="6"/>
          <c:tx>
            <c:strRef>
              <c:f>'29.RUITOQUE'!$P$13</c:f>
              <c:strCache>
                <c:ptCount val="1"/>
                <c:pt idx="0">
                  <c:v>Nov-25</c:v>
                </c:pt>
              </c:strCache>
            </c:strRef>
          </c:tx>
          <c:spPr>
            <a:solidFill>
              <a:schemeClr val="accent6">
                <a:shade val="94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'29.RUITOQUE'!$S$13:$W$13</c:f>
              <c:numCache>
                <c:formatCode>0.00</c:formatCode>
                <c:ptCount val="5"/>
                <c:pt idx="3">
                  <c:v>920</c:v>
                </c:pt>
                <c:pt idx="4">
                  <c:v>1104</c:v>
                </c:pt>
              </c:numCache>
            </c:numRef>
          </c:val>
          <c:extLst>
            <c:ext xmlns:c16="http://schemas.microsoft.com/office/drawing/2014/chart" uri="{C3380CC4-5D6E-409C-BE32-E72D297353CC}">
              <c16:uniqueId val="{00000006-B9FA-4287-A6B9-419815FB979E}"/>
            </c:ext>
          </c:extLst>
        </c:ser>
        <c:ser>
          <c:idx val="7"/>
          <c:order val="7"/>
          <c:tx>
            <c:strRef>
              <c:f>'29.RUITOQUE'!$P$14</c:f>
              <c:strCache>
                <c:ptCount val="1"/>
                <c:pt idx="0">
                  <c:v>Dic-25**</c:v>
                </c:pt>
              </c:strCache>
            </c:strRef>
          </c:tx>
          <c:spPr>
            <a:solidFill>
              <a:schemeClr val="accent6">
                <a:shade val="83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'29.RUITOQUE'!$S$14:$W$14</c:f>
              <c:numCache>
                <c:formatCode>0.00</c:formatCode>
                <c:ptCount val="5"/>
                <c:pt idx="3">
                  <c:v>920.16</c:v>
                </c:pt>
                <c:pt idx="4">
                  <c:v>1104.2</c:v>
                </c:pt>
              </c:numCache>
            </c:numRef>
          </c:val>
          <c:extLst>
            <c:ext xmlns:c16="http://schemas.microsoft.com/office/drawing/2014/chart" uri="{C3380CC4-5D6E-409C-BE32-E72D297353CC}">
              <c16:uniqueId val="{00000007-B9FA-4287-A6B9-419815FB979E}"/>
            </c:ext>
          </c:extLst>
        </c:ser>
        <c:ser>
          <c:idx val="8"/>
          <c:order val="8"/>
          <c:tx>
            <c:strRef>
              <c:f>'29.RUITOQUE'!$P$15</c:f>
              <c:strCache>
                <c:ptCount val="1"/>
                <c:pt idx="0">
                  <c:v>Ene-26**</c:v>
                </c:pt>
              </c:strCache>
            </c:strRef>
          </c:tx>
          <c:spPr>
            <a:solidFill>
              <a:schemeClr val="accent6">
                <a:shade val="73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'29.RUITOQUE'!$S$15:$W$15</c:f>
              <c:numCache>
                <c:formatCode>0.00</c:formatCode>
                <c:ptCount val="5"/>
                <c:pt idx="3">
                  <c:v>912.62</c:v>
                </c:pt>
                <c:pt idx="4">
                  <c:v>976.39</c:v>
                </c:pt>
              </c:numCache>
            </c:numRef>
          </c:val>
          <c:extLst>
            <c:ext xmlns:c16="http://schemas.microsoft.com/office/drawing/2014/chart" uri="{C3380CC4-5D6E-409C-BE32-E72D297353CC}">
              <c16:uniqueId val="{00000008-B9FA-4287-A6B9-419815FB979E}"/>
            </c:ext>
          </c:extLst>
        </c:ser>
        <c:ser>
          <c:idx val="9"/>
          <c:order val="9"/>
          <c:tx>
            <c:strRef>
              <c:f>'29.RUITOQUE'!$P$16</c:f>
              <c:strCache>
                <c:ptCount val="1"/>
                <c:pt idx="0">
                  <c:v>Feb-26</c:v>
                </c:pt>
              </c:strCache>
            </c:strRef>
          </c:tx>
          <c:spPr>
            <a:solidFill>
              <a:schemeClr val="accent6">
                <a:shade val="62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'29.RUITOQUE'!$S$16:$W$16</c:f>
              <c:numCache>
                <c:formatCode>0.00</c:formatCode>
                <c:ptCount val="5"/>
                <c:pt idx="3">
                  <c:v>915.12</c:v>
                </c:pt>
                <c:pt idx="4">
                  <c:v>1098.1500000000001</c:v>
                </c:pt>
              </c:numCache>
            </c:numRef>
          </c:val>
          <c:extLst>
            <c:ext xmlns:c16="http://schemas.microsoft.com/office/drawing/2014/chart" uri="{C3380CC4-5D6E-409C-BE32-E72D297353CC}">
              <c16:uniqueId val="{00000009-B9FA-4287-A6B9-419815FB979E}"/>
            </c:ext>
          </c:extLst>
        </c:ser>
        <c:ser>
          <c:idx val="10"/>
          <c:order val="10"/>
          <c:tx>
            <c:strRef>
              <c:f>'29.RUITOQUE'!$P$17</c:f>
              <c:strCache>
                <c:ptCount val="1"/>
                <c:pt idx="0">
                  <c:v>Mar-26</c:v>
                </c:pt>
              </c:strCache>
            </c:strRef>
          </c:tx>
          <c:spPr>
            <a:solidFill>
              <a:schemeClr val="accent6">
                <a:shade val="51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'29.RUITOQUE'!$S$17:$W$17</c:f>
              <c:numCache>
                <c:formatCode>0.00</c:formatCode>
                <c:ptCount val="5"/>
                <c:pt idx="3">
                  <c:v>825</c:v>
                </c:pt>
                <c:pt idx="4">
                  <c:v>990.01</c:v>
                </c:pt>
              </c:numCache>
            </c:numRef>
          </c:val>
          <c:extLst>
            <c:ext xmlns:c16="http://schemas.microsoft.com/office/drawing/2014/chart" uri="{C3380CC4-5D6E-409C-BE32-E72D297353CC}">
              <c16:uniqueId val="{0000000A-B9FA-4287-A6B9-419815FB979E}"/>
            </c:ext>
          </c:extLst>
        </c:ser>
        <c:ser>
          <c:idx val="11"/>
          <c:order val="11"/>
          <c:tx>
            <c:strRef>
              <c:f>'29.RUITOQUE'!$P$18</c:f>
              <c:strCache>
                <c:ptCount val="1"/>
                <c:pt idx="0">
                  <c:v>Abr-26</c:v>
                </c:pt>
              </c:strCache>
            </c:strRef>
          </c:tx>
          <c:spPr>
            <a:solidFill>
              <a:schemeClr val="accent6">
                <a:shade val="40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'29.RUITOQUE'!$S$18:$W$18</c:f>
              <c:numCache>
                <c:formatCode>0.00</c:formatCode>
                <c:ptCount val="5"/>
                <c:pt idx="3">
                  <c:v>853.67</c:v>
                </c:pt>
                <c:pt idx="4">
                  <c:v>1024.4000000000001</c:v>
                </c:pt>
              </c:numCache>
            </c:numRef>
          </c:val>
          <c:extLst>
            <c:ext xmlns:c16="http://schemas.microsoft.com/office/drawing/2014/chart" uri="{C3380CC4-5D6E-409C-BE32-E72D297353CC}">
              <c16:uniqueId val="{0000000B-B9FA-4287-A6B9-419815FB979E}"/>
            </c:ext>
          </c:extLst>
        </c:ser>
        <c:dLbls>
          <c:showLegendKey val="0"/>
          <c:showVal val="0"/>
          <c:showCatName val="0"/>
          <c:showSerName val="0"/>
          <c:showPercent val="0"/>
          <c:showBubbleSize val="0"/>
        </c:dLbls>
        <c:gapWidth val="219"/>
        <c:overlap val="-27"/>
        <c:axId val="403764736"/>
        <c:axId val="403765120"/>
      </c:barChart>
      <c:catAx>
        <c:axId val="40376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'29.RUITOQUE'!$M$6</c:f>
              <c:strCache>
                <c:ptCount val="1"/>
                <c:pt idx="0">
                  <c:v>COT</c:v>
                </c:pt>
              </c:strCache>
            </c:strRef>
          </c:tx>
          <c:spPr>
            <a:ln w="28575" cap="rnd">
              <a:solidFill>
                <a:srgbClr val="FFC000"/>
              </a:solidFill>
              <a:prstDash val="sysDash"/>
              <a:round/>
            </a:ln>
          </c:spPr>
          <c:marker>
            <c:symbol val="none"/>
          </c:marker>
          <c:cat>
            <c:strRef>
              <c:f>'29.RUITOQUE'!$A$7:$A$18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'29.RUITOQUE'!$M$7:$M$18</c:f>
              <c:numCache>
                <c:formatCode>0.00</c:formatCode>
                <c:ptCount val="12"/>
              </c:numCache>
            </c:numRef>
          </c:val>
          <c:smooth val="0"/>
          <c:extLst>
            <c:ext xmlns:c16="http://schemas.microsoft.com/office/drawing/2014/chart" uri="{C3380CC4-5D6E-409C-BE32-E72D297353CC}">
              <c16:uniqueId val="{00000000-7A12-49D8-9DBC-CC5AF9986211}"/>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'3. CELSIA COLOMBIA Tolima'!$M$6</c:f>
              <c:strCache>
                <c:ptCount val="1"/>
                <c:pt idx="0">
                  <c:v>COT</c:v>
                </c:pt>
              </c:strCache>
            </c:strRef>
          </c:tx>
          <c:spPr>
            <a:ln w="28575" cap="rnd">
              <a:solidFill>
                <a:srgbClr val="FFC000"/>
              </a:solidFill>
              <a:prstDash val="sysDash"/>
              <a:round/>
            </a:ln>
          </c:spPr>
          <c:marker>
            <c:symbol val="none"/>
          </c:marker>
          <c:cat>
            <c:strRef>
              <c:f>'3. CELSIA COLOMBIA Tolima'!$A$7:$A$18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'3. CELSIA COLOMBIA Tolima'!$M$7:$M$18</c:f>
              <c:numCache>
                <c:formatCode>0.00</c:formatCode>
                <c:ptCount val="12"/>
                <c:pt idx="0">
                  <c:v>105.37</c:v>
                </c:pt>
                <c:pt idx="1">
                  <c:v>101.4</c:v>
                </c:pt>
                <c:pt idx="2">
                  <c:v>100.04</c:v>
                </c:pt>
                <c:pt idx="3">
                  <c:v>102.03</c:v>
                </c:pt>
                <c:pt idx="4">
                  <c:v>100.76</c:v>
                </c:pt>
                <c:pt idx="5">
                  <c:v>99.2</c:v>
                </c:pt>
                <c:pt idx="6">
                  <c:v>100.53</c:v>
                </c:pt>
                <c:pt idx="7">
                  <c:v>102.32</c:v>
                </c:pt>
                <c:pt idx="8">
                  <c:v>103.16</c:v>
                </c:pt>
                <c:pt idx="9">
                  <c:v>103.34</c:v>
                </c:pt>
                <c:pt idx="10">
                  <c:v>101.3</c:v>
                </c:pt>
                <c:pt idx="11">
                  <c:v>109.97</c:v>
                </c:pt>
              </c:numCache>
            </c:numRef>
          </c:val>
          <c:smooth val="0"/>
          <c:extLst>
            <c:ext xmlns:c16="http://schemas.microsoft.com/office/drawing/2014/chart" uri="{C3380CC4-5D6E-409C-BE32-E72D297353CC}">
              <c16:uniqueId val="{00000000-0FC5-4D1E-A020-609BB44191D2}"/>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'4. CENS'!$J$6</c:f>
              <c:strCache>
                <c:ptCount val="1"/>
                <c:pt idx="0">
                  <c:v>CUV</c:v>
                </c:pt>
              </c:strCache>
            </c:strRef>
          </c:tx>
          <c:spPr>
            <a:ln w="28575" cap="rnd">
              <a:solidFill>
                <a:schemeClr val="accent1"/>
              </a:solidFill>
              <a:prstDash val="solid"/>
              <a:round/>
            </a:ln>
          </c:spPr>
          <c:marker>
            <c:symbol val="none"/>
          </c:marker>
          <c:cat>
            <c:strRef>
              <c:f>'4. CENS'!$A$7:$A$18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'4. CENS'!$J$7:$J$18</c:f>
              <c:numCache>
                <c:formatCode>0.00</c:formatCode>
                <c:ptCount val="12"/>
                <c:pt idx="0">
                  <c:v>947.37</c:v>
                </c:pt>
                <c:pt idx="1">
                  <c:v>873.83</c:v>
                </c:pt>
                <c:pt idx="2">
                  <c:v>915.99</c:v>
                </c:pt>
                <c:pt idx="3">
                  <c:v>871.39</c:v>
                </c:pt>
                <c:pt idx="4">
                  <c:v>909.62</c:v>
                </c:pt>
                <c:pt idx="5">
                  <c:v>909.18</c:v>
                </c:pt>
                <c:pt idx="6">
                  <c:v>860.56</c:v>
                </c:pt>
                <c:pt idx="7">
                  <c:v>869.94</c:v>
                </c:pt>
                <c:pt idx="8">
                  <c:v>888.06</c:v>
                </c:pt>
                <c:pt idx="9">
                  <c:v>862.83</c:v>
                </c:pt>
                <c:pt idx="10">
                  <c:v>925.84</c:v>
                </c:pt>
                <c:pt idx="11">
                  <c:v>915.9</c:v>
                </c:pt>
              </c:numCache>
            </c:numRef>
          </c:val>
          <c:smooth val="0"/>
          <c:extLst>
            <c:ext xmlns:c16="http://schemas.microsoft.com/office/drawing/2014/chart" uri="{C3380CC4-5D6E-409C-BE32-E72D297353CC}">
              <c16:uniqueId val="{00000000-6FD2-4C29-8820-8B4A0848576A}"/>
            </c:ext>
          </c:extLst>
        </c:ser>
        <c:ser>
          <c:idx val="1"/>
          <c:order val="1"/>
          <c:tx>
            <c:strRef>
              <c:f>'4. CENS'!$K$6</c:f>
              <c:strCache>
                <c:ptCount val="1"/>
                <c:pt idx="0">
                  <c:v>CUV_Op</c:v>
                </c:pt>
              </c:strCache>
            </c:strRef>
          </c:tx>
          <c:spPr>
            <a:ln w="28575" cap="rnd">
              <a:solidFill>
                <a:schemeClr val="accent2"/>
              </a:solidFill>
              <a:prstDash val="lgDash"/>
              <a:round/>
            </a:ln>
          </c:spPr>
          <c:marker>
            <c:symbol val="none"/>
          </c:marker>
          <c:cat>
            <c:strRef>
              <c:f>'4. CENS'!$A$7:$A$18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'4. CENS'!$K$7:$K$13</c:f>
              <c:numCache>
                <c:formatCode>0.00</c:formatCode>
                <c:ptCount val="7"/>
              </c:numCache>
            </c:numRef>
          </c:val>
          <c:smooth val="0"/>
          <c:extLst>
            <c:ext xmlns:c16="http://schemas.microsoft.com/office/drawing/2014/chart" uri="{C3380CC4-5D6E-409C-BE32-E72D297353CC}">
              <c16:uniqueId val="{00000001-6FD2-4C29-8820-8B4A0848576A}"/>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'4. CENS'!$D$6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'4. CENS'!$D$7:$D$18</c:f>
              <c:numCache>
                <c:formatCode>0.00</c:formatCode>
                <c:ptCount val="12"/>
                <c:pt idx="0">
                  <c:v>308.05</c:v>
                </c:pt>
                <c:pt idx="1">
                  <c:v>265.61</c:v>
                </c:pt>
                <c:pt idx="2">
                  <c:v>268.44</c:v>
                </c:pt>
                <c:pt idx="3">
                  <c:v>272.32</c:v>
                </c:pt>
                <c:pt idx="4">
                  <c:v>293.47000000000003</c:v>
                </c:pt>
                <c:pt idx="5">
                  <c:v>311.42</c:v>
                </c:pt>
                <c:pt idx="6">
                  <c:v>272.98</c:v>
                </c:pt>
                <c:pt idx="7">
                  <c:v>285.8</c:v>
                </c:pt>
                <c:pt idx="8">
                  <c:v>298.89999999999998</c:v>
                </c:pt>
                <c:pt idx="9">
                  <c:v>271.79000000000002</c:v>
                </c:pt>
                <c:pt idx="10">
                  <c:v>306.56</c:v>
                </c:pt>
                <c:pt idx="11">
                  <c:v>303.7</c:v>
                </c:pt>
              </c:numCache>
            </c:numRef>
          </c:val>
          <c:extLst>
            <c:ext xmlns:c16="http://schemas.microsoft.com/office/drawing/2014/chart" uri="{C3380CC4-5D6E-409C-BE32-E72D297353CC}">
              <c16:uniqueId val="{00000000-EA89-4039-853C-7C786F2B9727}"/>
            </c:ext>
          </c:extLst>
        </c:ser>
        <c:ser>
          <c:idx val="2"/>
          <c:order val="1"/>
          <c:tx>
            <c:strRef>
              <c:f>'4. CENS'!$G$6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'4. CENS'!$G$7:$G$18</c:f>
              <c:numCache>
                <c:formatCode>0.00</c:formatCode>
                <c:ptCount val="12"/>
                <c:pt idx="0">
                  <c:v>326.95</c:v>
                </c:pt>
                <c:pt idx="1">
                  <c:v>311</c:v>
                </c:pt>
                <c:pt idx="2">
                  <c:v>308.58</c:v>
                </c:pt>
                <c:pt idx="3">
                  <c:v>320.89999999999998</c:v>
                </c:pt>
                <c:pt idx="4">
                  <c:v>325.33</c:v>
                </c:pt>
                <c:pt idx="5">
                  <c:v>314.64</c:v>
                </c:pt>
                <c:pt idx="6">
                  <c:v>307.37</c:v>
                </c:pt>
                <c:pt idx="7">
                  <c:v>315.57</c:v>
                </c:pt>
                <c:pt idx="8">
                  <c:v>317.12</c:v>
                </c:pt>
                <c:pt idx="9">
                  <c:v>307.02999999999997</c:v>
                </c:pt>
                <c:pt idx="10">
                  <c:v>300.5</c:v>
                </c:pt>
                <c:pt idx="11">
                  <c:v>315.7</c:v>
                </c:pt>
              </c:numCache>
            </c:numRef>
          </c:val>
          <c:extLst>
            <c:ext xmlns:c16="http://schemas.microsoft.com/office/drawing/2014/chart" uri="{C3380CC4-5D6E-409C-BE32-E72D297353CC}">
              <c16:uniqueId val="{00000001-EA89-4039-853C-7C786F2B9727}"/>
            </c:ext>
          </c:extLst>
        </c:ser>
        <c:ser>
          <c:idx val="3"/>
          <c:order val="2"/>
          <c:tx>
            <c:strRef>
              <c:f>'4. CENS'!$H$6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'4. CENS'!$H$7:$H$18</c:f>
              <c:numCache>
                <c:formatCode>0.00</c:formatCode>
                <c:ptCount val="12"/>
                <c:pt idx="0">
                  <c:v>145.49</c:v>
                </c:pt>
                <c:pt idx="1">
                  <c:v>139.15</c:v>
                </c:pt>
                <c:pt idx="2">
                  <c:v>138.78</c:v>
                </c:pt>
                <c:pt idx="3">
                  <c:v>139.15</c:v>
                </c:pt>
                <c:pt idx="4">
                  <c:v>140.29</c:v>
                </c:pt>
                <c:pt idx="5">
                  <c:v>134.03</c:v>
                </c:pt>
                <c:pt idx="6">
                  <c:v>131</c:v>
                </c:pt>
                <c:pt idx="7">
                  <c:v>130.41</c:v>
                </c:pt>
                <c:pt idx="8">
                  <c:v>132.38</c:v>
                </c:pt>
                <c:pt idx="9">
                  <c:v>149.82</c:v>
                </c:pt>
                <c:pt idx="10">
                  <c:v>158.93</c:v>
                </c:pt>
                <c:pt idx="11">
                  <c:v>147.13</c:v>
                </c:pt>
              </c:numCache>
            </c:numRef>
          </c:val>
          <c:extLst>
            <c:ext xmlns:c16="http://schemas.microsoft.com/office/drawing/2014/chart" uri="{C3380CC4-5D6E-409C-BE32-E72D297353CC}">
              <c16:uniqueId val="{00000002-EA89-4039-853C-7C786F2B9727}"/>
            </c:ext>
          </c:extLst>
        </c:ser>
        <c:ser>
          <c:idx val="4"/>
          <c:order val="3"/>
          <c:tx>
            <c:strRef>
              <c:f>'4. CENS'!$F$6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'4. CENS'!$F$7:$F$18</c:f>
              <c:numCache>
                <c:formatCode>0.00</c:formatCode>
                <c:ptCount val="12"/>
                <c:pt idx="0">
                  <c:v>66.94</c:v>
                </c:pt>
                <c:pt idx="1">
                  <c:v>59.72</c:v>
                </c:pt>
                <c:pt idx="2">
                  <c:v>59.34</c:v>
                </c:pt>
                <c:pt idx="3">
                  <c:v>61.09</c:v>
                </c:pt>
                <c:pt idx="4">
                  <c:v>64.88</c:v>
                </c:pt>
                <c:pt idx="5">
                  <c:v>68.33</c:v>
                </c:pt>
                <c:pt idx="6">
                  <c:v>61.43</c:v>
                </c:pt>
                <c:pt idx="7">
                  <c:v>64.72</c:v>
                </c:pt>
                <c:pt idx="8">
                  <c:v>67.349999999999994</c:v>
                </c:pt>
                <c:pt idx="9">
                  <c:v>61.95</c:v>
                </c:pt>
                <c:pt idx="10">
                  <c:v>71.17</c:v>
                </c:pt>
                <c:pt idx="11">
                  <c:v>64.260000000000005</c:v>
                </c:pt>
              </c:numCache>
            </c:numRef>
          </c:val>
          <c:extLst>
            <c:ext xmlns:c16="http://schemas.microsoft.com/office/drawing/2014/chart" uri="{C3380CC4-5D6E-409C-BE32-E72D297353CC}">
              <c16:uniqueId val="{00000003-EA89-4039-853C-7C786F2B9727}"/>
            </c:ext>
          </c:extLst>
        </c:ser>
        <c:ser>
          <c:idx val="5"/>
          <c:order val="4"/>
          <c:tx>
            <c:strRef>
              <c:f>'4. CENS'!$E$6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'4. CENS'!$E$7:$E$18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EA89-4039-853C-7C786F2B9727}"/>
            </c:ext>
          </c:extLst>
        </c:ser>
        <c:ser>
          <c:idx val="6"/>
          <c:order val="5"/>
          <c:tx>
            <c:strRef>
              <c:f>'4. CENS'!$I$6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'4. CENS'!$I$7:$I$18</c:f>
              <c:numCache>
                <c:formatCode>0.00</c:formatCode>
                <c:ptCount val="12"/>
                <c:pt idx="0">
                  <c:v>43.19</c:v>
                </c:pt>
                <c:pt idx="1">
                  <c:v>43.66</c:v>
                </c:pt>
                <c:pt idx="2">
                  <c:v>87.01</c:v>
                </c:pt>
                <c:pt idx="3">
                  <c:v>20.99</c:v>
                </c:pt>
                <c:pt idx="4">
                  <c:v>33.99</c:v>
                </c:pt>
                <c:pt idx="5">
                  <c:v>27.79</c:v>
                </c:pt>
                <c:pt idx="6">
                  <c:v>34.479999999999997</c:v>
                </c:pt>
                <c:pt idx="7">
                  <c:v>19.32</c:v>
                </c:pt>
                <c:pt idx="8">
                  <c:v>19.329999999999998</c:v>
                </c:pt>
                <c:pt idx="9">
                  <c:v>21.63</c:v>
                </c:pt>
                <c:pt idx="10">
                  <c:v>31.03</c:v>
                </c:pt>
                <c:pt idx="11">
                  <c:v>29.15</c:v>
                </c:pt>
              </c:numCache>
            </c:numRef>
          </c:val>
          <c:extLst>
            <c:ext xmlns:c16="http://schemas.microsoft.com/office/drawing/2014/chart" uri="{C3380CC4-5D6E-409C-BE32-E72D297353CC}">
              <c16:uniqueId val="{00000005-EA89-4039-853C-7C786F2B972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'4. CENS'!$J$6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'4. CENS'!$A$7:$A$18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'4. CENS'!$J$7:$J$18</c:f>
              <c:numCache>
                <c:formatCode>0.00</c:formatCode>
                <c:ptCount val="12"/>
                <c:pt idx="0">
                  <c:v>947.37</c:v>
                </c:pt>
                <c:pt idx="1">
                  <c:v>873.83</c:v>
                </c:pt>
                <c:pt idx="2">
                  <c:v>915.99</c:v>
                </c:pt>
                <c:pt idx="3">
                  <c:v>871.39</c:v>
                </c:pt>
                <c:pt idx="4">
                  <c:v>909.62</c:v>
                </c:pt>
                <c:pt idx="5">
                  <c:v>909.18</c:v>
                </c:pt>
                <c:pt idx="6">
                  <c:v>860.56</c:v>
                </c:pt>
                <c:pt idx="7">
                  <c:v>869.94</c:v>
                </c:pt>
                <c:pt idx="8">
                  <c:v>888.06</c:v>
                </c:pt>
                <c:pt idx="9">
                  <c:v>862.83</c:v>
                </c:pt>
                <c:pt idx="10">
                  <c:v>925.84</c:v>
                </c:pt>
                <c:pt idx="11">
                  <c:v>915.9</c:v>
                </c:pt>
              </c:numCache>
            </c:numRef>
          </c:val>
          <c:smooth val="0"/>
          <c:extLst>
            <c:ext xmlns:c16="http://schemas.microsoft.com/office/drawing/2014/chart" uri="{C3380CC4-5D6E-409C-BE32-E72D297353CC}">
              <c16:uniqueId val="{00000006-EA89-4039-853C-7C786F2B972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'4. CENS'!$P$7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CENS'!$S$7:$W$7</c:f>
              <c:numCache>
                <c:formatCode>0.00</c:formatCode>
                <c:ptCount val="5"/>
                <c:pt idx="0">
                  <c:v>432.11</c:v>
                </c:pt>
                <c:pt idx="1">
                  <c:v>540.13</c:v>
                </c:pt>
                <c:pt idx="2">
                  <c:v>805.27</c:v>
                </c:pt>
                <c:pt idx="3">
                  <c:v>947.37</c:v>
                </c:pt>
                <c:pt idx="4">
                  <c:v>1136.8499999999999</c:v>
                </c:pt>
              </c:numCache>
            </c:numRef>
          </c:val>
          <c:extLst>
            <c:ext xmlns:c16="http://schemas.microsoft.com/office/drawing/2014/chart" uri="{C3380CC4-5D6E-409C-BE32-E72D297353CC}">
              <c16:uniqueId val="{00000000-EEC8-4C6C-955B-46D389875960}"/>
            </c:ext>
          </c:extLst>
        </c:ser>
        <c:ser>
          <c:idx val="1"/>
          <c:order val="1"/>
          <c:tx>
            <c:strRef>
              <c:f>'4. CENS'!$P$8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CENS'!$S$8:$W$8</c:f>
              <c:numCache>
                <c:formatCode>0.00</c:formatCode>
                <c:ptCount val="5"/>
                <c:pt idx="0">
                  <c:v>433.49</c:v>
                </c:pt>
                <c:pt idx="1">
                  <c:v>541.87</c:v>
                </c:pt>
                <c:pt idx="2">
                  <c:v>742.76</c:v>
                </c:pt>
                <c:pt idx="3">
                  <c:v>873.83</c:v>
                </c:pt>
                <c:pt idx="4">
                  <c:v>1048.5999999999999</c:v>
                </c:pt>
              </c:numCache>
            </c:numRef>
          </c:val>
          <c:extLst>
            <c:ext xmlns:c16="http://schemas.microsoft.com/office/drawing/2014/chart" uri="{C3380CC4-5D6E-409C-BE32-E72D297353CC}">
              <c16:uniqueId val="{00000001-EEC8-4C6C-955B-46D389875960}"/>
            </c:ext>
          </c:extLst>
        </c:ser>
        <c:ser>
          <c:idx val="2"/>
          <c:order val="2"/>
          <c:tx>
            <c:strRef>
              <c:f>'4. CENS'!$P$9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CENS'!$S$9:$W$9</c:f>
              <c:numCache>
                <c:formatCode>0.00</c:formatCode>
                <c:ptCount val="5"/>
                <c:pt idx="0">
                  <c:v>418.61</c:v>
                </c:pt>
                <c:pt idx="1">
                  <c:v>523.26</c:v>
                </c:pt>
                <c:pt idx="2">
                  <c:v>778.59</c:v>
                </c:pt>
                <c:pt idx="3">
                  <c:v>915.99</c:v>
                </c:pt>
                <c:pt idx="4">
                  <c:v>1099.18</c:v>
                </c:pt>
              </c:numCache>
            </c:numRef>
          </c:val>
          <c:extLst>
            <c:ext xmlns:c16="http://schemas.microsoft.com/office/drawing/2014/chart" uri="{C3380CC4-5D6E-409C-BE32-E72D297353CC}">
              <c16:uniqueId val="{00000002-EEC8-4C6C-955B-46D389875960}"/>
            </c:ext>
          </c:extLst>
        </c:ser>
        <c:ser>
          <c:idx val="3"/>
          <c:order val="3"/>
          <c:tx>
            <c:strRef>
              <c:f>'4. CENS'!$P$10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CENS'!$S$10:$W$10</c:f>
              <c:numCache>
                <c:formatCode>0.00</c:formatCode>
                <c:ptCount val="5"/>
                <c:pt idx="0">
                  <c:v>419.75</c:v>
                </c:pt>
                <c:pt idx="1">
                  <c:v>524.69000000000005</c:v>
                </c:pt>
                <c:pt idx="2">
                  <c:v>740.68</c:v>
                </c:pt>
                <c:pt idx="3">
                  <c:v>871.39</c:v>
                </c:pt>
                <c:pt idx="4">
                  <c:v>1045.67</c:v>
                </c:pt>
              </c:numCache>
            </c:numRef>
          </c:val>
          <c:extLst>
            <c:ext xmlns:c16="http://schemas.microsoft.com/office/drawing/2014/chart" uri="{C3380CC4-5D6E-409C-BE32-E72D297353CC}">
              <c16:uniqueId val="{00000003-EEC8-4C6C-955B-46D389875960}"/>
            </c:ext>
          </c:extLst>
        </c:ser>
        <c:ser>
          <c:idx val="4"/>
          <c:order val="4"/>
          <c:tx>
            <c:strRef>
              <c:f>'4. CENS'!$P$11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CENS'!$S$11:$W$11</c:f>
              <c:numCache>
                <c:formatCode>0.00</c:formatCode>
                <c:ptCount val="5"/>
                <c:pt idx="0">
                  <c:v>420.53</c:v>
                </c:pt>
                <c:pt idx="1">
                  <c:v>525.66</c:v>
                </c:pt>
                <c:pt idx="2">
                  <c:v>773.18</c:v>
                </c:pt>
                <c:pt idx="3">
                  <c:v>909.62</c:v>
                </c:pt>
                <c:pt idx="4">
                  <c:v>1091.54</c:v>
                </c:pt>
              </c:numCache>
            </c:numRef>
          </c:val>
          <c:extLst>
            <c:ext xmlns:c16="http://schemas.microsoft.com/office/drawing/2014/chart" uri="{C3380CC4-5D6E-409C-BE32-E72D297353CC}">
              <c16:uniqueId val="{00000004-EEC8-4C6C-955B-46D389875960}"/>
            </c:ext>
          </c:extLst>
        </c:ser>
        <c:ser>
          <c:idx val="5"/>
          <c:order val="5"/>
          <c:tx>
            <c:strRef>
              <c:f>'4. CENS'!$P$12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CENS'!$S$12:$W$12</c:f>
              <c:numCache>
                <c:formatCode>0.00</c:formatCode>
                <c:ptCount val="5"/>
                <c:pt idx="0">
                  <c:v>421.89</c:v>
                </c:pt>
                <c:pt idx="1">
                  <c:v>527.37</c:v>
                </c:pt>
                <c:pt idx="2">
                  <c:v>772.8</c:v>
                </c:pt>
                <c:pt idx="3">
                  <c:v>909.18</c:v>
                </c:pt>
                <c:pt idx="4">
                  <c:v>1091.01</c:v>
                </c:pt>
              </c:numCache>
            </c:numRef>
          </c:val>
          <c:extLst>
            <c:ext xmlns:c16="http://schemas.microsoft.com/office/drawing/2014/chart" uri="{C3380CC4-5D6E-409C-BE32-E72D297353CC}">
              <c16:uniqueId val="{00000005-EEC8-4C6C-955B-46D389875960}"/>
            </c:ext>
          </c:extLst>
        </c:ser>
        <c:ser>
          <c:idx val="6"/>
          <c:order val="6"/>
          <c:tx>
            <c:strRef>
              <c:f>'4. CENS'!$P$13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CENS'!$S$13:$W$13</c:f>
              <c:numCache>
                <c:formatCode>0.00</c:formatCode>
                <c:ptCount val="5"/>
                <c:pt idx="0">
                  <c:v>422.67</c:v>
                </c:pt>
                <c:pt idx="1">
                  <c:v>528.34</c:v>
                </c:pt>
                <c:pt idx="2">
                  <c:v>731.48</c:v>
                </c:pt>
                <c:pt idx="3">
                  <c:v>860.56</c:v>
                </c:pt>
                <c:pt idx="4">
                  <c:v>1032.68</c:v>
                </c:pt>
              </c:numCache>
            </c:numRef>
          </c:val>
          <c:extLst>
            <c:ext xmlns:c16="http://schemas.microsoft.com/office/drawing/2014/chart" uri="{C3380CC4-5D6E-409C-BE32-E72D297353CC}">
              <c16:uniqueId val="{00000006-EEC8-4C6C-955B-46D389875960}"/>
            </c:ext>
          </c:extLst>
        </c:ser>
        <c:ser>
          <c:idx val="7"/>
          <c:order val="7"/>
          <c:tx>
            <c:strRef>
              <c:f>'4. CENS'!$P$14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CENS'!$S$14:$W$14</c:f>
              <c:numCache>
                <c:formatCode>0.00</c:formatCode>
                <c:ptCount val="5"/>
                <c:pt idx="0">
                  <c:v>422.98</c:v>
                </c:pt>
                <c:pt idx="1">
                  <c:v>528.73</c:v>
                </c:pt>
                <c:pt idx="2">
                  <c:v>739.45</c:v>
                </c:pt>
                <c:pt idx="3">
                  <c:v>869.94</c:v>
                </c:pt>
                <c:pt idx="4">
                  <c:v>1043.93</c:v>
                </c:pt>
              </c:numCache>
            </c:numRef>
          </c:val>
          <c:extLst>
            <c:ext xmlns:c16="http://schemas.microsoft.com/office/drawing/2014/chart" uri="{C3380CC4-5D6E-409C-BE32-E72D297353CC}">
              <c16:uniqueId val="{00000007-EEC8-4C6C-955B-46D389875960}"/>
            </c:ext>
          </c:extLst>
        </c:ser>
        <c:ser>
          <c:idx val="8"/>
          <c:order val="8"/>
          <c:tx>
            <c:strRef>
              <c:f>'4. CENS'!$P$15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CENS'!$S$15:$W$15</c:f>
              <c:numCache>
                <c:formatCode>0.00</c:formatCode>
                <c:ptCount val="5"/>
                <c:pt idx="0">
                  <c:v>424.09</c:v>
                </c:pt>
                <c:pt idx="1">
                  <c:v>530.12</c:v>
                </c:pt>
                <c:pt idx="2">
                  <c:v>754.85</c:v>
                </c:pt>
                <c:pt idx="3">
                  <c:v>888.06</c:v>
                </c:pt>
                <c:pt idx="4">
                  <c:v>1065.67</c:v>
                </c:pt>
              </c:numCache>
            </c:numRef>
          </c:val>
          <c:extLst>
            <c:ext xmlns:c16="http://schemas.microsoft.com/office/drawing/2014/chart" uri="{C3380CC4-5D6E-409C-BE32-E72D297353CC}">
              <c16:uniqueId val="{00000008-EEC8-4C6C-955B-46D389875960}"/>
            </c:ext>
          </c:extLst>
        </c:ser>
        <c:ser>
          <c:idx val="9"/>
          <c:order val="9"/>
          <c:tx>
            <c:strRef>
              <c:f>'4. CENS'!$P$16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CENS'!$S$16:$W$16</c:f>
              <c:numCache>
                <c:formatCode>0.00</c:formatCode>
                <c:ptCount val="5"/>
                <c:pt idx="0">
                  <c:v>429.11</c:v>
                </c:pt>
                <c:pt idx="1">
                  <c:v>536.38</c:v>
                </c:pt>
                <c:pt idx="2">
                  <c:v>733.41</c:v>
                </c:pt>
                <c:pt idx="3">
                  <c:v>862.83</c:v>
                </c:pt>
                <c:pt idx="4">
                  <c:v>1035.4000000000001</c:v>
                </c:pt>
              </c:numCache>
            </c:numRef>
          </c:val>
          <c:extLst>
            <c:ext xmlns:c16="http://schemas.microsoft.com/office/drawing/2014/chart" uri="{C3380CC4-5D6E-409C-BE32-E72D297353CC}">
              <c16:uniqueId val="{00000009-EEC8-4C6C-955B-46D389875960}"/>
            </c:ext>
          </c:extLst>
        </c:ser>
        <c:ser>
          <c:idx val="10"/>
          <c:order val="10"/>
          <c:tx>
            <c:strRef>
              <c:f>'4. CENS'!$P$17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CENS'!$S$17:$W$17</c:f>
              <c:numCache>
                <c:formatCode>0.00</c:formatCode>
                <c:ptCount val="5"/>
                <c:pt idx="0">
                  <c:v>433.73</c:v>
                </c:pt>
                <c:pt idx="1">
                  <c:v>542.16</c:v>
                </c:pt>
                <c:pt idx="2">
                  <c:v>786.96</c:v>
                </c:pt>
                <c:pt idx="3">
                  <c:v>925.84</c:v>
                </c:pt>
                <c:pt idx="4">
                  <c:v>1111.01</c:v>
                </c:pt>
              </c:numCache>
            </c:numRef>
          </c:val>
          <c:extLst>
            <c:ext xmlns:c16="http://schemas.microsoft.com/office/drawing/2014/chart" uri="{C3380CC4-5D6E-409C-BE32-E72D297353CC}">
              <c16:uniqueId val="{0000000A-EEC8-4C6C-955B-46D389875960}"/>
            </c:ext>
          </c:extLst>
        </c:ser>
        <c:ser>
          <c:idx val="11"/>
          <c:order val="11"/>
          <c:tx>
            <c:strRef>
              <c:f>'4. CENS'!$P$18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CENS'!$S$18:$W$18</c:f>
              <c:numCache>
                <c:formatCode>0.00</c:formatCode>
                <c:ptCount val="5"/>
                <c:pt idx="0">
                  <c:v>437.1</c:v>
                </c:pt>
                <c:pt idx="1">
                  <c:v>546.38</c:v>
                </c:pt>
                <c:pt idx="2">
                  <c:v>778.51</c:v>
                </c:pt>
                <c:pt idx="3">
                  <c:v>915.9</c:v>
                </c:pt>
                <c:pt idx="4">
                  <c:v>1099.07</c:v>
                </c:pt>
              </c:numCache>
            </c:numRef>
          </c:val>
          <c:extLst>
            <c:ext xmlns:c16="http://schemas.microsoft.com/office/drawing/2014/chart" uri="{C3380CC4-5D6E-409C-BE32-E72D297353CC}">
              <c16:uniqueId val="{0000000B-EEC8-4C6C-955B-46D38987596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'4. CENS'!$M$6</c:f>
              <c:strCache>
                <c:ptCount val="1"/>
                <c:pt idx="0">
                  <c:v>COT</c:v>
                </c:pt>
              </c:strCache>
            </c:strRef>
          </c:tx>
          <c:spPr>
            <a:ln w="28575" cap="rnd">
              <a:solidFill>
                <a:srgbClr val="FFC000"/>
              </a:solidFill>
              <a:prstDash val="sysDash"/>
              <a:round/>
            </a:ln>
          </c:spPr>
          <c:marker>
            <c:symbol val="none"/>
          </c:marker>
          <c:cat>
            <c:strRef>
              <c:f>'4. CENS'!$A$7:$A$18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'4. CENS'!$M$7:$M$18</c:f>
              <c:numCache>
                <c:formatCode>0.00</c:formatCode>
                <c:ptCount val="12"/>
                <c:pt idx="0">
                  <c:v>53.12</c:v>
                </c:pt>
                <c:pt idx="1">
                  <c:v>50.66</c:v>
                </c:pt>
                <c:pt idx="2">
                  <c:v>51.21</c:v>
                </c:pt>
                <c:pt idx="3">
                  <c:v>50.58</c:v>
                </c:pt>
                <c:pt idx="4">
                  <c:v>51.37</c:v>
                </c:pt>
                <c:pt idx="5">
                  <c:v>47.91</c:v>
                </c:pt>
                <c:pt idx="6">
                  <c:v>46.39</c:v>
                </c:pt>
                <c:pt idx="7">
                  <c:v>46.58</c:v>
                </c:pt>
                <c:pt idx="8">
                  <c:v>47.1</c:v>
                </c:pt>
                <c:pt idx="9">
                  <c:v>60.42</c:v>
                </c:pt>
                <c:pt idx="10">
                  <c:v>65.09</c:v>
                </c:pt>
                <c:pt idx="11">
                  <c:v>51.22</c:v>
                </c:pt>
              </c:numCache>
            </c:numRef>
          </c:val>
          <c:smooth val="0"/>
          <c:extLst>
            <c:ext xmlns:c16="http://schemas.microsoft.com/office/drawing/2014/chart" uri="{C3380CC4-5D6E-409C-BE32-E72D297353CC}">
              <c16:uniqueId val="{00000000-5D36-4A06-92B5-362002EFE98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'5. CEO'!$J$6</c:f>
              <c:strCache>
                <c:ptCount val="1"/>
                <c:pt idx="0">
                  <c:v>CUV</c:v>
                </c:pt>
              </c:strCache>
            </c:strRef>
          </c:tx>
          <c:spPr>
            <a:ln w="28575" cap="rnd">
              <a:solidFill>
                <a:schemeClr val="accent1"/>
              </a:solidFill>
              <a:prstDash val="solid"/>
              <a:round/>
            </a:ln>
          </c:spPr>
          <c:marker>
            <c:symbol val="none"/>
          </c:marker>
          <c:cat>
            <c:strRef>
              <c:f>'5. CEO'!$A$7:$A$18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'5. CEO'!$J$7:$J$18</c:f>
              <c:numCache>
                <c:formatCode>0.00</c:formatCode>
                <c:ptCount val="12"/>
                <c:pt idx="0">
                  <c:v>989.58</c:v>
                </c:pt>
                <c:pt idx="1">
                  <c:v>936.66</c:v>
                </c:pt>
                <c:pt idx="2">
                  <c:v>914.29</c:v>
                </c:pt>
                <c:pt idx="3">
                  <c:v>923.9</c:v>
                </c:pt>
                <c:pt idx="4">
                  <c:v>933.23</c:v>
                </c:pt>
                <c:pt idx="5">
                  <c:v>944.46</c:v>
                </c:pt>
                <c:pt idx="6">
                  <c:v>943.31</c:v>
                </c:pt>
                <c:pt idx="7">
                  <c:v>932.84</c:v>
                </c:pt>
                <c:pt idx="8">
                  <c:v>935.65</c:v>
                </c:pt>
                <c:pt idx="9">
                  <c:v>908.56</c:v>
                </c:pt>
                <c:pt idx="10">
                  <c:v>910.06</c:v>
                </c:pt>
                <c:pt idx="11">
                  <c:v>927.77</c:v>
                </c:pt>
              </c:numCache>
            </c:numRef>
          </c:val>
          <c:smooth val="0"/>
          <c:extLst>
            <c:ext xmlns:c16="http://schemas.microsoft.com/office/drawing/2014/chart" uri="{C3380CC4-5D6E-409C-BE32-E72D297353CC}">
              <c16:uniqueId val="{00000000-CCE8-4B47-B188-5FFCD695E4CE}"/>
            </c:ext>
          </c:extLst>
        </c:ser>
        <c:ser>
          <c:idx val="1"/>
          <c:order val="1"/>
          <c:tx>
            <c:strRef>
              <c:f>'5. CEO'!$K$6</c:f>
              <c:strCache>
                <c:ptCount val="1"/>
                <c:pt idx="0">
                  <c:v>CUV_Op</c:v>
                </c:pt>
              </c:strCache>
            </c:strRef>
          </c:tx>
          <c:spPr>
            <a:ln w="28575" cap="rnd">
              <a:solidFill>
                <a:schemeClr val="accent2"/>
              </a:solidFill>
              <a:prstDash val="lgDash"/>
              <a:round/>
            </a:ln>
          </c:spPr>
          <c:marker>
            <c:symbol val="none"/>
          </c:marker>
          <c:cat>
            <c:strRef>
              <c:f>'5. CEO'!$A$7:$A$18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'5. CEO'!$K$7:$K$13</c:f>
              <c:numCache>
                <c:formatCode>0.00</c:formatCode>
                <c:ptCount val="7"/>
              </c:numCache>
            </c:numRef>
          </c:val>
          <c:smooth val="0"/>
          <c:extLst>
            <c:ext xmlns:c16="http://schemas.microsoft.com/office/drawing/2014/chart" uri="{C3380CC4-5D6E-409C-BE32-E72D297353CC}">
              <c16:uniqueId val="{00000001-CCE8-4B47-B188-5FFCD695E4C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'5. CEO'!$D$6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'5. CEO'!$D$7:$D$18</c:f>
              <c:numCache>
                <c:formatCode>0.00</c:formatCode>
                <c:ptCount val="12"/>
                <c:pt idx="0">
                  <c:v>340.78</c:v>
                </c:pt>
                <c:pt idx="1">
                  <c:v>302.87</c:v>
                </c:pt>
                <c:pt idx="2">
                  <c:v>279.37</c:v>
                </c:pt>
                <c:pt idx="3">
                  <c:v>289.08</c:v>
                </c:pt>
                <c:pt idx="4">
                  <c:v>317.35000000000002</c:v>
                </c:pt>
                <c:pt idx="5">
                  <c:v>330.54</c:v>
                </c:pt>
                <c:pt idx="6">
                  <c:v>316.27999999999997</c:v>
                </c:pt>
                <c:pt idx="7">
                  <c:v>324.25</c:v>
                </c:pt>
                <c:pt idx="8">
                  <c:v>333.6</c:v>
                </c:pt>
                <c:pt idx="9">
                  <c:v>301.01</c:v>
                </c:pt>
                <c:pt idx="10">
                  <c:v>283.87</c:v>
                </c:pt>
                <c:pt idx="11">
                  <c:v>296.81</c:v>
                </c:pt>
              </c:numCache>
            </c:numRef>
          </c:val>
          <c:extLst>
            <c:ext xmlns:c16="http://schemas.microsoft.com/office/drawing/2014/chart" uri="{C3380CC4-5D6E-409C-BE32-E72D297353CC}">
              <c16:uniqueId val="{00000000-1E90-46D9-BC34-70E8C456870C}"/>
            </c:ext>
          </c:extLst>
        </c:ser>
        <c:ser>
          <c:idx val="2"/>
          <c:order val="1"/>
          <c:tx>
            <c:strRef>
              <c:f>'5. CEO'!$G$6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'5. CEO'!$G$7:$G$18</c:f>
              <c:numCache>
                <c:formatCode>0.00</c:formatCode>
                <c:ptCount val="12"/>
                <c:pt idx="0">
                  <c:v>261.04000000000002</c:v>
                </c:pt>
                <c:pt idx="1">
                  <c:v>266.01</c:v>
                </c:pt>
                <c:pt idx="2">
                  <c:v>273.20999999999998</c:v>
                </c:pt>
                <c:pt idx="3">
                  <c:v>270.2</c:v>
                </c:pt>
                <c:pt idx="4">
                  <c:v>261.97000000000003</c:v>
                </c:pt>
                <c:pt idx="5">
                  <c:v>266.88</c:v>
                </c:pt>
                <c:pt idx="6">
                  <c:v>270.16000000000003</c:v>
                </c:pt>
                <c:pt idx="7">
                  <c:v>263.93</c:v>
                </c:pt>
                <c:pt idx="8">
                  <c:v>258</c:v>
                </c:pt>
                <c:pt idx="9">
                  <c:v>264.48</c:v>
                </c:pt>
                <c:pt idx="10">
                  <c:v>273.52</c:v>
                </c:pt>
                <c:pt idx="11">
                  <c:v>277.58999999999997</c:v>
                </c:pt>
              </c:numCache>
            </c:numRef>
          </c:val>
          <c:extLst>
            <c:ext xmlns:c16="http://schemas.microsoft.com/office/drawing/2014/chart" uri="{C3380CC4-5D6E-409C-BE32-E72D297353CC}">
              <c16:uniqueId val="{00000001-1E90-46D9-BC34-70E8C456870C}"/>
            </c:ext>
          </c:extLst>
        </c:ser>
        <c:ser>
          <c:idx val="3"/>
          <c:order val="2"/>
          <c:tx>
            <c:strRef>
              <c:f>'5. CEO'!$H$6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'5. CEO'!$H$7:$H$18</c:f>
              <c:numCache>
                <c:formatCode>0.00</c:formatCode>
                <c:ptCount val="12"/>
                <c:pt idx="0">
                  <c:v>210.66</c:v>
                </c:pt>
                <c:pt idx="1">
                  <c:v>200.93</c:v>
                </c:pt>
                <c:pt idx="2">
                  <c:v>194.54</c:v>
                </c:pt>
                <c:pt idx="3">
                  <c:v>191.86</c:v>
                </c:pt>
                <c:pt idx="4">
                  <c:v>199.77</c:v>
                </c:pt>
                <c:pt idx="5">
                  <c:v>194.1</c:v>
                </c:pt>
                <c:pt idx="6">
                  <c:v>201.07</c:v>
                </c:pt>
                <c:pt idx="7">
                  <c:v>197.95</c:v>
                </c:pt>
                <c:pt idx="8">
                  <c:v>195.96</c:v>
                </c:pt>
                <c:pt idx="9">
                  <c:v>202.03</c:v>
                </c:pt>
                <c:pt idx="10">
                  <c:v>197.3</c:v>
                </c:pt>
                <c:pt idx="11">
                  <c:v>205.33</c:v>
                </c:pt>
              </c:numCache>
            </c:numRef>
          </c:val>
          <c:extLst>
            <c:ext xmlns:c16="http://schemas.microsoft.com/office/drawing/2014/chart" uri="{C3380CC4-5D6E-409C-BE32-E72D297353CC}">
              <c16:uniqueId val="{00000002-1E90-46D9-BC34-70E8C456870C}"/>
            </c:ext>
          </c:extLst>
        </c:ser>
        <c:ser>
          <c:idx val="4"/>
          <c:order val="3"/>
          <c:tx>
            <c:strRef>
              <c:f>'5. CEO'!$F$6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'5. CEO'!$F$7:$F$18</c:f>
              <c:numCache>
                <c:formatCode>0.00</c:formatCode>
                <c:ptCount val="12"/>
                <c:pt idx="0">
                  <c:v>75.569999999999993</c:v>
                </c:pt>
                <c:pt idx="1">
                  <c:v>68.819999999999993</c:v>
                </c:pt>
                <c:pt idx="2">
                  <c:v>64.48</c:v>
                </c:pt>
                <c:pt idx="3">
                  <c:v>66.44</c:v>
                </c:pt>
                <c:pt idx="4">
                  <c:v>71.33</c:v>
                </c:pt>
                <c:pt idx="5">
                  <c:v>73.8</c:v>
                </c:pt>
                <c:pt idx="6">
                  <c:v>71.319999999999993</c:v>
                </c:pt>
                <c:pt idx="7">
                  <c:v>73.709999999999994</c:v>
                </c:pt>
                <c:pt idx="8">
                  <c:v>75.569999999999993</c:v>
                </c:pt>
                <c:pt idx="9">
                  <c:v>69.430000000000007</c:v>
                </c:pt>
                <c:pt idx="10">
                  <c:v>69.22</c:v>
                </c:pt>
                <c:pt idx="11">
                  <c:v>65.790000000000006</c:v>
                </c:pt>
              </c:numCache>
            </c:numRef>
          </c:val>
          <c:extLst>
            <c:ext xmlns:c16="http://schemas.microsoft.com/office/drawing/2014/chart" uri="{C3380CC4-5D6E-409C-BE32-E72D297353CC}">
              <c16:uniqueId val="{00000003-1E90-46D9-BC34-70E8C456870C}"/>
            </c:ext>
          </c:extLst>
        </c:ser>
        <c:ser>
          <c:idx val="5"/>
          <c:order val="4"/>
          <c:tx>
            <c:strRef>
              <c:f>'5. CEO'!$E$6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'5. CEO'!$E$7:$E$18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1E90-46D9-BC34-70E8C456870C}"/>
            </c:ext>
          </c:extLst>
        </c:ser>
        <c:ser>
          <c:idx val="6"/>
          <c:order val="5"/>
          <c:tx>
            <c:strRef>
              <c:f>'5. CEO'!$I$6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'5. CEO'!$I$7:$I$18</c:f>
              <c:numCache>
                <c:formatCode>0.00</c:formatCode>
                <c:ptCount val="12"/>
                <c:pt idx="0">
                  <c:v>44.76</c:v>
                </c:pt>
                <c:pt idx="1">
                  <c:v>43.34</c:v>
                </c:pt>
                <c:pt idx="2">
                  <c:v>48.85</c:v>
                </c:pt>
                <c:pt idx="3">
                  <c:v>49.39</c:v>
                </c:pt>
                <c:pt idx="4">
                  <c:v>31.16</c:v>
                </c:pt>
                <c:pt idx="5">
                  <c:v>26.18</c:v>
                </c:pt>
                <c:pt idx="6">
                  <c:v>31.19</c:v>
                </c:pt>
                <c:pt idx="7">
                  <c:v>18.88</c:v>
                </c:pt>
                <c:pt idx="8">
                  <c:v>19.55</c:v>
                </c:pt>
                <c:pt idx="9">
                  <c:v>21</c:v>
                </c:pt>
                <c:pt idx="10">
                  <c:v>28.52</c:v>
                </c:pt>
                <c:pt idx="11">
                  <c:v>26.3</c:v>
                </c:pt>
              </c:numCache>
            </c:numRef>
          </c:val>
          <c:extLst>
            <c:ext xmlns:c16="http://schemas.microsoft.com/office/drawing/2014/chart" uri="{C3380CC4-5D6E-409C-BE32-E72D297353CC}">
              <c16:uniqueId val="{00000005-1E90-46D9-BC34-70E8C456870C}"/>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'5. CEO'!$J$6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'5. CEO'!$A$7:$A$18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'5. CEO'!$J$7:$J$18</c:f>
              <c:numCache>
                <c:formatCode>0.00</c:formatCode>
                <c:ptCount val="12"/>
                <c:pt idx="0">
                  <c:v>989.58</c:v>
                </c:pt>
                <c:pt idx="1">
                  <c:v>936.66</c:v>
                </c:pt>
                <c:pt idx="2">
                  <c:v>914.29</c:v>
                </c:pt>
                <c:pt idx="3">
                  <c:v>923.9</c:v>
                </c:pt>
                <c:pt idx="4">
                  <c:v>933.23</c:v>
                </c:pt>
                <c:pt idx="5">
                  <c:v>944.46</c:v>
                </c:pt>
                <c:pt idx="6">
                  <c:v>943.31</c:v>
                </c:pt>
                <c:pt idx="7">
                  <c:v>932.84</c:v>
                </c:pt>
                <c:pt idx="8">
                  <c:v>935.65</c:v>
                </c:pt>
                <c:pt idx="9">
                  <c:v>908.56</c:v>
                </c:pt>
                <c:pt idx="10">
                  <c:v>910.06</c:v>
                </c:pt>
                <c:pt idx="11">
                  <c:v>927.77</c:v>
                </c:pt>
              </c:numCache>
            </c:numRef>
          </c:val>
          <c:smooth val="0"/>
          <c:extLst>
            <c:ext xmlns:c16="http://schemas.microsoft.com/office/drawing/2014/chart" uri="{C3380CC4-5D6E-409C-BE32-E72D297353CC}">
              <c16:uniqueId val="{00000006-1E90-46D9-BC34-70E8C456870C}"/>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'5. CEO'!$P$7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CEO'!$S$7:$W$7</c:f>
              <c:numCache>
                <c:formatCode>0.00</c:formatCode>
                <c:ptCount val="5"/>
                <c:pt idx="0">
                  <c:v>447.62</c:v>
                </c:pt>
                <c:pt idx="1">
                  <c:v>559.52</c:v>
                </c:pt>
                <c:pt idx="2">
                  <c:v>841.14</c:v>
                </c:pt>
                <c:pt idx="3">
                  <c:v>989.58</c:v>
                </c:pt>
                <c:pt idx="4">
                  <c:v>1187.49</c:v>
                </c:pt>
              </c:numCache>
            </c:numRef>
          </c:val>
          <c:extLst>
            <c:ext xmlns:c16="http://schemas.microsoft.com/office/drawing/2014/chart" uri="{C3380CC4-5D6E-409C-BE32-E72D297353CC}">
              <c16:uniqueId val="{00000000-D569-45FB-B8CC-325299E6BF20}"/>
            </c:ext>
          </c:extLst>
        </c:ser>
        <c:ser>
          <c:idx val="1"/>
          <c:order val="1"/>
          <c:tx>
            <c:strRef>
              <c:f>'5. CEO'!$P$8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CEO'!$S$8:$W$8</c:f>
              <c:numCache>
                <c:formatCode>0.00</c:formatCode>
                <c:ptCount val="5"/>
                <c:pt idx="0">
                  <c:v>449.05</c:v>
                </c:pt>
                <c:pt idx="1">
                  <c:v>561.32000000000005</c:v>
                </c:pt>
                <c:pt idx="2">
                  <c:v>796.16</c:v>
                </c:pt>
                <c:pt idx="3">
                  <c:v>936.66</c:v>
                </c:pt>
                <c:pt idx="4">
                  <c:v>1124</c:v>
                </c:pt>
              </c:numCache>
            </c:numRef>
          </c:val>
          <c:extLst>
            <c:ext xmlns:c16="http://schemas.microsoft.com/office/drawing/2014/chart" uri="{C3380CC4-5D6E-409C-BE32-E72D297353CC}">
              <c16:uniqueId val="{00000001-D569-45FB-B8CC-325299E6BF20}"/>
            </c:ext>
          </c:extLst>
        </c:ser>
        <c:ser>
          <c:idx val="2"/>
          <c:order val="2"/>
          <c:tx>
            <c:strRef>
              <c:f>'5. CEO'!$P$9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CEO'!$S$9:$W$9</c:f>
              <c:numCache>
                <c:formatCode>0.00</c:formatCode>
                <c:ptCount val="5"/>
                <c:pt idx="0">
                  <c:v>449.53</c:v>
                </c:pt>
                <c:pt idx="1">
                  <c:v>561.91999999999996</c:v>
                </c:pt>
                <c:pt idx="2">
                  <c:v>777.15</c:v>
                </c:pt>
                <c:pt idx="3">
                  <c:v>914.29</c:v>
                </c:pt>
                <c:pt idx="4">
                  <c:v>1097.1500000000001</c:v>
                </c:pt>
              </c:numCache>
            </c:numRef>
          </c:val>
          <c:extLst>
            <c:ext xmlns:c16="http://schemas.microsoft.com/office/drawing/2014/chart" uri="{C3380CC4-5D6E-409C-BE32-E72D297353CC}">
              <c16:uniqueId val="{00000002-D569-45FB-B8CC-325299E6BF20}"/>
            </c:ext>
          </c:extLst>
        </c:ser>
        <c:ser>
          <c:idx val="3"/>
          <c:order val="3"/>
          <c:tx>
            <c:strRef>
              <c:f>'5. CEO'!$P$10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CEO'!$S$10:$W$10</c:f>
              <c:numCache>
                <c:formatCode>0.00</c:formatCode>
                <c:ptCount val="5"/>
                <c:pt idx="0">
                  <c:v>450.76</c:v>
                </c:pt>
                <c:pt idx="1">
                  <c:v>563.45000000000005</c:v>
                </c:pt>
                <c:pt idx="2">
                  <c:v>785.32</c:v>
                </c:pt>
                <c:pt idx="3">
                  <c:v>923.9</c:v>
                </c:pt>
                <c:pt idx="4">
                  <c:v>1108.68</c:v>
                </c:pt>
              </c:numCache>
            </c:numRef>
          </c:val>
          <c:extLst>
            <c:ext xmlns:c16="http://schemas.microsoft.com/office/drawing/2014/chart" uri="{C3380CC4-5D6E-409C-BE32-E72D297353CC}">
              <c16:uniqueId val="{00000003-D569-45FB-B8CC-325299E6BF20}"/>
            </c:ext>
          </c:extLst>
        </c:ser>
        <c:ser>
          <c:idx val="4"/>
          <c:order val="4"/>
          <c:tx>
            <c:strRef>
              <c:f>'5. CEO'!$P$11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CEO'!$S$11:$W$11</c:f>
              <c:numCache>
                <c:formatCode>0.00</c:formatCode>
                <c:ptCount val="5"/>
                <c:pt idx="0">
                  <c:v>451.6</c:v>
                </c:pt>
                <c:pt idx="1">
                  <c:v>564.5</c:v>
                </c:pt>
                <c:pt idx="2">
                  <c:v>793.24</c:v>
                </c:pt>
                <c:pt idx="3">
                  <c:v>933.23</c:v>
                </c:pt>
                <c:pt idx="4">
                  <c:v>1119.8699999999999</c:v>
                </c:pt>
              </c:numCache>
            </c:numRef>
          </c:val>
          <c:extLst>
            <c:ext xmlns:c16="http://schemas.microsoft.com/office/drawing/2014/chart" uri="{C3380CC4-5D6E-409C-BE32-E72D297353CC}">
              <c16:uniqueId val="{00000004-D569-45FB-B8CC-325299E6BF20}"/>
            </c:ext>
          </c:extLst>
        </c:ser>
        <c:ser>
          <c:idx val="5"/>
          <c:order val="5"/>
          <c:tx>
            <c:strRef>
              <c:f>'5. CEO'!$P$12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CEO'!$S$12:$W$12</c:f>
              <c:numCache>
                <c:formatCode>0.00</c:formatCode>
                <c:ptCount val="5"/>
                <c:pt idx="0">
                  <c:v>453.06</c:v>
                </c:pt>
                <c:pt idx="1">
                  <c:v>566.33000000000004</c:v>
                </c:pt>
                <c:pt idx="2">
                  <c:v>802.79</c:v>
                </c:pt>
                <c:pt idx="3">
                  <c:v>944.46</c:v>
                </c:pt>
                <c:pt idx="4">
                  <c:v>1133.3599999999999</c:v>
                </c:pt>
              </c:numCache>
            </c:numRef>
          </c:val>
          <c:extLst>
            <c:ext xmlns:c16="http://schemas.microsoft.com/office/drawing/2014/chart" uri="{C3380CC4-5D6E-409C-BE32-E72D297353CC}">
              <c16:uniqueId val="{00000005-D569-45FB-B8CC-325299E6BF20}"/>
            </c:ext>
          </c:extLst>
        </c:ser>
        <c:ser>
          <c:idx val="6"/>
          <c:order val="6"/>
          <c:tx>
            <c:strRef>
              <c:f>'5. CEO'!$P$13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CEO'!$S$13:$W$13</c:f>
              <c:numCache>
                <c:formatCode>0.00</c:formatCode>
                <c:ptCount val="5"/>
                <c:pt idx="0">
                  <c:v>453.9</c:v>
                </c:pt>
                <c:pt idx="1">
                  <c:v>567.38</c:v>
                </c:pt>
                <c:pt idx="2">
                  <c:v>801.81</c:v>
                </c:pt>
                <c:pt idx="3">
                  <c:v>943.31</c:v>
                </c:pt>
                <c:pt idx="4">
                  <c:v>1131.97</c:v>
                </c:pt>
              </c:numCache>
            </c:numRef>
          </c:val>
          <c:extLst>
            <c:ext xmlns:c16="http://schemas.microsoft.com/office/drawing/2014/chart" uri="{C3380CC4-5D6E-409C-BE32-E72D297353CC}">
              <c16:uniqueId val="{00000006-D569-45FB-B8CC-325299E6BF20}"/>
            </c:ext>
          </c:extLst>
        </c:ser>
        <c:ser>
          <c:idx val="7"/>
          <c:order val="7"/>
          <c:tx>
            <c:strRef>
              <c:f>'5. CEO'!$P$14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CEO'!$S$14:$W$14</c:f>
              <c:numCache>
                <c:formatCode>0.00</c:formatCode>
                <c:ptCount val="5"/>
                <c:pt idx="0">
                  <c:v>454.23</c:v>
                </c:pt>
                <c:pt idx="1">
                  <c:v>567.79</c:v>
                </c:pt>
                <c:pt idx="2">
                  <c:v>792.91</c:v>
                </c:pt>
                <c:pt idx="3">
                  <c:v>932.84</c:v>
                </c:pt>
                <c:pt idx="4">
                  <c:v>1119.4000000000001</c:v>
                </c:pt>
              </c:numCache>
            </c:numRef>
          </c:val>
          <c:extLst>
            <c:ext xmlns:c16="http://schemas.microsoft.com/office/drawing/2014/chart" uri="{C3380CC4-5D6E-409C-BE32-E72D297353CC}">
              <c16:uniqueId val="{00000007-D569-45FB-B8CC-325299E6BF20}"/>
            </c:ext>
          </c:extLst>
        </c:ser>
        <c:ser>
          <c:idx val="8"/>
          <c:order val="8"/>
          <c:tx>
            <c:strRef>
              <c:f>'5. CEO'!$P$15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CEO'!$S$15:$W$15</c:f>
              <c:numCache>
                <c:formatCode>0.00</c:formatCode>
                <c:ptCount val="5"/>
                <c:pt idx="0">
                  <c:v>455.43</c:v>
                </c:pt>
                <c:pt idx="1">
                  <c:v>569.28</c:v>
                </c:pt>
                <c:pt idx="2">
                  <c:v>795.3</c:v>
                </c:pt>
                <c:pt idx="3">
                  <c:v>935.65</c:v>
                </c:pt>
                <c:pt idx="4">
                  <c:v>1122.78</c:v>
                </c:pt>
              </c:numCache>
            </c:numRef>
          </c:val>
          <c:extLst>
            <c:ext xmlns:c16="http://schemas.microsoft.com/office/drawing/2014/chart" uri="{C3380CC4-5D6E-409C-BE32-E72D297353CC}">
              <c16:uniqueId val="{00000008-D569-45FB-B8CC-325299E6BF20}"/>
            </c:ext>
          </c:extLst>
        </c:ser>
        <c:ser>
          <c:idx val="9"/>
          <c:order val="9"/>
          <c:tx>
            <c:strRef>
              <c:f>'5. CEO'!$P$16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CEO'!$S$16:$W$16</c:f>
              <c:numCache>
                <c:formatCode>0.00</c:formatCode>
                <c:ptCount val="5"/>
                <c:pt idx="0">
                  <c:v>460.81</c:v>
                </c:pt>
                <c:pt idx="1">
                  <c:v>576.01</c:v>
                </c:pt>
                <c:pt idx="2">
                  <c:v>772.28</c:v>
                </c:pt>
                <c:pt idx="3">
                  <c:v>908.56</c:v>
                </c:pt>
                <c:pt idx="4">
                  <c:v>1090.28</c:v>
                </c:pt>
              </c:numCache>
            </c:numRef>
          </c:val>
          <c:extLst>
            <c:ext xmlns:c16="http://schemas.microsoft.com/office/drawing/2014/chart" uri="{C3380CC4-5D6E-409C-BE32-E72D297353CC}">
              <c16:uniqueId val="{00000009-D569-45FB-B8CC-325299E6BF20}"/>
            </c:ext>
          </c:extLst>
        </c:ser>
        <c:ser>
          <c:idx val="10"/>
          <c:order val="10"/>
          <c:tx>
            <c:strRef>
              <c:f>'5. CEO'!$P$17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CEO'!$S$17:$W$17</c:f>
              <c:numCache>
                <c:formatCode>0.00</c:formatCode>
                <c:ptCount val="5"/>
                <c:pt idx="0">
                  <c:v>465.77</c:v>
                </c:pt>
                <c:pt idx="1">
                  <c:v>582.22</c:v>
                </c:pt>
                <c:pt idx="2">
                  <c:v>773.55</c:v>
                </c:pt>
                <c:pt idx="3">
                  <c:v>910.06</c:v>
                </c:pt>
                <c:pt idx="4">
                  <c:v>1092.07</c:v>
                </c:pt>
              </c:numCache>
            </c:numRef>
          </c:val>
          <c:extLst>
            <c:ext xmlns:c16="http://schemas.microsoft.com/office/drawing/2014/chart" uri="{C3380CC4-5D6E-409C-BE32-E72D297353CC}">
              <c16:uniqueId val="{0000000A-D569-45FB-B8CC-325299E6BF20}"/>
            </c:ext>
          </c:extLst>
        </c:ser>
        <c:ser>
          <c:idx val="11"/>
          <c:order val="11"/>
          <c:tx>
            <c:strRef>
              <c:f>'5. CEO'!$P$18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CEO'!$S$18:$W$18</c:f>
              <c:numCache>
                <c:formatCode>0.00</c:formatCode>
                <c:ptCount val="5"/>
                <c:pt idx="0">
                  <c:v>469.39</c:v>
                </c:pt>
                <c:pt idx="1">
                  <c:v>586.74</c:v>
                </c:pt>
                <c:pt idx="2">
                  <c:v>788.6</c:v>
                </c:pt>
                <c:pt idx="3">
                  <c:v>927.77</c:v>
                </c:pt>
                <c:pt idx="4">
                  <c:v>1113.32</c:v>
                </c:pt>
              </c:numCache>
            </c:numRef>
          </c:val>
          <c:extLst>
            <c:ext xmlns:c16="http://schemas.microsoft.com/office/drawing/2014/chart" uri="{C3380CC4-5D6E-409C-BE32-E72D297353CC}">
              <c16:uniqueId val="{0000000B-D569-45FB-B8CC-325299E6BF2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 CEDENAR'!$D$6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 CEDENAR'!$D$7:$D$18</c:f>
              <c:numCache>
                <c:formatCode>0.00</c:formatCode>
                <c:ptCount val="12"/>
                <c:pt idx="0">
                  <c:v>276.27388999999999</c:v>
                </c:pt>
                <c:pt idx="1">
                  <c:v>308.04397999999998</c:v>
                </c:pt>
                <c:pt idx="2">
                  <c:v>310.48579000000001</c:v>
                </c:pt>
                <c:pt idx="3">
                  <c:v>313.11354</c:v>
                </c:pt>
                <c:pt idx="4">
                  <c:v>312.69328000000002</c:v>
                </c:pt>
                <c:pt idx="5">
                  <c:v>312.5172</c:v>
                </c:pt>
                <c:pt idx="6">
                  <c:v>310.54698000000002</c:v>
                </c:pt>
                <c:pt idx="7">
                  <c:v>308.31</c:v>
                </c:pt>
                <c:pt idx="8">
                  <c:v>305.40710999999999</c:v>
                </c:pt>
                <c:pt idx="9">
                  <c:v>308.24887999999999</c:v>
                </c:pt>
                <c:pt idx="10">
                  <c:v>306.22951</c:v>
                </c:pt>
                <c:pt idx="11">
                  <c:v>310.96102000000002</c:v>
                </c:pt>
              </c:numCache>
            </c:numRef>
          </c:val>
          <c:extLst>
            <c:ext xmlns:c16="http://schemas.microsoft.com/office/drawing/2014/chart" uri="{C3380CC4-5D6E-409C-BE32-E72D297353CC}">
              <c16:uniqueId val="{00000000-9FDF-44E6-978F-2DE75F2F3E59}"/>
            </c:ext>
          </c:extLst>
        </c:ser>
        <c:ser>
          <c:idx val="2"/>
          <c:order val="1"/>
          <c:tx>
            <c:strRef>
              <c:f>'1. CEDENAR'!$G$6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 CEDENAR'!$G$7:$G$18</c:f>
              <c:numCache>
                <c:formatCode>0.00</c:formatCode>
                <c:ptCount val="12"/>
                <c:pt idx="0">
                  <c:v>261.03800000000001</c:v>
                </c:pt>
                <c:pt idx="1">
                  <c:v>266.01414</c:v>
                </c:pt>
                <c:pt idx="2">
                  <c:v>273.21111999999999</c:v>
                </c:pt>
                <c:pt idx="3">
                  <c:v>270.20310999999998</c:v>
                </c:pt>
                <c:pt idx="4">
                  <c:v>261.96926000000002</c:v>
                </c:pt>
                <c:pt idx="5">
                  <c:v>266.87941000000001</c:v>
                </c:pt>
                <c:pt idx="6">
                  <c:v>270.16197</c:v>
                </c:pt>
                <c:pt idx="7">
                  <c:v>263.93</c:v>
                </c:pt>
                <c:pt idx="8">
                  <c:v>258.00009999999997</c:v>
                </c:pt>
                <c:pt idx="9">
                  <c:v>264.47532999999999</c:v>
                </c:pt>
                <c:pt idx="10">
                  <c:v>273.52451000000002</c:v>
                </c:pt>
                <c:pt idx="11">
                  <c:v>277.58555000000001</c:v>
                </c:pt>
              </c:numCache>
            </c:numRef>
          </c:val>
          <c:extLst>
            <c:ext xmlns:c16="http://schemas.microsoft.com/office/drawing/2014/chart" uri="{C3380CC4-5D6E-409C-BE32-E72D297353CC}">
              <c16:uniqueId val="{00000001-9FDF-44E6-978F-2DE75F2F3E59}"/>
            </c:ext>
          </c:extLst>
        </c:ser>
        <c:ser>
          <c:idx val="3"/>
          <c:order val="2"/>
          <c:tx>
            <c:strRef>
              <c:f>'1. CEDENAR'!$H$6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 CEDENAR'!$H$7:$H$18</c:f>
              <c:numCache>
                <c:formatCode>0.00</c:formatCode>
                <c:ptCount val="12"/>
                <c:pt idx="0">
                  <c:v>223.43015</c:v>
                </c:pt>
                <c:pt idx="1">
                  <c:v>215.21632</c:v>
                </c:pt>
                <c:pt idx="2">
                  <c:v>215.87477000000001</c:v>
                </c:pt>
                <c:pt idx="3">
                  <c:v>216.25282999999999</c:v>
                </c:pt>
                <c:pt idx="4">
                  <c:v>219.34714</c:v>
                </c:pt>
                <c:pt idx="5">
                  <c:v>214.29008999999999</c:v>
                </c:pt>
                <c:pt idx="6">
                  <c:v>214.27342999999999</c:v>
                </c:pt>
                <c:pt idx="7">
                  <c:v>213.32</c:v>
                </c:pt>
                <c:pt idx="8">
                  <c:v>211.73523</c:v>
                </c:pt>
                <c:pt idx="9">
                  <c:v>212.38093000000001</c:v>
                </c:pt>
                <c:pt idx="10">
                  <c:v>214.19421</c:v>
                </c:pt>
                <c:pt idx="11">
                  <c:v>215.05956</c:v>
                </c:pt>
              </c:numCache>
            </c:numRef>
          </c:val>
          <c:extLst>
            <c:ext xmlns:c16="http://schemas.microsoft.com/office/drawing/2014/chart" uri="{C3380CC4-5D6E-409C-BE32-E72D297353CC}">
              <c16:uniqueId val="{00000002-9FDF-44E6-978F-2DE75F2F3E59}"/>
            </c:ext>
          </c:extLst>
        </c:ser>
        <c:ser>
          <c:idx val="4"/>
          <c:order val="3"/>
          <c:tx>
            <c:strRef>
              <c:f>'1. CEDENAR'!$F$6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 CEDENAR'!$F$7:$F$18</c:f>
              <c:numCache>
                <c:formatCode>0.00</c:formatCode>
                <c:ptCount val="12"/>
                <c:pt idx="0">
                  <c:v>55.506279999999997</c:v>
                </c:pt>
                <c:pt idx="1">
                  <c:v>60.400269999999999</c:v>
                </c:pt>
                <c:pt idx="2">
                  <c:v>60.648960000000002</c:v>
                </c:pt>
                <c:pt idx="3">
                  <c:v>61.563119999999998</c:v>
                </c:pt>
                <c:pt idx="4">
                  <c:v>61.59901</c:v>
                </c:pt>
                <c:pt idx="5">
                  <c:v>61.741999999999997</c:v>
                </c:pt>
                <c:pt idx="6">
                  <c:v>61.423909999999999</c:v>
                </c:pt>
                <c:pt idx="7">
                  <c:v>62.08</c:v>
                </c:pt>
                <c:pt idx="8">
                  <c:v>61.880589999999998</c:v>
                </c:pt>
                <c:pt idx="9">
                  <c:v>62.078960000000002</c:v>
                </c:pt>
                <c:pt idx="10">
                  <c:v>64.324740000000006</c:v>
                </c:pt>
                <c:pt idx="11">
                  <c:v>61.475589999999997</c:v>
                </c:pt>
              </c:numCache>
            </c:numRef>
          </c:val>
          <c:extLst>
            <c:ext xmlns:c16="http://schemas.microsoft.com/office/drawing/2014/chart" uri="{C3380CC4-5D6E-409C-BE32-E72D297353CC}">
              <c16:uniqueId val="{00000003-9FDF-44E6-978F-2DE75F2F3E59}"/>
            </c:ext>
          </c:extLst>
        </c:ser>
        <c:ser>
          <c:idx val="5"/>
          <c:order val="4"/>
          <c:tx>
            <c:strRef>
              <c:f>'1. CEDENAR'!$E$6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 CEDENAR'!$E$7:$E$18</c:f>
              <c:numCache>
                <c:formatCode>0.00</c:formatCode>
                <c:ptCount val="12"/>
                <c:pt idx="0">
                  <c:v>56.7575</c:v>
                </c:pt>
                <c:pt idx="1">
                  <c:v>54.688139999999997</c:v>
                </c:pt>
                <c:pt idx="2">
                  <c:v>53.835650000000001</c:v>
                </c:pt>
                <c:pt idx="3">
                  <c:v>56.9345</c:v>
                </c:pt>
                <c:pt idx="4">
                  <c:v>51.660969999999999</c:v>
                </c:pt>
                <c:pt idx="5">
                  <c:v>52.966819999999998</c:v>
                </c:pt>
                <c:pt idx="6">
                  <c:v>53.297649999999997</c:v>
                </c:pt>
                <c:pt idx="7">
                  <c:v>54.14</c:v>
                </c:pt>
                <c:pt idx="8">
                  <c:v>52.974290000000003</c:v>
                </c:pt>
                <c:pt idx="9">
                  <c:v>50.615169999999999</c:v>
                </c:pt>
                <c:pt idx="10">
                  <c:v>57.63203</c:v>
                </c:pt>
                <c:pt idx="11">
                  <c:v>55.953609999999998</c:v>
                </c:pt>
              </c:numCache>
            </c:numRef>
          </c:val>
          <c:extLst>
            <c:ext xmlns:c16="http://schemas.microsoft.com/office/drawing/2014/chart" uri="{C3380CC4-5D6E-409C-BE32-E72D297353CC}">
              <c16:uniqueId val="{00000004-9FDF-44E6-978F-2DE75F2F3E59}"/>
            </c:ext>
          </c:extLst>
        </c:ser>
        <c:ser>
          <c:idx val="6"/>
          <c:order val="5"/>
          <c:tx>
            <c:strRef>
              <c:f>'1. CEDENAR'!$I$6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 CEDENAR'!$I$7:$I$18</c:f>
              <c:numCache>
                <c:formatCode>0.00</c:formatCode>
                <c:ptCount val="12"/>
                <c:pt idx="0">
                  <c:v>49.103400000000001</c:v>
                </c:pt>
                <c:pt idx="1">
                  <c:v>47.532400000000003</c:v>
                </c:pt>
                <c:pt idx="2">
                  <c:v>53.441099999999999</c:v>
                </c:pt>
                <c:pt idx="3">
                  <c:v>52.35089</c:v>
                </c:pt>
                <c:pt idx="4">
                  <c:v>34.477080000000001</c:v>
                </c:pt>
                <c:pt idx="5">
                  <c:v>28.183299999999999</c:v>
                </c:pt>
                <c:pt idx="6">
                  <c:v>33.810389999999998</c:v>
                </c:pt>
                <c:pt idx="7">
                  <c:v>21.01</c:v>
                </c:pt>
                <c:pt idx="8">
                  <c:v>21.166270000000001</c:v>
                </c:pt>
                <c:pt idx="9">
                  <c:v>21.670829999999999</c:v>
                </c:pt>
                <c:pt idx="10">
                  <c:v>31.432659999999998</c:v>
                </c:pt>
                <c:pt idx="11">
                  <c:v>30.63644</c:v>
                </c:pt>
              </c:numCache>
            </c:numRef>
          </c:val>
          <c:extLst>
            <c:ext xmlns:c16="http://schemas.microsoft.com/office/drawing/2014/chart" uri="{C3380CC4-5D6E-409C-BE32-E72D297353CC}">
              <c16:uniqueId val="{00000005-9FDF-44E6-978F-2DE75F2F3E59}"/>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 CEDENAR'!$J$6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 CEDENAR'!$A$7:$A$18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 CEDENAR'!$J$7:$J$18</c:f>
              <c:numCache>
                <c:formatCode>0.00</c:formatCode>
                <c:ptCount val="12"/>
                <c:pt idx="0">
                  <c:v>922.10922000000005</c:v>
                </c:pt>
                <c:pt idx="1">
                  <c:v>951.89525000000003</c:v>
                </c:pt>
                <c:pt idx="2">
                  <c:v>967.49739</c:v>
                </c:pt>
                <c:pt idx="3">
                  <c:v>970.41799000000003</c:v>
                </c:pt>
                <c:pt idx="4">
                  <c:v>941.74674000000005</c:v>
                </c:pt>
                <c:pt idx="5">
                  <c:v>936.57881999999995</c:v>
                </c:pt>
                <c:pt idx="6">
                  <c:v>943.51432999999997</c:v>
                </c:pt>
                <c:pt idx="7">
                  <c:v>922.78</c:v>
                </c:pt>
                <c:pt idx="8">
                  <c:v>911.16359</c:v>
                </c:pt>
                <c:pt idx="9">
                  <c:v>919.4701</c:v>
                </c:pt>
                <c:pt idx="10">
                  <c:v>947.33766000000003</c:v>
                </c:pt>
                <c:pt idx="11">
                  <c:v>951.67177000000004</c:v>
                </c:pt>
              </c:numCache>
            </c:numRef>
          </c:val>
          <c:smooth val="0"/>
          <c:extLst>
            <c:ext xmlns:c16="http://schemas.microsoft.com/office/drawing/2014/chart" uri="{C3380CC4-5D6E-409C-BE32-E72D297353CC}">
              <c16:uniqueId val="{00000006-9FDF-44E6-978F-2DE75F2F3E59}"/>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'5. CEO'!$M$6</c:f>
              <c:strCache>
                <c:ptCount val="1"/>
                <c:pt idx="0">
                  <c:v>COT</c:v>
                </c:pt>
              </c:strCache>
            </c:strRef>
          </c:tx>
          <c:spPr>
            <a:ln w="28575" cap="rnd">
              <a:solidFill>
                <a:srgbClr val="FFC000"/>
              </a:solidFill>
              <a:prstDash val="sysDash"/>
              <a:round/>
            </a:ln>
          </c:spPr>
          <c:marker>
            <c:symbol val="none"/>
          </c:marker>
          <c:cat>
            <c:strRef>
              <c:f>'5. CEO'!$A$7:$A$18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'5. CEO'!$M$7:$M$18</c:f>
              <c:numCache>
                <c:formatCode>0.00</c:formatCode>
                <c:ptCount val="12"/>
              </c:numCache>
            </c:numRef>
          </c:val>
          <c:smooth val="0"/>
          <c:extLst>
            <c:ext xmlns:c16="http://schemas.microsoft.com/office/drawing/2014/chart" uri="{C3380CC4-5D6E-409C-BE32-E72D297353CC}">
              <c16:uniqueId val="{00000000-A0BF-4928-BA0A-72D25718483A}"/>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'6. CETSA'!$J$6</c:f>
              <c:strCache>
                <c:ptCount val="1"/>
                <c:pt idx="0">
                  <c:v>CUV</c:v>
                </c:pt>
              </c:strCache>
            </c:strRef>
          </c:tx>
          <c:spPr>
            <a:ln w="28575" cap="rnd">
              <a:solidFill>
                <a:schemeClr val="accent1"/>
              </a:solidFill>
              <a:prstDash val="solid"/>
              <a:round/>
            </a:ln>
          </c:spPr>
          <c:marker>
            <c:symbol val="none"/>
          </c:marker>
          <c:cat>
            <c:strRef>
              <c:f>'6. CETSA'!$A$7:$A$18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'6. CETSA'!$J$7:$J$18</c:f>
              <c:numCache>
                <c:formatCode>0.00</c:formatCode>
                <c:ptCount val="12"/>
                <c:pt idx="0">
                  <c:v>756.68</c:v>
                </c:pt>
                <c:pt idx="1">
                  <c:v>773.78</c:v>
                </c:pt>
                <c:pt idx="2">
                  <c:v>772.84</c:v>
                </c:pt>
                <c:pt idx="3">
                  <c:v>711.41</c:v>
                </c:pt>
                <c:pt idx="4">
                  <c:v>757.83</c:v>
                </c:pt>
                <c:pt idx="5">
                  <c:v>774.76</c:v>
                </c:pt>
                <c:pt idx="6">
                  <c:v>750.41</c:v>
                </c:pt>
                <c:pt idx="7">
                  <c:v>748.42</c:v>
                </c:pt>
                <c:pt idx="8">
                  <c:v>733.74</c:v>
                </c:pt>
                <c:pt idx="9">
                  <c:v>723.14</c:v>
                </c:pt>
                <c:pt idx="10">
                  <c:v>753.24</c:v>
                </c:pt>
                <c:pt idx="11">
                  <c:v>787.92</c:v>
                </c:pt>
              </c:numCache>
            </c:numRef>
          </c:val>
          <c:smooth val="0"/>
          <c:extLst>
            <c:ext xmlns:c16="http://schemas.microsoft.com/office/drawing/2014/chart" uri="{C3380CC4-5D6E-409C-BE32-E72D297353CC}">
              <c16:uniqueId val="{00000000-E768-466A-9CC5-A83910CACEA5}"/>
            </c:ext>
          </c:extLst>
        </c:ser>
        <c:ser>
          <c:idx val="1"/>
          <c:order val="1"/>
          <c:tx>
            <c:strRef>
              <c:f>'6. CETSA'!$K$6</c:f>
              <c:strCache>
                <c:ptCount val="1"/>
                <c:pt idx="0">
                  <c:v>CUV_Op</c:v>
                </c:pt>
              </c:strCache>
            </c:strRef>
          </c:tx>
          <c:spPr>
            <a:ln w="28575" cap="rnd">
              <a:solidFill>
                <a:schemeClr val="accent2"/>
              </a:solidFill>
              <a:prstDash val="lgDash"/>
              <a:round/>
            </a:ln>
          </c:spPr>
          <c:marker>
            <c:symbol val="none"/>
          </c:marker>
          <c:cat>
            <c:strRef>
              <c:f>'6. CETSA'!$A$7:$A$18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'6. CETSA'!$K$7:$K$13</c:f>
              <c:numCache>
                <c:formatCode>0.00</c:formatCode>
                <c:ptCount val="7"/>
              </c:numCache>
            </c:numRef>
          </c:val>
          <c:smooth val="0"/>
          <c:extLst>
            <c:ext xmlns:c16="http://schemas.microsoft.com/office/drawing/2014/chart" uri="{C3380CC4-5D6E-409C-BE32-E72D297353CC}">
              <c16:uniqueId val="{00000001-E768-466A-9CC5-A83910CACEA5}"/>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'6. CETSA'!$D$6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'6. CETSA'!$D$7:$D$18</c:f>
              <c:numCache>
                <c:formatCode>0.00</c:formatCode>
                <c:ptCount val="12"/>
                <c:pt idx="0">
                  <c:v>250.92</c:v>
                </c:pt>
                <c:pt idx="1">
                  <c:v>245.73</c:v>
                </c:pt>
                <c:pt idx="2">
                  <c:v>242.87</c:v>
                </c:pt>
                <c:pt idx="3">
                  <c:v>245.31</c:v>
                </c:pt>
                <c:pt idx="4">
                  <c:v>276.45999999999998</c:v>
                </c:pt>
                <c:pt idx="5">
                  <c:v>289.93</c:v>
                </c:pt>
                <c:pt idx="6">
                  <c:v>261.20999999999998</c:v>
                </c:pt>
                <c:pt idx="7">
                  <c:v>269.64</c:v>
                </c:pt>
                <c:pt idx="8">
                  <c:v>262.58999999999997</c:v>
                </c:pt>
                <c:pt idx="9">
                  <c:v>248.25</c:v>
                </c:pt>
                <c:pt idx="10">
                  <c:v>249.39</c:v>
                </c:pt>
                <c:pt idx="11" formatCode="General">
                  <c:v>285.33</c:v>
                </c:pt>
              </c:numCache>
            </c:numRef>
          </c:val>
          <c:extLst>
            <c:ext xmlns:c16="http://schemas.microsoft.com/office/drawing/2014/chart" uri="{C3380CC4-5D6E-409C-BE32-E72D297353CC}">
              <c16:uniqueId val="{00000000-C10C-45FF-85F2-74C27025497E}"/>
            </c:ext>
          </c:extLst>
        </c:ser>
        <c:ser>
          <c:idx val="2"/>
          <c:order val="1"/>
          <c:tx>
            <c:strRef>
              <c:f>'6. CETSA'!$G$6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'6. CETSA'!$G$7:$G$18</c:f>
              <c:numCache>
                <c:formatCode>0.00</c:formatCode>
                <c:ptCount val="12"/>
                <c:pt idx="0">
                  <c:v>261.04000000000002</c:v>
                </c:pt>
                <c:pt idx="1">
                  <c:v>266.01</c:v>
                </c:pt>
                <c:pt idx="2">
                  <c:v>273.20999999999998</c:v>
                </c:pt>
                <c:pt idx="3">
                  <c:v>270.2</c:v>
                </c:pt>
                <c:pt idx="4">
                  <c:v>261.97000000000003</c:v>
                </c:pt>
                <c:pt idx="5">
                  <c:v>266.88</c:v>
                </c:pt>
                <c:pt idx="6">
                  <c:v>270.16000000000003</c:v>
                </c:pt>
                <c:pt idx="7">
                  <c:v>263.93</c:v>
                </c:pt>
                <c:pt idx="8">
                  <c:v>258</c:v>
                </c:pt>
                <c:pt idx="9">
                  <c:v>264.48</c:v>
                </c:pt>
                <c:pt idx="10">
                  <c:v>273.52</c:v>
                </c:pt>
                <c:pt idx="11">
                  <c:v>277.58999999999997</c:v>
                </c:pt>
              </c:numCache>
            </c:numRef>
          </c:val>
          <c:extLst>
            <c:ext xmlns:c16="http://schemas.microsoft.com/office/drawing/2014/chart" uri="{C3380CC4-5D6E-409C-BE32-E72D297353CC}">
              <c16:uniqueId val="{00000001-C10C-45FF-85F2-74C27025497E}"/>
            </c:ext>
          </c:extLst>
        </c:ser>
        <c:ser>
          <c:idx val="3"/>
          <c:order val="2"/>
          <c:tx>
            <c:strRef>
              <c:f>'6. CETSA'!$H$6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'6. CETSA'!$H$7:$H$18</c:f>
              <c:numCache>
                <c:formatCode>0.00</c:formatCode>
                <c:ptCount val="12"/>
                <c:pt idx="0">
                  <c:v>95.58</c:v>
                </c:pt>
                <c:pt idx="1">
                  <c:v>85.87</c:v>
                </c:pt>
                <c:pt idx="2">
                  <c:v>88.25</c:v>
                </c:pt>
                <c:pt idx="3">
                  <c:v>88.83</c:v>
                </c:pt>
                <c:pt idx="4">
                  <c:v>85.64</c:v>
                </c:pt>
                <c:pt idx="5">
                  <c:v>83.66</c:v>
                </c:pt>
                <c:pt idx="6">
                  <c:v>86.86</c:v>
                </c:pt>
                <c:pt idx="7">
                  <c:v>89.23</c:v>
                </c:pt>
                <c:pt idx="8">
                  <c:v>89.38</c:v>
                </c:pt>
                <c:pt idx="9">
                  <c:v>90.53</c:v>
                </c:pt>
                <c:pt idx="10">
                  <c:v>92.94</c:v>
                </c:pt>
                <c:pt idx="11">
                  <c:v>87.61</c:v>
                </c:pt>
              </c:numCache>
            </c:numRef>
          </c:val>
          <c:extLst>
            <c:ext xmlns:c16="http://schemas.microsoft.com/office/drawing/2014/chart" uri="{C3380CC4-5D6E-409C-BE32-E72D297353CC}">
              <c16:uniqueId val="{00000002-C10C-45FF-85F2-74C27025497E}"/>
            </c:ext>
          </c:extLst>
        </c:ser>
        <c:ser>
          <c:idx val="4"/>
          <c:order val="3"/>
          <c:tx>
            <c:strRef>
              <c:f>'6. CETSA'!$F$6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'6. CETSA'!$F$7:$F$18</c:f>
              <c:numCache>
                <c:formatCode>0.00</c:formatCode>
                <c:ptCount val="12"/>
                <c:pt idx="0">
                  <c:v>48.29</c:v>
                </c:pt>
                <c:pt idx="1">
                  <c:v>47.36</c:v>
                </c:pt>
                <c:pt idx="2">
                  <c:v>46.81</c:v>
                </c:pt>
                <c:pt idx="3">
                  <c:v>47.63</c:v>
                </c:pt>
                <c:pt idx="4">
                  <c:v>52.37</c:v>
                </c:pt>
                <c:pt idx="5">
                  <c:v>54.57</c:v>
                </c:pt>
                <c:pt idx="6">
                  <c:v>50.21</c:v>
                </c:pt>
                <c:pt idx="7">
                  <c:v>52.38</c:v>
                </c:pt>
                <c:pt idx="8">
                  <c:v>51.53</c:v>
                </c:pt>
                <c:pt idx="9">
                  <c:v>48.98</c:v>
                </c:pt>
                <c:pt idx="10">
                  <c:v>51.42</c:v>
                </c:pt>
                <c:pt idx="11">
                  <c:v>53.92</c:v>
                </c:pt>
              </c:numCache>
            </c:numRef>
          </c:val>
          <c:extLst>
            <c:ext xmlns:c16="http://schemas.microsoft.com/office/drawing/2014/chart" uri="{C3380CC4-5D6E-409C-BE32-E72D297353CC}">
              <c16:uniqueId val="{00000003-C10C-45FF-85F2-74C27025497E}"/>
            </c:ext>
          </c:extLst>
        </c:ser>
        <c:ser>
          <c:idx val="5"/>
          <c:order val="4"/>
          <c:tx>
            <c:strRef>
              <c:f>'6. CETSA'!$E$6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'6. CETSA'!$E$7:$E$18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C10C-45FF-85F2-74C27025497E}"/>
            </c:ext>
          </c:extLst>
        </c:ser>
        <c:ser>
          <c:idx val="6"/>
          <c:order val="5"/>
          <c:tx>
            <c:strRef>
              <c:f>'6. CETSA'!$I$6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'6. CETSA'!$I$7:$I$18</c:f>
              <c:numCache>
                <c:formatCode>0.00</c:formatCode>
                <c:ptCount val="12"/>
                <c:pt idx="0">
                  <c:v>44.09</c:v>
                </c:pt>
                <c:pt idx="1">
                  <c:v>74.12</c:v>
                </c:pt>
                <c:pt idx="2">
                  <c:v>67.86</c:v>
                </c:pt>
                <c:pt idx="3">
                  <c:v>2.5099999999999998</c:v>
                </c:pt>
                <c:pt idx="4">
                  <c:v>29.73</c:v>
                </c:pt>
                <c:pt idx="5">
                  <c:v>26.75</c:v>
                </c:pt>
                <c:pt idx="6">
                  <c:v>28.67</c:v>
                </c:pt>
                <c:pt idx="7">
                  <c:v>19.100000000000001</c:v>
                </c:pt>
                <c:pt idx="8">
                  <c:v>19.27</c:v>
                </c:pt>
                <c:pt idx="9">
                  <c:v>20.28</c:v>
                </c:pt>
                <c:pt idx="10">
                  <c:v>28.34</c:v>
                </c:pt>
                <c:pt idx="11">
                  <c:v>27.52</c:v>
                </c:pt>
              </c:numCache>
            </c:numRef>
          </c:val>
          <c:extLst>
            <c:ext xmlns:c16="http://schemas.microsoft.com/office/drawing/2014/chart" uri="{C3380CC4-5D6E-409C-BE32-E72D297353CC}">
              <c16:uniqueId val="{00000005-C10C-45FF-85F2-74C27025497E}"/>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'6. CETSA'!$J$6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'6. CETSA'!$A$7:$A$18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'6. CETSA'!$J$7:$J$18</c:f>
              <c:numCache>
                <c:formatCode>0.00</c:formatCode>
                <c:ptCount val="12"/>
                <c:pt idx="0">
                  <c:v>756.68</c:v>
                </c:pt>
                <c:pt idx="1">
                  <c:v>773.78</c:v>
                </c:pt>
                <c:pt idx="2">
                  <c:v>772.84</c:v>
                </c:pt>
                <c:pt idx="3">
                  <c:v>711.41</c:v>
                </c:pt>
                <c:pt idx="4">
                  <c:v>757.83</c:v>
                </c:pt>
                <c:pt idx="5">
                  <c:v>774.76</c:v>
                </c:pt>
                <c:pt idx="6">
                  <c:v>750.41</c:v>
                </c:pt>
                <c:pt idx="7">
                  <c:v>748.42</c:v>
                </c:pt>
                <c:pt idx="8">
                  <c:v>733.74</c:v>
                </c:pt>
                <c:pt idx="9">
                  <c:v>723.14</c:v>
                </c:pt>
                <c:pt idx="10">
                  <c:v>753.24</c:v>
                </c:pt>
                <c:pt idx="11">
                  <c:v>787.92</c:v>
                </c:pt>
              </c:numCache>
            </c:numRef>
          </c:val>
          <c:smooth val="0"/>
          <c:extLst>
            <c:ext xmlns:c16="http://schemas.microsoft.com/office/drawing/2014/chart" uri="{C3380CC4-5D6E-409C-BE32-E72D297353CC}">
              <c16:uniqueId val="{00000006-C10C-45FF-85F2-74C27025497E}"/>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'6. CETSA'!$P$7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CETSA'!$S$7:$W$7</c:f>
              <c:numCache>
                <c:formatCode>0.00</c:formatCode>
                <c:ptCount val="5"/>
                <c:pt idx="0">
                  <c:v>388.34</c:v>
                </c:pt>
                <c:pt idx="1">
                  <c:v>485.41</c:v>
                </c:pt>
                <c:pt idx="2">
                  <c:v>643.17999999999995</c:v>
                </c:pt>
                <c:pt idx="3">
                  <c:v>756.68</c:v>
                </c:pt>
                <c:pt idx="4">
                  <c:v>908.02</c:v>
                </c:pt>
              </c:numCache>
            </c:numRef>
          </c:val>
          <c:extLst>
            <c:ext xmlns:c16="http://schemas.microsoft.com/office/drawing/2014/chart" uri="{C3380CC4-5D6E-409C-BE32-E72D297353CC}">
              <c16:uniqueId val="{00000000-EDBE-49C3-B8C1-295D168CCB0C}"/>
            </c:ext>
          </c:extLst>
        </c:ser>
        <c:ser>
          <c:idx val="1"/>
          <c:order val="1"/>
          <c:tx>
            <c:strRef>
              <c:f>'6. CETSA'!$P$8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CETSA'!$S$8:$W$8</c:f>
              <c:numCache>
                <c:formatCode>0.00</c:formatCode>
                <c:ptCount val="5"/>
                <c:pt idx="0">
                  <c:v>389.59</c:v>
                </c:pt>
                <c:pt idx="1">
                  <c:v>486.97</c:v>
                </c:pt>
                <c:pt idx="2">
                  <c:v>657.71</c:v>
                </c:pt>
                <c:pt idx="3">
                  <c:v>773.78</c:v>
                </c:pt>
                <c:pt idx="4">
                  <c:v>928.54</c:v>
                </c:pt>
              </c:numCache>
            </c:numRef>
          </c:val>
          <c:extLst>
            <c:ext xmlns:c16="http://schemas.microsoft.com/office/drawing/2014/chart" uri="{C3380CC4-5D6E-409C-BE32-E72D297353CC}">
              <c16:uniqueId val="{00000001-EDBE-49C3-B8C1-295D168CCB0C}"/>
            </c:ext>
          </c:extLst>
        </c:ser>
        <c:ser>
          <c:idx val="2"/>
          <c:order val="2"/>
          <c:tx>
            <c:strRef>
              <c:f>'6. CETSA'!$P$9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CETSA'!$S$9:$W$9</c:f>
              <c:numCache>
                <c:formatCode>0.00</c:formatCode>
                <c:ptCount val="5"/>
                <c:pt idx="0">
                  <c:v>390.01</c:v>
                </c:pt>
                <c:pt idx="1">
                  <c:v>487.49</c:v>
                </c:pt>
                <c:pt idx="2">
                  <c:v>656.91</c:v>
                </c:pt>
                <c:pt idx="3">
                  <c:v>772.84</c:v>
                </c:pt>
                <c:pt idx="4">
                  <c:v>927.41</c:v>
                </c:pt>
              </c:numCache>
            </c:numRef>
          </c:val>
          <c:extLst>
            <c:ext xmlns:c16="http://schemas.microsoft.com/office/drawing/2014/chart" uri="{C3380CC4-5D6E-409C-BE32-E72D297353CC}">
              <c16:uniqueId val="{00000002-EDBE-49C3-B8C1-295D168CCB0C}"/>
            </c:ext>
          </c:extLst>
        </c:ser>
        <c:ser>
          <c:idx val="3"/>
          <c:order val="3"/>
          <c:tx>
            <c:strRef>
              <c:f>'6. CETSA'!$P$10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CETSA'!$S$10:$W$10</c:f>
              <c:numCache>
                <c:formatCode>0.00</c:formatCode>
                <c:ptCount val="5"/>
                <c:pt idx="0">
                  <c:v>391.07</c:v>
                </c:pt>
                <c:pt idx="1">
                  <c:v>488.82</c:v>
                </c:pt>
                <c:pt idx="2">
                  <c:v>604.70000000000005</c:v>
                </c:pt>
                <c:pt idx="3">
                  <c:v>711.41</c:v>
                </c:pt>
                <c:pt idx="4">
                  <c:v>853.69</c:v>
                </c:pt>
              </c:numCache>
            </c:numRef>
          </c:val>
          <c:extLst>
            <c:ext xmlns:c16="http://schemas.microsoft.com/office/drawing/2014/chart" uri="{C3380CC4-5D6E-409C-BE32-E72D297353CC}">
              <c16:uniqueId val="{00000003-EDBE-49C3-B8C1-295D168CCB0C}"/>
            </c:ext>
          </c:extLst>
        </c:ser>
        <c:ser>
          <c:idx val="4"/>
          <c:order val="4"/>
          <c:tx>
            <c:strRef>
              <c:f>'6. CETSA'!$P$11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CETSA'!$S$11:$W$11</c:f>
              <c:numCache>
                <c:formatCode>0.00</c:formatCode>
                <c:ptCount val="5"/>
                <c:pt idx="0">
                  <c:v>391.8</c:v>
                </c:pt>
                <c:pt idx="1">
                  <c:v>489.73</c:v>
                </c:pt>
                <c:pt idx="2">
                  <c:v>644.16</c:v>
                </c:pt>
                <c:pt idx="3">
                  <c:v>757.83</c:v>
                </c:pt>
                <c:pt idx="4">
                  <c:v>909.4</c:v>
                </c:pt>
              </c:numCache>
            </c:numRef>
          </c:val>
          <c:extLst>
            <c:ext xmlns:c16="http://schemas.microsoft.com/office/drawing/2014/chart" uri="{C3380CC4-5D6E-409C-BE32-E72D297353CC}">
              <c16:uniqueId val="{00000004-EDBE-49C3-B8C1-295D168CCB0C}"/>
            </c:ext>
          </c:extLst>
        </c:ser>
        <c:ser>
          <c:idx val="5"/>
          <c:order val="5"/>
          <c:tx>
            <c:strRef>
              <c:f>'6. CETSA'!$P$12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CETSA'!$S$12:$W$12</c:f>
              <c:numCache>
                <c:formatCode>0.00</c:formatCode>
                <c:ptCount val="5"/>
                <c:pt idx="0">
                  <c:v>393.07</c:v>
                </c:pt>
                <c:pt idx="1">
                  <c:v>491.32</c:v>
                </c:pt>
                <c:pt idx="2">
                  <c:v>658.55</c:v>
                </c:pt>
                <c:pt idx="3">
                  <c:v>774.76</c:v>
                </c:pt>
                <c:pt idx="4">
                  <c:v>929.71</c:v>
                </c:pt>
              </c:numCache>
            </c:numRef>
          </c:val>
          <c:extLst>
            <c:ext xmlns:c16="http://schemas.microsoft.com/office/drawing/2014/chart" uri="{C3380CC4-5D6E-409C-BE32-E72D297353CC}">
              <c16:uniqueId val="{00000005-EDBE-49C3-B8C1-295D168CCB0C}"/>
            </c:ext>
          </c:extLst>
        </c:ser>
        <c:ser>
          <c:idx val="6"/>
          <c:order val="6"/>
          <c:tx>
            <c:strRef>
              <c:f>'6. CETSA'!$P$13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CETSA'!$S$13:$W$13</c:f>
              <c:numCache>
                <c:formatCode>0.00</c:formatCode>
                <c:ptCount val="5"/>
                <c:pt idx="0">
                  <c:v>393.8</c:v>
                </c:pt>
                <c:pt idx="1">
                  <c:v>492.23</c:v>
                </c:pt>
                <c:pt idx="2">
                  <c:v>637.85</c:v>
                </c:pt>
                <c:pt idx="3">
                  <c:v>750.41</c:v>
                </c:pt>
                <c:pt idx="4">
                  <c:v>900.49</c:v>
                </c:pt>
              </c:numCache>
            </c:numRef>
          </c:val>
          <c:extLst>
            <c:ext xmlns:c16="http://schemas.microsoft.com/office/drawing/2014/chart" uri="{C3380CC4-5D6E-409C-BE32-E72D297353CC}">
              <c16:uniqueId val="{00000006-EDBE-49C3-B8C1-295D168CCB0C}"/>
            </c:ext>
          </c:extLst>
        </c:ser>
        <c:ser>
          <c:idx val="7"/>
          <c:order val="7"/>
          <c:tx>
            <c:strRef>
              <c:f>'6. CETSA'!$P$14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CETSA'!$S$14:$W$14</c:f>
              <c:numCache>
                <c:formatCode>0.00</c:formatCode>
                <c:ptCount val="5"/>
                <c:pt idx="0">
                  <c:v>394.09</c:v>
                </c:pt>
                <c:pt idx="1">
                  <c:v>492.59</c:v>
                </c:pt>
                <c:pt idx="2">
                  <c:v>636.16</c:v>
                </c:pt>
                <c:pt idx="3">
                  <c:v>748.42</c:v>
                </c:pt>
                <c:pt idx="4">
                  <c:v>898.1</c:v>
                </c:pt>
              </c:numCache>
            </c:numRef>
          </c:val>
          <c:extLst>
            <c:ext xmlns:c16="http://schemas.microsoft.com/office/drawing/2014/chart" uri="{C3380CC4-5D6E-409C-BE32-E72D297353CC}">
              <c16:uniqueId val="{00000007-EDBE-49C3-B8C1-295D168CCB0C}"/>
            </c:ext>
          </c:extLst>
        </c:ser>
        <c:ser>
          <c:idx val="8"/>
          <c:order val="8"/>
          <c:tx>
            <c:strRef>
              <c:f>'6. CETSA'!$P$15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CETSA'!$S$15:$W$15</c:f>
              <c:numCache>
                <c:formatCode>0.00</c:formatCode>
                <c:ptCount val="5"/>
                <c:pt idx="0">
                  <c:v>395.13</c:v>
                </c:pt>
                <c:pt idx="1">
                  <c:v>493.89</c:v>
                </c:pt>
                <c:pt idx="2">
                  <c:v>623.67999999999995</c:v>
                </c:pt>
                <c:pt idx="3">
                  <c:v>733.74</c:v>
                </c:pt>
                <c:pt idx="4">
                  <c:v>880.49</c:v>
                </c:pt>
              </c:numCache>
            </c:numRef>
          </c:val>
          <c:extLst>
            <c:ext xmlns:c16="http://schemas.microsoft.com/office/drawing/2014/chart" uri="{C3380CC4-5D6E-409C-BE32-E72D297353CC}">
              <c16:uniqueId val="{00000008-EDBE-49C3-B8C1-295D168CCB0C}"/>
            </c:ext>
          </c:extLst>
        </c:ser>
        <c:ser>
          <c:idx val="9"/>
          <c:order val="9"/>
          <c:tx>
            <c:strRef>
              <c:f>'6. CETSA'!$P$16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CETSA'!$S$16:$W$16</c:f>
              <c:numCache>
                <c:formatCode>0.00</c:formatCode>
                <c:ptCount val="5"/>
                <c:pt idx="0">
                  <c:v>399.8</c:v>
                </c:pt>
                <c:pt idx="1">
                  <c:v>499.73</c:v>
                </c:pt>
                <c:pt idx="2">
                  <c:v>614.66999999999996</c:v>
                </c:pt>
                <c:pt idx="3">
                  <c:v>723.14</c:v>
                </c:pt>
                <c:pt idx="4">
                  <c:v>867.77</c:v>
                </c:pt>
              </c:numCache>
            </c:numRef>
          </c:val>
          <c:extLst>
            <c:ext xmlns:c16="http://schemas.microsoft.com/office/drawing/2014/chart" uri="{C3380CC4-5D6E-409C-BE32-E72D297353CC}">
              <c16:uniqueId val="{00000009-EDBE-49C3-B8C1-295D168CCB0C}"/>
            </c:ext>
          </c:extLst>
        </c:ser>
        <c:ser>
          <c:idx val="10"/>
          <c:order val="10"/>
          <c:tx>
            <c:strRef>
              <c:f>'6. CETSA'!$P$17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CETSA'!$S$17:$W$17</c:f>
              <c:numCache>
                <c:formatCode>0.00</c:formatCode>
                <c:ptCount val="5"/>
                <c:pt idx="0">
                  <c:v>404.11</c:v>
                </c:pt>
                <c:pt idx="1">
                  <c:v>505.11</c:v>
                </c:pt>
                <c:pt idx="2">
                  <c:v>640.25</c:v>
                </c:pt>
                <c:pt idx="3">
                  <c:v>753.24</c:v>
                </c:pt>
                <c:pt idx="4">
                  <c:v>903.89</c:v>
                </c:pt>
              </c:numCache>
            </c:numRef>
          </c:val>
          <c:extLst>
            <c:ext xmlns:c16="http://schemas.microsoft.com/office/drawing/2014/chart" uri="{C3380CC4-5D6E-409C-BE32-E72D297353CC}">
              <c16:uniqueId val="{0000000A-EDBE-49C3-B8C1-295D168CCB0C}"/>
            </c:ext>
          </c:extLst>
        </c:ser>
        <c:ser>
          <c:idx val="11"/>
          <c:order val="11"/>
          <c:tx>
            <c:strRef>
              <c:f>'6. CETSA'!$P$18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CETSA'!$S$18:$W$18</c:f>
              <c:numCache>
                <c:formatCode>0.00</c:formatCode>
                <c:ptCount val="5"/>
                <c:pt idx="0">
                  <c:v>407.25</c:v>
                </c:pt>
                <c:pt idx="1">
                  <c:v>509.03</c:v>
                </c:pt>
                <c:pt idx="2">
                  <c:v>669.73</c:v>
                </c:pt>
                <c:pt idx="3">
                  <c:v>787.92</c:v>
                </c:pt>
                <c:pt idx="4">
                  <c:v>945.5</c:v>
                </c:pt>
              </c:numCache>
            </c:numRef>
          </c:val>
          <c:extLst>
            <c:ext xmlns:c16="http://schemas.microsoft.com/office/drawing/2014/chart" uri="{C3380CC4-5D6E-409C-BE32-E72D297353CC}">
              <c16:uniqueId val="{0000000B-EDBE-49C3-B8C1-295D168CCB0C}"/>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'6. CETSA'!$M$6</c:f>
              <c:strCache>
                <c:ptCount val="1"/>
                <c:pt idx="0">
                  <c:v>COT</c:v>
                </c:pt>
              </c:strCache>
            </c:strRef>
          </c:tx>
          <c:spPr>
            <a:ln w="28575" cap="rnd">
              <a:solidFill>
                <a:srgbClr val="FFC000"/>
              </a:solidFill>
              <a:prstDash val="sysDash"/>
              <a:round/>
            </a:ln>
          </c:spPr>
          <c:marker>
            <c:symbol val="none"/>
          </c:marker>
          <c:cat>
            <c:strRef>
              <c:f>'6. CETSA'!$A$7:$A$18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'6. CETSA'!$M$7:$M$18</c:f>
              <c:numCache>
                <c:formatCode>0.00</c:formatCode>
                <c:ptCount val="12"/>
              </c:numCache>
            </c:numRef>
          </c:val>
          <c:smooth val="0"/>
          <c:extLst>
            <c:ext xmlns:c16="http://schemas.microsoft.com/office/drawing/2014/chart" uri="{C3380CC4-5D6E-409C-BE32-E72D297353CC}">
              <c16:uniqueId val="{00000000-C266-47AD-8A35-0588BB1D697B}"/>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'7. CHEC'!$J$6</c:f>
              <c:strCache>
                <c:ptCount val="1"/>
                <c:pt idx="0">
                  <c:v>CUV</c:v>
                </c:pt>
              </c:strCache>
            </c:strRef>
          </c:tx>
          <c:spPr>
            <a:ln w="28575" cap="rnd">
              <a:solidFill>
                <a:schemeClr val="accent1"/>
              </a:solidFill>
              <a:prstDash val="solid"/>
              <a:round/>
            </a:ln>
          </c:spPr>
          <c:marker>
            <c:symbol val="none"/>
          </c:marker>
          <c:cat>
            <c:strRef>
              <c:f>'7. CHEC'!$A$7:$A$18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'7. CHEC'!$J$7:$J$18</c:f>
              <c:numCache>
                <c:formatCode>0.00</c:formatCode>
                <c:ptCount val="12"/>
                <c:pt idx="0">
                  <c:v>968.37</c:v>
                </c:pt>
                <c:pt idx="1">
                  <c:v>969.56</c:v>
                </c:pt>
                <c:pt idx="2">
                  <c:v>904.18</c:v>
                </c:pt>
                <c:pt idx="3">
                  <c:v>944.42</c:v>
                </c:pt>
                <c:pt idx="4">
                  <c:v>940.39</c:v>
                </c:pt>
                <c:pt idx="5">
                  <c:v>948.28</c:v>
                </c:pt>
                <c:pt idx="6">
                  <c:v>922.86</c:v>
                </c:pt>
                <c:pt idx="7">
                  <c:v>932.51</c:v>
                </c:pt>
                <c:pt idx="8">
                  <c:v>934.14</c:v>
                </c:pt>
                <c:pt idx="9">
                  <c:v>902.34</c:v>
                </c:pt>
                <c:pt idx="10">
                  <c:v>930.13</c:v>
                </c:pt>
                <c:pt idx="11">
                  <c:v>951.25</c:v>
                </c:pt>
              </c:numCache>
            </c:numRef>
          </c:val>
          <c:smooth val="0"/>
          <c:extLst>
            <c:ext xmlns:c16="http://schemas.microsoft.com/office/drawing/2014/chart" uri="{C3380CC4-5D6E-409C-BE32-E72D297353CC}">
              <c16:uniqueId val="{00000000-AF37-4B6A-96A0-FA080B7C272D}"/>
            </c:ext>
          </c:extLst>
        </c:ser>
        <c:ser>
          <c:idx val="1"/>
          <c:order val="1"/>
          <c:tx>
            <c:strRef>
              <c:f>'7. CHEC'!$K$6</c:f>
              <c:strCache>
                <c:ptCount val="1"/>
                <c:pt idx="0">
                  <c:v>CUV_Op</c:v>
                </c:pt>
              </c:strCache>
            </c:strRef>
          </c:tx>
          <c:spPr>
            <a:ln w="28575" cap="rnd">
              <a:solidFill>
                <a:schemeClr val="accent2"/>
              </a:solidFill>
              <a:prstDash val="lgDash"/>
              <a:round/>
            </a:ln>
          </c:spPr>
          <c:marker>
            <c:symbol val="none"/>
          </c:marker>
          <c:cat>
            <c:strRef>
              <c:f>'7. CHEC'!$A$7:$A$18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'7. CHEC'!$K$7:$K$13</c:f>
              <c:numCache>
                <c:formatCode>0.00</c:formatCode>
                <c:ptCount val="7"/>
              </c:numCache>
            </c:numRef>
          </c:val>
          <c:smooth val="0"/>
          <c:extLst>
            <c:ext xmlns:c16="http://schemas.microsoft.com/office/drawing/2014/chart" uri="{C3380CC4-5D6E-409C-BE32-E72D297353CC}">
              <c16:uniqueId val="{00000001-AF37-4B6A-96A0-FA080B7C272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'7. CHEC'!$D$6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'7. CHEC'!$D$7:$D$18</c:f>
              <c:numCache>
                <c:formatCode>0.00</c:formatCode>
                <c:ptCount val="12"/>
                <c:pt idx="0">
                  <c:v>292.18</c:v>
                </c:pt>
                <c:pt idx="1">
                  <c:v>283.19</c:v>
                </c:pt>
                <c:pt idx="2">
                  <c:v>283.63</c:v>
                </c:pt>
                <c:pt idx="3">
                  <c:v>277.83</c:v>
                </c:pt>
                <c:pt idx="4">
                  <c:v>285.75</c:v>
                </c:pt>
                <c:pt idx="5">
                  <c:v>310.64999999999998</c:v>
                </c:pt>
                <c:pt idx="6">
                  <c:v>290.3</c:v>
                </c:pt>
                <c:pt idx="7">
                  <c:v>296.91000000000003</c:v>
                </c:pt>
                <c:pt idx="8">
                  <c:v>301.57</c:v>
                </c:pt>
                <c:pt idx="9">
                  <c:v>277.52999999999997</c:v>
                </c:pt>
                <c:pt idx="10">
                  <c:v>299.25</c:v>
                </c:pt>
                <c:pt idx="11">
                  <c:v>304.2</c:v>
                </c:pt>
              </c:numCache>
            </c:numRef>
          </c:val>
          <c:extLst>
            <c:ext xmlns:c16="http://schemas.microsoft.com/office/drawing/2014/chart" uri="{C3380CC4-5D6E-409C-BE32-E72D297353CC}">
              <c16:uniqueId val="{00000000-5BD2-47A2-88DC-DBD6EA4AA2D7}"/>
            </c:ext>
          </c:extLst>
        </c:ser>
        <c:ser>
          <c:idx val="2"/>
          <c:order val="1"/>
          <c:tx>
            <c:strRef>
              <c:f>'7. CHEC'!$G$6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'7. CHEC'!$G$7:$G$18</c:f>
              <c:numCache>
                <c:formatCode>0.00</c:formatCode>
                <c:ptCount val="12"/>
                <c:pt idx="0">
                  <c:v>326.95</c:v>
                </c:pt>
                <c:pt idx="1">
                  <c:v>311</c:v>
                </c:pt>
                <c:pt idx="2">
                  <c:v>308.58</c:v>
                </c:pt>
                <c:pt idx="3">
                  <c:v>320.89999999999998</c:v>
                </c:pt>
                <c:pt idx="4">
                  <c:v>325.33</c:v>
                </c:pt>
                <c:pt idx="5">
                  <c:v>314.64</c:v>
                </c:pt>
                <c:pt idx="6">
                  <c:v>307.37</c:v>
                </c:pt>
                <c:pt idx="7">
                  <c:v>315.57</c:v>
                </c:pt>
                <c:pt idx="8">
                  <c:v>317.12</c:v>
                </c:pt>
                <c:pt idx="9">
                  <c:v>307.02999999999997</c:v>
                </c:pt>
                <c:pt idx="10">
                  <c:v>300.5</c:v>
                </c:pt>
                <c:pt idx="11">
                  <c:v>315.7</c:v>
                </c:pt>
              </c:numCache>
            </c:numRef>
          </c:val>
          <c:extLst>
            <c:ext xmlns:c16="http://schemas.microsoft.com/office/drawing/2014/chart" uri="{C3380CC4-5D6E-409C-BE32-E72D297353CC}">
              <c16:uniqueId val="{00000001-5BD2-47A2-88DC-DBD6EA4AA2D7}"/>
            </c:ext>
          </c:extLst>
        </c:ser>
        <c:ser>
          <c:idx val="3"/>
          <c:order val="2"/>
          <c:tx>
            <c:strRef>
              <c:f>'7. CHEC'!$H$6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'7. CHEC'!$H$7:$H$18</c:f>
              <c:numCache>
                <c:formatCode>0.00</c:formatCode>
                <c:ptCount val="12"/>
                <c:pt idx="0">
                  <c:v>193.85</c:v>
                </c:pt>
                <c:pt idx="1">
                  <c:v>186.95</c:v>
                </c:pt>
                <c:pt idx="2">
                  <c:v>185.15</c:v>
                </c:pt>
                <c:pt idx="3">
                  <c:v>185.3</c:v>
                </c:pt>
                <c:pt idx="4">
                  <c:v>190.28</c:v>
                </c:pt>
                <c:pt idx="5">
                  <c:v>182.68</c:v>
                </c:pt>
                <c:pt idx="6">
                  <c:v>184.38</c:v>
                </c:pt>
                <c:pt idx="7">
                  <c:v>187.57</c:v>
                </c:pt>
                <c:pt idx="8">
                  <c:v>182.26</c:v>
                </c:pt>
                <c:pt idx="9">
                  <c:v>191.4</c:v>
                </c:pt>
                <c:pt idx="10">
                  <c:v>182.2</c:v>
                </c:pt>
                <c:pt idx="11">
                  <c:v>188.95</c:v>
                </c:pt>
              </c:numCache>
            </c:numRef>
          </c:val>
          <c:extLst>
            <c:ext xmlns:c16="http://schemas.microsoft.com/office/drawing/2014/chart" uri="{C3380CC4-5D6E-409C-BE32-E72D297353CC}">
              <c16:uniqueId val="{00000002-5BD2-47A2-88DC-DBD6EA4AA2D7}"/>
            </c:ext>
          </c:extLst>
        </c:ser>
        <c:ser>
          <c:idx val="4"/>
          <c:order val="3"/>
          <c:tx>
            <c:strRef>
              <c:f>'7. CHEC'!$F$6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'7. CHEC'!$F$7:$F$18</c:f>
              <c:numCache>
                <c:formatCode>0.00</c:formatCode>
                <c:ptCount val="12"/>
                <c:pt idx="0">
                  <c:v>57.66</c:v>
                </c:pt>
                <c:pt idx="1">
                  <c:v>55.73</c:v>
                </c:pt>
                <c:pt idx="2">
                  <c:v>56.09</c:v>
                </c:pt>
                <c:pt idx="3">
                  <c:v>55.68</c:v>
                </c:pt>
                <c:pt idx="4">
                  <c:v>56.94</c:v>
                </c:pt>
                <c:pt idx="5">
                  <c:v>60.87</c:v>
                </c:pt>
                <c:pt idx="6">
                  <c:v>57.82</c:v>
                </c:pt>
                <c:pt idx="7">
                  <c:v>59.77</c:v>
                </c:pt>
                <c:pt idx="8">
                  <c:v>60.66</c:v>
                </c:pt>
                <c:pt idx="9">
                  <c:v>56.69</c:v>
                </c:pt>
                <c:pt idx="10">
                  <c:v>62.49</c:v>
                </c:pt>
                <c:pt idx="11">
                  <c:v>59.85</c:v>
                </c:pt>
              </c:numCache>
            </c:numRef>
          </c:val>
          <c:extLst>
            <c:ext xmlns:c16="http://schemas.microsoft.com/office/drawing/2014/chart" uri="{C3380CC4-5D6E-409C-BE32-E72D297353CC}">
              <c16:uniqueId val="{00000003-5BD2-47A2-88DC-DBD6EA4AA2D7}"/>
            </c:ext>
          </c:extLst>
        </c:ser>
        <c:ser>
          <c:idx val="5"/>
          <c:order val="4"/>
          <c:tx>
            <c:strRef>
              <c:f>'7. CHEC'!$E$6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'7. CHEC'!$E$7:$E$18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5BD2-47A2-88DC-DBD6EA4AA2D7}"/>
            </c:ext>
          </c:extLst>
        </c:ser>
        <c:ser>
          <c:idx val="6"/>
          <c:order val="5"/>
          <c:tx>
            <c:strRef>
              <c:f>'7. CHEC'!$I$6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'7. CHEC'!$I$7:$I$18</c:f>
              <c:numCache>
                <c:formatCode>0.00</c:formatCode>
                <c:ptCount val="12"/>
                <c:pt idx="0">
                  <c:v>40.98</c:v>
                </c:pt>
                <c:pt idx="1">
                  <c:v>78</c:v>
                </c:pt>
                <c:pt idx="2">
                  <c:v>16.899999999999999</c:v>
                </c:pt>
                <c:pt idx="3">
                  <c:v>47.78</c:v>
                </c:pt>
                <c:pt idx="4">
                  <c:v>30.43</c:v>
                </c:pt>
                <c:pt idx="5">
                  <c:v>26.48</c:v>
                </c:pt>
                <c:pt idx="6">
                  <c:v>29.7</c:v>
                </c:pt>
                <c:pt idx="7">
                  <c:v>18.55</c:v>
                </c:pt>
                <c:pt idx="8">
                  <c:v>19.55</c:v>
                </c:pt>
                <c:pt idx="9">
                  <c:v>19.079999999999998</c:v>
                </c:pt>
                <c:pt idx="10">
                  <c:v>28.07</c:v>
                </c:pt>
                <c:pt idx="11">
                  <c:v>26.58</c:v>
                </c:pt>
              </c:numCache>
            </c:numRef>
          </c:val>
          <c:extLst>
            <c:ext xmlns:c16="http://schemas.microsoft.com/office/drawing/2014/chart" uri="{C3380CC4-5D6E-409C-BE32-E72D297353CC}">
              <c16:uniqueId val="{00000005-5BD2-47A2-88DC-DBD6EA4AA2D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'7. CHEC'!$J$6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'7. CHEC'!$A$7:$A$18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'7. CHEC'!$J$7:$J$18</c:f>
              <c:numCache>
                <c:formatCode>0.00</c:formatCode>
                <c:ptCount val="12"/>
                <c:pt idx="0">
                  <c:v>968.37</c:v>
                </c:pt>
                <c:pt idx="1">
                  <c:v>969.56</c:v>
                </c:pt>
                <c:pt idx="2">
                  <c:v>904.18</c:v>
                </c:pt>
                <c:pt idx="3">
                  <c:v>944.42</c:v>
                </c:pt>
                <c:pt idx="4">
                  <c:v>940.39</c:v>
                </c:pt>
                <c:pt idx="5">
                  <c:v>948.28</c:v>
                </c:pt>
                <c:pt idx="6">
                  <c:v>922.86</c:v>
                </c:pt>
                <c:pt idx="7">
                  <c:v>932.51</c:v>
                </c:pt>
                <c:pt idx="8">
                  <c:v>934.14</c:v>
                </c:pt>
                <c:pt idx="9">
                  <c:v>902.34</c:v>
                </c:pt>
                <c:pt idx="10">
                  <c:v>930.13</c:v>
                </c:pt>
                <c:pt idx="11">
                  <c:v>951.25</c:v>
                </c:pt>
              </c:numCache>
            </c:numRef>
          </c:val>
          <c:smooth val="0"/>
          <c:extLst>
            <c:ext xmlns:c16="http://schemas.microsoft.com/office/drawing/2014/chart" uri="{C3380CC4-5D6E-409C-BE32-E72D297353CC}">
              <c16:uniqueId val="{00000006-5BD2-47A2-88DC-DBD6EA4AA2D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'7. CHEC'!$P$7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CHEC'!$S$7:$W$7</c:f>
              <c:numCache>
                <c:formatCode>0.00</c:formatCode>
                <c:ptCount val="5"/>
                <c:pt idx="0">
                  <c:v>428.6</c:v>
                </c:pt>
                <c:pt idx="1">
                  <c:v>535.75</c:v>
                </c:pt>
                <c:pt idx="2">
                  <c:v>823.11</c:v>
                </c:pt>
                <c:pt idx="3">
                  <c:v>968.37</c:v>
                </c:pt>
                <c:pt idx="4">
                  <c:v>1162.04</c:v>
                </c:pt>
              </c:numCache>
            </c:numRef>
          </c:val>
          <c:extLst>
            <c:ext xmlns:c16="http://schemas.microsoft.com/office/drawing/2014/chart" uri="{C3380CC4-5D6E-409C-BE32-E72D297353CC}">
              <c16:uniqueId val="{00000000-EF62-4D6C-A536-B4950D0C4B9C}"/>
            </c:ext>
          </c:extLst>
        </c:ser>
        <c:ser>
          <c:idx val="1"/>
          <c:order val="1"/>
          <c:tx>
            <c:strRef>
              <c:f>'7. CHEC'!$P$8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CHEC'!$S$8:$W$8</c:f>
              <c:numCache>
                <c:formatCode>0.00</c:formatCode>
                <c:ptCount val="5"/>
                <c:pt idx="0">
                  <c:v>429.97</c:v>
                </c:pt>
                <c:pt idx="1">
                  <c:v>537.46</c:v>
                </c:pt>
                <c:pt idx="2">
                  <c:v>824.12</c:v>
                </c:pt>
                <c:pt idx="3">
                  <c:v>969.56</c:v>
                </c:pt>
                <c:pt idx="4">
                  <c:v>1163.47</c:v>
                </c:pt>
              </c:numCache>
            </c:numRef>
          </c:val>
          <c:extLst>
            <c:ext xmlns:c16="http://schemas.microsoft.com/office/drawing/2014/chart" uri="{C3380CC4-5D6E-409C-BE32-E72D297353CC}">
              <c16:uniqueId val="{00000001-EF62-4D6C-A536-B4950D0C4B9C}"/>
            </c:ext>
          </c:extLst>
        </c:ser>
        <c:ser>
          <c:idx val="2"/>
          <c:order val="2"/>
          <c:tx>
            <c:strRef>
              <c:f>'7. CHEC'!$P$9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CHEC'!$S$9:$W$9</c:f>
              <c:numCache>
                <c:formatCode>0.00</c:formatCode>
                <c:ptCount val="5"/>
                <c:pt idx="0">
                  <c:v>430.43</c:v>
                </c:pt>
                <c:pt idx="1">
                  <c:v>538.04</c:v>
                </c:pt>
                <c:pt idx="2">
                  <c:v>768.55</c:v>
                </c:pt>
                <c:pt idx="3">
                  <c:v>904.18</c:v>
                </c:pt>
                <c:pt idx="4">
                  <c:v>1085.01</c:v>
                </c:pt>
              </c:numCache>
            </c:numRef>
          </c:val>
          <c:extLst>
            <c:ext xmlns:c16="http://schemas.microsoft.com/office/drawing/2014/chart" uri="{C3380CC4-5D6E-409C-BE32-E72D297353CC}">
              <c16:uniqueId val="{00000002-EF62-4D6C-A536-B4950D0C4B9C}"/>
            </c:ext>
          </c:extLst>
        </c:ser>
        <c:ser>
          <c:idx val="3"/>
          <c:order val="3"/>
          <c:tx>
            <c:strRef>
              <c:f>'7. CHEC'!$P$10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CHEC'!$S$10:$W$10</c:f>
              <c:numCache>
                <c:formatCode>0.00</c:formatCode>
                <c:ptCount val="5"/>
                <c:pt idx="0">
                  <c:v>431.6</c:v>
                </c:pt>
                <c:pt idx="1">
                  <c:v>539.5</c:v>
                </c:pt>
                <c:pt idx="2">
                  <c:v>802.76</c:v>
                </c:pt>
                <c:pt idx="3">
                  <c:v>944.42</c:v>
                </c:pt>
                <c:pt idx="4">
                  <c:v>1133.31</c:v>
                </c:pt>
              </c:numCache>
            </c:numRef>
          </c:val>
          <c:extLst>
            <c:ext xmlns:c16="http://schemas.microsoft.com/office/drawing/2014/chart" uri="{C3380CC4-5D6E-409C-BE32-E72D297353CC}">
              <c16:uniqueId val="{00000003-EF62-4D6C-A536-B4950D0C4B9C}"/>
            </c:ext>
          </c:extLst>
        </c:ser>
        <c:ser>
          <c:idx val="4"/>
          <c:order val="4"/>
          <c:tx>
            <c:strRef>
              <c:f>'7. CHEC'!$P$11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CHEC'!$S$11:$W$11</c:f>
              <c:numCache>
                <c:formatCode>0.00</c:formatCode>
                <c:ptCount val="5"/>
                <c:pt idx="0">
                  <c:v>432.41</c:v>
                </c:pt>
                <c:pt idx="1">
                  <c:v>540.51</c:v>
                </c:pt>
                <c:pt idx="2">
                  <c:v>799.34</c:v>
                </c:pt>
                <c:pt idx="3">
                  <c:v>940.39</c:v>
                </c:pt>
                <c:pt idx="4">
                  <c:v>1128.47</c:v>
                </c:pt>
              </c:numCache>
            </c:numRef>
          </c:val>
          <c:extLst>
            <c:ext xmlns:c16="http://schemas.microsoft.com/office/drawing/2014/chart" uri="{C3380CC4-5D6E-409C-BE32-E72D297353CC}">
              <c16:uniqueId val="{00000004-EF62-4D6C-A536-B4950D0C4B9C}"/>
            </c:ext>
          </c:extLst>
        </c:ser>
        <c:ser>
          <c:idx val="5"/>
          <c:order val="5"/>
          <c:tx>
            <c:strRef>
              <c:f>'7. CHEC'!$P$12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CHEC'!$S$12:$W$12</c:f>
              <c:numCache>
                <c:formatCode>0.00</c:formatCode>
                <c:ptCount val="5"/>
                <c:pt idx="0">
                  <c:v>433.81</c:v>
                </c:pt>
                <c:pt idx="1">
                  <c:v>542.26</c:v>
                </c:pt>
                <c:pt idx="2">
                  <c:v>806.04</c:v>
                </c:pt>
                <c:pt idx="3">
                  <c:v>948.28</c:v>
                </c:pt>
                <c:pt idx="4">
                  <c:v>1137.94</c:v>
                </c:pt>
              </c:numCache>
            </c:numRef>
          </c:val>
          <c:extLst>
            <c:ext xmlns:c16="http://schemas.microsoft.com/office/drawing/2014/chart" uri="{C3380CC4-5D6E-409C-BE32-E72D297353CC}">
              <c16:uniqueId val="{00000005-EF62-4D6C-A536-B4950D0C4B9C}"/>
            </c:ext>
          </c:extLst>
        </c:ser>
        <c:ser>
          <c:idx val="6"/>
          <c:order val="6"/>
          <c:tx>
            <c:strRef>
              <c:f>'7. CHEC'!$P$13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CHEC'!$S$13:$W$13</c:f>
              <c:numCache>
                <c:formatCode>0.00</c:formatCode>
                <c:ptCount val="5"/>
                <c:pt idx="0">
                  <c:v>434.61</c:v>
                </c:pt>
                <c:pt idx="1">
                  <c:v>543.26</c:v>
                </c:pt>
                <c:pt idx="2">
                  <c:v>784.43</c:v>
                </c:pt>
                <c:pt idx="3">
                  <c:v>922.86</c:v>
                </c:pt>
                <c:pt idx="4">
                  <c:v>1107.43</c:v>
                </c:pt>
              </c:numCache>
            </c:numRef>
          </c:val>
          <c:extLst>
            <c:ext xmlns:c16="http://schemas.microsoft.com/office/drawing/2014/chart" uri="{C3380CC4-5D6E-409C-BE32-E72D297353CC}">
              <c16:uniqueId val="{00000006-EF62-4D6C-A536-B4950D0C4B9C}"/>
            </c:ext>
          </c:extLst>
        </c:ser>
        <c:ser>
          <c:idx val="7"/>
          <c:order val="7"/>
          <c:tx>
            <c:strRef>
              <c:f>'7. CHEC'!$P$14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CHEC'!$S$14:$W$14</c:f>
              <c:numCache>
                <c:formatCode>0.00</c:formatCode>
                <c:ptCount val="5"/>
                <c:pt idx="0">
                  <c:v>434.93</c:v>
                </c:pt>
                <c:pt idx="1">
                  <c:v>543.66</c:v>
                </c:pt>
                <c:pt idx="2">
                  <c:v>792.64</c:v>
                </c:pt>
                <c:pt idx="3">
                  <c:v>932.51</c:v>
                </c:pt>
                <c:pt idx="4">
                  <c:v>1119.02</c:v>
                </c:pt>
              </c:numCache>
            </c:numRef>
          </c:val>
          <c:extLst>
            <c:ext xmlns:c16="http://schemas.microsoft.com/office/drawing/2014/chart" uri="{C3380CC4-5D6E-409C-BE32-E72D297353CC}">
              <c16:uniqueId val="{00000007-EF62-4D6C-A536-B4950D0C4B9C}"/>
            </c:ext>
          </c:extLst>
        </c:ser>
        <c:ser>
          <c:idx val="8"/>
          <c:order val="8"/>
          <c:tx>
            <c:strRef>
              <c:f>'7. CHEC'!$P$15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CHEC'!$S$15:$W$15</c:f>
              <c:numCache>
                <c:formatCode>0.00</c:formatCode>
                <c:ptCount val="5"/>
                <c:pt idx="0">
                  <c:v>436.07</c:v>
                </c:pt>
                <c:pt idx="1">
                  <c:v>545.09</c:v>
                </c:pt>
                <c:pt idx="2">
                  <c:v>794.02</c:v>
                </c:pt>
                <c:pt idx="3">
                  <c:v>934.14</c:v>
                </c:pt>
                <c:pt idx="4">
                  <c:v>1120.97</c:v>
                </c:pt>
              </c:numCache>
            </c:numRef>
          </c:val>
          <c:extLst>
            <c:ext xmlns:c16="http://schemas.microsoft.com/office/drawing/2014/chart" uri="{C3380CC4-5D6E-409C-BE32-E72D297353CC}">
              <c16:uniqueId val="{00000008-EF62-4D6C-A536-B4950D0C4B9C}"/>
            </c:ext>
          </c:extLst>
        </c:ser>
        <c:ser>
          <c:idx val="9"/>
          <c:order val="9"/>
          <c:tx>
            <c:strRef>
              <c:f>'7. CHEC'!$P$16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CHEC'!$S$16:$W$16</c:f>
              <c:numCache>
                <c:formatCode>0.00</c:formatCode>
                <c:ptCount val="5"/>
                <c:pt idx="0">
                  <c:v>441.23</c:v>
                </c:pt>
                <c:pt idx="1">
                  <c:v>551.53</c:v>
                </c:pt>
                <c:pt idx="2">
                  <c:v>766.99</c:v>
                </c:pt>
                <c:pt idx="3">
                  <c:v>902.34</c:v>
                </c:pt>
                <c:pt idx="4">
                  <c:v>1082.81</c:v>
                </c:pt>
              </c:numCache>
            </c:numRef>
          </c:val>
          <c:extLst>
            <c:ext xmlns:c16="http://schemas.microsoft.com/office/drawing/2014/chart" uri="{C3380CC4-5D6E-409C-BE32-E72D297353CC}">
              <c16:uniqueId val="{00000009-EF62-4D6C-A536-B4950D0C4B9C}"/>
            </c:ext>
          </c:extLst>
        </c:ser>
        <c:ser>
          <c:idx val="10"/>
          <c:order val="10"/>
          <c:tx>
            <c:strRef>
              <c:f>'7. CHEC'!$P$17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CHEC'!$S$17:$W$17</c:f>
              <c:numCache>
                <c:formatCode>0.00</c:formatCode>
                <c:ptCount val="5"/>
                <c:pt idx="0">
                  <c:v>445.98</c:v>
                </c:pt>
                <c:pt idx="1">
                  <c:v>557.47</c:v>
                </c:pt>
                <c:pt idx="2">
                  <c:v>790.61</c:v>
                </c:pt>
                <c:pt idx="3">
                  <c:v>930.13</c:v>
                </c:pt>
                <c:pt idx="4">
                  <c:v>1116.1600000000001</c:v>
                </c:pt>
              </c:numCache>
            </c:numRef>
          </c:val>
          <c:extLst>
            <c:ext xmlns:c16="http://schemas.microsoft.com/office/drawing/2014/chart" uri="{C3380CC4-5D6E-409C-BE32-E72D297353CC}">
              <c16:uniqueId val="{0000000A-EF62-4D6C-A536-B4950D0C4B9C}"/>
            </c:ext>
          </c:extLst>
        </c:ser>
        <c:ser>
          <c:idx val="11"/>
          <c:order val="11"/>
          <c:tx>
            <c:strRef>
              <c:f>'7. CHEC'!$P$18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CHEC'!$S$18:$W$18</c:f>
              <c:numCache>
                <c:formatCode>0.00</c:formatCode>
                <c:ptCount val="5"/>
                <c:pt idx="0">
                  <c:v>449.44</c:v>
                </c:pt>
                <c:pt idx="1">
                  <c:v>561.80999999999995</c:v>
                </c:pt>
                <c:pt idx="2">
                  <c:v>808.56</c:v>
                </c:pt>
                <c:pt idx="3">
                  <c:v>951.25</c:v>
                </c:pt>
                <c:pt idx="4">
                  <c:v>1141.5</c:v>
                </c:pt>
              </c:numCache>
            </c:numRef>
          </c:val>
          <c:extLst>
            <c:ext xmlns:c16="http://schemas.microsoft.com/office/drawing/2014/chart" uri="{C3380CC4-5D6E-409C-BE32-E72D297353CC}">
              <c16:uniqueId val="{0000000B-EF62-4D6C-A536-B4950D0C4B9C}"/>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'7. CHEC'!$M$6</c:f>
              <c:strCache>
                <c:ptCount val="1"/>
                <c:pt idx="0">
                  <c:v>COT</c:v>
                </c:pt>
              </c:strCache>
            </c:strRef>
          </c:tx>
          <c:spPr>
            <a:ln w="28575" cap="rnd">
              <a:solidFill>
                <a:srgbClr val="FFC000"/>
              </a:solidFill>
              <a:prstDash val="sysDash"/>
              <a:round/>
            </a:ln>
          </c:spPr>
          <c:marker>
            <c:symbol val="none"/>
          </c:marker>
          <c:cat>
            <c:strRef>
              <c:f>'7. CHEC'!$A$7:$A$18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'7. CHEC'!$M$7:$M$18</c:f>
              <c:numCache>
                <c:formatCode>0.00</c:formatCode>
                <c:ptCount val="12"/>
                <c:pt idx="0">
                  <c:v>73.91</c:v>
                </c:pt>
                <c:pt idx="1">
                  <c:v>71.38</c:v>
                </c:pt>
                <c:pt idx="2">
                  <c:v>69.63</c:v>
                </c:pt>
                <c:pt idx="3">
                  <c:v>70.55</c:v>
                </c:pt>
                <c:pt idx="4">
                  <c:v>71.61</c:v>
                </c:pt>
                <c:pt idx="5">
                  <c:v>68.25</c:v>
                </c:pt>
                <c:pt idx="6">
                  <c:v>68.400000000000006</c:v>
                </c:pt>
                <c:pt idx="7">
                  <c:v>70.180000000000007</c:v>
                </c:pt>
                <c:pt idx="8">
                  <c:v>67.22</c:v>
                </c:pt>
                <c:pt idx="9">
                  <c:v>70.66</c:v>
                </c:pt>
                <c:pt idx="10">
                  <c:v>66.67</c:v>
                </c:pt>
                <c:pt idx="11">
                  <c:v>68.45</c:v>
                </c:pt>
              </c:numCache>
            </c:numRef>
          </c:val>
          <c:smooth val="0"/>
          <c:extLst>
            <c:ext xmlns:c16="http://schemas.microsoft.com/office/drawing/2014/chart" uri="{C3380CC4-5D6E-409C-BE32-E72D297353CC}">
              <c16:uniqueId val="{00000000-360C-48D3-AAB8-DE8554CFCF99}"/>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'8. ENEL COLOMBIA'!$J$6</c:f>
              <c:strCache>
                <c:ptCount val="1"/>
                <c:pt idx="0">
                  <c:v>CUV</c:v>
                </c:pt>
              </c:strCache>
            </c:strRef>
          </c:tx>
          <c:spPr>
            <a:ln w="28575" cap="rnd">
              <a:solidFill>
                <a:schemeClr val="accent1"/>
              </a:solidFill>
              <a:prstDash val="solid"/>
              <a:round/>
            </a:ln>
          </c:spPr>
          <c:marker>
            <c:symbol val="none"/>
          </c:marker>
          <c:cat>
            <c:strRef>
              <c:f>'8. ENEL COLOMBIA'!$A$7:$A$18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'8. ENEL COLOMBIA'!$J$7:$J$18</c:f>
              <c:numCache>
                <c:formatCode>0.00</c:formatCode>
                <c:ptCount val="12"/>
                <c:pt idx="0">
                  <c:v>799.42</c:v>
                </c:pt>
                <c:pt idx="1">
                  <c:v>836.28</c:v>
                </c:pt>
                <c:pt idx="2">
                  <c:v>785.53</c:v>
                </c:pt>
                <c:pt idx="3">
                  <c:v>798.17</c:v>
                </c:pt>
                <c:pt idx="4">
                  <c:v>818.83</c:v>
                </c:pt>
                <c:pt idx="5">
                  <c:v>820.96</c:v>
                </c:pt>
                <c:pt idx="6">
                  <c:v>800.09</c:v>
                </c:pt>
                <c:pt idx="7">
                  <c:v>785.09</c:v>
                </c:pt>
                <c:pt idx="8">
                  <c:v>740.25</c:v>
                </c:pt>
                <c:pt idx="9">
                  <c:v>834.12</c:v>
                </c:pt>
                <c:pt idx="10">
                  <c:v>824.59</c:v>
                </c:pt>
                <c:pt idx="11">
                  <c:v>819.66</c:v>
                </c:pt>
              </c:numCache>
            </c:numRef>
          </c:val>
          <c:smooth val="0"/>
          <c:extLst>
            <c:ext xmlns:c16="http://schemas.microsoft.com/office/drawing/2014/chart" uri="{C3380CC4-5D6E-409C-BE32-E72D297353CC}">
              <c16:uniqueId val="{00000000-8ED8-40CD-AE5C-128C40EE5961}"/>
            </c:ext>
          </c:extLst>
        </c:ser>
        <c:ser>
          <c:idx val="1"/>
          <c:order val="1"/>
          <c:tx>
            <c:strRef>
              <c:f>'8. ENEL COLOMBIA'!$K$6</c:f>
              <c:strCache>
                <c:ptCount val="1"/>
                <c:pt idx="0">
                  <c:v>CUV_Op</c:v>
                </c:pt>
              </c:strCache>
            </c:strRef>
          </c:tx>
          <c:spPr>
            <a:ln w="28575" cap="rnd">
              <a:solidFill>
                <a:schemeClr val="accent2"/>
              </a:solidFill>
              <a:prstDash val="lgDash"/>
              <a:round/>
            </a:ln>
          </c:spPr>
          <c:marker>
            <c:symbol val="none"/>
          </c:marker>
          <c:cat>
            <c:strRef>
              <c:f>'8. ENEL COLOMBIA'!$A$7:$A$18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'8. ENEL COLOMBIA'!$K$7:$K$13</c:f>
              <c:numCache>
                <c:formatCode>0.00</c:formatCode>
                <c:ptCount val="7"/>
              </c:numCache>
            </c:numRef>
          </c:val>
          <c:smooth val="0"/>
          <c:extLst>
            <c:ext xmlns:c16="http://schemas.microsoft.com/office/drawing/2014/chart" uri="{C3380CC4-5D6E-409C-BE32-E72D297353CC}">
              <c16:uniqueId val="{00000001-8ED8-40CD-AE5C-128C40EE5961}"/>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 CEDENAR'!$P$7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CEDENAR'!$S$7:$W$7</c:f>
              <c:numCache>
                <c:formatCode>0.00</c:formatCode>
                <c:ptCount val="5"/>
                <c:pt idx="0">
                  <c:v>430.05</c:v>
                </c:pt>
                <c:pt idx="1">
                  <c:v>537.55999999999995</c:v>
                </c:pt>
                <c:pt idx="2">
                  <c:v>783.79</c:v>
                </c:pt>
                <c:pt idx="3">
                  <c:v>922.11</c:v>
                </c:pt>
                <c:pt idx="4">
                  <c:v>1106.53</c:v>
                </c:pt>
              </c:numCache>
            </c:numRef>
          </c:val>
          <c:extLst>
            <c:ext xmlns:c16="http://schemas.microsoft.com/office/drawing/2014/chart" uri="{C3380CC4-5D6E-409C-BE32-E72D297353CC}">
              <c16:uniqueId val="{00000000-58FA-467E-9ECD-A3B3564DC6D0}"/>
            </c:ext>
          </c:extLst>
        </c:ser>
        <c:ser>
          <c:idx val="1"/>
          <c:order val="1"/>
          <c:tx>
            <c:strRef>
              <c:f>'1. CEDENAR'!$P$8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CEDENAR'!$S$8:$W$8</c:f>
              <c:numCache>
                <c:formatCode>0.00</c:formatCode>
                <c:ptCount val="5"/>
                <c:pt idx="0">
                  <c:v>431.43</c:v>
                </c:pt>
                <c:pt idx="1">
                  <c:v>539.28</c:v>
                </c:pt>
                <c:pt idx="2">
                  <c:v>809.11</c:v>
                </c:pt>
                <c:pt idx="3">
                  <c:v>951.9</c:v>
                </c:pt>
                <c:pt idx="4">
                  <c:v>1142.27</c:v>
                </c:pt>
              </c:numCache>
            </c:numRef>
          </c:val>
          <c:extLst>
            <c:ext xmlns:c16="http://schemas.microsoft.com/office/drawing/2014/chart" uri="{C3380CC4-5D6E-409C-BE32-E72D297353CC}">
              <c16:uniqueId val="{00000001-58FA-467E-9ECD-A3B3564DC6D0}"/>
            </c:ext>
          </c:extLst>
        </c:ser>
        <c:ser>
          <c:idx val="2"/>
          <c:order val="2"/>
          <c:tx>
            <c:strRef>
              <c:f>'1. CEDENAR'!$P$9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CEDENAR'!$S$9:$W$9</c:f>
              <c:numCache>
                <c:formatCode>0.00</c:formatCode>
                <c:ptCount val="5"/>
                <c:pt idx="0">
                  <c:v>431.89</c:v>
                </c:pt>
                <c:pt idx="1">
                  <c:v>539.86</c:v>
                </c:pt>
                <c:pt idx="2">
                  <c:v>822.37</c:v>
                </c:pt>
                <c:pt idx="3">
                  <c:v>967.5</c:v>
                </c:pt>
                <c:pt idx="4">
                  <c:v>1161</c:v>
                </c:pt>
              </c:numCache>
            </c:numRef>
          </c:val>
          <c:extLst>
            <c:ext xmlns:c16="http://schemas.microsoft.com/office/drawing/2014/chart" uri="{C3380CC4-5D6E-409C-BE32-E72D297353CC}">
              <c16:uniqueId val="{00000002-58FA-467E-9ECD-A3B3564DC6D0}"/>
            </c:ext>
          </c:extLst>
        </c:ser>
        <c:ser>
          <c:idx val="3"/>
          <c:order val="3"/>
          <c:tx>
            <c:strRef>
              <c:f>'1. CEDENAR'!$P$10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CEDENAR'!$S$10:$W$10</c:f>
              <c:numCache>
                <c:formatCode>0.00</c:formatCode>
                <c:ptCount val="5"/>
                <c:pt idx="0">
                  <c:v>433.06</c:v>
                </c:pt>
                <c:pt idx="1">
                  <c:v>541.33000000000004</c:v>
                </c:pt>
                <c:pt idx="2">
                  <c:v>824.86</c:v>
                </c:pt>
                <c:pt idx="3">
                  <c:v>970.42</c:v>
                </c:pt>
                <c:pt idx="4">
                  <c:v>1164.5</c:v>
                </c:pt>
              </c:numCache>
            </c:numRef>
          </c:val>
          <c:extLst>
            <c:ext xmlns:c16="http://schemas.microsoft.com/office/drawing/2014/chart" uri="{C3380CC4-5D6E-409C-BE32-E72D297353CC}">
              <c16:uniqueId val="{00000003-58FA-467E-9ECD-A3B3564DC6D0}"/>
            </c:ext>
          </c:extLst>
        </c:ser>
        <c:ser>
          <c:idx val="4"/>
          <c:order val="4"/>
          <c:tx>
            <c:strRef>
              <c:f>'1. CEDENAR'!$P$11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CEDENAR'!$S$11:$W$11</c:f>
              <c:numCache>
                <c:formatCode>0.00</c:formatCode>
                <c:ptCount val="5"/>
                <c:pt idx="0">
                  <c:v>433.87</c:v>
                </c:pt>
                <c:pt idx="1">
                  <c:v>542.33000000000004</c:v>
                </c:pt>
                <c:pt idx="2">
                  <c:v>800.48</c:v>
                </c:pt>
                <c:pt idx="3">
                  <c:v>941.75</c:v>
                </c:pt>
                <c:pt idx="4">
                  <c:v>1130.0999999999999</c:v>
                </c:pt>
              </c:numCache>
            </c:numRef>
          </c:val>
          <c:extLst>
            <c:ext xmlns:c16="http://schemas.microsoft.com/office/drawing/2014/chart" uri="{C3380CC4-5D6E-409C-BE32-E72D297353CC}">
              <c16:uniqueId val="{00000004-58FA-467E-9ECD-A3B3564DC6D0}"/>
            </c:ext>
          </c:extLst>
        </c:ser>
        <c:ser>
          <c:idx val="5"/>
          <c:order val="5"/>
          <c:tx>
            <c:strRef>
              <c:f>'1. CEDENAR'!$P$12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CEDENAR'!$S$12:$W$12</c:f>
              <c:numCache>
                <c:formatCode>0.00</c:formatCode>
                <c:ptCount val="5"/>
                <c:pt idx="0">
                  <c:v>435.28</c:v>
                </c:pt>
                <c:pt idx="1">
                  <c:v>544.09</c:v>
                </c:pt>
                <c:pt idx="2">
                  <c:v>796.09</c:v>
                </c:pt>
                <c:pt idx="3">
                  <c:v>936.58</c:v>
                </c:pt>
                <c:pt idx="4">
                  <c:v>1123.8900000000001</c:v>
                </c:pt>
              </c:numCache>
            </c:numRef>
          </c:val>
          <c:extLst>
            <c:ext xmlns:c16="http://schemas.microsoft.com/office/drawing/2014/chart" uri="{C3380CC4-5D6E-409C-BE32-E72D297353CC}">
              <c16:uniqueId val="{00000005-58FA-467E-9ECD-A3B3564DC6D0}"/>
            </c:ext>
          </c:extLst>
        </c:ser>
        <c:ser>
          <c:idx val="6"/>
          <c:order val="6"/>
          <c:tx>
            <c:strRef>
              <c:f>'1. CEDENAR'!$P$13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CEDENAR'!$S$13:$W$13</c:f>
              <c:numCache>
                <c:formatCode>0.00</c:formatCode>
                <c:ptCount val="5"/>
                <c:pt idx="0">
                  <c:v>436.08</c:v>
                </c:pt>
                <c:pt idx="1">
                  <c:v>545.1</c:v>
                </c:pt>
                <c:pt idx="2">
                  <c:v>801.99</c:v>
                </c:pt>
                <c:pt idx="3">
                  <c:v>943.51</c:v>
                </c:pt>
                <c:pt idx="4">
                  <c:v>1132.22</c:v>
                </c:pt>
              </c:numCache>
            </c:numRef>
          </c:val>
          <c:extLst>
            <c:ext xmlns:c16="http://schemas.microsoft.com/office/drawing/2014/chart" uri="{C3380CC4-5D6E-409C-BE32-E72D297353CC}">
              <c16:uniqueId val="{00000006-58FA-467E-9ECD-A3B3564DC6D0}"/>
            </c:ext>
          </c:extLst>
        </c:ser>
        <c:ser>
          <c:idx val="7"/>
          <c:order val="7"/>
          <c:tx>
            <c:strRef>
              <c:f>'1. CEDENAR'!$P$14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CEDENAR'!$S$14:$W$14</c:f>
              <c:numCache>
                <c:formatCode>0.00</c:formatCode>
                <c:ptCount val="5"/>
                <c:pt idx="0">
                  <c:v>436.4</c:v>
                </c:pt>
                <c:pt idx="1">
                  <c:v>545.5</c:v>
                </c:pt>
                <c:pt idx="2">
                  <c:v>784.37</c:v>
                </c:pt>
                <c:pt idx="3">
                  <c:v>922.78</c:v>
                </c:pt>
                <c:pt idx="4">
                  <c:v>1107.3399999999999</c:v>
                </c:pt>
              </c:numCache>
            </c:numRef>
          </c:val>
          <c:extLst>
            <c:ext xmlns:c16="http://schemas.microsoft.com/office/drawing/2014/chart" uri="{C3380CC4-5D6E-409C-BE32-E72D297353CC}">
              <c16:uniqueId val="{00000007-58FA-467E-9ECD-A3B3564DC6D0}"/>
            </c:ext>
          </c:extLst>
        </c:ser>
        <c:ser>
          <c:idx val="8"/>
          <c:order val="8"/>
          <c:tx>
            <c:strRef>
              <c:f>'1. CEDENAR'!$P$15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CEDENAR'!$S$15:$W$15</c:f>
              <c:numCache>
                <c:formatCode>0.00</c:formatCode>
                <c:ptCount val="5"/>
                <c:pt idx="0">
                  <c:v>437.55</c:v>
                </c:pt>
                <c:pt idx="1">
                  <c:v>546.92999999999995</c:v>
                </c:pt>
                <c:pt idx="2">
                  <c:v>774.49</c:v>
                </c:pt>
                <c:pt idx="3">
                  <c:v>911.16</c:v>
                </c:pt>
                <c:pt idx="4">
                  <c:v>1093.4000000000001</c:v>
                </c:pt>
              </c:numCache>
            </c:numRef>
          </c:val>
          <c:extLst>
            <c:ext xmlns:c16="http://schemas.microsoft.com/office/drawing/2014/chart" uri="{C3380CC4-5D6E-409C-BE32-E72D297353CC}">
              <c16:uniqueId val="{00000008-58FA-467E-9ECD-A3B3564DC6D0}"/>
            </c:ext>
          </c:extLst>
        </c:ser>
        <c:ser>
          <c:idx val="9"/>
          <c:order val="9"/>
          <c:tx>
            <c:strRef>
              <c:f>'1. CEDENAR'!$P$16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CEDENAR'!$S$16:$W$16</c:f>
              <c:numCache>
                <c:formatCode>0.00</c:formatCode>
                <c:ptCount val="5"/>
                <c:pt idx="0">
                  <c:v>442.72</c:v>
                </c:pt>
                <c:pt idx="1">
                  <c:v>553.4</c:v>
                </c:pt>
                <c:pt idx="2">
                  <c:v>781.55</c:v>
                </c:pt>
                <c:pt idx="3">
                  <c:v>919.47</c:v>
                </c:pt>
                <c:pt idx="4">
                  <c:v>1103.3599999999999</c:v>
                </c:pt>
              </c:numCache>
            </c:numRef>
          </c:val>
          <c:extLst>
            <c:ext xmlns:c16="http://schemas.microsoft.com/office/drawing/2014/chart" uri="{C3380CC4-5D6E-409C-BE32-E72D297353CC}">
              <c16:uniqueId val="{00000009-58FA-467E-9ECD-A3B3564DC6D0}"/>
            </c:ext>
          </c:extLst>
        </c:ser>
        <c:ser>
          <c:idx val="10"/>
          <c:order val="10"/>
          <c:tx>
            <c:strRef>
              <c:f>'1. CEDENAR'!$P$17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CEDENAR'!$S$17:$W$17</c:f>
              <c:numCache>
                <c:formatCode>0.00</c:formatCode>
                <c:ptCount val="5"/>
                <c:pt idx="0">
                  <c:v>447.49</c:v>
                </c:pt>
                <c:pt idx="1">
                  <c:v>559.36</c:v>
                </c:pt>
                <c:pt idx="2">
                  <c:v>805.24</c:v>
                </c:pt>
                <c:pt idx="3">
                  <c:v>947.34</c:v>
                </c:pt>
                <c:pt idx="4">
                  <c:v>1136.81</c:v>
                </c:pt>
              </c:numCache>
            </c:numRef>
          </c:val>
          <c:extLst>
            <c:ext xmlns:c16="http://schemas.microsoft.com/office/drawing/2014/chart" uri="{C3380CC4-5D6E-409C-BE32-E72D297353CC}">
              <c16:uniqueId val="{0000000A-58FA-467E-9ECD-A3B3564DC6D0}"/>
            </c:ext>
          </c:extLst>
        </c:ser>
        <c:ser>
          <c:idx val="11"/>
          <c:order val="11"/>
          <c:tx>
            <c:strRef>
              <c:f>'1. CEDENAR'!$P$18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CEDENAR'!$S$18:$W$18</c:f>
              <c:numCache>
                <c:formatCode>General</c:formatCode>
                <c:ptCount val="5"/>
                <c:pt idx="0">
                  <c:v>450.97</c:v>
                </c:pt>
                <c:pt idx="1">
                  <c:v>563.71</c:v>
                </c:pt>
                <c:pt idx="2">
                  <c:v>808.92</c:v>
                </c:pt>
                <c:pt idx="3">
                  <c:v>951.67</c:v>
                </c:pt>
                <c:pt idx="4">
                  <c:v>1142.01</c:v>
                </c:pt>
              </c:numCache>
            </c:numRef>
          </c:val>
          <c:extLst>
            <c:ext xmlns:c16="http://schemas.microsoft.com/office/drawing/2014/chart" uri="{C3380CC4-5D6E-409C-BE32-E72D297353CC}">
              <c16:uniqueId val="{0000000B-58FA-467E-9ECD-A3B3564DC6D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90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'8. ENEL COLOMBIA'!$D$6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'8. ENEL COLOMBIA'!$D$7:$D$18</c:f>
              <c:numCache>
                <c:formatCode>0.00</c:formatCode>
                <c:ptCount val="12"/>
                <c:pt idx="0">
                  <c:v>269.02999999999997</c:v>
                </c:pt>
                <c:pt idx="1">
                  <c:v>272.06</c:v>
                </c:pt>
                <c:pt idx="2">
                  <c:v>283.20999999999998</c:v>
                </c:pt>
                <c:pt idx="3">
                  <c:v>273.42</c:v>
                </c:pt>
                <c:pt idx="4">
                  <c:v>294.58</c:v>
                </c:pt>
                <c:pt idx="5">
                  <c:v>296.45999999999998</c:v>
                </c:pt>
                <c:pt idx="6">
                  <c:v>286.95999999999998</c:v>
                </c:pt>
                <c:pt idx="7">
                  <c:v>287.05</c:v>
                </c:pt>
                <c:pt idx="8">
                  <c:v>247.2</c:v>
                </c:pt>
                <c:pt idx="9">
                  <c:v>332.99</c:v>
                </c:pt>
                <c:pt idx="10">
                  <c:v>294.11</c:v>
                </c:pt>
                <c:pt idx="11">
                  <c:v>306.12</c:v>
                </c:pt>
              </c:numCache>
            </c:numRef>
          </c:val>
          <c:extLst>
            <c:ext xmlns:c16="http://schemas.microsoft.com/office/drawing/2014/chart" uri="{C3380CC4-5D6E-409C-BE32-E72D297353CC}">
              <c16:uniqueId val="{00000000-BDC5-466D-9E50-78D59A92E613}"/>
            </c:ext>
          </c:extLst>
        </c:ser>
        <c:ser>
          <c:idx val="2"/>
          <c:order val="1"/>
          <c:tx>
            <c:strRef>
              <c:f>'8. ENEL COLOMBIA'!$G$6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'8. ENEL COLOMBIA'!$G$7:$G$18</c:f>
              <c:numCache>
                <c:formatCode>0.00</c:formatCode>
                <c:ptCount val="12"/>
                <c:pt idx="0">
                  <c:v>299.01</c:v>
                </c:pt>
                <c:pt idx="1">
                  <c:v>299.85000000000002</c:v>
                </c:pt>
                <c:pt idx="2">
                  <c:v>296.33</c:v>
                </c:pt>
                <c:pt idx="3">
                  <c:v>290.01</c:v>
                </c:pt>
                <c:pt idx="4">
                  <c:v>305.19</c:v>
                </c:pt>
                <c:pt idx="5">
                  <c:v>307.93</c:v>
                </c:pt>
                <c:pt idx="6">
                  <c:v>294.83999999999997</c:v>
                </c:pt>
                <c:pt idx="7">
                  <c:v>289.66000000000003</c:v>
                </c:pt>
                <c:pt idx="8">
                  <c:v>292.58999999999997</c:v>
                </c:pt>
                <c:pt idx="9">
                  <c:v>289.89</c:v>
                </c:pt>
                <c:pt idx="10">
                  <c:v>297.95</c:v>
                </c:pt>
                <c:pt idx="11">
                  <c:v>288.02999999999997</c:v>
                </c:pt>
              </c:numCache>
            </c:numRef>
          </c:val>
          <c:extLst>
            <c:ext xmlns:c16="http://schemas.microsoft.com/office/drawing/2014/chart" uri="{C3380CC4-5D6E-409C-BE32-E72D297353CC}">
              <c16:uniqueId val="{00000001-BDC5-466D-9E50-78D59A92E613}"/>
            </c:ext>
          </c:extLst>
        </c:ser>
        <c:ser>
          <c:idx val="3"/>
          <c:order val="2"/>
          <c:tx>
            <c:strRef>
              <c:f>'8. ENEL COLOMBIA'!$H$6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'8. ENEL COLOMBIA'!$H$7:$H$18</c:f>
              <c:numCache>
                <c:formatCode>0.00</c:formatCode>
                <c:ptCount val="12"/>
                <c:pt idx="0">
                  <c:v>78.72</c:v>
                </c:pt>
                <c:pt idx="1">
                  <c:v>77.12</c:v>
                </c:pt>
                <c:pt idx="2">
                  <c:v>77.77</c:v>
                </c:pt>
                <c:pt idx="3">
                  <c:v>75.19</c:v>
                </c:pt>
                <c:pt idx="4">
                  <c:v>77</c:v>
                </c:pt>
                <c:pt idx="5">
                  <c:v>76.680000000000007</c:v>
                </c:pt>
                <c:pt idx="6">
                  <c:v>78.010000000000005</c:v>
                </c:pt>
                <c:pt idx="7">
                  <c:v>75.8</c:v>
                </c:pt>
                <c:pt idx="8">
                  <c:v>76.459999999999994</c:v>
                </c:pt>
                <c:pt idx="9">
                  <c:v>75.02</c:v>
                </c:pt>
                <c:pt idx="10">
                  <c:v>83.65</c:v>
                </c:pt>
                <c:pt idx="11">
                  <c:v>81.88</c:v>
                </c:pt>
              </c:numCache>
            </c:numRef>
          </c:val>
          <c:extLst>
            <c:ext xmlns:c16="http://schemas.microsoft.com/office/drawing/2014/chart" uri="{C3380CC4-5D6E-409C-BE32-E72D297353CC}">
              <c16:uniqueId val="{00000002-BDC5-466D-9E50-78D59A92E613}"/>
            </c:ext>
          </c:extLst>
        </c:ser>
        <c:ser>
          <c:idx val="4"/>
          <c:order val="3"/>
          <c:tx>
            <c:strRef>
              <c:f>'8. ENEL COLOMBIA'!$F$6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'8. ENEL COLOMBIA'!$F$7:$F$18</c:f>
              <c:numCache>
                <c:formatCode>0.00</c:formatCode>
                <c:ptCount val="12"/>
                <c:pt idx="0">
                  <c:v>55.59</c:v>
                </c:pt>
                <c:pt idx="1">
                  <c:v>55.43</c:v>
                </c:pt>
                <c:pt idx="2">
                  <c:v>57.56</c:v>
                </c:pt>
                <c:pt idx="3">
                  <c:v>56.46</c:v>
                </c:pt>
                <c:pt idx="4">
                  <c:v>59.9</c:v>
                </c:pt>
                <c:pt idx="5">
                  <c:v>60.36</c:v>
                </c:pt>
                <c:pt idx="6">
                  <c:v>58.82</c:v>
                </c:pt>
                <c:pt idx="7">
                  <c:v>59.75</c:v>
                </c:pt>
                <c:pt idx="8">
                  <c:v>53.23</c:v>
                </c:pt>
                <c:pt idx="9">
                  <c:v>67.33</c:v>
                </c:pt>
                <c:pt idx="10">
                  <c:v>63.19</c:v>
                </c:pt>
                <c:pt idx="11">
                  <c:v>61.77</c:v>
                </c:pt>
              </c:numCache>
            </c:numRef>
          </c:val>
          <c:extLst>
            <c:ext xmlns:c16="http://schemas.microsoft.com/office/drawing/2014/chart" uri="{C3380CC4-5D6E-409C-BE32-E72D297353CC}">
              <c16:uniqueId val="{00000003-BDC5-466D-9E50-78D59A92E613}"/>
            </c:ext>
          </c:extLst>
        </c:ser>
        <c:ser>
          <c:idx val="5"/>
          <c:order val="4"/>
          <c:tx>
            <c:strRef>
              <c:f>'8. ENEL COLOMBIA'!$E$6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'8. ENEL COLOMBIA'!$E$7:$E$18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BDC5-466D-9E50-78D59A92E613}"/>
            </c:ext>
          </c:extLst>
        </c:ser>
        <c:ser>
          <c:idx val="6"/>
          <c:order val="5"/>
          <c:tx>
            <c:strRef>
              <c:f>'8. ENEL COLOMBIA'!$I$6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'8. ENEL COLOMBIA'!$I$7:$I$18</c:f>
              <c:numCache>
                <c:formatCode>0.00</c:formatCode>
                <c:ptCount val="12"/>
                <c:pt idx="0">
                  <c:v>40.31</c:v>
                </c:pt>
                <c:pt idx="1">
                  <c:v>77.13</c:v>
                </c:pt>
                <c:pt idx="2">
                  <c:v>16.829999999999998</c:v>
                </c:pt>
                <c:pt idx="3">
                  <c:v>46.16</c:v>
                </c:pt>
                <c:pt idx="4">
                  <c:v>30.5</c:v>
                </c:pt>
                <c:pt idx="5">
                  <c:v>26.56</c:v>
                </c:pt>
                <c:pt idx="6">
                  <c:v>28.15</c:v>
                </c:pt>
                <c:pt idx="7">
                  <c:v>18.7</c:v>
                </c:pt>
                <c:pt idx="8">
                  <c:v>17.79</c:v>
                </c:pt>
                <c:pt idx="9">
                  <c:v>18.28</c:v>
                </c:pt>
                <c:pt idx="10">
                  <c:v>28.06</c:v>
                </c:pt>
                <c:pt idx="11">
                  <c:v>25.9</c:v>
                </c:pt>
              </c:numCache>
            </c:numRef>
          </c:val>
          <c:extLst>
            <c:ext xmlns:c16="http://schemas.microsoft.com/office/drawing/2014/chart" uri="{C3380CC4-5D6E-409C-BE32-E72D297353CC}">
              <c16:uniqueId val="{00000005-BDC5-466D-9E50-78D59A92E613}"/>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'8. ENEL COLOMBIA'!$J$6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'8. ENEL COLOMBIA'!$A$7:$A$18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'8. ENEL COLOMBIA'!$J$7:$J$18</c:f>
              <c:numCache>
                <c:formatCode>0.00</c:formatCode>
                <c:ptCount val="12"/>
                <c:pt idx="0">
                  <c:v>799.42</c:v>
                </c:pt>
                <c:pt idx="1">
                  <c:v>836.28</c:v>
                </c:pt>
                <c:pt idx="2">
                  <c:v>785.53</c:v>
                </c:pt>
                <c:pt idx="3">
                  <c:v>798.17</c:v>
                </c:pt>
                <c:pt idx="4">
                  <c:v>818.83</c:v>
                </c:pt>
                <c:pt idx="5">
                  <c:v>820.96</c:v>
                </c:pt>
                <c:pt idx="6">
                  <c:v>800.09</c:v>
                </c:pt>
                <c:pt idx="7">
                  <c:v>785.09</c:v>
                </c:pt>
                <c:pt idx="8">
                  <c:v>740.25</c:v>
                </c:pt>
                <c:pt idx="9">
                  <c:v>834.12</c:v>
                </c:pt>
                <c:pt idx="10">
                  <c:v>824.59</c:v>
                </c:pt>
                <c:pt idx="11">
                  <c:v>819.66</c:v>
                </c:pt>
              </c:numCache>
            </c:numRef>
          </c:val>
          <c:smooth val="0"/>
          <c:extLst>
            <c:ext xmlns:c16="http://schemas.microsoft.com/office/drawing/2014/chart" uri="{C3380CC4-5D6E-409C-BE32-E72D297353CC}">
              <c16:uniqueId val="{00000006-BDC5-466D-9E50-78D59A92E613}"/>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'8. ENEL COLOMBIA'!$P$7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COLOMBIA'!$S$7:$W$7</c:f>
              <c:numCache>
                <c:formatCode>0.00</c:formatCode>
                <c:ptCount val="5"/>
                <c:pt idx="0">
                  <c:v>382.24</c:v>
                </c:pt>
                <c:pt idx="1">
                  <c:v>477.8</c:v>
                </c:pt>
                <c:pt idx="2">
                  <c:v>679.51</c:v>
                </c:pt>
                <c:pt idx="3">
                  <c:v>799.42</c:v>
                </c:pt>
                <c:pt idx="4">
                  <c:v>959.3</c:v>
                </c:pt>
              </c:numCache>
            </c:numRef>
          </c:val>
          <c:extLst>
            <c:ext xmlns:c16="http://schemas.microsoft.com/office/drawing/2014/chart" uri="{C3380CC4-5D6E-409C-BE32-E72D297353CC}">
              <c16:uniqueId val="{00000000-C453-47F6-B661-1CCF098C1B0C}"/>
            </c:ext>
          </c:extLst>
        </c:ser>
        <c:ser>
          <c:idx val="1"/>
          <c:order val="1"/>
          <c:tx>
            <c:strRef>
              <c:f>'8. ENEL COLOMBIA'!$P$8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COLOMBIA'!$S$8:$W$8</c:f>
              <c:numCache>
                <c:formatCode>0.00</c:formatCode>
                <c:ptCount val="5"/>
                <c:pt idx="0">
                  <c:v>383.47</c:v>
                </c:pt>
                <c:pt idx="1">
                  <c:v>479.33</c:v>
                </c:pt>
                <c:pt idx="2">
                  <c:v>710.84</c:v>
                </c:pt>
                <c:pt idx="3">
                  <c:v>836.28</c:v>
                </c:pt>
                <c:pt idx="4">
                  <c:v>1003.54</c:v>
                </c:pt>
              </c:numCache>
            </c:numRef>
          </c:val>
          <c:extLst>
            <c:ext xmlns:c16="http://schemas.microsoft.com/office/drawing/2014/chart" uri="{C3380CC4-5D6E-409C-BE32-E72D297353CC}">
              <c16:uniqueId val="{00000001-C453-47F6-B661-1CCF098C1B0C}"/>
            </c:ext>
          </c:extLst>
        </c:ser>
        <c:ser>
          <c:idx val="2"/>
          <c:order val="2"/>
          <c:tx>
            <c:strRef>
              <c:f>'8. ENEL COLOMBIA'!$P$9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COLOMBIA'!$S$9:$W$9</c:f>
              <c:numCache>
                <c:formatCode>0.00</c:formatCode>
                <c:ptCount val="5"/>
                <c:pt idx="0">
                  <c:v>383.87</c:v>
                </c:pt>
                <c:pt idx="1">
                  <c:v>479.84</c:v>
                </c:pt>
                <c:pt idx="2">
                  <c:v>667.7</c:v>
                </c:pt>
                <c:pt idx="3">
                  <c:v>785.53</c:v>
                </c:pt>
                <c:pt idx="4">
                  <c:v>942.63</c:v>
                </c:pt>
              </c:numCache>
            </c:numRef>
          </c:val>
          <c:extLst>
            <c:ext xmlns:c16="http://schemas.microsoft.com/office/drawing/2014/chart" uri="{C3380CC4-5D6E-409C-BE32-E72D297353CC}">
              <c16:uniqueId val="{00000002-C453-47F6-B661-1CCF098C1B0C}"/>
            </c:ext>
          </c:extLst>
        </c:ser>
        <c:ser>
          <c:idx val="3"/>
          <c:order val="3"/>
          <c:tx>
            <c:strRef>
              <c:f>'8. ENEL COLOMBIA'!$P$10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COLOMBIA'!$S$10:$W$10</c:f>
              <c:numCache>
                <c:formatCode>0.00</c:formatCode>
                <c:ptCount val="5"/>
                <c:pt idx="0">
                  <c:v>384.92</c:v>
                </c:pt>
                <c:pt idx="1">
                  <c:v>481.15</c:v>
                </c:pt>
                <c:pt idx="2">
                  <c:v>678.44</c:v>
                </c:pt>
                <c:pt idx="3">
                  <c:v>798.17</c:v>
                </c:pt>
                <c:pt idx="4">
                  <c:v>957.8</c:v>
                </c:pt>
              </c:numCache>
            </c:numRef>
          </c:val>
          <c:extLst>
            <c:ext xmlns:c16="http://schemas.microsoft.com/office/drawing/2014/chart" uri="{C3380CC4-5D6E-409C-BE32-E72D297353CC}">
              <c16:uniqueId val="{00000003-C453-47F6-B661-1CCF098C1B0C}"/>
            </c:ext>
          </c:extLst>
        </c:ser>
        <c:ser>
          <c:idx val="4"/>
          <c:order val="4"/>
          <c:tx>
            <c:strRef>
              <c:f>'8. ENEL COLOMBIA'!$P$11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COLOMBIA'!$S$11:$W$11</c:f>
              <c:numCache>
                <c:formatCode>0.00</c:formatCode>
                <c:ptCount val="5"/>
                <c:pt idx="0">
                  <c:v>385.64</c:v>
                </c:pt>
                <c:pt idx="1">
                  <c:v>482.05</c:v>
                </c:pt>
                <c:pt idx="2">
                  <c:v>696.01</c:v>
                </c:pt>
                <c:pt idx="3">
                  <c:v>818.83</c:v>
                </c:pt>
                <c:pt idx="4">
                  <c:v>982.6</c:v>
                </c:pt>
              </c:numCache>
            </c:numRef>
          </c:val>
          <c:extLst>
            <c:ext xmlns:c16="http://schemas.microsoft.com/office/drawing/2014/chart" uri="{C3380CC4-5D6E-409C-BE32-E72D297353CC}">
              <c16:uniqueId val="{00000004-C453-47F6-B661-1CCF098C1B0C}"/>
            </c:ext>
          </c:extLst>
        </c:ser>
        <c:ser>
          <c:idx val="5"/>
          <c:order val="5"/>
          <c:tx>
            <c:strRef>
              <c:f>'8. ENEL COLOMBIA'!$P$12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COLOMBIA'!$S$12:$W$12</c:f>
              <c:numCache>
                <c:formatCode>0.00</c:formatCode>
                <c:ptCount val="5"/>
                <c:pt idx="0">
                  <c:v>386.89</c:v>
                </c:pt>
                <c:pt idx="1">
                  <c:v>483.61</c:v>
                </c:pt>
                <c:pt idx="2">
                  <c:v>697.82</c:v>
                </c:pt>
                <c:pt idx="3">
                  <c:v>820.96</c:v>
                </c:pt>
                <c:pt idx="4">
                  <c:v>985.15</c:v>
                </c:pt>
              </c:numCache>
            </c:numRef>
          </c:val>
          <c:extLst>
            <c:ext xmlns:c16="http://schemas.microsoft.com/office/drawing/2014/chart" uri="{C3380CC4-5D6E-409C-BE32-E72D297353CC}">
              <c16:uniqueId val="{00000005-C453-47F6-B661-1CCF098C1B0C}"/>
            </c:ext>
          </c:extLst>
        </c:ser>
        <c:ser>
          <c:idx val="6"/>
          <c:order val="6"/>
          <c:tx>
            <c:strRef>
              <c:f>'8. ENEL COLOMBIA'!$P$13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COLOMBIA'!$S$13:$W$13</c:f>
              <c:numCache>
                <c:formatCode>0.00</c:formatCode>
                <c:ptCount val="5"/>
                <c:pt idx="0">
                  <c:v>387.6</c:v>
                </c:pt>
                <c:pt idx="1">
                  <c:v>484.5</c:v>
                </c:pt>
                <c:pt idx="2">
                  <c:v>680.07</c:v>
                </c:pt>
                <c:pt idx="3">
                  <c:v>800.09</c:v>
                </c:pt>
                <c:pt idx="4">
                  <c:v>960.1</c:v>
                </c:pt>
              </c:numCache>
            </c:numRef>
          </c:val>
          <c:extLst>
            <c:ext xmlns:c16="http://schemas.microsoft.com/office/drawing/2014/chart" uri="{C3380CC4-5D6E-409C-BE32-E72D297353CC}">
              <c16:uniqueId val="{00000006-C453-47F6-B661-1CCF098C1B0C}"/>
            </c:ext>
          </c:extLst>
        </c:ser>
        <c:ser>
          <c:idx val="7"/>
          <c:order val="7"/>
          <c:tx>
            <c:strRef>
              <c:f>'8. ENEL COLOMBIA'!$P$14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COLOMBIA'!$S$14:$W$14</c:f>
              <c:numCache>
                <c:formatCode>0.00</c:formatCode>
                <c:ptCount val="5"/>
                <c:pt idx="0">
                  <c:v>387.88</c:v>
                </c:pt>
                <c:pt idx="1">
                  <c:v>484.86</c:v>
                </c:pt>
                <c:pt idx="2">
                  <c:v>667.33</c:v>
                </c:pt>
                <c:pt idx="3">
                  <c:v>785.09</c:v>
                </c:pt>
                <c:pt idx="4">
                  <c:v>942.11</c:v>
                </c:pt>
              </c:numCache>
            </c:numRef>
          </c:val>
          <c:extLst>
            <c:ext xmlns:c16="http://schemas.microsoft.com/office/drawing/2014/chart" uri="{C3380CC4-5D6E-409C-BE32-E72D297353CC}">
              <c16:uniqueId val="{00000007-C453-47F6-B661-1CCF098C1B0C}"/>
            </c:ext>
          </c:extLst>
        </c:ser>
        <c:ser>
          <c:idx val="8"/>
          <c:order val="8"/>
          <c:tx>
            <c:strRef>
              <c:f>'8. ENEL COLOMBIA'!$P$15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COLOMBIA'!$S$15:$W$15</c:f>
              <c:numCache>
                <c:formatCode>0.00</c:formatCode>
                <c:ptCount val="5"/>
                <c:pt idx="0">
                  <c:v>388.91</c:v>
                </c:pt>
                <c:pt idx="1">
                  <c:v>486.13</c:v>
                </c:pt>
                <c:pt idx="2">
                  <c:v>629.21</c:v>
                </c:pt>
                <c:pt idx="3">
                  <c:v>740.25</c:v>
                </c:pt>
                <c:pt idx="4">
                  <c:v>888.3</c:v>
                </c:pt>
              </c:numCache>
            </c:numRef>
          </c:val>
          <c:extLst>
            <c:ext xmlns:c16="http://schemas.microsoft.com/office/drawing/2014/chart" uri="{C3380CC4-5D6E-409C-BE32-E72D297353CC}">
              <c16:uniqueId val="{00000008-C453-47F6-B661-1CCF098C1B0C}"/>
            </c:ext>
          </c:extLst>
        </c:ser>
        <c:ser>
          <c:idx val="9"/>
          <c:order val="9"/>
          <c:tx>
            <c:strRef>
              <c:f>'8. ENEL COLOMBIA'!$P$16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COLOMBIA'!$S$16:$W$16</c:f>
              <c:numCache>
                <c:formatCode>0.00</c:formatCode>
                <c:ptCount val="5"/>
                <c:pt idx="0">
                  <c:v>393.5</c:v>
                </c:pt>
                <c:pt idx="1">
                  <c:v>491.88</c:v>
                </c:pt>
                <c:pt idx="2">
                  <c:v>709</c:v>
                </c:pt>
                <c:pt idx="3">
                  <c:v>834.12</c:v>
                </c:pt>
                <c:pt idx="4">
                  <c:v>1000.94</c:v>
                </c:pt>
              </c:numCache>
            </c:numRef>
          </c:val>
          <c:extLst>
            <c:ext xmlns:c16="http://schemas.microsoft.com/office/drawing/2014/chart" uri="{C3380CC4-5D6E-409C-BE32-E72D297353CC}">
              <c16:uniqueId val="{00000009-C453-47F6-B661-1CCF098C1B0C}"/>
            </c:ext>
          </c:extLst>
        </c:ser>
        <c:ser>
          <c:idx val="10"/>
          <c:order val="10"/>
          <c:tx>
            <c:strRef>
              <c:f>'8. ENEL COLOMBIA'!$P$17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COLOMBIA'!$S$17:$W$17</c:f>
              <c:numCache>
                <c:formatCode>0.00</c:formatCode>
                <c:ptCount val="5"/>
                <c:pt idx="0">
                  <c:v>397.74</c:v>
                </c:pt>
                <c:pt idx="1">
                  <c:v>497.18</c:v>
                </c:pt>
                <c:pt idx="2">
                  <c:v>700.9</c:v>
                </c:pt>
                <c:pt idx="3">
                  <c:v>824.59</c:v>
                </c:pt>
                <c:pt idx="4">
                  <c:v>989.5</c:v>
                </c:pt>
              </c:numCache>
            </c:numRef>
          </c:val>
          <c:extLst>
            <c:ext xmlns:c16="http://schemas.microsoft.com/office/drawing/2014/chart" uri="{C3380CC4-5D6E-409C-BE32-E72D297353CC}">
              <c16:uniqueId val="{0000000A-C453-47F6-B661-1CCF098C1B0C}"/>
            </c:ext>
          </c:extLst>
        </c:ser>
        <c:ser>
          <c:idx val="11"/>
          <c:order val="11"/>
          <c:tx>
            <c:strRef>
              <c:f>'8. ENEL COLOMBIA'!$P$18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COLOMBIA'!$S$18:$W$18</c:f>
              <c:numCache>
                <c:formatCode>0.00</c:formatCode>
                <c:ptCount val="5"/>
                <c:pt idx="0">
                  <c:v>400.83</c:v>
                </c:pt>
                <c:pt idx="1">
                  <c:v>501.04</c:v>
                </c:pt>
                <c:pt idx="2">
                  <c:v>696.71</c:v>
                </c:pt>
                <c:pt idx="3">
                  <c:v>819.66</c:v>
                </c:pt>
                <c:pt idx="4">
                  <c:v>983.59</c:v>
                </c:pt>
              </c:numCache>
            </c:numRef>
          </c:val>
          <c:extLst>
            <c:ext xmlns:c16="http://schemas.microsoft.com/office/drawing/2014/chart" uri="{C3380CC4-5D6E-409C-BE32-E72D297353CC}">
              <c16:uniqueId val="{0000000B-C453-47F6-B661-1CCF098C1B0C}"/>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'8. ENEL COLOMBIA'!$M$6</c:f>
              <c:strCache>
                <c:ptCount val="1"/>
                <c:pt idx="0">
                  <c:v>COT</c:v>
                </c:pt>
              </c:strCache>
            </c:strRef>
          </c:tx>
          <c:spPr>
            <a:ln w="28575" cap="rnd">
              <a:solidFill>
                <a:srgbClr val="FFC000"/>
              </a:solidFill>
              <a:prstDash val="sysDash"/>
              <a:round/>
            </a:ln>
          </c:spPr>
          <c:marker>
            <c:symbol val="none"/>
          </c:marker>
          <c:cat>
            <c:strRef>
              <c:f>'8. ENEL COLOMBIA'!$A$7:$A$18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'8. ENEL COLOMBIA'!$M$7:$M$18</c:f>
              <c:numCache>
                <c:formatCode>0.00</c:formatCode>
                <c:ptCount val="12"/>
              </c:numCache>
            </c:numRef>
          </c:val>
          <c:smooth val="0"/>
          <c:extLst>
            <c:ext xmlns:c16="http://schemas.microsoft.com/office/drawing/2014/chart" uri="{C3380CC4-5D6E-409C-BE32-E72D297353CC}">
              <c16:uniqueId val="{00000000-0875-4B8A-B934-C75288D68C4F}"/>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'9. DISPAC'!$J$6</c:f>
              <c:strCache>
                <c:ptCount val="1"/>
                <c:pt idx="0">
                  <c:v>CUV</c:v>
                </c:pt>
              </c:strCache>
            </c:strRef>
          </c:tx>
          <c:spPr>
            <a:ln w="28575" cap="rnd">
              <a:solidFill>
                <a:schemeClr val="accent1"/>
              </a:solidFill>
              <a:prstDash val="solid"/>
              <a:round/>
            </a:ln>
          </c:spPr>
          <c:marker>
            <c:symbol val="none"/>
          </c:marker>
          <c:cat>
            <c:strRef>
              <c:f>'9. DISPAC'!$A$7:$A$18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'9. DISPAC'!$J$7:$J$18</c:f>
              <c:numCache>
                <c:formatCode>0.00</c:formatCode>
                <c:ptCount val="12"/>
                <c:pt idx="0">
                  <c:v>958.79</c:v>
                </c:pt>
                <c:pt idx="1">
                  <c:v>946.22</c:v>
                </c:pt>
                <c:pt idx="2">
                  <c:v>957.43</c:v>
                </c:pt>
                <c:pt idx="3">
                  <c:v>862.75</c:v>
                </c:pt>
                <c:pt idx="4">
                  <c:v>825.06</c:v>
                </c:pt>
                <c:pt idx="5">
                  <c:v>876.84</c:v>
                </c:pt>
                <c:pt idx="6">
                  <c:v>794.42</c:v>
                </c:pt>
                <c:pt idx="7">
                  <c:v>802.17</c:v>
                </c:pt>
                <c:pt idx="8">
                  <c:v>786.33</c:v>
                </c:pt>
                <c:pt idx="9">
                  <c:v>735.17</c:v>
                </c:pt>
                <c:pt idx="10">
                  <c:v>689.51</c:v>
                </c:pt>
                <c:pt idx="11">
                  <c:v>744.3</c:v>
                </c:pt>
              </c:numCache>
            </c:numRef>
          </c:val>
          <c:smooth val="0"/>
          <c:extLst>
            <c:ext xmlns:c16="http://schemas.microsoft.com/office/drawing/2014/chart" uri="{C3380CC4-5D6E-409C-BE32-E72D297353CC}">
              <c16:uniqueId val="{00000000-98CF-4592-8FF9-63D9B1BC5678}"/>
            </c:ext>
          </c:extLst>
        </c:ser>
        <c:ser>
          <c:idx val="1"/>
          <c:order val="1"/>
          <c:tx>
            <c:strRef>
              <c:f>'9. DISPAC'!$K$6</c:f>
              <c:strCache>
                <c:ptCount val="1"/>
                <c:pt idx="0">
                  <c:v>CUV_Op</c:v>
                </c:pt>
              </c:strCache>
            </c:strRef>
          </c:tx>
          <c:spPr>
            <a:ln w="28575" cap="rnd">
              <a:solidFill>
                <a:schemeClr val="accent2"/>
              </a:solidFill>
              <a:prstDash val="lgDash"/>
              <a:round/>
            </a:ln>
          </c:spPr>
          <c:marker>
            <c:symbol val="none"/>
          </c:marker>
          <c:cat>
            <c:strRef>
              <c:f>'9. DISPAC'!$A$7:$A$18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'9. DISPAC'!$K$7:$K$13</c:f>
              <c:numCache>
                <c:formatCode>0.00</c:formatCode>
                <c:ptCount val="7"/>
              </c:numCache>
            </c:numRef>
          </c:val>
          <c:smooth val="0"/>
          <c:extLst>
            <c:ext xmlns:c16="http://schemas.microsoft.com/office/drawing/2014/chart" uri="{C3380CC4-5D6E-409C-BE32-E72D297353CC}">
              <c16:uniqueId val="{00000001-98CF-4592-8FF9-63D9B1BC567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'9. DISPAC'!$D$6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'9. DISPAC'!$D$7:$D$18</c:f>
              <c:numCache>
                <c:formatCode>0.00</c:formatCode>
                <c:ptCount val="12"/>
                <c:pt idx="0">
                  <c:v>398.19</c:v>
                </c:pt>
                <c:pt idx="1">
                  <c:v>395.22</c:v>
                </c:pt>
                <c:pt idx="2">
                  <c:v>394.16</c:v>
                </c:pt>
                <c:pt idx="3">
                  <c:v>315.60000000000002</c:v>
                </c:pt>
                <c:pt idx="4">
                  <c:v>311.17</c:v>
                </c:pt>
                <c:pt idx="5">
                  <c:v>358.77</c:v>
                </c:pt>
                <c:pt idx="6">
                  <c:v>287.45</c:v>
                </c:pt>
                <c:pt idx="7">
                  <c:v>311.74</c:v>
                </c:pt>
                <c:pt idx="8">
                  <c:v>299.55</c:v>
                </c:pt>
                <c:pt idx="9">
                  <c:v>254.32</c:v>
                </c:pt>
                <c:pt idx="10">
                  <c:v>188.86</c:v>
                </c:pt>
                <c:pt idx="11">
                  <c:v>252.87</c:v>
                </c:pt>
              </c:numCache>
            </c:numRef>
          </c:val>
          <c:extLst>
            <c:ext xmlns:c16="http://schemas.microsoft.com/office/drawing/2014/chart" uri="{C3380CC4-5D6E-409C-BE32-E72D297353CC}">
              <c16:uniqueId val="{00000000-F76A-4969-BD25-4AB2DB04ABC7}"/>
            </c:ext>
          </c:extLst>
        </c:ser>
        <c:ser>
          <c:idx val="2"/>
          <c:order val="1"/>
          <c:tx>
            <c:strRef>
              <c:f>'9. DISPAC'!$G$6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'9. DISPAC'!$G$7:$G$18</c:f>
              <c:numCache>
                <c:formatCode>0.00</c:formatCode>
                <c:ptCount val="12"/>
                <c:pt idx="0">
                  <c:v>181.94</c:v>
                </c:pt>
                <c:pt idx="1">
                  <c:v>178.81</c:v>
                </c:pt>
                <c:pt idx="2">
                  <c:v>180.18</c:v>
                </c:pt>
                <c:pt idx="3">
                  <c:v>178.71</c:v>
                </c:pt>
                <c:pt idx="4">
                  <c:v>178.88</c:v>
                </c:pt>
                <c:pt idx="5">
                  <c:v>178.68</c:v>
                </c:pt>
                <c:pt idx="6">
                  <c:v>180.39</c:v>
                </c:pt>
                <c:pt idx="7">
                  <c:v>179.19</c:v>
                </c:pt>
                <c:pt idx="8">
                  <c:v>177.45</c:v>
                </c:pt>
                <c:pt idx="9">
                  <c:v>178.78</c:v>
                </c:pt>
                <c:pt idx="10">
                  <c:v>184.18</c:v>
                </c:pt>
                <c:pt idx="11">
                  <c:v>175.97</c:v>
                </c:pt>
              </c:numCache>
            </c:numRef>
          </c:val>
          <c:extLst>
            <c:ext xmlns:c16="http://schemas.microsoft.com/office/drawing/2014/chart" uri="{C3380CC4-5D6E-409C-BE32-E72D297353CC}">
              <c16:uniqueId val="{00000001-F76A-4969-BD25-4AB2DB04ABC7}"/>
            </c:ext>
          </c:extLst>
        </c:ser>
        <c:ser>
          <c:idx val="3"/>
          <c:order val="2"/>
          <c:tx>
            <c:strRef>
              <c:f>'9. DISPAC'!$H$6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'9. DISPAC'!$H$7:$H$18</c:f>
              <c:numCache>
                <c:formatCode>0.00</c:formatCode>
                <c:ptCount val="12"/>
                <c:pt idx="0">
                  <c:v>197.32</c:v>
                </c:pt>
                <c:pt idx="1">
                  <c:v>192.01</c:v>
                </c:pt>
                <c:pt idx="2">
                  <c:v>198.6</c:v>
                </c:pt>
                <c:pt idx="3">
                  <c:v>195.57</c:v>
                </c:pt>
                <c:pt idx="4">
                  <c:v>185.27</c:v>
                </c:pt>
                <c:pt idx="5">
                  <c:v>188.82</c:v>
                </c:pt>
                <c:pt idx="6">
                  <c:v>187.72</c:v>
                </c:pt>
                <c:pt idx="7">
                  <c:v>181.07</c:v>
                </c:pt>
                <c:pt idx="8">
                  <c:v>182.54</c:v>
                </c:pt>
                <c:pt idx="9">
                  <c:v>182.58</c:v>
                </c:pt>
                <c:pt idx="10">
                  <c:v>186.56</c:v>
                </c:pt>
                <c:pt idx="11">
                  <c:v>183.03</c:v>
                </c:pt>
              </c:numCache>
            </c:numRef>
          </c:val>
          <c:extLst>
            <c:ext xmlns:c16="http://schemas.microsoft.com/office/drawing/2014/chart" uri="{C3380CC4-5D6E-409C-BE32-E72D297353CC}">
              <c16:uniqueId val="{00000002-F76A-4969-BD25-4AB2DB04ABC7}"/>
            </c:ext>
          </c:extLst>
        </c:ser>
        <c:ser>
          <c:idx val="4"/>
          <c:order val="3"/>
          <c:tx>
            <c:strRef>
              <c:f>'9. DISPAC'!$F$6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'9. DISPAC'!$F$7:$F$18</c:f>
              <c:numCache>
                <c:formatCode>0.00</c:formatCode>
                <c:ptCount val="12"/>
                <c:pt idx="0">
                  <c:v>71.13</c:v>
                </c:pt>
                <c:pt idx="1">
                  <c:v>70.64</c:v>
                </c:pt>
                <c:pt idx="2">
                  <c:v>70.349999999999994</c:v>
                </c:pt>
                <c:pt idx="3">
                  <c:v>60.04</c:v>
                </c:pt>
                <c:pt idx="4">
                  <c:v>59.7</c:v>
                </c:pt>
                <c:pt idx="5">
                  <c:v>66.47</c:v>
                </c:pt>
                <c:pt idx="6">
                  <c:v>36.869999999999997</c:v>
                </c:pt>
                <c:pt idx="7">
                  <c:v>53.02</c:v>
                </c:pt>
                <c:pt idx="8">
                  <c:v>51.59</c:v>
                </c:pt>
                <c:pt idx="9">
                  <c:v>44.87</c:v>
                </c:pt>
                <c:pt idx="10">
                  <c:v>37.369999999999997</c:v>
                </c:pt>
                <c:pt idx="11">
                  <c:v>43.84</c:v>
                </c:pt>
              </c:numCache>
            </c:numRef>
          </c:val>
          <c:extLst>
            <c:ext xmlns:c16="http://schemas.microsoft.com/office/drawing/2014/chart" uri="{C3380CC4-5D6E-409C-BE32-E72D297353CC}">
              <c16:uniqueId val="{00000003-F76A-4969-BD25-4AB2DB04ABC7}"/>
            </c:ext>
          </c:extLst>
        </c:ser>
        <c:ser>
          <c:idx val="5"/>
          <c:order val="4"/>
          <c:tx>
            <c:strRef>
              <c:f>'9. DISPAC'!$E$6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'9. DISPAC'!$E$7:$E$18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F76A-4969-BD25-4AB2DB04ABC7}"/>
            </c:ext>
          </c:extLst>
        </c:ser>
        <c:ser>
          <c:idx val="6"/>
          <c:order val="5"/>
          <c:tx>
            <c:strRef>
              <c:f>'9. DISPAC'!$I$6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'9. DISPAC'!$I$7:$I$18</c:f>
              <c:numCache>
                <c:formatCode>0.00</c:formatCode>
                <c:ptCount val="12"/>
                <c:pt idx="0">
                  <c:v>53.45</c:v>
                </c:pt>
                <c:pt idx="1">
                  <c:v>54.85</c:v>
                </c:pt>
                <c:pt idx="2">
                  <c:v>60.3</c:v>
                </c:pt>
                <c:pt idx="3">
                  <c:v>55.9</c:v>
                </c:pt>
                <c:pt idx="4">
                  <c:v>38.380000000000003</c:v>
                </c:pt>
                <c:pt idx="5">
                  <c:v>31.13</c:v>
                </c:pt>
                <c:pt idx="6">
                  <c:v>48.69</c:v>
                </c:pt>
                <c:pt idx="7">
                  <c:v>23.01</c:v>
                </c:pt>
                <c:pt idx="8">
                  <c:v>22.22</c:v>
                </c:pt>
                <c:pt idx="9">
                  <c:v>23.99</c:v>
                </c:pt>
                <c:pt idx="10">
                  <c:v>34.909999999999997</c:v>
                </c:pt>
                <c:pt idx="11">
                  <c:v>32.619999999999997</c:v>
                </c:pt>
              </c:numCache>
            </c:numRef>
          </c:val>
          <c:extLst>
            <c:ext xmlns:c16="http://schemas.microsoft.com/office/drawing/2014/chart" uri="{C3380CC4-5D6E-409C-BE32-E72D297353CC}">
              <c16:uniqueId val="{00000005-F76A-4969-BD25-4AB2DB04ABC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'9. DISPAC'!$J$6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'9. DISPAC'!$A$7:$A$18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'9. DISPAC'!$J$7:$J$18</c:f>
              <c:numCache>
                <c:formatCode>0.00</c:formatCode>
                <c:ptCount val="12"/>
                <c:pt idx="0">
                  <c:v>958.79</c:v>
                </c:pt>
                <c:pt idx="1">
                  <c:v>946.22</c:v>
                </c:pt>
                <c:pt idx="2">
                  <c:v>957.43</c:v>
                </c:pt>
                <c:pt idx="3">
                  <c:v>862.75</c:v>
                </c:pt>
                <c:pt idx="4">
                  <c:v>825.06</c:v>
                </c:pt>
                <c:pt idx="5">
                  <c:v>876.84</c:v>
                </c:pt>
                <c:pt idx="6">
                  <c:v>794.42</c:v>
                </c:pt>
                <c:pt idx="7">
                  <c:v>802.17</c:v>
                </c:pt>
                <c:pt idx="8">
                  <c:v>786.33</c:v>
                </c:pt>
                <c:pt idx="9">
                  <c:v>735.17</c:v>
                </c:pt>
                <c:pt idx="10">
                  <c:v>689.51</c:v>
                </c:pt>
                <c:pt idx="11">
                  <c:v>744.3</c:v>
                </c:pt>
              </c:numCache>
            </c:numRef>
          </c:val>
          <c:smooth val="0"/>
          <c:extLst>
            <c:ext xmlns:c16="http://schemas.microsoft.com/office/drawing/2014/chart" uri="{C3380CC4-5D6E-409C-BE32-E72D297353CC}">
              <c16:uniqueId val="{00000006-F76A-4969-BD25-4AB2DB04ABC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'9. DISPAC'!$P$7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DISPAC'!$S$7:$W$7</c:f>
              <c:numCache>
                <c:formatCode>0.00</c:formatCode>
                <c:ptCount val="5"/>
                <c:pt idx="0">
                  <c:v>418.58</c:v>
                </c:pt>
                <c:pt idx="1">
                  <c:v>523.22</c:v>
                </c:pt>
                <c:pt idx="2">
                  <c:v>814.97</c:v>
                </c:pt>
                <c:pt idx="3">
                  <c:v>958.79</c:v>
                </c:pt>
                <c:pt idx="4">
                  <c:v>1150.55</c:v>
                </c:pt>
              </c:numCache>
            </c:numRef>
          </c:val>
          <c:extLst>
            <c:ext xmlns:c16="http://schemas.microsoft.com/office/drawing/2014/chart" uri="{C3380CC4-5D6E-409C-BE32-E72D297353CC}">
              <c16:uniqueId val="{00000000-D4CD-4808-9EB4-F1B0139E039B}"/>
            </c:ext>
          </c:extLst>
        </c:ser>
        <c:ser>
          <c:idx val="1"/>
          <c:order val="1"/>
          <c:tx>
            <c:strRef>
              <c:f>'9. DISPAC'!$P$8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DISPAC'!$S$8:$W$8</c:f>
              <c:numCache>
                <c:formatCode>0.00</c:formatCode>
                <c:ptCount val="5"/>
                <c:pt idx="0">
                  <c:v>419.92</c:v>
                </c:pt>
                <c:pt idx="1">
                  <c:v>524.9</c:v>
                </c:pt>
                <c:pt idx="2">
                  <c:v>804.29</c:v>
                </c:pt>
                <c:pt idx="3">
                  <c:v>946.22</c:v>
                </c:pt>
                <c:pt idx="4">
                  <c:v>1135.46</c:v>
                </c:pt>
              </c:numCache>
            </c:numRef>
          </c:val>
          <c:extLst>
            <c:ext xmlns:c16="http://schemas.microsoft.com/office/drawing/2014/chart" uri="{C3380CC4-5D6E-409C-BE32-E72D297353CC}">
              <c16:uniqueId val="{00000001-D4CD-4808-9EB4-F1B0139E039B}"/>
            </c:ext>
          </c:extLst>
        </c:ser>
        <c:ser>
          <c:idx val="2"/>
          <c:order val="2"/>
          <c:tx>
            <c:strRef>
              <c:f>'9. DISPAC'!$P$9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DISPAC'!$S$9:$W$9</c:f>
              <c:numCache>
                <c:formatCode>0.00</c:formatCode>
                <c:ptCount val="5"/>
                <c:pt idx="0">
                  <c:v>420.37</c:v>
                </c:pt>
                <c:pt idx="1">
                  <c:v>525.46</c:v>
                </c:pt>
                <c:pt idx="2">
                  <c:v>813.82</c:v>
                </c:pt>
                <c:pt idx="3">
                  <c:v>957.43</c:v>
                </c:pt>
                <c:pt idx="4">
                  <c:v>1148.92</c:v>
                </c:pt>
              </c:numCache>
            </c:numRef>
          </c:val>
          <c:extLst>
            <c:ext xmlns:c16="http://schemas.microsoft.com/office/drawing/2014/chart" uri="{C3380CC4-5D6E-409C-BE32-E72D297353CC}">
              <c16:uniqueId val="{00000002-D4CD-4808-9EB4-F1B0139E039B}"/>
            </c:ext>
          </c:extLst>
        </c:ser>
        <c:ser>
          <c:idx val="3"/>
          <c:order val="3"/>
          <c:tx>
            <c:strRef>
              <c:f>'9. DISPAC'!$P$10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DISPAC'!$S$10:$W$10</c:f>
              <c:numCache>
                <c:formatCode>0.00</c:formatCode>
                <c:ptCount val="5"/>
                <c:pt idx="0">
                  <c:v>421.51</c:v>
                </c:pt>
                <c:pt idx="1">
                  <c:v>526.89</c:v>
                </c:pt>
                <c:pt idx="2">
                  <c:v>733.34</c:v>
                </c:pt>
                <c:pt idx="3">
                  <c:v>862.75</c:v>
                </c:pt>
                <c:pt idx="4">
                  <c:v>1035.3</c:v>
                </c:pt>
              </c:numCache>
            </c:numRef>
          </c:val>
          <c:extLst>
            <c:ext xmlns:c16="http://schemas.microsoft.com/office/drawing/2014/chart" uri="{C3380CC4-5D6E-409C-BE32-E72D297353CC}">
              <c16:uniqueId val="{00000003-D4CD-4808-9EB4-F1B0139E039B}"/>
            </c:ext>
          </c:extLst>
        </c:ser>
        <c:ser>
          <c:idx val="4"/>
          <c:order val="4"/>
          <c:tx>
            <c:strRef>
              <c:f>'9. DISPAC'!$P$11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DISPAC'!$S$11:$W$11</c:f>
              <c:numCache>
                <c:formatCode>0.00</c:formatCode>
                <c:ptCount val="5"/>
                <c:pt idx="0">
                  <c:v>422.3</c:v>
                </c:pt>
                <c:pt idx="1">
                  <c:v>527.87</c:v>
                </c:pt>
                <c:pt idx="2">
                  <c:v>701.3</c:v>
                </c:pt>
                <c:pt idx="3">
                  <c:v>825.06</c:v>
                </c:pt>
                <c:pt idx="4">
                  <c:v>990.07</c:v>
                </c:pt>
              </c:numCache>
            </c:numRef>
          </c:val>
          <c:extLst>
            <c:ext xmlns:c16="http://schemas.microsoft.com/office/drawing/2014/chart" uri="{C3380CC4-5D6E-409C-BE32-E72D297353CC}">
              <c16:uniqueId val="{00000004-D4CD-4808-9EB4-F1B0139E039B}"/>
            </c:ext>
          </c:extLst>
        </c:ser>
        <c:ser>
          <c:idx val="5"/>
          <c:order val="5"/>
          <c:tx>
            <c:strRef>
              <c:f>'9. DISPAC'!$P$12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DISPAC'!$S$12:$W$12</c:f>
              <c:numCache>
                <c:formatCode>0.00</c:formatCode>
                <c:ptCount val="5"/>
                <c:pt idx="0">
                  <c:v>423.67</c:v>
                </c:pt>
                <c:pt idx="1">
                  <c:v>529.58000000000004</c:v>
                </c:pt>
                <c:pt idx="2">
                  <c:v>745.3</c:v>
                </c:pt>
                <c:pt idx="3">
                  <c:v>876.83</c:v>
                </c:pt>
                <c:pt idx="4">
                  <c:v>1052.19</c:v>
                </c:pt>
              </c:numCache>
            </c:numRef>
          </c:val>
          <c:extLst>
            <c:ext xmlns:c16="http://schemas.microsoft.com/office/drawing/2014/chart" uri="{C3380CC4-5D6E-409C-BE32-E72D297353CC}">
              <c16:uniqueId val="{00000005-D4CD-4808-9EB4-F1B0139E039B}"/>
            </c:ext>
          </c:extLst>
        </c:ser>
        <c:ser>
          <c:idx val="6"/>
          <c:order val="6"/>
          <c:tx>
            <c:strRef>
              <c:f>'9. DISPAC'!$P$13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DISPAC'!$S$13:$W$13</c:f>
              <c:numCache>
                <c:formatCode>0.00</c:formatCode>
                <c:ptCount val="5"/>
                <c:pt idx="0">
                  <c:v>424.45</c:v>
                </c:pt>
                <c:pt idx="1">
                  <c:v>530.55999999999995</c:v>
                </c:pt>
                <c:pt idx="2">
                  <c:v>675.25</c:v>
                </c:pt>
                <c:pt idx="3">
                  <c:v>794.42</c:v>
                </c:pt>
                <c:pt idx="4">
                  <c:v>953.3</c:v>
                </c:pt>
              </c:numCache>
            </c:numRef>
          </c:val>
          <c:extLst>
            <c:ext xmlns:c16="http://schemas.microsoft.com/office/drawing/2014/chart" uri="{C3380CC4-5D6E-409C-BE32-E72D297353CC}">
              <c16:uniqueId val="{00000006-D4CD-4808-9EB4-F1B0139E039B}"/>
            </c:ext>
          </c:extLst>
        </c:ser>
        <c:ser>
          <c:idx val="7"/>
          <c:order val="7"/>
          <c:tx>
            <c:strRef>
              <c:f>'9. DISPAC'!$P$14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DISPAC'!$S$14:$W$14</c:f>
              <c:numCache>
                <c:formatCode>0.00</c:formatCode>
                <c:ptCount val="5"/>
                <c:pt idx="0">
                  <c:v>424.76</c:v>
                </c:pt>
                <c:pt idx="1">
                  <c:v>530.95000000000005</c:v>
                </c:pt>
                <c:pt idx="2">
                  <c:v>681.84</c:v>
                </c:pt>
                <c:pt idx="3">
                  <c:v>802.16</c:v>
                </c:pt>
                <c:pt idx="4">
                  <c:v>962.6</c:v>
                </c:pt>
              </c:numCache>
            </c:numRef>
          </c:val>
          <c:extLst>
            <c:ext xmlns:c16="http://schemas.microsoft.com/office/drawing/2014/chart" uri="{C3380CC4-5D6E-409C-BE32-E72D297353CC}">
              <c16:uniqueId val="{00000007-D4CD-4808-9EB4-F1B0139E039B}"/>
            </c:ext>
          </c:extLst>
        </c:ser>
        <c:ser>
          <c:idx val="8"/>
          <c:order val="8"/>
          <c:tx>
            <c:strRef>
              <c:f>'9. DISPAC'!$P$15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DISPAC'!$S$15:$W$15</c:f>
              <c:numCache>
                <c:formatCode>0.00</c:formatCode>
                <c:ptCount val="5"/>
                <c:pt idx="0">
                  <c:v>425.88</c:v>
                </c:pt>
                <c:pt idx="1">
                  <c:v>532.34</c:v>
                </c:pt>
                <c:pt idx="2">
                  <c:v>668.38</c:v>
                </c:pt>
                <c:pt idx="3">
                  <c:v>786.33</c:v>
                </c:pt>
                <c:pt idx="4">
                  <c:v>943.6</c:v>
                </c:pt>
              </c:numCache>
            </c:numRef>
          </c:val>
          <c:extLst>
            <c:ext xmlns:c16="http://schemas.microsoft.com/office/drawing/2014/chart" uri="{C3380CC4-5D6E-409C-BE32-E72D297353CC}">
              <c16:uniqueId val="{00000008-D4CD-4808-9EB4-F1B0139E039B}"/>
            </c:ext>
          </c:extLst>
        </c:ser>
        <c:ser>
          <c:idx val="9"/>
          <c:order val="9"/>
          <c:tx>
            <c:strRef>
              <c:f>'9. DISPAC'!$P$16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DISPAC'!$S$16:$W$16</c:f>
              <c:numCache>
                <c:formatCode>0.00</c:formatCode>
                <c:ptCount val="5"/>
                <c:pt idx="0">
                  <c:v>430.91</c:v>
                </c:pt>
                <c:pt idx="1">
                  <c:v>538.64</c:v>
                </c:pt>
                <c:pt idx="2">
                  <c:v>624.9</c:v>
                </c:pt>
                <c:pt idx="3">
                  <c:v>735.17</c:v>
                </c:pt>
                <c:pt idx="4">
                  <c:v>882.21</c:v>
                </c:pt>
              </c:numCache>
            </c:numRef>
          </c:val>
          <c:extLst>
            <c:ext xmlns:c16="http://schemas.microsoft.com/office/drawing/2014/chart" uri="{C3380CC4-5D6E-409C-BE32-E72D297353CC}">
              <c16:uniqueId val="{00000009-D4CD-4808-9EB4-F1B0139E039B}"/>
            </c:ext>
          </c:extLst>
        </c:ser>
        <c:ser>
          <c:idx val="10"/>
          <c:order val="10"/>
          <c:tx>
            <c:strRef>
              <c:f>'9. DISPAC'!$P$17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DISPAC'!$S$17:$W$17</c:f>
              <c:numCache>
                <c:formatCode>0.00</c:formatCode>
                <c:ptCount val="5"/>
                <c:pt idx="0">
                  <c:v>435.55</c:v>
                </c:pt>
                <c:pt idx="1">
                  <c:v>544.44000000000005</c:v>
                </c:pt>
                <c:pt idx="2">
                  <c:v>586.08000000000004</c:v>
                </c:pt>
                <c:pt idx="3">
                  <c:v>689.51</c:v>
                </c:pt>
                <c:pt idx="4">
                  <c:v>827.41</c:v>
                </c:pt>
              </c:numCache>
            </c:numRef>
          </c:val>
          <c:extLst>
            <c:ext xmlns:c16="http://schemas.microsoft.com/office/drawing/2014/chart" uri="{C3380CC4-5D6E-409C-BE32-E72D297353CC}">
              <c16:uniqueId val="{0000000A-D4CD-4808-9EB4-F1B0139E039B}"/>
            </c:ext>
          </c:extLst>
        </c:ser>
        <c:ser>
          <c:idx val="11"/>
          <c:order val="11"/>
          <c:tx>
            <c:strRef>
              <c:f>'9. DISPAC'!$P$18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DISPAC'!$S$18:$W$18</c:f>
              <c:numCache>
                <c:formatCode>0.00</c:formatCode>
                <c:ptCount val="5"/>
                <c:pt idx="0">
                  <c:v>438.94</c:v>
                </c:pt>
                <c:pt idx="1">
                  <c:v>548.66999999999996</c:v>
                </c:pt>
                <c:pt idx="2">
                  <c:v>632.65</c:v>
                </c:pt>
                <c:pt idx="3">
                  <c:v>744.3</c:v>
                </c:pt>
                <c:pt idx="4">
                  <c:v>893.16</c:v>
                </c:pt>
              </c:numCache>
            </c:numRef>
          </c:val>
          <c:extLst>
            <c:ext xmlns:c16="http://schemas.microsoft.com/office/drawing/2014/chart" uri="{C3380CC4-5D6E-409C-BE32-E72D297353CC}">
              <c16:uniqueId val="{0000000B-D4CD-4808-9EB4-F1B0139E039B}"/>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1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1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1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'9. DISPAC'!$M$6</c:f>
              <c:strCache>
                <c:ptCount val="1"/>
                <c:pt idx="0">
                  <c:v>COT</c:v>
                </c:pt>
              </c:strCache>
            </c:strRef>
          </c:tx>
          <c:spPr>
            <a:ln w="28575" cap="rnd">
              <a:solidFill>
                <a:srgbClr val="FFC000"/>
              </a:solidFill>
              <a:prstDash val="sysDash"/>
              <a:round/>
            </a:ln>
          </c:spPr>
          <c:marker>
            <c:symbol val="none"/>
          </c:marker>
          <c:cat>
            <c:strRef>
              <c:f>'9. DISPAC'!$A$7:$A$18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'9. DISPAC'!$M$7:$M$18</c:f>
              <c:numCache>
                <c:formatCode>0.00</c:formatCode>
                <c:ptCount val="12"/>
              </c:numCache>
            </c:numRef>
          </c:val>
          <c:smooth val="0"/>
          <c:extLst>
            <c:ext xmlns:c16="http://schemas.microsoft.com/office/drawing/2014/chart" uri="{C3380CC4-5D6E-409C-BE32-E72D297353CC}">
              <c16:uniqueId val="{00000000-0C6E-46B6-B102-FEE736880D4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'10. EBSA'!$J$6</c:f>
              <c:strCache>
                <c:ptCount val="1"/>
                <c:pt idx="0">
                  <c:v>CUV</c:v>
                </c:pt>
              </c:strCache>
            </c:strRef>
          </c:tx>
          <c:spPr>
            <a:ln w="28575" cap="rnd">
              <a:solidFill>
                <a:schemeClr val="accent1"/>
              </a:solidFill>
              <a:prstDash val="solid"/>
              <a:round/>
            </a:ln>
          </c:spPr>
          <c:marker>
            <c:symbol val="none"/>
          </c:marker>
          <c:cat>
            <c:strRef>
              <c:f>'10. EBSA'!$A$7:$A$18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'10. EBSA'!$J$7:$J$18</c:f>
              <c:numCache>
                <c:formatCode>0.00</c:formatCode>
                <c:ptCount val="12"/>
                <c:pt idx="0">
                  <c:v>869.54</c:v>
                </c:pt>
                <c:pt idx="1">
                  <c:v>905.79</c:v>
                </c:pt>
                <c:pt idx="2">
                  <c:v>883.15</c:v>
                </c:pt>
                <c:pt idx="3">
                  <c:v>862.31</c:v>
                </c:pt>
                <c:pt idx="4">
                  <c:v>922.32</c:v>
                </c:pt>
                <c:pt idx="5">
                  <c:v>926.85</c:v>
                </c:pt>
                <c:pt idx="6">
                  <c:v>864.23</c:v>
                </c:pt>
                <c:pt idx="7">
                  <c:v>884.92</c:v>
                </c:pt>
                <c:pt idx="8">
                  <c:v>892.71</c:v>
                </c:pt>
                <c:pt idx="9">
                  <c:v>909.81</c:v>
                </c:pt>
                <c:pt idx="10">
                  <c:v>948.47</c:v>
                </c:pt>
                <c:pt idx="11">
                  <c:v>904.45</c:v>
                </c:pt>
              </c:numCache>
            </c:numRef>
          </c:val>
          <c:smooth val="0"/>
          <c:extLst>
            <c:ext xmlns:c16="http://schemas.microsoft.com/office/drawing/2014/chart" uri="{C3380CC4-5D6E-409C-BE32-E72D297353CC}">
              <c16:uniqueId val="{00000000-655C-45F0-9E0B-EC40687E5A38}"/>
            </c:ext>
          </c:extLst>
        </c:ser>
        <c:ser>
          <c:idx val="1"/>
          <c:order val="1"/>
          <c:tx>
            <c:strRef>
              <c:f>'10. EBSA'!$K$6</c:f>
              <c:strCache>
                <c:ptCount val="1"/>
                <c:pt idx="0">
                  <c:v>CUV_Op</c:v>
                </c:pt>
              </c:strCache>
            </c:strRef>
          </c:tx>
          <c:spPr>
            <a:ln w="28575" cap="rnd">
              <a:solidFill>
                <a:schemeClr val="accent2"/>
              </a:solidFill>
              <a:prstDash val="lgDash"/>
              <a:round/>
            </a:ln>
          </c:spPr>
          <c:marker>
            <c:symbol val="none"/>
          </c:marker>
          <c:cat>
            <c:strRef>
              <c:f>'10. EBSA'!$A$7:$A$18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'10. EBSA'!$K$7:$K$13</c:f>
              <c:numCache>
                <c:formatCode>0.00</c:formatCode>
                <c:ptCount val="7"/>
              </c:numCache>
            </c:numRef>
          </c:val>
          <c:smooth val="0"/>
          <c:extLst>
            <c:ext xmlns:c16="http://schemas.microsoft.com/office/drawing/2014/chart" uri="{C3380CC4-5D6E-409C-BE32-E72D297353CC}">
              <c16:uniqueId val="{00000001-655C-45F0-9E0B-EC40687E5A3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'10. EBSA'!$D$6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'10. EBSA'!$D$7:$D$18</c:f>
              <c:numCache>
                <c:formatCode>0.00</c:formatCode>
                <c:ptCount val="12"/>
                <c:pt idx="0">
                  <c:v>257.11</c:v>
                </c:pt>
                <c:pt idx="1">
                  <c:v>280.87</c:v>
                </c:pt>
                <c:pt idx="2">
                  <c:v>263.14999999999998</c:v>
                </c:pt>
                <c:pt idx="3">
                  <c:v>260.31</c:v>
                </c:pt>
                <c:pt idx="4">
                  <c:v>300.75</c:v>
                </c:pt>
                <c:pt idx="5">
                  <c:v>314.68</c:v>
                </c:pt>
                <c:pt idx="6">
                  <c:v>270.19</c:v>
                </c:pt>
                <c:pt idx="7">
                  <c:v>289.18</c:v>
                </c:pt>
                <c:pt idx="8">
                  <c:v>300.08</c:v>
                </c:pt>
                <c:pt idx="9">
                  <c:v>313.57</c:v>
                </c:pt>
                <c:pt idx="10">
                  <c:v>317.04000000000002</c:v>
                </c:pt>
                <c:pt idx="11">
                  <c:v>301.77999999999997</c:v>
                </c:pt>
              </c:numCache>
            </c:numRef>
          </c:val>
          <c:extLst>
            <c:ext xmlns:c16="http://schemas.microsoft.com/office/drawing/2014/chart" uri="{C3380CC4-5D6E-409C-BE32-E72D297353CC}">
              <c16:uniqueId val="{00000000-B67A-40E6-8765-3FF733E68C31}"/>
            </c:ext>
          </c:extLst>
        </c:ser>
        <c:ser>
          <c:idx val="2"/>
          <c:order val="1"/>
          <c:tx>
            <c:strRef>
              <c:f>'10. EBSA'!$G$6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'10. EBSA'!$G$7:$G$18</c:f>
              <c:numCache>
                <c:formatCode>0.00</c:formatCode>
                <c:ptCount val="12"/>
                <c:pt idx="0">
                  <c:v>299.01</c:v>
                </c:pt>
                <c:pt idx="1">
                  <c:v>299.85000000000002</c:v>
                </c:pt>
                <c:pt idx="2">
                  <c:v>296.33</c:v>
                </c:pt>
                <c:pt idx="3">
                  <c:v>290.01</c:v>
                </c:pt>
                <c:pt idx="4">
                  <c:v>305.19</c:v>
                </c:pt>
                <c:pt idx="5">
                  <c:v>307.93</c:v>
                </c:pt>
                <c:pt idx="6">
                  <c:v>294.83999999999997</c:v>
                </c:pt>
                <c:pt idx="7">
                  <c:v>289.66000000000003</c:v>
                </c:pt>
                <c:pt idx="8">
                  <c:v>292.58999999999997</c:v>
                </c:pt>
                <c:pt idx="9">
                  <c:v>289.89</c:v>
                </c:pt>
                <c:pt idx="10">
                  <c:v>297.95</c:v>
                </c:pt>
                <c:pt idx="11">
                  <c:v>288.02999999999997</c:v>
                </c:pt>
              </c:numCache>
            </c:numRef>
          </c:val>
          <c:extLst>
            <c:ext xmlns:c16="http://schemas.microsoft.com/office/drawing/2014/chart" uri="{C3380CC4-5D6E-409C-BE32-E72D297353CC}">
              <c16:uniqueId val="{00000001-B67A-40E6-8765-3FF733E68C31}"/>
            </c:ext>
          </c:extLst>
        </c:ser>
        <c:ser>
          <c:idx val="3"/>
          <c:order val="2"/>
          <c:tx>
            <c:strRef>
              <c:f>'10. EBSA'!$H$6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'10. EBSA'!$H$7:$H$18</c:f>
              <c:numCache>
                <c:formatCode>0.00</c:formatCode>
                <c:ptCount val="12"/>
                <c:pt idx="0">
                  <c:v>163.78</c:v>
                </c:pt>
                <c:pt idx="1">
                  <c:v>154.49</c:v>
                </c:pt>
                <c:pt idx="2">
                  <c:v>153.16999999999999</c:v>
                </c:pt>
                <c:pt idx="3">
                  <c:v>159.59</c:v>
                </c:pt>
                <c:pt idx="4">
                  <c:v>160.4</c:v>
                </c:pt>
                <c:pt idx="5">
                  <c:v>151.87</c:v>
                </c:pt>
                <c:pt idx="6">
                  <c:v>160.04</c:v>
                </c:pt>
                <c:pt idx="7">
                  <c:v>162.63</c:v>
                </c:pt>
                <c:pt idx="8">
                  <c:v>155.57</c:v>
                </c:pt>
                <c:pt idx="9">
                  <c:v>170.22</c:v>
                </c:pt>
                <c:pt idx="10">
                  <c:v>167.67</c:v>
                </c:pt>
                <c:pt idx="11">
                  <c:v>158.68</c:v>
                </c:pt>
              </c:numCache>
            </c:numRef>
          </c:val>
          <c:extLst>
            <c:ext xmlns:c16="http://schemas.microsoft.com/office/drawing/2014/chart" uri="{C3380CC4-5D6E-409C-BE32-E72D297353CC}">
              <c16:uniqueId val="{00000002-B67A-40E6-8765-3FF733E68C31}"/>
            </c:ext>
          </c:extLst>
        </c:ser>
        <c:ser>
          <c:idx val="4"/>
          <c:order val="3"/>
          <c:tx>
            <c:strRef>
              <c:f>'10. EBSA'!$F$6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'10. EBSA'!$F$7:$F$18</c:f>
              <c:numCache>
                <c:formatCode>0.00</c:formatCode>
                <c:ptCount val="12"/>
                <c:pt idx="0">
                  <c:v>58.61</c:v>
                </c:pt>
                <c:pt idx="1">
                  <c:v>62.79</c:v>
                </c:pt>
                <c:pt idx="2">
                  <c:v>59.35</c:v>
                </c:pt>
                <c:pt idx="3">
                  <c:v>59.39</c:v>
                </c:pt>
                <c:pt idx="4">
                  <c:v>66.91</c:v>
                </c:pt>
                <c:pt idx="5">
                  <c:v>69.75</c:v>
                </c:pt>
                <c:pt idx="6">
                  <c:v>61.34</c:v>
                </c:pt>
                <c:pt idx="7">
                  <c:v>65.959999999999994</c:v>
                </c:pt>
                <c:pt idx="8">
                  <c:v>68.319999999999993</c:v>
                </c:pt>
                <c:pt idx="9">
                  <c:v>70.61</c:v>
                </c:pt>
                <c:pt idx="10">
                  <c:v>74.09</c:v>
                </c:pt>
                <c:pt idx="11">
                  <c:v>66.94</c:v>
                </c:pt>
              </c:numCache>
            </c:numRef>
          </c:val>
          <c:extLst>
            <c:ext xmlns:c16="http://schemas.microsoft.com/office/drawing/2014/chart" uri="{C3380CC4-5D6E-409C-BE32-E72D297353CC}">
              <c16:uniqueId val="{00000003-B67A-40E6-8765-3FF733E68C31}"/>
            </c:ext>
          </c:extLst>
        </c:ser>
        <c:ser>
          <c:idx val="5"/>
          <c:order val="4"/>
          <c:tx>
            <c:strRef>
              <c:f>'10. EBSA'!$E$6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'10. EBSA'!$E$7:$E$18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B67A-40E6-8765-3FF733E68C31}"/>
            </c:ext>
          </c:extLst>
        </c:ser>
        <c:ser>
          <c:idx val="6"/>
          <c:order val="5"/>
          <c:tx>
            <c:strRef>
              <c:f>'10. EBSA'!$I$6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'10. EBSA'!$I$7:$I$18</c:f>
              <c:numCache>
                <c:formatCode>0.00</c:formatCode>
                <c:ptCount val="12"/>
                <c:pt idx="0">
                  <c:v>34.28</c:v>
                </c:pt>
                <c:pt idx="1">
                  <c:v>53.1</c:v>
                </c:pt>
                <c:pt idx="2">
                  <c:v>57.31</c:v>
                </c:pt>
                <c:pt idx="3">
                  <c:v>36.090000000000003</c:v>
                </c:pt>
                <c:pt idx="4">
                  <c:v>37.409999999999997</c:v>
                </c:pt>
                <c:pt idx="5">
                  <c:v>29.64</c:v>
                </c:pt>
                <c:pt idx="6">
                  <c:v>24.52</c:v>
                </c:pt>
                <c:pt idx="7">
                  <c:v>23.36</c:v>
                </c:pt>
                <c:pt idx="8">
                  <c:v>23.18</c:v>
                </c:pt>
                <c:pt idx="9">
                  <c:v>14.91</c:v>
                </c:pt>
                <c:pt idx="10">
                  <c:v>34.090000000000003</c:v>
                </c:pt>
                <c:pt idx="11">
                  <c:v>33.07</c:v>
                </c:pt>
              </c:numCache>
            </c:numRef>
          </c:val>
          <c:extLst>
            <c:ext xmlns:c16="http://schemas.microsoft.com/office/drawing/2014/chart" uri="{C3380CC4-5D6E-409C-BE32-E72D297353CC}">
              <c16:uniqueId val="{00000005-B67A-40E6-8765-3FF733E68C31}"/>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'10. EBSA'!$J$6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'10. EBSA'!$A$7:$A$18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'10. EBSA'!$J$7:$J$18</c:f>
              <c:numCache>
                <c:formatCode>0.00</c:formatCode>
                <c:ptCount val="12"/>
                <c:pt idx="0">
                  <c:v>869.54</c:v>
                </c:pt>
                <c:pt idx="1">
                  <c:v>905.79</c:v>
                </c:pt>
                <c:pt idx="2">
                  <c:v>883.15</c:v>
                </c:pt>
                <c:pt idx="3">
                  <c:v>862.31</c:v>
                </c:pt>
                <c:pt idx="4">
                  <c:v>922.32</c:v>
                </c:pt>
                <c:pt idx="5">
                  <c:v>926.85</c:v>
                </c:pt>
                <c:pt idx="6">
                  <c:v>864.23</c:v>
                </c:pt>
                <c:pt idx="7">
                  <c:v>884.92</c:v>
                </c:pt>
                <c:pt idx="8">
                  <c:v>892.71</c:v>
                </c:pt>
                <c:pt idx="9">
                  <c:v>909.81</c:v>
                </c:pt>
                <c:pt idx="10">
                  <c:v>948.47</c:v>
                </c:pt>
                <c:pt idx="11">
                  <c:v>904.45</c:v>
                </c:pt>
              </c:numCache>
            </c:numRef>
          </c:val>
          <c:smooth val="0"/>
          <c:extLst>
            <c:ext xmlns:c16="http://schemas.microsoft.com/office/drawing/2014/chart" uri="{C3380CC4-5D6E-409C-BE32-E72D297353CC}">
              <c16:uniqueId val="{00000006-B67A-40E6-8765-3FF733E68C31}"/>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'10. EBSA'!$P$7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EBSA'!$S$7:$W$7</c:f>
              <c:numCache>
                <c:formatCode>0.00</c:formatCode>
                <c:ptCount val="5"/>
                <c:pt idx="0">
                  <c:v>407.64</c:v>
                </c:pt>
                <c:pt idx="1">
                  <c:v>509.47</c:v>
                </c:pt>
                <c:pt idx="2">
                  <c:v>739.11</c:v>
                </c:pt>
                <c:pt idx="3">
                  <c:v>869.54</c:v>
                </c:pt>
                <c:pt idx="4">
                  <c:v>1043.45</c:v>
                </c:pt>
              </c:numCache>
            </c:numRef>
          </c:val>
          <c:extLst>
            <c:ext xmlns:c16="http://schemas.microsoft.com/office/drawing/2014/chart" uri="{C3380CC4-5D6E-409C-BE32-E72D297353CC}">
              <c16:uniqueId val="{00000000-695A-434A-B8FF-5CBDAD6E3CB0}"/>
            </c:ext>
          </c:extLst>
        </c:ser>
        <c:ser>
          <c:idx val="1"/>
          <c:order val="1"/>
          <c:tx>
            <c:strRef>
              <c:f>'10. EBSA'!$P$8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EBSA'!$S$8:$W$8</c:f>
              <c:numCache>
                <c:formatCode>0.00</c:formatCode>
                <c:ptCount val="5"/>
                <c:pt idx="0">
                  <c:v>408.96</c:v>
                </c:pt>
                <c:pt idx="1">
                  <c:v>511.14</c:v>
                </c:pt>
                <c:pt idx="2">
                  <c:v>769.92</c:v>
                </c:pt>
                <c:pt idx="3">
                  <c:v>905.79</c:v>
                </c:pt>
                <c:pt idx="4">
                  <c:v>1086.94</c:v>
                </c:pt>
              </c:numCache>
            </c:numRef>
          </c:val>
          <c:extLst>
            <c:ext xmlns:c16="http://schemas.microsoft.com/office/drawing/2014/chart" uri="{C3380CC4-5D6E-409C-BE32-E72D297353CC}">
              <c16:uniqueId val="{00000001-695A-434A-B8FF-5CBDAD6E3CB0}"/>
            </c:ext>
          </c:extLst>
        </c:ser>
        <c:ser>
          <c:idx val="2"/>
          <c:order val="2"/>
          <c:tx>
            <c:strRef>
              <c:f>'10. EBSA'!$P$9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EBSA'!$S$9:$W$9</c:f>
              <c:numCache>
                <c:formatCode>0.00</c:formatCode>
                <c:ptCount val="5"/>
                <c:pt idx="0">
                  <c:v>409.43</c:v>
                </c:pt>
                <c:pt idx="1">
                  <c:v>511.7</c:v>
                </c:pt>
                <c:pt idx="2">
                  <c:v>750.68</c:v>
                </c:pt>
                <c:pt idx="3">
                  <c:v>883.15</c:v>
                </c:pt>
                <c:pt idx="4">
                  <c:v>1059.78</c:v>
                </c:pt>
              </c:numCache>
            </c:numRef>
          </c:val>
          <c:extLst>
            <c:ext xmlns:c16="http://schemas.microsoft.com/office/drawing/2014/chart" uri="{C3380CC4-5D6E-409C-BE32-E72D297353CC}">
              <c16:uniqueId val="{00000002-695A-434A-B8FF-5CBDAD6E3CB0}"/>
            </c:ext>
          </c:extLst>
        </c:ser>
        <c:ser>
          <c:idx val="3"/>
          <c:order val="3"/>
          <c:tx>
            <c:strRef>
              <c:f>'10. EBSA'!$P$10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EBSA'!$S$10:$W$10</c:f>
              <c:numCache>
                <c:formatCode>0.00</c:formatCode>
                <c:ptCount val="5"/>
                <c:pt idx="0">
                  <c:v>410.63</c:v>
                </c:pt>
                <c:pt idx="1">
                  <c:v>513.16</c:v>
                </c:pt>
                <c:pt idx="2">
                  <c:v>732.97</c:v>
                </c:pt>
                <c:pt idx="3">
                  <c:v>862.31</c:v>
                </c:pt>
                <c:pt idx="4">
                  <c:v>1034.78</c:v>
                </c:pt>
              </c:numCache>
            </c:numRef>
          </c:val>
          <c:extLst>
            <c:ext xmlns:c16="http://schemas.microsoft.com/office/drawing/2014/chart" uri="{C3380CC4-5D6E-409C-BE32-E72D297353CC}">
              <c16:uniqueId val="{00000003-695A-434A-B8FF-5CBDAD6E3CB0}"/>
            </c:ext>
          </c:extLst>
        </c:ser>
        <c:ser>
          <c:idx val="4"/>
          <c:order val="4"/>
          <c:tx>
            <c:strRef>
              <c:f>'10. EBSA'!$P$11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EBSA'!$S$11:$W$11</c:f>
              <c:numCache>
                <c:formatCode>0.00</c:formatCode>
                <c:ptCount val="5"/>
                <c:pt idx="0">
                  <c:v>411.45</c:v>
                </c:pt>
                <c:pt idx="1">
                  <c:v>514.19000000000005</c:v>
                </c:pt>
                <c:pt idx="2">
                  <c:v>783.97</c:v>
                </c:pt>
                <c:pt idx="3">
                  <c:v>922.32</c:v>
                </c:pt>
                <c:pt idx="4">
                  <c:v>1106.78</c:v>
                </c:pt>
              </c:numCache>
            </c:numRef>
          </c:val>
          <c:extLst>
            <c:ext xmlns:c16="http://schemas.microsoft.com/office/drawing/2014/chart" uri="{C3380CC4-5D6E-409C-BE32-E72D297353CC}">
              <c16:uniqueId val="{00000004-695A-434A-B8FF-5CBDAD6E3CB0}"/>
            </c:ext>
          </c:extLst>
        </c:ser>
        <c:ser>
          <c:idx val="5"/>
          <c:order val="5"/>
          <c:tx>
            <c:strRef>
              <c:f>'10. EBSA'!$P$12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EBSA'!$S$12:$W$12</c:f>
              <c:numCache>
                <c:formatCode>0.00</c:formatCode>
                <c:ptCount val="5"/>
                <c:pt idx="0">
                  <c:v>412.82</c:v>
                </c:pt>
                <c:pt idx="1">
                  <c:v>515.88</c:v>
                </c:pt>
                <c:pt idx="2">
                  <c:v>787.82</c:v>
                </c:pt>
                <c:pt idx="3">
                  <c:v>926.85</c:v>
                </c:pt>
                <c:pt idx="4">
                  <c:v>1112.22</c:v>
                </c:pt>
              </c:numCache>
            </c:numRef>
          </c:val>
          <c:extLst>
            <c:ext xmlns:c16="http://schemas.microsoft.com/office/drawing/2014/chart" uri="{C3380CC4-5D6E-409C-BE32-E72D297353CC}">
              <c16:uniqueId val="{00000005-695A-434A-B8FF-5CBDAD6E3CB0}"/>
            </c:ext>
          </c:extLst>
        </c:ser>
        <c:ser>
          <c:idx val="6"/>
          <c:order val="6"/>
          <c:tx>
            <c:strRef>
              <c:f>'10. EBSA'!$P$13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EBSA'!$S$13:$W$13</c:f>
              <c:numCache>
                <c:formatCode>0.00</c:formatCode>
                <c:ptCount val="5"/>
                <c:pt idx="0">
                  <c:v>413.62</c:v>
                </c:pt>
                <c:pt idx="1">
                  <c:v>516.80999999999995</c:v>
                </c:pt>
                <c:pt idx="2">
                  <c:v>734.6</c:v>
                </c:pt>
                <c:pt idx="3">
                  <c:v>864.23</c:v>
                </c:pt>
                <c:pt idx="4">
                  <c:v>1037.08</c:v>
                </c:pt>
              </c:numCache>
            </c:numRef>
          </c:val>
          <c:extLst>
            <c:ext xmlns:c16="http://schemas.microsoft.com/office/drawing/2014/chart" uri="{C3380CC4-5D6E-409C-BE32-E72D297353CC}">
              <c16:uniqueId val="{00000006-695A-434A-B8FF-5CBDAD6E3CB0}"/>
            </c:ext>
          </c:extLst>
        </c:ser>
        <c:ser>
          <c:idx val="7"/>
          <c:order val="7"/>
          <c:tx>
            <c:strRef>
              <c:f>'10. EBSA'!$P$14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EBSA'!$S$14:$W$14</c:f>
              <c:numCache>
                <c:formatCode>0.00</c:formatCode>
                <c:ptCount val="5"/>
                <c:pt idx="0">
                  <c:v>413.96</c:v>
                </c:pt>
                <c:pt idx="1">
                  <c:v>517.23</c:v>
                </c:pt>
                <c:pt idx="2">
                  <c:v>752.18</c:v>
                </c:pt>
                <c:pt idx="3">
                  <c:v>884.92</c:v>
                </c:pt>
                <c:pt idx="4">
                  <c:v>1061.9000000000001</c:v>
                </c:pt>
              </c:numCache>
            </c:numRef>
          </c:val>
          <c:extLst>
            <c:ext xmlns:c16="http://schemas.microsoft.com/office/drawing/2014/chart" uri="{C3380CC4-5D6E-409C-BE32-E72D297353CC}">
              <c16:uniqueId val="{00000007-695A-434A-B8FF-5CBDAD6E3CB0}"/>
            </c:ext>
          </c:extLst>
        </c:ser>
        <c:ser>
          <c:idx val="8"/>
          <c:order val="8"/>
          <c:tx>
            <c:strRef>
              <c:f>'10. EBSA'!$P$15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EBSA'!$S$15:$W$15</c:f>
              <c:numCache>
                <c:formatCode>0.00</c:formatCode>
                <c:ptCount val="5"/>
                <c:pt idx="0">
                  <c:v>415.11</c:v>
                </c:pt>
                <c:pt idx="1">
                  <c:v>518.66999999999996</c:v>
                </c:pt>
                <c:pt idx="2">
                  <c:v>758.81</c:v>
                </c:pt>
                <c:pt idx="3">
                  <c:v>892.71</c:v>
                </c:pt>
                <c:pt idx="4">
                  <c:v>1071.26</c:v>
                </c:pt>
              </c:numCache>
            </c:numRef>
          </c:val>
          <c:extLst>
            <c:ext xmlns:c16="http://schemas.microsoft.com/office/drawing/2014/chart" uri="{C3380CC4-5D6E-409C-BE32-E72D297353CC}">
              <c16:uniqueId val="{00000008-695A-434A-B8FF-5CBDAD6E3CB0}"/>
            </c:ext>
          </c:extLst>
        </c:ser>
        <c:ser>
          <c:idx val="9"/>
          <c:order val="9"/>
          <c:tx>
            <c:strRef>
              <c:f>'10. EBSA'!$P$16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EBSA'!$S$16:$W$16</c:f>
              <c:numCache>
                <c:formatCode>0.00</c:formatCode>
                <c:ptCount val="5"/>
                <c:pt idx="0">
                  <c:v>420.06</c:v>
                </c:pt>
                <c:pt idx="1">
                  <c:v>524.87</c:v>
                </c:pt>
                <c:pt idx="2">
                  <c:v>773.34</c:v>
                </c:pt>
                <c:pt idx="3">
                  <c:v>909.81</c:v>
                </c:pt>
                <c:pt idx="4">
                  <c:v>1091.78</c:v>
                </c:pt>
              </c:numCache>
            </c:numRef>
          </c:val>
          <c:extLst>
            <c:ext xmlns:c16="http://schemas.microsoft.com/office/drawing/2014/chart" uri="{C3380CC4-5D6E-409C-BE32-E72D297353CC}">
              <c16:uniqueId val="{00000009-695A-434A-B8FF-5CBDAD6E3CB0}"/>
            </c:ext>
          </c:extLst>
        </c:ser>
        <c:ser>
          <c:idx val="10"/>
          <c:order val="10"/>
          <c:tx>
            <c:strRef>
              <c:f>'10. EBSA'!$P$17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EBSA'!$S$17:$W$17</c:f>
              <c:numCache>
                <c:formatCode>0.00</c:formatCode>
                <c:ptCount val="5"/>
                <c:pt idx="0">
                  <c:v>424.63</c:v>
                </c:pt>
                <c:pt idx="1">
                  <c:v>530.57000000000005</c:v>
                </c:pt>
                <c:pt idx="2">
                  <c:v>806.2</c:v>
                </c:pt>
                <c:pt idx="3">
                  <c:v>948.47</c:v>
                </c:pt>
                <c:pt idx="4">
                  <c:v>1138.1600000000001</c:v>
                </c:pt>
              </c:numCache>
            </c:numRef>
          </c:val>
          <c:extLst>
            <c:ext xmlns:c16="http://schemas.microsoft.com/office/drawing/2014/chart" uri="{C3380CC4-5D6E-409C-BE32-E72D297353CC}">
              <c16:uniqueId val="{0000000A-695A-434A-B8FF-5CBDAD6E3CB0}"/>
            </c:ext>
          </c:extLst>
        </c:ser>
        <c:ser>
          <c:idx val="11"/>
          <c:order val="11"/>
          <c:tx>
            <c:strRef>
              <c:f>'10. EBSA'!$P$18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EBSA'!$S$18:$W$18</c:f>
              <c:numCache>
                <c:formatCode>0.00</c:formatCode>
                <c:ptCount val="5"/>
                <c:pt idx="0">
                  <c:v>427.99</c:v>
                </c:pt>
                <c:pt idx="1">
                  <c:v>534.71</c:v>
                </c:pt>
                <c:pt idx="2">
                  <c:v>768.78</c:v>
                </c:pt>
                <c:pt idx="3">
                  <c:v>904.45</c:v>
                </c:pt>
                <c:pt idx="4">
                  <c:v>1085.3399999999999</c:v>
                </c:pt>
              </c:numCache>
            </c:numRef>
          </c:val>
          <c:extLst>
            <c:ext xmlns:c16="http://schemas.microsoft.com/office/drawing/2014/chart" uri="{C3380CC4-5D6E-409C-BE32-E72D297353CC}">
              <c16:uniqueId val="{0000000B-695A-434A-B8FF-5CBDAD6E3CB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7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70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7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7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 CEDENAR'!$M$6</c:f>
              <c:strCache>
                <c:ptCount val="1"/>
                <c:pt idx="0">
                  <c:v>COT</c:v>
                </c:pt>
              </c:strCache>
            </c:strRef>
          </c:tx>
          <c:spPr>
            <a:ln w="28575" cap="rnd">
              <a:solidFill>
                <a:srgbClr val="FFC000"/>
              </a:solidFill>
              <a:prstDash val="sysDash"/>
              <a:round/>
            </a:ln>
          </c:spPr>
          <c:marker>
            <c:symbol val="none"/>
          </c:marker>
          <c:cat>
            <c:strRef>
              <c:f>'1. CEDENAR'!$A$7:$A$18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 CEDENAR'!$M$7:$M$18</c:f>
              <c:numCache>
                <c:formatCode>0.00</c:formatCode>
                <c:ptCount val="12"/>
                <c:pt idx="0">
                  <c:v>42.4</c:v>
                </c:pt>
                <c:pt idx="1">
                  <c:v>43.27</c:v>
                </c:pt>
                <c:pt idx="2">
                  <c:v>41.71</c:v>
                </c:pt>
                <c:pt idx="3">
                  <c:v>41.81</c:v>
                </c:pt>
                <c:pt idx="4">
                  <c:v>41.24</c:v>
                </c:pt>
                <c:pt idx="5">
                  <c:v>40.68</c:v>
                </c:pt>
                <c:pt idx="6">
                  <c:v>40.46</c:v>
                </c:pt>
                <c:pt idx="7">
                  <c:v>40.83</c:v>
                </c:pt>
                <c:pt idx="8">
                  <c:v>39.5</c:v>
                </c:pt>
                <c:pt idx="9">
                  <c:v>39.450000000000003</c:v>
                </c:pt>
                <c:pt idx="10">
                  <c:v>40</c:v>
                </c:pt>
                <c:pt idx="11">
                  <c:v>38.65</c:v>
                </c:pt>
              </c:numCache>
            </c:numRef>
          </c:val>
          <c:smooth val="0"/>
          <c:extLst>
            <c:ext xmlns:c16="http://schemas.microsoft.com/office/drawing/2014/chart" uri="{C3380CC4-5D6E-409C-BE32-E72D297353CC}">
              <c16:uniqueId val="{00000000-0801-4954-987D-A16A6F8BCB1F}"/>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'10. EBSA'!$M$6</c:f>
              <c:strCache>
                <c:ptCount val="1"/>
                <c:pt idx="0">
                  <c:v>COT</c:v>
                </c:pt>
              </c:strCache>
            </c:strRef>
          </c:tx>
          <c:spPr>
            <a:ln w="28575" cap="rnd">
              <a:solidFill>
                <a:srgbClr val="FFC000"/>
              </a:solidFill>
              <a:prstDash val="sysDash"/>
              <a:round/>
            </a:ln>
          </c:spPr>
          <c:marker>
            <c:symbol val="none"/>
          </c:marker>
          <c:cat>
            <c:strRef>
              <c:f>'10. EBSA'!$A$7:$A$18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'10. EBSA'!$M$7:$M$18</c:f>
              <c:numCache>
                <c:formatCode>0.00</c:formatCode>
                <c:ptCount val="12"/>
                <c:pt idx="0">
                  <c:v>26.07</c:v>
                </c:pt>
                <c:pt idx="1">
                  <c:v>28.14</c:v>
                </c:pt>
                <c:pt idx="2">
                  <c:v>18.309999999999999</c:v>
                </c:pt>
                <c:pt idx="3">
                  <c:v>31.63</c:v>
                </c:pt>
                <c:pt idx="4">
                  <c:v>30.74</c:v>
                </c:pt>
                <c:pt idx="5">
                  <c:v>18.79</c:v>
                </c:pt>
                <c:pt idx="6">
                  <c:v>30.04</c:v>
                </c:pt>
                <c:pt idx="7">
                  <c:v>29.73</c:v>
                </c:pt>
                <c:pt idx="8">
                  <c:v>21.07</c:v>
                </c:pt>
                <c:pt idx="9">
                  <c:v>34.03</c:v>
                </c:pt>
                <c:pt idx="10">
                  <c:v>35.19</c:v>
                </c:pt>
                <c:pt idx="11">
                  <c:v>20.09</c:v>
                </c:pt>
              </c:numCache>
            </c:numRef>
          </c:val>
          <c:smooth val="0"/>
          <c:extLst>
            <c:ext xmlns:c16="http://schemas.microsoft.com/office/drawing/2014/chart" uri="{C3380CC4-5D6E-409C-BE32-E72D297353CC}">
              <c16:uniqueId val="{00000000-E9A9-4AFF-9F0F-745D2C950207}"/>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'11. EDEQ'!$J$6</c:f>
              <c:strCache>
                <c:ptCount val="1"/>
                <c:pt idx="0">
                  <c:v>CUV</c:v>
                </c:pt>
              </c:strCache>
            </c:strRef>
          </c:tx>
          <c:spPr>
            <a:ln w="28575" cap="rnd">
              <a:solidFill>
                <a:schemeClr val="accent1"/>
              </a:solidFill>
              <a:prstDash val="solid"/>
              <a:round/>
            </a:ln>
          </c:spPr>
          <c:marker>
            <c:symbol val="none"/>
          </c:marker>
          <c:cat>
            <c:strRef>
              <c:f>'11. EDEQ'!$A$7:$A$18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'11. EDEQ'!$J$7:$J$18</c:f>
              <c:numCache>
                <c:formatCode>0.00</c:formatCode>
                <c:ptCount val="12"/>
                <c:pt idx="0">
                  <c:v>968.29</c:v>
                </c:pt>
                <c:pt idx="1">
                  <c:v>924.57</c:v>
                </c:pt>
                <c:pt idx="2">
                  <c:v>976.33</c:v>
                </c:pt>
                <c:pt idx="3">
                  <c:v>915.48</c:v>
                </c:pt>
                <c:pt idx="4">
                  <c:v>953.57</c:v>
                </c:pt>
                <c:pt idx="5">
                  <c:v>942.87</c:v>
                </c:pt>
                <c:pt idx="6">
                  <c:v>921.24</c:v>
                </c:pt>
                <c:pt idx="7">
                  <c:v>930.48</c:v>
                </c:pt>
                <c:pt idx="8">
                  <c:v>940.75</c:v>
                </c:pt>
                <c:pt idx="9">
                  <c:v>891.17</c:v>
                </c:pt>
                <c:pt idx="10">
                  <c:v>931.57</c:v>
                </c:pt>
                <c:pt idx="11">
                  <c:v>958.13</c:v>
                </c:pt>
              </c:numCache>
            </c:numRef>
          </c:val>
          <c:smooth val="0"/>
          <c:extLst>
            <c:ext xmlns:c16="http://schemas.microsoft.com/office/drawing/2014/chart" uri="{C3380CC4-5D6E-409C-BE32-E72D297353CC}">
              <c16:uniqueId val="{00000000-BC5A-42DF-8043-D9B26D3BFA4E}"/>
            </c:ext>
          </c:extLst>
        </c:ser>
        <c:ser>
          <c:idx val="1"/>
          <c:order val="1"/>
          <c:tx>
            <c:strRef>
              <c:f>'11. EDEQ'!$K$6</c:f>
              <c:strCache>
                <c:ptCount val="1"/>
                <c:pt idx="0">
                  <c:v>CUV_Op</c:v>
                </c:pt>
              </c:strCache>
            </c:strRef>
          </c:tx>
          <c:spPr>
            <a:ln w="28575" cap="rnd">
              <a:solidFill>
                <a:schemeClr val="accent2"/>
              </a:solidFill>
              <a:prstDash val="lgDash"/>
              <a:round/>
            </a:ln>
          </c:spPr>
          <c:marker>
            <c:symbol val="none"/>
          </c:marker>
          <c:cat>
            <c:strRef>
              <c:f>'11. EDEQ'!$A$7:$A$18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'11. EDEQ'!$K$7:$K$13</c:f>
              <c:numCache>
                <c:formatCode>_(* #,##0.00_);_(* \(#,##0.00\);_(* "-"??_);_(@_)</c:formatCode>
                <c:ptCount val="7"/>
              </c:numCache>
            </c:numRef>
          </c:val>
          <c:smooth val="0"/>
          <c:extLst>
            <c:ext xmlns:c16="http://schemas.microsoft.com/office/drawing/2014/chart" uri="{C3380CC4-5D6E-409C-BE32-E72D297353CC}">
              <c16:uniqueId val="{00000001-BC5A-42DF-8043-D9B26D3BFA4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'11. EDEQ'!$D$6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'11. EDEQ'!$D$7:$D$18</c:f>
              <c:numCache>
                <c:formatCode>0.00</c:formatCode>
                <c:ptCount val="12"/>
                <c:pt idx="0">
                  <c:v>287.31</c:v>
                </c:pt>
                <c:pt idx="1">
                  <c:v>281.66000000000003</c:v>
                </c:pt>
                <c:pt idx="2">
                  <c:v>291.63</c:v>
                </c:pt>
                <c:pt idx="3">
                  <c:v>284.23</c:v>
                </c:pt>
                <c:pt idx="4">
                  <c:v>302.49</c:v>
                </c:pt>
                <c:pt idx="5">
                  <c:v>313.35000000000002</c:v>
                </c:pt>
                <c:pt idx="6">
                  <c:v>291.69</c:v>
                </c:pt>
                <c:pt idx="7">
                  <c:v>303.93</c:v>
                </c:pt>
                <c:pt idx="8">
                  <c:v>302.10000000000002</c:v>
                </c:pt>
                <c:pt idx="9">
                  <c:v>279.16000000000003</c:v>
                </c:pt>
                <c:pt idx="10">
                  <c:v>296.42</c:v>
                </c:pt>
                <c:pt idx="11">
                  <c:v>313.16000000000003</c:v>
                </c:pt>
              </c:numCache>
            </c:numRef>
          </c:val>
          <c:extLst>
            <c:ext xmlns:c16="http://schemas.microsoft.com/office/drawing/2014/chart" uri="{C3380CC4-5D6E-409C-BE32-E72D297353CC}">
              <c16:uniqueId val="{00000000-655A-4A5D-A178-83A13A4F1B1A}"/>
            </c:ext>
          </c:extLst>
        </c:ser>
        <c:ser>
          <c:idx val="2"/>
          <c:order val="1"/>
          <c:tx>
            <c:strRef>
              <c:f>'11. EDEQ'!$G$6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'11. EDEQ'!$G$7:$G$18</c:f>
              <c:numCache>
                <c:formatCode>0.00</c:formatCode>
                <c:ptCount val="12"/>
                <c:pt idx="0">
                  <c:v>326.95</c:v>
                </c:pt>
                <c:pt idx="1">
                  <c:v>311</c:v>
                </c:pt>
                <c:pt idx="2">
                  <c:v>308.58</c:v>
                </c:pt>
                <c:pt idx="3">
                  <c:v>320.89999999999998</c:v>
                </c:pt>
                <c:pt idx="4">
                  <c:v>325.33</c:v>
                </c:pt>
                <c:pt idx="5">
                  <c:v>314.64</c:v>
                </c:pt>
                <c:pt idx="6">
                  <c:v>307.37</c:v>
                </c:pt>
                <c:pt idx="7">
                  <c:v>315.57</c:v>
                </c:pt>
                <c:pt idx="8">
                  <c:v>317.12</c:v>
                </c:pt>
                <c:pt idx="9">
                  <c:v>307.02999999999997</c:v>
                </c:pt>
                <c:pt idx="10">
                  <c:v>300.5</c:v>
                </c:pt>
                <c:pt idx="11">
                  <c:v>315.7</c:v>
                </c:pt>
              </c:numCache>
            </c:numRef>
          </c:val>
          <c:extLst>
            <c:ext xmlns:c16="http://schemas.microsoft.com/office/drawing/2014/chart" uri="{C3380CC4-5D6E-409C-BE32-E72D297353CC}">
              <c16:uniqueId val="{00000001-655A-4A5D-A178-83A13A4F1B1A}"/>
            </c:ext>
          </c:extLst>
        </c:ser>
        <c:ser>
          <c:idx val="3"/>
          <c:order val="2"/>
          <c:tx>
            <c:strRef>
              <c:f>'11. EDEQ'!$H$6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'11. EDEQ'!$H$7:$H$18</c:f>
              <c:numCache>
                <c:formatCode>0.00</c:formatCode>
                <c:ptCount val="12"/>
                <c:pt idx="0">
                  <c:v>202.73</c:v>
                </c:pt>
                <c:pt idx="1">
                  <c:v>182.59</c:v>
                </c:pt>
                <c:pt idx="2">
                  <c:v>186.59</c:v>
                </c:pt>
                <c:pt idx="3">
                  <c:v>180.58</c:v>
                </c:pt>
                <c:pt idx="4">
                  <c:v>185.71</c:v>
                </c:pt>
                <c:pt idx="5">
                  <c:v>176.95</c:v>
                </c:pt>
                <c:pt idx="6">
                  <c:v>180.8</c:v>
                </c:pt>
                <c:pt idx="7">
                  <c:v>178.86</c:v>
                </c:pt>
                <c:pt idx="8">
                  <c:v>190.76</c:v>
                </c:pt>
                <c:pt idx="9">
                  <c:v>177.91</c:v>
                </c:pt>
                <c:pt idx="10">
                  <c:v>187.73</c:v>
                </c:pt>
                <c:pt idx="11">
                  <c:v>186.16</c:v>
                </c:pt>
              </c:numCache>
            </c:numRef>
          </c:val>
          <c:extLst>
            <c:ext xmlns:c16="http://schemas.microsoft.com/office/drawing/2014/chart" uri="{C3380CC4-5D6E-409C-BE32-E72D297353CC}">
              <c16:uniqueId val="{00000002-655A-4A5D-A178-83A13A4F1B1A}"/>
            </c:ext>
          </c:extLst>
        </c:ser>
        <c:ser>
          <c:idx val="4"/>
          <c:order val="3"/>
          <c:tx>
            <c:strRef>
              <c:f>'11. EDEQ'!$F$6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'11. EDEQ'!$F$7:$F$18</c:f>
              <c:numCache>
                <c:formatCode>0.00</c:formatCode>
                <c:ptCount val="12"/>
                <c:pt idx="0">
                  <c:v>56.24</c:v>
                </c:pt>
                <c:pt idx="1">
                  <c:v>55.2</c:v>
                </c:pt>
                <c:pt idx="2">
                  <c:v>56.07</c:v>
                </c:pt>
                <c:pt idx="3">
                  <c:v>55.89</c:v>
                </c:pt>
                <c:pt idx="4">
                  <c:v>58.78</c:v>
                </c:pt>
                <c:pt idx="5">
                  <c:v>60.61</c:v>
                </c:pt>
                <c:pt idx="6">
                  <c:v>57.3</c:v>
                </c:pt>
                <c:pt idx="7">
                  <c:v>60.13</c:v>
                </c:pt>
                <c:pt idx="8">
                  <c:v>60.11</c:v>
                </c:pt>
                <c:pt idx="9">
                  <c:v>56.19</c:v>
                </c:pt>
                <c:pt idx="10">
                  <c:v>61.43</c:v>
                </c:pt>
                <c:pt idx="11">
                  <c:v>60.49</c:v>
                </c:pt>
              </c:numCache>
            </c:numRef>
          </c:val>
          <c:extLst>
            <c:ext xmlns:c16="http://schemas.microsoft.com/office/drawing/2014/chart" uri="{C3380CC4-5D6E-409C-BE32-E72D297353CC}">
              <c16:uniqueId val="{00000003-655A-4A5D-A178-83A13A4F1B1A}"/>
            </c:ext>
          </c:extLst>
        </c:ser>
        <c:ser>
          <c:idx val="5"/>
          <c:order val="4"/>
          <c:tx>
            <c:strRef>
              <c:f>'11. EDEQ'!$E$6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'11. EDEQ'!$E$7:$E$18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655A-4A5D-A178-83A13A4F1B1A}"/>
            </c:ext>
          </c:extLst>
        </c:ser>
        <c:ser>
          <c:idx val="6"/>
          <c:order val="5"/>
          <c:tx>
            <c:strRef>
              <c:f>'11. EDEQ'!$I$6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'11. EDEQ'!$I$7:$I$18</c:f>
              <c:numCache>
                <c:formatCode>0.00</c:formatCode>
                <c:ptCount val="12"/>
                <c:pt idx="0">
                  <c:v>38.31</c:v>
                </c:pt>
                <c:pt idx="1">
                  <c:v>39.44</c:v>
                </c:pt>
                <c:pt idx="2">
                  <c:v>79.62</c:v>
                </c:pt>
                <c:pt idx="3">
                  <c:v>16.940000000000001</c:v>
                </c:pt>
                <c:pt idx="4">
                  <c:v>29.59</c:v>
                </c:pt>
                <c:pt idx="5">
                  <c:v>24.36</c:v>
                </c:pt>
                <c:pt idx="6">
                  <c:v>30.78</c:v>
                </c:pt>
                <c:pt idx="7">
                  <c:v>17.86</c:v>
                </c:pt>
                <c:pt idx="8">
                  <c:v>17.68</c:v>
                </c:pt>
                <c:pt idx="9">
                  <c:v>20.25</c:v>
                </c:pt>
                <c:pt idx="10">
                  <c:v>27.85</c:v>
                </c:pt>
                <c:pt idx="11">
                  <c:v>26.66</c:v>
                </c:pt>
              </c:numCache>
            </c:numRef>
          </c:val>
          <c:extLst>
            <c:ext xmlns:c16="http://schemas.microsoft.com/office/drawing/2014/chart" uri="{C3380CC4-5D6E-409C-BE32-E72D297353CC}">
              <c16:uniqueId val="{00000005-655A-4A5D-A178-83A13A4F1B1A}"/>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'11. EDEQ'!$J$6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'11. EDEQ'!$A$7:$A$18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'11. EDEQ'!$J$7:$J$18</c:f>
              <c:numCache>
                <c:formatCode>0.00</c:formatCode>
                <c:ptCount val="12"/>
                <c:pt idx="0">
                  <c:v>968.29</c:v>
                </c:pt>
                <c:pt idx="1">
                  <c:v>924.57</c:v>
                </c:pt>
                <c:pt idx="2">
                  <c:v>976.33</c:v>
                </c:pt>
                <c:pt idx="3">
                  <c:v>915.48</c:v>
                </c:pt>
                <c:pt idx="4">
                  <c:v>953.57</c:v>
                </c:pt>
                <c:pt idx="5">
                  <c:v>942.87</c:v>
                </c:pt>
                <c:pt idx="6">
                  <c:v>921.24</c:v>
                </c:pt>
                <c:pt idx="7">
                  <c:v>930.48</c:v>
                </c:pt>
                <c:pt idx="8">
                  <c:v>940.75</c:v>
                </c:pt>
                <c:pt idx="9">
                  <c:v>891.17</c:v>
                </c:pt>
                <c:pt idx="10">
                  <c:v>931.57</c:v>
                </c:pt>
                <c:pt idx="11">
                  <c:v>958.13</c:v>
                </c:pt>
              </c:numCache>
            </c:numRef>
          </c:val>
          <c:smooth val="0"/>
          <c:extLst>
            <c:ext xmlns:c16="http://schemas.microsoft.com/office/drawing/2014/chart" uri="{C3380CC4-5D6E-409C-BE32-E72D297353CC}">
              <c16:uniqueId val="{00000006-655A-4A5D-A178-83A13A4F1B1A}"/>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'11. EDEQ'!$P$7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EDEQ'!$S$7:$W$7</c:f>
              <c:numCache>
                <c:formatCode>0.00</c:formatCode>
                <c:ptCount val="5"/>
                <c:pt idx="0">
                  <c:v>430.22</c:v>
                </c:pt>
                <c:pt idx="1">
                  <c:v>537.78</c:v>
                </c:pt>
                <c:pt idx="2">
                  <c:v>823.05</c:v>
                </c:pt>
                <c:pt idx="3">
                  <c:v>968.29</c:v>
                </c:pt>
                <c:pt idx="4">
                  <c:v>1161.95</c:v>
                </c:pt>
              </c:numCache>
            </c:numRef>
          </c:val>
          <c:extLst>
            <c:ext xmlns:c16="http://schemas.microsoft.com/office/drawing/2014/chart" uri="{C3380CC4-5D6E-409C-BE32-E72D297353CC}">
              <c16:uniqueId val="{00000000-634E-4240-AAE5-4CD625CC1763}"/>
            </c:ext>
          </c:extLst>
        </c:ser>
        <c:ser>
          <c:idx val="1"/>
          <c:order val="1"/>
          <c:tx>
            <c:strRef>
              <c:f>'11. EDEQ'!$P$8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EDEQ'!$S$8:$W$8</c:f>
              <c:numCache>
                <c:formatCode>0.00</c:formatCode>
                <c:ptCount val="5"/>
                <c:pt idx="0">
                  <c:v>431.6</c:v>
                </c:pt>
                <c:pt idx="1">
                  <c:v>539.5</c:v>
                </c:pt>
                <c:pt idx="2">
                  <c:v>785.89</c:v>
                </c:pt>
                <c:pt idx="3">
                  <c:v>924.57</c:v>
                </c:pt>
                <c:pt idx="4">
                  <c:v>1109.49</c:v>
                </c:pt>
              </c:numCache>
            </c:numRef>
          </c:val>
          <c:extLst>
            <c:ext xmlns:c16="http://schemas.microsoft.com/office/drawing/2014/chart" uri="{C3380CC4-5D6E-409C-BE32-E72D297353CC}">
              <c16:uniqueId val="{00000001-634E-4240-AAE5-4CD625CC1763}"/>
            </c:ext>
          </c:extLst>
        </c:ser>
        <c:ser>
          <c:idx val="2"/>
          <c:order val="2"/>
          <c:tx>
            <c:strRef>
              <c:f>'11. EDEQ'!$P$9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EDEQ'!$S$9:$W$9</c:f>
              <c:numCache>
                <c:formatCode>0.00</c:formatCode>
                <c:ptCount val="5"/>
                <c:pt idx="0">
                  <c:v>432.06</c:v>
                </c:pt>
                <c:pt idx="1">
                  <c:v>540.08000000000004</c:v>
                </c:pt>
                <c:pt idx="2">
                  <c:v>829.88</c:v>
                </c:pt>
                <c:pt idx="3">
                  <c:v>976.33</c:v>
                </c:pt>
                <c:pt idx="4">
                  <c:v>1171.5999999999999</c:v>
                </c:pt>
              </c:numCache>
            </c:numRef>
          </c:val>
          <c:extLst>
            <c:ext xmlns:c16="http://schemas.microsoft.com/office/drawing/2014/chart" uri="{C3380CC4-5D6E-409C-BE32-E72D297353CC}">
              <c16:uniqueId val="{00000002-634E-4240-AAE5-4CD625CC1763}"/>
            </c:ext>
          </c:extLst>
        </c:ser>
        <c:ser>
          <c:idx val="3"/>
          <c:order val="3"/>
          <c:tx>
            <c:strRef>
              <c:f>'11. EDEQ'!$P$10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EDEQ'!$S$10:$W$10</c:f>
              <c:numCache>
                <c:formatCode>0.00</c:formatCode>
                <c:ptCount val="5"/>
                <c:pt idx="0">
                  <c:v>433.24</c:v>
                </c:pt>
                <c:pt idx="1">
                  <c:v>541.54999999999995</c:v>
                </c:pt>
                <c:pt idx="2">
                  <c:v>778.16</c:v>
                </c:pt>
                <c:pt idx="3">
                  <c:v>915.48</c:v>
                </c:pt>
                <c:pt idx="4">
                  <c:v>1098.58</c:v>
                </c:pt>
              </c:numCache>
            </c:numRef>
          </c:val>
          <c:extLst>
            <c:ext xmlns:c16="http://schemas.microsoft.com/office/drawing/2014/chart" uri="{C3380CC4-5D6E-409C-BE32-E72D297353CC}">
              <c16:uniqueId val="{00000003-634E-4240-AAE5-4CD625CC1763}"/>
            </c:ext>
          </c:extLst>
        </c:ser>
        <c:ser>
          <c:idx val="4"/>
          <c:order val="4"/>
          <c:tx>
            <c:strRef>
              <c:f>'11. EDEQ'!$P$11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EDEQ'!$S$11:$W$11</c:f>
              <c:numCache>
                <c:formatCode>0.00</c:formatCode>
                <c:ptCount val="5"/>
                <c:pt idx="0">
                  <c:v>434.05</c:v>
                </c:pt>
                <c:pt idx="1">
                  <c:v>542.55999999999995</c:v>
                </c:pt>
                <c:pt idx="2">
                  <c:v>810.53</c:v>
                </c:pt>
                <c:pt idx="3">
                  <c:v>953.57</c:v>
                </c:pt>
                <c:pt idx="4">
                  <c:v>1144.28</c:v>
                </c:pt>
              </c:numCache>
            </c:numRef>
          </c:val>
          <c:extLst>
            <c:ext xmlns:c16="http://schemas.microsoft.com/office/drawing/2014/chart" uri="{C3380CC4-5D6E-409C-BE32-E72D297353CC}">
              <c16:uniqueId val="{00000004-634E-4240-AAE5-4CD625CC1763}"/>
            </c:ext>
          </c:extLst>
        </c:ser>
        <c:ser>
          <c:idx val="5"/>
          <c:order val="5"/>
          <c:tx>
            <c:strRef>
              <c:f>'11. EDEQ'!$P$12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EDEQ'!$S$12:$W$12</c:f>
              <c:numCache>
                <c:formatCode>0.00</c:formatCode>
                <c:ptCount val="5"/>
                <c:pt idx="0">
                  <c:v>435.46</c:v>
                </c:pt>
                <c:pt idx="1">
                  <c:v>544.32000000000005</c:v>
                </c:pt>
                <c:pt idx="2">
                  <c:v>801.44</c:v>
                </c:pt>
                <c:pt idx="3">
                  <c:v>942.87</c:v>
                </c:pt>
                <c:pt idx="4">
                  <c:v>1131.45</c:v>
                </c:pt>
              </c:numCache>
            </c:numRef>
          </c:val>
          <c:extLst>
            <c:ext xmlns:c16="http://schemas.microsoft.com/office/drawing/2014/chart" uri="{C3380CC4-5D6E-409C-BE32-E72D297353CC}">
              <c16:uniqueId val="{00000005-634E-4240-AAE5-4CD625CC1763}"/>
            </c:ext>
          </c:extLst>
        </c:ser>
        <c:ser>
          <c:idx val="6"/>
          <c:order val="6"/>
          <c:tx>
            <c:strRef>
              <c:f>'11. EDEQ'!$P$13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EDEQ'!$S$13:$W$13</c:f>
              <c:numCache>
                <c:formatCode>0.00</c:formatCode>
                <c:ptCount val="5"/>
                <c:pt idx="0">
                  <c:v>436.26</c:v>
                </c:pt>
                <c:pt idx="1">
                  <c:v>545.33000000000004</c:v>
                </c:pt>
                <c:pt idx="2">
                  <c:v>783.05</c:v>
                </c:pt>
                <c:pt idx="3">
                  <c:v>921.24</c:v>
                </c:pt>
                <c:pt idx="4">
                  <c:v>1105.49</c:v>
                </c:pt>
              </c:numCache>
            </c:numRef>
          </c:val>
          <c:extLst>
            <c:ext xmlns:c16="http://schemas.microsoft.com/office/drawing/2014/chart" uri="{C3380CC4-5D6E-409C-BE32-E72D297353CC}">
              <c16:uniqueId val="{00000006-634E-4240-AAE5-4CD625CC1763}"/>
            </c:ext>
          </c:extLst>
        </c:ser>
        <c:ser>
          <c:idx val="7"/>
          <c:order val="7"/>
          <c:tx>
            <c:strRef>
              <c:f>'11. EDEQ'!$P$14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EDEQ'!$S$14:$W$14</c:f>
              <c:numCache>
                <c:formatCode>0.00</c:formatCode>
                <c:ptCount val="5"/>
                <c:pt idx="0">
                  <c:v>436.58</c:v>
                </c:pt>
                <c:pt idx="1">
                  <c:v>545.72</c:v>
                </c:pt>
                <c:pt idx="2">
                  <c:v>790.91</c:v>
                </c:pt>
                <c:pt idx="3">
                  <c:v>930.48</c:v>
                </c:pt>
                <c:pt idx="4">
                  <c:v>1116.58</c:v>
                </c:pt>
              </c:numCache>
            </c:numRef>
          </c:val>
          <c:extLst>
            <c:ext xmlns:c16="http://schemas.microsoft.com/office/drawing/2014/chart" uri="{C3380CC4-5D6E-409C-BE32-E72D297353CC}">
              <c16:uniqueId val="{00000007-634E-4240-AAE5-4CD625CC1763}"/>
            </c:ext>
          </c:extLst>
        </c:ser>
        <c:ser>
          <c:idx val="8"/>
          <c:order val="8"/>
          <c:tx>
            <c:strRef>
              <c:f>'11. EDEQ'!$P$15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EDEQ'!$S$15:$W$15</c:f>
              <c:numCache>
                <c:formatCode>0.00</c:formatCode>
                <c:ptCount val="5"/>
                <c:pt idx="0">
                  <c:v>437.73</c:v>
                </c:pt>
                <c:pt idx="1">
                  <c:v>547.16</c:v>
                </c:pt>
                <c:pt idx="2">
                  <c:v>799.64</c:v>
                </c:pt>
                <c:pt idx="3">
                  <c:v>940.75</c:v>
                </c:pt>
                <c:pt idx="4">
                  <c:v>1128.9000000000001</c:v>
                </c:pt>
              </c:numCache>
            </c:numRef>
          </c:val>
          <c:extLst>
            <c:ext xmlns:c16="http://schemas.microsoft.com/office/drawing/2014/chart" uri="{C3380CC4-5D6E-409C-BE32-E72D297353CC}">
              <c16:uniqueId val="{00000008-634E-4240-AAE5-4CD625CC1763}"/>
            </c:ext>
          </c:extLst>
        </c:ser>
        <c:ser>
          <c:idx val="9"/>
          <c:order val="9"/>
          <c:tx>
            <c:strRef>
              <c:f>'11. EDEQ'!$P$16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EDEQ'!$S$16:$W$16</c:f>
              <c:numCache>
                <c:formatCode>0.00</c:formatCode>
                <c:ptCount val="5"/>
                <c:pt idx="0">
                  <c:v>442.9</c:v>
                </c:pt>
                <c:pt idx="1">
                  <c:v>553.63</c:v>
                </c:pt>
                <c:pt idx="2">
                  <c:v>757.49</c:v>
                </c:pt>
                <c:pt idx="3">
                  <c:v>891.17</c:v>
                </c:pt>
                <c:pt idx="4">
                  <c:v>1069.4000000000001</c:v>
                </c:pt>
              </c:numCache>
            </c:numRef>
          </c:val>
          <c:extLst>
            <c:ext xmlns:c16="http://schemas.microsoft.com/office/drawing/2014/chart" uri="{C3380CC4-5D6E-409C-BE32-E72D297353CC}">
              <c16:uniqueId val="{00000009-634E-4240-AAE5-4CD625CC1763}"/>
            </c:ext>
          </c:extLst>
        </c:ser>
        <c:ser>
          <c:idx val="10"/>
          <c:order val="10"/>
          <c:tx>
            <c:strRef>
              <c:f>'11. EDEQ'!$P$17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EDEQ'!$S$17:$W$17</c:f>
              <c:numCache>
                <c:formatCode>0.00</c:formatCode>
                <c:ptCount val="5"/>
                <c:pt idx="0">
                  <c:v>447.67</c:v>
                </c:pt>
                <c:pt idx="1">
                  <c:v>559.59</c:v>
                </c:pt>
                <c:pt idx="2">
                  <c:v>791.84</c:v>
                </c:pt>
                <c:pt idx="3">
                  <c:v>931.57</c:v>
                </c:pt>
                <c:pt idx="4">
                  <c:v>1117.8900000000001</c:v>
                </c:pt>
              </c:numCache>
            </c:numRef>
          </c:val>
          <c:extLst>
            <c:ext xmlns:c16="http://schemas.microsoft.com/office/drawing/2014/chart" uri="{C3380CC4-5D6E-409C-BE32-E72D297353CC}">
              <c16:uniqueId val="{0000000A-634E-4240-AAE5-4CD625CC1763}"/>
            </c:ext>
          </c:extLst>
        </c:ser>
        <c:ser>
          <c:idx val="11"/>
          <c:order val="11"/>
          <c:tx>
            <c:strRef>
              <c:f>'11. EDEQ'!$P$18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EDEQ'!$S$18:$W$18</c:f>
              <c:numCache>
                <c:formatCode>0.00</c:formatCode>
                <c:ptCount val="5"/>
                <c:pt idx="0">
                  <c:v>451.15</c:v>
                </c:pt>
                <c:pt idx="1">
                  <c:v>563.94000000000005</c:v>
                </c:pt>
                <c:pt idx="2">
                  <c:v>814.41</c:v>
                </c:pt>
                <c:pt idx="3">
                  <c:v>958.13</c:v>
                </c:pt>
                <c:pt idx="4">
                  <c:v>1149.75</c:v>
                </c:pt>
              </c:numCache>
            </c:numRef>
          </c:val>
          <c:extLst>
            <c:ext xmlns:c16="http://schemas.microsoft.com/office/drawing/2014/chart" uri="{C3380CC4-5D6E-409C-BE32-E72D297353CC}">
              <c16:uniqueId val="{0000000B-634E-4240-AAE5-4CD625CC1763}"/>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'11. EDEQ'!$M$6</c:f>
              <c:strCache>
                <c:ptCount val="1"/>
                <c:pt idx="0">
                  <c:v>COT</c:v>
                </c:pt>
              </c:strCache>
            </c:strRef>
          </c:tx>
          <c:spPr>
            <a:ln w="28575" cap="rnd">
              <a:solidFill>
                <a:srgbClr val="FFC000"/>
              </a:solidFill>
              <a:prstDash val="sysDash"/>
              <a:round/>
            </a:ln>
          </c:spPr>
          <c:marker>
            <c:symbol val="none"/>
          </c:marker>
          <c:cat>
            <c:strRef>
              <c:f>'11. EDEQ'!$A$7:$A$18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'11. EDEQ'!$M$7:$M$18</c:f>
              <c:numCache>
                <c:formatCode>0.00</c:formatCode>
                <c:ptCount val="12"/>
                <c:pt idx="0">
                  <c:v>92.54</c:v>
                </c:pt>
                <c:pt idx="1">
                  <c:v>81.64</c:v>
                </c:pt>
                <c:pt idx="2">
                  <c:v>84.15</c:v>
                </c:pt>
                <c:pt idx="3">
                  <c:v>79.41</c:v>
                </c:pt>
                <c:pt idx="4">
                  <c:v>82.75</c:v>
                </c:pt>
                <c:pt idx="5">
                  <c:v>76.94</c:v>
                </c:pt>
                <c:pt idx="6">
                  <c:v>79.209999999999994</c:v>
                </c:pt>
                <c:pt idx="7">
                  <c:v>78.14</c:v>
                </c:pt>
                <c:pt idx="8">
                  <c:v>84.2</c:v>
                </c:pt>
                <c:pt idx="9">
                  <c:v>76.83</c:v>
                </c:pt>
                <c:pt idx="10">
                  <c:v>82.35</c:v>
                </c:pt>
                <c:pt idx="11">
                  <c:v>80.180000000000007</c:v>
                </c:pt>
              </c:numCache>
            </c:numRef>
          </c:val>
          <c:smooth val="0"/>
          <c:extLst>
            <c:ext xmlns:c16="http://schemas.microsoft.com/office/drawing/2014/chart" uri="{C3380CC4-5D6E-409C-BE32-E72D297353CC}">
              <c16:uniqueId val="{00000000-D4C3-4300-B46B-3BA0C734CFD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'12. EE Putumayo'!$J$6</c:f>
              <c:strCache>
                <c:ptCount val="1"/>
                <c:pt idx="0">
                  <c:v>CUV</c:v>
                </c:pt>
              </c:strCache>
            </c:strRef>
          </c:tx>
          <c:spPr>
            <a:ln w="28575" cap="rnd">
              <a:solidFill>
                <a:schemeClr val="accent1"/>
              </a:solidFill>
              <a:prstDash val="solid"/>
              <a:round/>
            </a:ln>
          </c:spPr>
          <c:marker>
            <c:symbol val="none"/>
          </c:marker>
          <c:cat>
            <c:strRef>
              <c:f>'12. EE Putumayo'!$A$7:$A$18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'12. EE Putumayo'!$J$7:$J$17</c:f>
              <c:numCache>
                <c:formatCode>0.00</c:formatCode>
                <c:ptCount val="11"/>
                <c:pt idx="0">
                  <c:v>872.46</c:v>
                </c:pt>
                <c:pt idx="1">
                  <c:v>895.51</c:v>
                </c:pt>
                <c:pt idx="2">
                  <c:v>908.63</c:v>
                </c:pt>
                <c:pt idx="3">
                  <c:v>919.88</c:v>
                </c:pt>
                <c:pt idx="4">
                  <c:v>916.71</c:v>
                </c:pt>
                <c:pt idx="5">
                  <c:v>904.27</c:v>
                </c:pt>
                <c:pt idx="6">
                  <c:v>905.56</c:v>
                </c:pt>
                <c:pt idx="7">
                  <c:v>874.83</c:v>
                </c:pt>
                <c:pt idx="8">
                  <c:v>870.66</c:v>
                </c:pt>
                <c:pt idx="9">
                  <c:v>837.63</c:v>
                </c:pt>
                <c:pt idx="10">
                  <c:v>850.69</c:v>
                </c:pt>
              </c:numCache>
            </c:numRef>
          </c:val>
          <c:smooth val="0"/>
          <c:extLst>
            <c:ext xmlns:c16="http://schemas.microsoft.com/office/drawing/2014/chart" uri="{C3380CC4-5D6E-409C-BE32-E72D297353CC}">
              <c16:uniqueId val="{00000000-030A-48EF-A7BF-595B5C03C46F}"/>
            </c:ext>
          </c:extLst>
        </c:ser>
        <c:ser>
          <c:idx val="1"/>
          <c:order val="1"/>
          <c:tx>
            <c:strRef>
              <c:f>'12. EE Putumayo'!$K$6</c:f>
              <c:strCache>
                <c:ptCount val="1"/>
                <c:pt idx="0">
                  <c:v>CUV_Op</c:v>
                </c:pt>
              </c:strCache>
            </c:strRef>
          </c:tx>
          <c:spPr>
            <a:ln w="28575" cap="rnd">
              <a:solidFill>
                <a:schemeClr val="accent2"/>
              </a:solidFill>
              <a:prstDash val="lgDash"/>
              <a:round/>
            </a:ln>
          </c:spPr>
          <c:marker>
            <c:symbol val="none"/>
          </c:marker>
          <c:cat>
            <c:strRef>
              <c:f>'12. EE Putumayo'!$A$7:$A$18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'12. EE Putumayo'!$K$7:$K$13</c:f>
              <c:numCache>
                <c:formatCode>0.00</c:formatCode>
                <c:ptCount val="7"/>
              </c:numCache>
            </c:numRef>
          </c:val>
          <c:smooth val="0"/>
          <c:extLst>
            <c:ext xmlns:c16="http://schemas.microsoft.com/office/drawing/2014/chart" uri="{C3380CC4-5D6E-409C-BE32-E72D297353CC}">
              <c16:uniqueId val="{00000001-030A-48EF-A7BF-595B5C03C46F}"/>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2428822427167401"/>
          <c:y val="4.4771824860608593E-2"/>
          <c:w val="0.85781650545978672"/>
          <c:h val="0.73382202626459947"/>
        </c:manualLayout>
      </c:layout>
      <c:barChart>
        <c:barDir val="col"/>
        <c:grouping val="stacked"/>
        <c:varyColors val="0"/>
        <c:ser>
          <c:idx val="1"/>
          <c:order val="0"/>
          <c:tx>
            <c:strRef>
              <c:f>'12. EE Putumayo'!$D$6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'12. EE Putumayo'!$D$7:$D$18</c:f>
              <c:numCache>
                <c:formatCode>0.00</c:formatCode>
                <c:ptCount val="12"/>
                <c:pt idx="0">
                  <c:v>320.77</c:v>
                </c:pt>
                <c:pt idx="1">
                  <c:v>350.62</c:v>
                </c:pt>
                <c:pt idx="2">
                  <c:v>350.54</c:v>
                </c:pt>
                <c:pt idx="3">
                  <c:v>352.5</c:v>
                </c:pt>
                <c:pt idx="4">
                  <c:v>353.11</c:v>
                </c:pt>
                <c:pt idx="5">
                  <c:v>353.27</c:v>
                </c:pt>
                <c:pt idx="6">
                  <c:v>348.04</c:v>
                </c:pt>
                <c:pt idx="7">
                  <c:v>343.3</c:v>
                </c:pt>
                <c:pt idx="8">
                  <c:v>336.5</c:v>
                </c:pt>
                <c:pt idx="9">
                  <c:v>308.49</c:v>
                </c:pt>
                <c:pt idx="10">
                  <c:v>295.37</c:v>
                </c:pt>
                <c:pt idx="11">
                  <c:v>308.52999999999997</c:v>
                </c:pt>
              </c:numCache>
            </c:numRef>
          </c:val>
          <c:extLst>
            <c:ext xmlns:c16="http://schemas.microsoft.com/office/drawing/2014/chart" uri="{C3380CC4-5D6E-409C-BE32-E72D297353CC}">
              <c16:uniqueId val="{00000000-17CC-4742-8821-1A2743B1BF80}"/>
            </c:ext>
          </c:extLst>
        </c:ser>
        <c:ser>
          <c:idx val="2"/>
          <c:order val="1"/>
          <c:tx>
            <c:strRef>
              <c:f>'12. EE Putumayo'!$G$6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'12. EE Putumayo'!$G$7:$G$18</c:f>
              <c:numCache>
                <c:formatCode>0.00</c:formatCode>
                <c:ptCount val="12"/>
                <c:pt idx="0">
                  <c:v>262.47000000000003</c:v>
                </c:pt>
                <c:pt idx="1">
                  <c:v>255.59</c:v>
                </c:pt>
                <c:pt idx="2">
                  <c:v>265.83</c:v>
                </c:pt>
                <c:pt idx="3">
                  <c:v>269.70999999999998</c:v>
                </c:pt>
                <c:pt idx="4">
                  <c:v>269.39999999999998</c:v>
                </c:pt>
                <c:pt idx="5">
                  <c:v>275.2</c:v>
                </c:pt>
                <c:pt idx="6">
                  <c:v>271.54000000000002</c:v>
                </c:pt>
                <c:pt idx="7">
                  <c:v>263.25</c:v>
                </c:pt>
                <c:pt idx="8">
                  <c:v>264.68</c:v>
                </c:pt>
                <c:pt idx="9">
                  <c:v>273.14999999999998</c:v>
                </c:pt>
                <c:pt idx="10">
                  <c:v>271.04000000000002</c:v>
                </c:pt>
                <c:pt idx="11">
                  <c:v>272.45</c:v>
                </c:pt>
              </c:numCache>
            </c:numRef>
          </c:val>
          <c:extLst>
            <c:ext xmlns:c16="http://schemas.microsoft.com/office/drawing/2014/chart" uri="{C3380CC4-5D6E-409C-BE32-E72D297353CC}">
              <c16:uniqueId val="{00000001-17CC-4742-8821-1A2743B1BF80}"/>
            </c:ext>
          </c:extLst>
        </c:ser>
        <c:ser>
          <c:idx val="3"/>
          <c:order val="2"/>
          <c:tx>
            <c:strRef>
              <c:f>'12. EE Putumayo'!$H$6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'12. EE Putumayo'!$H$7:$H$18</c:f>
              <c:numCache>
                <c:formatCode>0.00</c:formatCode>
                <c:ptCount val="12"/>
                <c:pt idx="0">
                  <c:v>113.56</c:v>
                </c:pt>
                <c:pt idx="1">
                  <c:v>111.75</c:v>
                </c:pt>
                <c:pt idx="2">
                  <c:v>112.31</c:v>
                </c:pt>
                <c:pt idx="3">
                  <c:v>111.15</c:v>
                </c:pt>
                <c:pt idx="4">
                  <c:v>130.31</c:v>
                </c:pt>
                <c:pt idx="5">
                  <c:v>115.16</c:v>
                </c:pt>
                <c:pt idx="6">
                  <c:v>121.27</c:v>
                </c:pt>
                <c:pt idx="7">
                  <c:v>114.15</c:v>
                </c:pt>
                <c:pt idx="8">
                  <c:v>118.21</c:v>
                </c:pt>
                <c:pt idx="9">
                  <c:v>112.19</c:v>
                </c:pt>
                <c:pt idx="10">
                  <c:v>122.96</c:v>
                </c:pt>
                <c:pt idx="11">
                  <c:v>124.16</c:v>
                </c:pt>
              </c:numCache>
            </c:numRef>
          </c:val>
          <c:extLst>
            <c:ext xmlns:c16="http://schemas.microsoft.com/office/drawing/2014/chart" uri="{C3380CC4-5D6E-409C-BE32-E72D297353CC}">
              <c16:uniqueId val="{00000002-17CC-4742-8821-1A2743B1BF80}"/>
            </c:ext>
          </c:extLst>
        </c:ser>
        <c:ser>
          <c:idx val="4"/>
          <c:order val="3"/>
          <c:tx>
            <c:strRef>
              <c:f>'12. EE Putumayo'!$F$6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'12. EE Putumayo'!$F$7:$F$18</c:f>
              <c:numCache>
                <c:formatCode>0.00</c:formatCode>
                <c:ptCount val="12"/>
                <c:pt idx="0">
                  <c:v>73.400000000000006</c:v>
                </c:pt>
                <c:pt idx="1">
                  <c:v>78.95</c:v>
                </c:pt>
                <c:pt idx="2">
                  <c:v>78.83</c:v>
                </c:pt>
                <c:pt idx="3">
                  <c:v>79.83</c:v>
                </c:pt>
                <c:pt idx="4">
                  <c:v>80.010000000000005</c:v>
                </c:pt>
                <c:pt idx="5">
                  <c:v>80.22</c:v>
                </c:pt>
                <c:pt idx="6">
                  <c:v>79.239999999999995</c:v>
                </c:pt>
                <c:pt idx="7">
                  <c:v>79.510000000000005</c:v>
                </c:pt>
                <c:pt idx="8">
                  <c:v>78.489999999999995</c:v>
                </c:pt>
                <c:pt idx="9">
                  <c:v>72.47</c:v>
                </c:pt>
                <c:pt idx="10">
                  <c:v>72.58</c:v>
                </c:pt>
                <c:pt idx="11">
                  <c:v>62.68</c:v>
                </c:pt>
              </c:numCache>
            </c:numRef>
          </c:val>
          <c:extLst>
            <c:ext xmlns:c16="http://schemas.microsoft.com/office/drawing/2014/chart" uri="{C3380CC4-5D6E-409C-BE32-E72D297353CC}">
              <c16:uniqueId val="{00000003-17CC-4742-8821-1A2743B1BF80}"/>
            </c:ext>
          </c:extLst>
        </c:ser>
        <c:ser>
          <c:idx val="5"/>
          <c:order val="4"/>
          <c:tx>
            <c:strRef>
              <c:f>'12. EE Putumayo'!$E$6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'12. EE Putumayo'!$E$7:$E$18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17CC-4742-8821-1A2743B1BF80}"/>
            </c:ext>
          </c:extLst>
        </c:ser>
        <c:ser>
          <c:idx val="6"/>
          <c:order val="5"/>
          <c:tx>
            <c:strRef>
              <c:f>'12. EE Putumayo'!$I$6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'12. EE Putumayo'!$I$7:$I$18</c:f>
              <c:numCache>
                <c:formatCode>0.00</c:formatCode>
                <c:ptCount val="12"/>
                <c:pt idx="0">
                  <c:v>45.49</c:v>
                </c:pt>
                <c:pt idx="1">
                  <c:v>43.92</c:v>
                </c:pt>
                <c:pt idx="2">
                  <c:v>47.28</c:v>
                </c:pt>
                <c:pt idx="3">
                  <c:v>49.76</c:v>
                </c:pt>
                <c:pt idx="4">
                  <c:v>32.22</c:v>
                </c:pt>
                <c:pt idx="5">
                  <c:v>27.45</c:v>
                </c:pt>
                <c:pt idx="6">
                  <c:v>32.18</c:v>
                </c:pt>
                <c:pt idx="7">
                  <c:v>20.49</c:v>
                </c:pt>
                <c:pt idx="8">
                  <c:v>19.79</c:v>
                </c:pt>
                <c:pt idx="9">
                  <c:v>20.7</c:v>
                </c:pt>
                <c:pt idx="10">
                  <c:v>31.11</c:v>
                </c:pt>
                <c:pt idx="11">
                  <c:v>27.62</c:v>
                </c:pt>
              </c:numCache>
            </c:numRef>
          </c:val>
          <c:extLst>
            <c:ext xmlns:c16="http://schemas.microsoft.com/office/drawing/2014/chart" uri="{C3380CC4-5D6E-409C-BE32-E72D297353CC}">
              <c16:uniqueId val="{00000005-17CC-4742-8821-1A2743B1BF80}"/>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'12. EE Putumayo'!$J$6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'12. EE Putumayo'!$A$7:$A$18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'12. EE Putumayo'!$J$7:$J$18</c:f>
              <c:numCache>
                <c:formatCode>0.00</c:formatCode>
                <c:ptCount val="12"/>
                <c:pt idx="0">
                  <c:v>872.46</c:v>
                </c:pt>
                <c:pt idx="1">
                  <c:v>895.51</c:v>
                </c:pt>
                <c:pt idx="2">
                  <c:v>908.63</c:v>
                </c:pt>
                <c:pt idx="3">
                  <c:v>919.88</c:v>
                </c:pt>
                <c:pt idx="4">
                  <c:v>916.71</c:v>
                </c:pt>
                <c:pt idx="5">
                  <c:v>904.27</c:v>
                </c:pt>
                <c:pt idx="6">
                  <c:v>905.56</c:v>
                </c:pt>
                <c:pt idx="7">
                  <c:v>874.83</c:v>
                </c:pt>
                <c:pt idx="8">
                  <c:v>870.66</c:v>
                </c:pt>
                <c:pt idx="9">
                  <c:v>837.63</c:v>
                </c:pt>
                <c:pt idx="10">
                  <c:v>850.69</c:v>
                </c:pt>
                <c:pt idx="11">
                  <c:v>851.4</c:v>
                </c:pt>
              </c:numCache>
            </c:numRef>
          </c:val>
          <c:smooth val="0"/>
          <c:extLst>
            <c:ext xmlns:c16="http://schemas.microsoft.com/office/drawing/2014/chart" uri="{C3380CC4-5D6E-409C-BE32-E72D297353CC}">
              <c16:uniqueId val="{00000006-17CC-4742-8821-1A2743B1BF80}"/>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'12. EE Putumayo'!$P$7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Putumayo'!$S$7:$W$7</c:f>
              <c:numCache>
                <c:formatCode>0.00</c:formatCode>
                <c:ptCount val="5"/>
                <c:pt idx="0">
                  <c:v>348.98</c:v>
                </c:pt>
                <c:pt idx="1">
                  <c:v>436.23</c:v>
                </c:pt>
                <c:pt idx="2">
                  <c:v>741.59</c:v>
                </c:pt>
                <c:pt idx="3">
                  <c:v>872.45</c:v>
                </c:pt>
                <c:pt idx="4">
                  <c:v>1046.94</c:v>
                </c:pt>
              </c:numCache>
            </c:numRef>
          </c:val>
          <c:extLst>
            <c:ext xmlns:c16="http://schemas.microsoft.com/office/drawing/2014/chart" uri="{C3380CC4-5D6E-409C-BE32-E72D297353CC}">
              <c16:uniqueId val="{00000000-2567-4AF6-A185-230FE7781D44}"/>
            </c:ext>
          </c:extLst>
        </c:ser>
        <c:ser>
          <c:idx val="1"/>
          <c:order val="1"/>
          <c:tx>
            <c:strRef>
              <c:f>'12. EE Putumayo'!$P$8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Putumayo'!$S$8:$W$8</c:f>
              <c:numCache>
                <c:formatCode>0.00</c:formatCode>
                <c:ptCount val="5"/>
                <c:pt idx="0">
                  <c:v>358.2</c:v>
                </c:pt>
                <c:pt idx="1">
                  <c:v>447.75</c:v>
                </c:pt>
                <c:pt idx="2">
                  <c:v>761.18</c:v>
                </c:pt>
                <c:pt idx="3">
                  <c:v>895.51</c:v>
                </c:pt>
                <c:pt idx="4">
                  <c:v>1074.6099999999999</c:v>
                </c:pt>
              </c:numCache>
            </c:numRef>
          </c:val>
          <c:extLst>
            <c:ext xmlns:c16="http://schemas.microsoft.com/office/drawing/2014/chart" uri="{C3380CC4-5D6E-409C-BE32-E72D297353CC}">
              <c16:uniqueId val="{00000001-2567-4AF6-A185-230FE7781D44}"/>
            </c:ext>
          </c:extLst>
        </c:ser>
        <c:ser>
          <c:idx val="2"/>
          <c:order val="2"/>
          <c:tx>
            <c:strRef>
              <c:f>'12. EE Putumayo'!$P$9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Putumayo'!$S$9:$W$9</c:f>
              <c:numCache>
                <c:formatCode>0.00</c:formatCode>
                <c:ptCount val="5"/>
                <c:pt idx="0">
                  <c:v>363.45</c:v>
                </c:pt>
                <c:pt idx="1">
                  <c:v>454.32</c:v>
                </c:pt>
                <c:pt idx="2">
                  <c:v>772.34</c:v>
                </c:pt>
                <c:pt idx="3">
                  <c:v>908.63</c:v>
                </c:pt>
                <c:pt idx="4">
                  <c:v>1090.3599999999999</c:v>
                </c:pt>
              </c:numCache>
            </c:numRef>
          </c:val>
          <c:extLst>
            <c:ext xmlns:c16="http://schemas.microsoft.com/office/drawing/2014/chart" uri="{C3380CC4-5D6E-409C-BE32-E72D297353CC}">
              <c16:uniqueId val="{00000002-2567-4AF6-A185-230FE7781D44}"/>
            </c:ext>
          </c:extLst>
        </c:ser>
        <c:ser>
          <c:idx val="3"/>
          <c:order val="3"/>
          <c:tx>
            <c:strRef>
              <c:f>'12. EE Putumayo'!$P$10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Putumayo'!$S$10:$W$10</c:f>
              <c:numCache>
                <c:formatCode>0.00</c:formatCode>
                <c:ptCount val="5"/>
                <c:pt idx="0">
                  <c:v>367.95</c:v>
                </c:pt>
                <c:pt idx="1">
                  <c:v>459.94</c:v>
                </c:pt>
                <c:pt idx="2">
                  <c:v>781.9</c:v>
                </c:pt>
                <c:pt idx="3">
                  <c:v>919.88</c:v>
                </c:pt>
                <c:pt idx="4">
                  <c:v>1103.8599999999999</c:v>
                </c:pt>
              </c:numCache>
            </c:numRef>
          </c:val>
          <c:extLst>
            <c:ext xmlns:c16="http://schemas.microsoft.com/office/drawing/2014/chart" uri="{C3380CC4-5D6E-409C-BE32-E72D297353CC}">
              <c16:uniqueId val="{00000003-2567-4AF6-A185-230FE7781D44}"/>
            </c:ext>
          </c:extLst>
        </c:ser>
        <c:ser>
          <c:idx val="4"/>
          <c:order val="4"/>
          <c:tx>
            <c:strRef>
              <c:f>'12. EE Putumayo'!$P$11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Putumayo'!$S$11:$W$11</c:f>
              <c:numCache>
                <c:formatCode>0.00</c:formatCode>
                <c:ptCount val="5"/>
                <c:pt idx="0">
                  <c:v>366.68</c:v>
                </c:pt>
                <c:pt idx="1">
                  <c:v>458.35</c:v>
                </c:pt>
                <c:pt idx="2">
                  <c:v>779.2</c:v>
                </c:pt>
                <c:pt idx="3">
                  <c:v>916.7</c:v>
                </c:pt>
                <c:pt idx="4">
                  <c:v>1100.04</c:v>
                </c:pt>
              </c:numCache>
            </c:numRef>
          </c:val>
          <c:extLst>
            <c:ext xmlns:c16="http://schemas.microsoft.com/office/drawing/2014/chart" uri="{C3380CC4-5D6E-409C-BE32-E72D297353CC}">
              <c16:uniqueId val="{00000004-2567-4AF6-A185-230FE7781D44}"/>
            </c:ext>
          </c:extLst>
        </c:ser>
        <c:ser>
          <c:idx val="5"/>
          <c:order val="5"/>
          <c:tx>
            <c:strRef>
              <c:f>'12. EE Putumayo'!$P$12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Putumayo'!$S$12:$W$12</c:f>
              <c:numCache>
                <c:formatCode>0.00</c:formatCode>
                <c:ptCount val="5"/>
                <c:pt idx="0">
                  <c:v>361.71</c:v>
                </c:pt>
                <c:pt idx="1">
                  <c:v>452.13</c:v>
                </c:pt>
                <c:pt idx="2">
                  <c:v>768.63</c:v>
                </c:pt>
                <c:pt idx="3">
                  <c:v>904.26</c:v>
                </c:pt>
                <c:pt idx="4">
                  <c:v>1085.1099999999999</c:v>
                </c:pt>
              </c:numCache>
            </c:numRef>
          </c:val>
          <c:extLst>
            <c:ext xmlns:c16="http://schemas.microsoft.com/office/drawing/2014/chart" uri="{C3380CC4-5D6E-409C-BE32-E72D297353CC}">
              <c16:uniqueId val="{00000005-2567-4AF6-A185-230FE7781D44}"/>
            </c:ext>
          </c:extLst>
        </c:ser>
        <c:ser>
          <c:idx val="6"/>
          <c:order val="6"/>
          <c:tx>
            <c:strRef>
              <c:f>'12. EE Putumayo'!$P$13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Putumayo'!$S$13:$W$13</c:f>
              <c:numCache>
                <c:formatCode>0.00</c:formatCode>
                <c:ptCount val="5"/>
                <c:pt idx="0">
                  <c:v>362.22</c:v>
                </c:pt>
                <c:pt idx="1">
                  <c:v>452.78</c:v>
                </c:pt>
                <c:pt idx="2">
                  <c:v>769.73</c:v>
                </c:pt>
                <c:pt idx="3">
                  <c:v>905.56</c:v>
                </c:pt>
                <c:pt idx="4">
                  <c:v>1086.67</c:v>
                </c:pt>
              </c:numCache>
            </c:numRef>
          </c:val>
          <c:extLst>
            <c:ext xmlns:c16="http://schemas.microsoft.com/office/drawing/2014/chart" uri="{C3380CC4-5D6E-409C-BE32-E72D297353CC}">
              <c16:uniqueId val="{00000006-2567-4AF6-A185-230FE7781D44}"/>
            </c:ext>
          </c:extLst>
        </c:ser>
        <c:ser>
          <c:idx val="7"/>
          <c:order val="7"/>
          <c:tx>
            <c:strRef>
              <c:f>'12. EE Putumayo'!$P$14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Putumayo'!$S$14:$W$14</c:f>
              <c:numCache>
                <c:formatCode>0.00</c:formatCode>
                <c:ptCount val="5"/>
                <c:pt idx="0">
                  <c:v>349.93</c:v>
                </c:pt>
                <c:pt idx="1">
                  <c:v>437.41</c:v>
                </c:pt>
                <c:pt idx="2">
                  <c:v>743.61</c:v>
                </c:pt>
                <c:pt idx="3">
                  <c:v>874.83</c:v>
                </c:pt>
                <c:pt idx="4">
                  <c:v>1049.8</c:v>
                </c:pt>
              </c:numCache>
            </c:numRef>
          </c:val>
          <c:extLst>
            <c:ext xmlns:c16="http://schemas.microsoft.com/office/drawing/2014/chart" uri="{C3380CC4-5D6E-409C-BE32-E72D297353CC}">
              <c16:uniqueId val="{00000007-2567-4AF6-A185-230FE7781D44}"/>
            </c:ext>
          </c:extLst>
        </c:ser>
        <c:ser>
          <c:idx val="8"/>
          <c:order val="8"/>
          <c:tx>
            <c:strRef>
              <c:f>'12. EE Putumayo'!$P$15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Putumayo'!$S$15:$W$15</c:f>
              <c:numCache>
                <c:formatCode>0.00</c:formatCode>
                <c:ptCount val="5"/>
                <c:pt idx="0">
                  <c:v>348.26</c:v>
                </c:pt>
                <c:pt idx="1">
                  <c:v>435.33</c:v>
                </c:pt>
                <c:pt idx="2">
                  <c:v>740.06</c:v>
                </c:pt>
                <c:pt idx="3">
                  <c:v>870.66</c:v>
                </c:pt>
                <c:pt idx="4">
                  <c:v>1044.79</c:v>
                </c:pt>
              </c:numCache>
            </c:numRef>
          </c:val>
          <c:extLst>
            <c:ext xmlns:c16="http://schemas.microsoft.com/office/drawing/2014/chart" uri="{C3380CC4-5D6E-409C-BE32-E72D297353CC}">
              <c16:uniqueId val="{00000008-2567-4AF6-A185-230FE7781D44}"/>
            </c:ext>
          </c:extLst>
        </c:ser>
        <c:ser>
          <c:idx val="9"/>
          <c:order val="9"/>
          <c:tx>
            <c:strRef>
              <c:f>'12. EE Putumayo'!$P$16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Putumayo'!$S$16:$W$16</c:f>
              <c:numCache>
                <c:formatCode>0.00</c:formatCode>
                <c:ptCount val="5"/>
                <c:pt idx="0">
                  <c:v>335.05</c:v>
                </c:pt>
                <c:pt idx="1">
                  <c:v>418.81</c:v>
                </c:pt>
                <c:pt idx="2">
                  <c:v>711.98</c:v>
                </c:pt>
                <c:pt idx="3">
                  <c:v>837.63</c:v>
                </c:pt>
                <c:pt idx="4">
                  <c:v>1005.15</c:v>
                </c:pt>
              </c:numCache>
            </c:numRef>
          </c:val>
          <c:extLst>
            <c:ext xmlns:c16="http://schemas.microsoft.com/office/drawing/2014/chart" uri="{C3380CC4-5D6E-409C-BE32-E72D297353CC}">
              <c16:uniqueId val="{00000009-2567-4AF6-A185-230FE7781D44}"/>
            </c:ext>
          </c:extLst>
        </c:ser>
        <c:ser>
          <c:idx val="10"/>
          <c:order val="10"/>
          <c:tx>
            <c:strRef>
              <c:f>'12. EE Putumayo'!$P$17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Putumayo'!$S$17:$W$17</c:f>
              <c:numCache>
                <c:formatCode>0.00</c:formatCode>
                <c:ptCount val="5"/>
                <c:pt idx="0">
                  <c:v>340.28</c:v>
                </c:pt>
                <c:pt idx="1">
                  <c:v>425.34</c:v>
                </c:pt>
                <c:pt idx="2">
                  <c:v>723.09</c:v>
                </c:pt>
                <c:pt idx="3">
                  <c:v>850.69</c:v>
                </c:pt>
                <c:pt idx="4">
                  <c:v>1020.83</c:v>
                </c:pt>
              </c:numCache>
            </c:numRef>
          </c:val>
          <c:extLst>
            <c:ext xmlns:c16="http://schemas.microsoft.com/office/drawing/2014/chart" uri="{C3380CC4-5D6E-409C-BE32-E72D297353CC}">
              <c16:uniqueId val="{0000000A-2567-4AF6-A185-230FE7781D44}"/>
            </c:ext>
          </c:extLst>
        </c:ser>
        <c:ser>
          <c:idx val="11"/>
          <c:order val="11"/>
          <c:tx>
            <c:strRef>
              <c:f>'12. EE Putumayo'!$P$18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Putumayo'!$S$18:$W$18</c:f>
              <c:numCache>
                <c:formatCode>0.00</c:formatCode>
                <c:ptCount val="5"/>
                <c:pt idx="0">
                  <c:v>340.56</c:v>
                </c:pt>
                <c:pt idx="1">
                  <c:v>425.7</c:v>
                </c:pt>
                <c:pt idx="2">
                  <c:v>723.69</c:v>
                </c:pt>
                <c:pt idx="3">
                  <c:v>851.4</c:v>
                </c:pt>
                <c:pt idx="4">
                  <c:v>1021.68</c:v>
                </c:pt>
              </c:numCache>
            </c:numRef>
          </c:val>
          <c:extLst>
            <c:ext xmlns:c16="http://schemas.microsoft.com/office/drawing/2014/chart" uri="{C3380CC4-5D6E-409C-BE32-E72D297353CC}">
              <c16:uniqueId val="{0000000B-2567-4AF6-A185-230FE7781D44}"/>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'12. EE Putumayo'!$M$6</c:f>
              <c:strCache>
                <c:ptCount val="1"/>
                <c:pt idx="0">
                  <c:v>COT</c:v>
                </c:pt>
              </c:strCache>
            </c:strRef>
          </c:tx>
          <c:spPr>
            <a:ln w="28575" cap="rnd">
              <a:solidFill>
                <a:srgbClr val="FFC000"/>
              </a:solidFill>
              <a:prstDash val="sysDash"/>
              <a:round/>
            </a:ln>
          </c:spPr>
          <c:marker>
            <c:symbol val="none"/>
          </c:marker>
          <c:cat>
            <c:strRef>
              <c:f>'12. EE Putumayo'!$A$7:$A$18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'12. EE Putumayo'!$M$7:$M$18</c:f>
              <c:numCache>
                <c:formatCode>0.00</c:formatCode>
                <c:ptCount val="12"/>
              </c:numCache>
            </c:numRef>
          </c:val>
          <c:smooth val="0"/>
          <c:extLst>
            <c:ext xmlns:c16="http://schemas.microsoft.com/office/drawing/2014/chart" uri="{C3380CC4-5D6E-409C-BE32-E72D297353CC}">
              <c16:uniqueId val="{00000000-1004-48E6-AA74-D5A44E72EC7A}"/>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'13. EEBP'!$J$6</c:f>
              <c:strCache>
                <c:ptCount val="1"/>
                <c:pt idx="0">
                  <c:v>CUV</c:v>
                </c:pt>
              </c:strCache>
            </c:strRef>
          </c:tx>
          <c:spPr>
            <a:ln w="28575" cap="rnd">
              <a:solidFill>
                <a:schemeClr val="accent1"/>
              </a:solidFill>
              <a:prstDash val="solid"/>
              <a:round/>
            </a:ln>
          </c:spPr>
          <c:marker>
            <c:symbol val="none"/>
          </c:marker>
          <c:cat>
            <c:strRef>
              <c:f>'13. EEBP'!$A$7:$A$18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'13. EEBP'!$J$7:$J$18</c:f>
              <c:numCache>
                <c:formatCode>0.00</c:formatCode>
                <c:ptCount val="12"/>
                <c:pt idx="0">
                  <c:v>973.9</c:v>
                </c:pt>
                <c:pt idx="1">
                  <c:v>996.8</c:v>
                </c:pt>
                <c:pt idx="2">
                  <c:v>930.3</c:v>
                </c:pt>
                <c:pt idx="3">
                  <c:v>974.6</c:v>
                </c:pt>
                <c:pt idx="4">
                  <c:v>971</c:v>
                </c:pt>
                <c:pt idx="5">
                  <c:v>952.7</c:v>
                </c:pt>
                <c:pt idx="6">
                  <c:v>961.5</c:v>
                </c:pt>
                <c:pt idx="7">
                  <c:v>936.4</c:v>
                </c:pt>
                <c:pt idx="8">
                  <c:v>911.2</c:v>
                </c:pt>
                <c:pt idx="9">
                  <c:v>928.9</c:v>
                </c:pt>
                <c:pt idx="10">
                  <c:v>970.5</c:v>
                </c:pt>
                <c:pt idx="11">
                  <c:v>973.7</c:v>
                </c:pt>
              </c:numCache>
            </c:numRef>
          </c:val>
          <c:smooth val="0"/>
          <c:extLst>
            <c:ext xmlns:c16="http://schemas.microsoft.com/office/drawing/2014/chart" uri="{C3380CC4-5D6E-409C-BE32-E72D297353CC}">
              <c16:uniqueId val="{00000000-337F-4CA4-96CA-3D69DADAD287}"/>
            </c:ext>
          </c:extLst>
        </c:ser>
        <c:ser>
          <c:idx val="1"/>
          <c:order val="1"/>
          <c:tx>
            <c:strRef>
              <c:f>'13. EEBP'!$K$6</c:f>
              <c:strCache>
                <c:ptCount val="1"/>
                <c:pt idx="0">
                  <c:v>CUV_Op</c:v>
                </c:pt>
              </c:strCache>
            </c:strRef>
          </c:tx>
          <c:spPr>
            <a:ln w="28575" cap="rnd">
              <a:solidFill>
                <a:schemeClr val="accent2"/>
              </a:solidFill>
              <a:prstDash val="lgDash"/>
              <a:round/>
            </a:ln>
          </c:spPr>
          <c:marker>
            <c:symbol val="none"/>
          </c:marker>
          <c:cat>
            <c:strRef>
              <c:f>'13. EEBP'!$A$7:$A$18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'13. EEBP'!$K$7:$K$13</c:f>
              <c:numCache>
                <c:formatCode>0.00</c:formatCode>
                <c:ptCount val="7"/>
              </c:numCache>
            </c:numRef>
          </c:val>
          <c:smooth val="0"/>
          <c:extLst>
            <c:ext xmlns:c16="http://schemas.microsoft.com/office/drawing/2014/chart" uri="{C3380CC4-5D6E-409C-BE32-E72D297353CC}">
              <c16:uniqueId val="{00000001-337F-4CA4-96CA-3D69DADAD287}"/>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 CELSIA COLOMBIA Valle'!$J$6</c:f>
              <c:strCache>
                <c:ptCount val="1"/>
                <c:pt idx="0">
                  <c:v>CUV</c:v>
                </c:pt>
              </c:strCache>
            </c:strRef>
          </c:tx>
          <c:spPr>
            <a:ln w="28575" cap="rnd">
              <a:solidFill>
                <a:schemeClr val="accent1"/>
              </a:solidFill>
              <a:prstDash val="solid"/>
              <a:round/>
            </a:ln>
          </c:spPr>
          <c:marker>
            <c:symbol val="none"/>
          </c:marker>
          <c:cat>
            <c:strRef>
              <c:f>'2. CELSIA COLOMBIA Valle'!$A$7:$A$18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 CELSIA COLOMBIA Valle'!$J$7:$J$18</c:f>
              <c:numCache>
                <c:formatCode>0.00</c:formatCode>
                <c:ptCount val="12"/>
                <c:pt idx="0">
                  <c:v>893.62</c:v>
                </c:pt>
                <c:pt idx="1">
                  <c:v>902.93</c:v>
                </c:pt>
                <c:pt idx="2">
                  <c:v>886.66</c:v>
                </c:pt>
                <c:pt idx="3">
                  <c:v>760.94</c:v>
                </c:pt>
                <c:pt idx="4">
                  <c:v>822.42</c:v>
                </c:pt>
                <c:pt idx="5">
                  <c:v>832.72</c:v>
                </c:pt>
                <c:pt idx="6">
                  <c:v>801.27</c:v>
                </c:pt>
                <c:pt idx="7">
                  <c:v>800.47</c:v>
                </c:pt>
                <c:pt idx="8">
                  <c:v>795.15</c:v>
                </c:pt>
                <c:pt idx="9">
                  <c:v>820.67</c:v>
                </c:pt>
                <c:pt idx="10">
                  <c:v>877.15</c:v>
                </c:pt>
                <c:pt idx="11">
                  <c:v>854.84</c:v>
                </c:pt>
              </c:numCache>
            </c:numRef>
          </c:val>
          <c:smooth val="0"/>
          <c:extLst>
            <c:ext xmlns:c16="http://schemas.microsoft.com/office/drawing/2014/chart" uri="{C3380CC4-5D6E-409C-BE32-E72D297353CC}">
              <c16:uniqueId val="{00000000-A646-4B48-B402-171418F3F908}"/>
            </c:ext>
          </c:extLst>
        </c:ser>
        <c:ser>
          <c:idx val="1"/>
          <c:order val="1"/>
          <c:tx>
            <c:strRef>
              <c:f>'2. CELSIA COLOMBIA Valle'!$K$6</c:f>
              <c:strCache>
                <c:ptCount val="1"/>
                <c:pt idx="0">
                  <c:v>CUV_Op</c:v>
                </c:pt>
              </c:strCache>
            </c:strRef>
          </c:tx>
          <c:spPr>
            <a:ln w="28575" cap="rnd">
              <a:solidFill>
                <a:schemeClr val="accent2"/>
              </a:solidFill>
              <a:prstDash val="lgDash"/>
              <a:round/>
            </a:ln>
          </c:spPr>
          <c:marker>
            <c:symbol val="none"/>
          </c:marker>
          <c:cat>
            <c:strRef>
              <c:f>'2. CELSIA COLOMBIA Valle'!$A$7:$A$18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 CELSIA COLOMBIA Valle'!$K$7:$K$13</c:f>
              <c:numCache>
                <c:formatCode>_(* #,##0.00_);_(* \(#,##0.00\);_(* "-"??_);_(@_)</c:formatCode>
                <c:ptCount val="7"/>
              </c:numCache>
            </c:numRef>
          </c:val>
          <c:smooth val="0"/>
          <c:extLst>
            <c:ext xmlns:c16="http://schemas.microsoft.com/office/drawing/2014/chart" uri="{C3380CC4-5D6E-409C-BE32-E72D297353CC}">
              <c16:uniqueId val="{00000001-A646-4B48-B402-171418F3F90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'13. EEBP'!$D$6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'13. EEBP'!$D$7:$D$18</c:f>
              <c:numCache>
                <c:formatCode>0.00</c:formatCode>
                <c:ptCount val="12"/>
                <c:pt idx="0">
                  <c:v>410.07</c:v>
                </c:pt>
                <c:pt idx="1">
                  <c:v>407.99</c:v>
                </c:pt>
                <c:pt idx="2">
                  <c:v>407.77</c:v>
                </c:pt>
                <c:pt idx="3">
                  <c:v>409.28</c:v>
                </c:pt>
                <c:pt idx="4">
                  <c:v>411.7</c:v>
                </c:pt>
                <c:pt idx="5">
                  <c:v>413.18</c:v>
                </c:pt>
                <c:pt idx="6">
                  <c:v>413.7</c:v>
                </c:pt>
                <c:pt idx="7">
                  <c:v>405.79</c:v>
                </c:pt>
                <c:pt idx="8">
                  <c:v>389.8</c:v>
                </c:pt>
                <c:pt idx="9">
                  <c:v>398.47</c:v>
                </c:pt>
                <c:pt idx="10">
                  <c:v>420.44</c:v>
                </c:pt>
                <c:pt idx="11">
                  <c:v>423.11</c:v>
                </c:pt>
              </c:numCache>
            </c:numRef>
          </c:val>
          <c:extLst>
            <c:ext xmlns:c16="http://schemas.microsoft.com/office/drawing/2014/chart" uri="{C3380CC4-5D6E-409C-BE32-E72D297353CC}">
              <c16:uniqueId val="{00000000-2475-4145-8623-4A4994C615AD}"/>
            </c:ext>
          </c:extLst>
        </c:ser>
        <c:ser>
          <c:idx val="2"/>
          <c:order val="1"/>
          <c:tx>
            <c:strRef>
              <c:f>'13. EEBP'!$G$6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'13. EEBP'!$G$7:$G$18</c:f>
              <c:numCache>
                <c:formatCode>0.00</c:formatCode>
                <c:ptCount val="12"/>
                <c:pt idx="0">
                  <c:v>262.47000000000003</c:v>
                </c:pt>
                <c:pt idx="1">
                  <c:v>255.59</c:v>
                </c:pt>
                <c:pt idx="2">
                  <c:v>265.83</c:v>
                </c:pt>
                <c:pt idx="3">
                  <c:v>269.70999999999998</c:v>
                </c:pt>
                <c:pt idx="4">
                  <c:v>269.39999999999998</c:v>
                </c:pt>
                <c:pt idx="5">
                  <c:v>275.2</c:v>
                </c:pt>
                <c:pt idx="6">
                  <c:v>271.54000000000002</c:v>
                </c:pt>
                <c:pt idx="7">
                  <c:v>263.25</c:v>
                </c:pt>
                <c:pt idx="8">
                  <c:v>264.68</c:v>
                </c:pt>
                <c:pt idx="9">
                  <c:v>273.14999999999998</c:v>
                </c:pt>
                <c:pt idx="10">
                  <c:v>271.04000000000002</c:v>
                </c:pt>
                <c:pt idx="11">
                  <c:v>272.45</c:v>
                </c:pt>
              </c:numCache>
            </c:numRef>
          </c:val>
          <c:extLst>
            <c:ext xmlns:c16="http://schemas.microsoft.com/office/drawing/2014/chart" uri="{C3380CC4-5D6E-409C-BE32-E72D297353CC}">
              <c16:uniqueId val="{00000001-2475-4145-8623-4A4994C615AD}"/>
            </c:ext>
          </c:extLst>
        </c:ser>
        <c:ser>
          <c:idx val="3"/>
          <c:order val="2"/>
          <c:tx>
            <c:strRef>
              <c:f>'13. EEBP'!$H$6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'13. EEBP'!$H$7:$H$18</c:f>
              <c:numCache>
                <c:formatCode>0.00</c:formatCode>
                <c:ptCount val="12"/>
                <c:pt idx="0">
                  <c:v>141.08000000000001</c:v>
                </c:pt>
                <c:pt idx="1">
                  <c:v>135.99</c:v>
                </c:pt>
                <c:pt idx="2">
                  <c:v>130.91</c:v>
                </c:pt>
                <c:pt idx="3">
                  <c:v>129.69999999999999</c:v>
                </c:pt>
                <c:pt idx="4">
                  <c:v>142.55000000000001</c:v>
                </c:pt>
                <c:pt idx="5">
                  <c:v>129.83000000000001</c:v>
                </c:pt>
                <c:pt idx="6">
                  <c:v>131.59</c:v>
                </c:pt>
                <c:pt idx="7">
                  <c:v>126.3</c:v>
                </c:pt>
                <c:pt idx="8">
                  <c:v>123.79</c:v>
                </c:pt>
                <c:pt idx="9">
                  <c:v>128.63</c:v>
                </c:pt>
                <c:pt idx="10">
                  <c:v>127.06</c:v>
                </c:pt>
                <c:pt idx="11">
                  <c:v>131.78</c:v>
                </c:pt>
              </c:numCache>
            </c:numRef>
          </c:val>
          <c:extLst>
            <c:ext xmlns:c16="http://schemas.microsoft.com/office/drawing/2014/chart" uri="{C3380CC4-5D6E-409C-BE32-E72D297353CC}">
              <c16:uniqueId val="{00000002-2475-4145-8623-4A4994C615AD}"/>
            </c:ext>
          </c:extLst>
        </c:ser>
        <c:ser>
          <c:idx val="4"/>
          <c:order val="3"/>
          <c:tx>
            <c:strRef>
              <c:f>'13. EEBP'!$F$6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'13. EEBP'!$F$7:$F$18</c:f>
              <c:numCache>
                <c:formatCode>0.00</c:formatCode>
                <c:ptCount val="12"/>
                <c:pt idx="0">
                  <c:v>57.54</c:v>
                </c:pt>
                <c:pt idx="1">
                  <c:v>57.21</c:v>
                </c:pt>
                <c:pt idx="2">
                  <c:v>57.13</c:v>
                </c:pt>
                <c:pt idx="3">
                  <c:v>57.7</c:v>
                </c:pt>
                <c:pt idx="4">
                  <c:v>58.46</c:v>
                </c:pt>
                <c:pt idx="5">
                  <c:v>58.82</c:v>
                </c:pt>
                <c:pt idx="6">
                  <c:v>58.78</c:v>
                </c:pt>
                <c:pt idx="7">
                  <c:v>59</c:v>
                </c:pt>
                <c:pt idx="8">
                  <c:v>57.4</c:v>
                </c:pt>
                <c:pt idx="9">
                  <c:v>58.33</c:v>
                </c:pt>
                <c:pt idx="10">
                  <c:v>63.86</c:v>
                </c:pt>
                <c:pt idx="11">
                  <c:v>59.7</c:v>
                </c:pt>
              </c:numCache>
            </c:numRef>
          </c:val>
          <c:extLst>
            <c:ext xmlns:c16="http://schemas.microsoft.com/office/drawing/2014/chart" uri="{C3380CC4-5D6E-409C-BE32-E72D297353CC}">
              <c16:uniqueId val="{00000003-2475-4145-8623-4A4994C615AD}"/>
            </c:ext>
          </c:extLst>
        </c:ser>
        <c:ser>
          <c:idx val="5"/>
          <c:order val="4"/>
          <c:tx>
            <c:strRef>
              <c:f>'13. EEBP'!$E$6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'13. EEBP'!$E$7:$E$18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2475-4145-8623-4A4994C615AD}"/>
            </c:ext>
          </c:extLst>
        </c:ser>
        <c:ser>
          <c:idx val="6"/>
          <c:order val="5"/>
          <c:tx>
            <c:strRef>
              <c:f>'13. EEBP'!$I$6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'13. EEBP'!$I$7:$I$18</c:f>
              <c:numCache>
                <c:formatCode>0.00</c:formatCode>
                <c:ptCount val="12"/>
                <c:pt idx="0">
                  <c:v>45.98</c:v>
                </c:pt>
                <c:pt idx="1">
                  <c:v>85.34</c:v>
                </c:pt>
                <c:pt idx="2">
                  <c:v>14.83</c:v>
                </c:pt>
                <c:pt idx="3">
                  <c:v>51.28</c:v>
                </c:pt>
                <c:pt idx="4">
                  <c:v>37.229999999999997</c:v>
                </c:pt>
                <c:pt idx="5">
                  <c:v>22.7</c:v>
                </c:pt>
                <c:pt idx="6">
                  <c:v>32.6</c:v>
                </c:pt>
                <c:pt idx="7">
                  <c:v>27.93</c:v>
                </c:pt>
                <c:pt idx="8">
                  <c:v>22.56</c:v>
                </c:pt>
                <c:pt idx="9">
                  <c:v>19.7</c:v>
                </c:pt>
                <c:pt idx="10">
                  <c:v>30.47</c:v>
                </c:pt>
                <c:pt idx="11">
                  <c:v>30.72</c:v>
                </c:pt>
              </c:numCache>
            </c:numRef>
          </c:val>
          <c:extLst>
            <c:ext xmlns:c16="http://schemas.microsoft.com/office/drawing/2014/chart" uri="{C3380CC4-5D6E-409C-BE32-E72D297353CC}">
              <c16:uniqueId val="{00000005-2475-4145-8623-4A4994C615AD}"/>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'13. EEBP'!$J$6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'13. EEBP'!$A$7:$A$18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'13. EEBP'!$J$7:$J$18</c:f>
              <c:numCache>
                <c:formatCode>0.00</c:formatCode>
                <c:ptCount val="12"/>
                <c:pt idx="0">
                  <c:v>973.9</c:v>
                </c:pt>
                <c:pt idx="1">
                  <c:v>996.8</c:v>
                </c:pt>
                <c:pt idx="2">
                  <c:v>930.3</c:v>
                </c:pt>
                <c:pt idx="3">
                  <c:v>974.6</c:v>
                </c:pt>
                <c:pt idx="4">
                  <c:v>971</c:v>
                </c:pt>
                <c:pt idx="5">
                  <c:v>952.7</c:v>
                </c:pt>
                <c:pt idx="6">
                  <c:v>961.5</c:v>
                </c:pt>
                <c:pt idx="7">
                  <c:v>936.4</c:v>
                </c:pt>
                <c:pt idx="8">
                  <c:v>911.2</c:v>
                </c:pt>
                <c:pt idx="9">
                  <c:v>928.9</c:v>
                </c:pt>
                <c:pt idx="10">
                  <c:v>970.5</c:v>
                </c:pt>
                <c:pt idx="11">
                  <c:v>973.7</c:v>
                </c:pt>
              </c:numCache>
            </c:numRef>
          </c:val>
          <c:smooth val="0"/>
          <c:extLst>
            <c:ext xmlns:c16="http://schemas.microsoft.com/office/drawing/2014/chart" uri="{C3380CC4-5D6E-409C-BE32-E72D297353CC}">
              <c16:uniqueId val="{00000006-2475-4145-8623-4A4994C615AD}"/>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'13. EEBP'!$P$7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EEBP'!$S$7:$W$7</c:f>
              <c:numCache>
                <c:formatCode>0.00</c:formatCode>
                <c:ptCount val="5"/>
                <c:pt idx="0">
                  <c:v>447.46</c:v>
                </c:pt>
                <c:pt idx="1">
                  <c:v>559.33000000000004</c:v>
                </c:pt>
                <c:pt idx="2">
                  <c:v>827.82</c:v>
                </c:pt>
                <c:pt idx="3">
                  <c:v>973.9</c:v>
                </c:pt>
                <c:pt idx="4">
                  <c:v>1168.68</c:v>
                </c:pt>
              </c:numCache>
            </c:numRef>
          </c:val>
          <c:extLst>
            <c:ext xmlns:c16="http://schemas.microsoft.com/office/drawing/2014/chart" uri="{C3380CC4-5D6E-409C-BE32-E72D297353CC}">
              <c16:uniqueId val="{00000000-4B5B-4D11-B477-224746ACD919}"/>
            </c:ext>
          </c:extLst>
        </c:ser>
        <c:ser>
          <c:idx val="1"/>
          <c:order val="1"/>
          <c:tx>
            <c:strRef>
              <c:f>'13. EEBP'!$P$8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EEBP'!$S$8:$W$8</c:f>
              <c:numCache>
                <c:formatCode>0.00</c:formatCode>
                <c:ptCount val="5"/>
                <c:pt idx="0">
                  <c:v>448.9</c:v>
                </c:pt>
                <c:pt idx="1">
                  <c:v>561.12</c:v>
                </c:pt>
                <c:pt idx="2">
                  <c:v>847.28</c:v>
                </c:pt>
                <c:pt idx="3">
                  <c:v>996.8</c:v>
                </c:pt>
                <c:pt idx="4">
                  <c:v>1196.1600000000001</c:v>
                </c:pt>
              </c:numCache>
            </c:numRef>
          </c:val>
          <c:extLst>
            <c:ext xmlns:c16="http://schemas.microsoft.com/office/drawing/2014/chart" uri="{C3380CC4-5D6E-409C-BE32-E72D297353CC}">
              <c16:uniqueId val="{00000001-4B5B-4D11-B477-224746ACD919}"/>
            </c:ext>
          </c:extLst>
        </c:ser>
        <c:ser>
          <c:idx val="2"/>
          <c:order val="2"/>
          <c:tx>
            <c:strRef>
              <c:f>'13. EEBP'!$P$9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EEBP'!$S$9:$W$9</c:f>
              <c:numCache>
                <c:formatCode>0.00</c:formatCode>
                <c:ptCount val="5"/>
                <c:pt idx="0">
                  <c:v>449.38</c:v>
                </c:pt>
                <c:pt idx="1">
                  <c:v>561.72</c:v>
                </c:pt>
                <c:pt idx="2">
                  <c:v>790.76</c:v>
                </c:pt>
                <c:pt idx="3">
                  <c:v>929.3</c:v>
                </c:pt>
                <c:pt idx="4">
                  <c:v>1115.1600000000001</c:v>
                </c:pt>
              </c:numCache>
            </c:numRef>
          </c:val>
          <c:extLst>
            <c:ext xmlns:c16="http://schemas.microsoft.com/office/drawing/2014/chart" uri="{C3380CC4-5D6E-409C-BE32-E72D297353CC}">
              <c16:uniqueId val="{00000002-4B5B-4D11-B477-224746ACD919}"/>
            </c:ext>
          </c:extLst>
        </c:ser>
        <c:ser>
          <c:idx val="3"/>
          <c:order val="3"/>
          <c:tx>
            <c:strRef>
              <c:f>'13. EEBP'!$P$10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EEBP'!$S$10:$W$10</c:f>
              <c:numCache>
                <c:formatCode>0.00</c:formatCode>
                <c:ptCount val="5"/>
                <c:pt idx="0">
                  <c:v>450.61</c:v>
                </c:pt>
                <c:pt idx="1">
                  <c:v>563.25</c:v>
                </c:pt>
                <c:pt idx="2">
                  <c:v>828.41</c:v>
                </c:pt>
                <c:pt idx="3">
                  <c:v>974.6</c:v>
                </c:pt>
                <c:pt idx="4">
                  <c:v>1169.52</c:v>
                </c:pt>
              </c:numCache>
            </c:numRef>
          </c:val>
          <c:extLst>
            <c:ext xmlns:c16="http://schemas.microsoft.com/office/drawing/2014/chart" uri="{C3380CC4-5D6E-409C-BE32-E72D297353CC}">
              <c16:uniqueId val="{00000003-4B5B-4D11-B477-224746ACD919}"/>
            </c:ext>
          </c:extLst>
        </c:ser>
        <c:ser>
          <c:idx val="4"/>
          <c:order val="4"/>
          <c:tx>
            <c:strRef>
              <c:f>'13. EEBP'!$P$11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EEBP'!$S$11:$W$11</c:f>
              <c:numCache>
                <c:formatCode>0.00</c:formatCode>
                <c:ptCount val="5"/>
                <c:pt idx="0">
                  <c:v>451.45</c:v>
                </c:pt>
                <c:pt idx="1">
                  <c:v>564.29999999999995</c:v>
                </c:pt>
                <c:pt idx="2">
                  <c:v>825.35</c:v>
                </c:pt>
                <c:pt idx="3">
                  <c:v>970.99</c:v>
                </c:pt>
                <c:pt idx="4">
                  <c:v>1165.19</c:v>
                </c:pt>
              </c:numCache>
            </c:numRef>
          </c:val>
          <c:extLst>
            <c:ext xmlns:c16="http://schemas.microsoft.com/office/drawing/2014/chart" uri="{C3380CC4-5D6E-409C-BE32-E72D297353CC}">
              <c16:uniqueId val="{00000004-4B5B-4D11-B477-224746ACD919}"/>
            </c:ext>
          </c:extLst>
        </c:ser>
        <c:ser>
          <c:idx val="5"/>
          <c:order val="5"/>
          <c:tx>
            <c:strRef>
              <c:f>'13. EEBP'!$P$12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EEBP'!$S$12:$W$12</c:f>
              <c:numCache>
                <c:formatCode>0.00</c:formatCode>
                <c:ptCount val="5"/>
                <c:pt idx="0">
                  <c:v>452.92</c:v>
                </c:pt>
                <c:pt idx="1">
                  <c:v>566.13</c:v>
                </c:pt>
                <c:pt idx="2">
                  <c:v>809.8</c:v>
                </c:pt>
                <c:pt idx="3">
                  <c:v>952.7</c:v>
                </c:pt>
                <c:pt idx="4">
                  <c:v>1143.24</c:v>
                </c:pt>
              </c:numCache>
            </c:numRef>
          </c:val>
          <c:extLst>
            <c:ext xmlns:c16="http://schemas.microsoft.com/office/drawing/2014/chart" uri="{C3380CC4-5D6E-409C-BE32-E72D297353CC}">
              <c16:uniqueId val="{00000005-4B5B-4D11-B477-224746ACD919}"/>
            </c:ext>
          </c:extLst>
        </c:ser>
        <c:ser>
          <c:idx val="6"/>
          <c:order val="6"/>
          <c:tx>
            <c:strRef>
              <c:f>'13. EEBP'!$P$13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EEBP'!$S$13:$W$13</c:f>
              <c:numCache>
                <c:formatCode>0.00</c:formatCode>
                <c:ptCount val="5"/>
                <c:pt idx="0">
                  <c:v>453.76</c:v>
                </c:pt>
                <c:pt idx="1">
                  <c:v>567.17999999999995</c:v>
                </c:pt>
                <c:pt idx="2">
                  <c:v>817.28</c:v>
                </c:pt>
                <c:pt idx="3">
                  <c:v>961.5</c:v>
                </c:pt>
                <c:pt idx="4">
                  <c:v>1153.8</c:v>
                </c:pt>
              </c:numCache>
            </c:numRef>
          </c:val>
          <c:extLst>
            <c:ext xmlns:c16="http://schemas.microsoft.com/office/drawing/2014/chart" uri="{C3380CC4-5D6E-409C-BE32-E72D297353CC}">
              <c16:uniqueId val="{00000006-4B5B-4D11-B477-224746ACD919}"/>
            </c:ext>
          </c:extLst>
        </c:ser>
        <c:ser>
          <c:idx val="7"/>
          <c:order val="7"/>
          <c:tx>
            <c:strRef>
              <c:f>'13. EEBP'!$P$14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EEBP'!$S$14:$W$14</c:f>
              <c:numCache>
                <c:formatCode>0.00</c:formatCode>
                <c:ptCount val="5"/>
                <c:pt idx="0">
                  <c:v>454.09</c:v>
                </c:pt>
                <c:pt idx="1">
                  <c:v>567.59</c:v>
                </c:pt>
                <c:pt idx="2">
                  <c:v>795.94</c:v>
                </c:pt>
                <c:pt idx="3">
                  <c:v>936.4</c:v>
                </c:pt>
                <c:pt idx="4">
                  <c:v>1123.68</c:v>
                </c:pt>
              </c:numCache>
            </c:numRef>
          </c:val>
          <c:extLst>
            <c:ext xmlns:c16="http://schemas.microsoft.com/office/drawing/2014/chart" uri="{C3380CC4-5D6E-409C-BE32-E72D297353CC}">
              <c16:uniqueId val="{00000007-4B5B-4D11-B477-224746ACD919}"/>
            </c:ext>
          </c:extLst>
        </c:ser>
        <c:ser>
          <c:idx val="8"/>
          <c:order val="8"/>
          <c:tx>
            <c:strRef>
              <c:f>'13. EEBP'!$P$15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EEBP'!$S$15:$W$15</c:f>
              <c:numCache>
                <c:formatCode>0.00</c:formatCode>
                <c:ptCount val="5"/>
                <c:pt idx="0">
                  <c:v>455.29</c:v>
                </c:pt>
                <c:pt idx="1">
                  <c:v>569.08000000000004</c:v>
                </c:pt>
                <c:pt idx="2">
                  <c:v>774.52</c:v>
                </c:pt>
                <c:pt idx="3">
                  <c:v>911.2</c:v>
                </c:pt>
                <c:pt idx="4">
                  <c:v>1093.44</c:v>
                </c:pt>
              </c:numCache>
            </c:numRef>
          </c:val>
          <c:extLst>
            <c:ext xmlns:c16="http://schemas.microsoft.com/office/drawing/2014/chart" uri="{C3380CC4-5D6E-409C-BE32-E72D297353CC}">
              <c16:uniqueId val="{00000008-4B5B-4D11-B477-224746ACD919}"/>
            </c:ext>
          </c:extLst>
        </c:ser>
        <c:ser>
          <c:idx val="9"/>
          <c:order val="9"/>
          <c:tx>
            <c:strRef>
              <c:f>'13. EEBP'!$P$16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EEBP'!$S$16:$W$16</c:f>
              <c:numCache>
                <c:formatCode>0.00</c:formatCode>
                <c:ptCount val="5"/>
                <c:pt idx="0">
                  <c:v>460.67</c:v>
                </c:pt>
                <c:pt idx="1">
                  <c:v>575.80999999999995</c:v>
                </c:pt>
                <c:pt idx="2">
                  <c:v>789.9</c:v>
                </c:pt>
                <c:pt idx="3">
                  <c:v>952.8</c:v>
                </c:pt>
                <c:pt idx="4">
                  <c:v>1143.3599999999999</c:v>
                </c:pt>
              </c:numCache>
            </c:numRef>
          </c:val>
          <c:extLst>
            <c:ext xmlns:c16="http://schemas.microsoft.com/office/drawing/2014/chart" uri="{C3380CC4-5D6E-409C-BE32-E72D297353CC}">
              <c16:uniqueId val="{00000009-4B5B-4D11-B477-224746ACD919}"/>
            </c:ext>
          </c:extLst>
        </c:ser>
        <c:ser>
          <c:idx val="10"/>
          <c:order val="10"/>
          <c:tx>
            <c:strRef>
              <c:f>'13. EEBP'!$P$17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EEBP'!$S$17:$W$17</c:f>
              <c:numCache>
                <c:formatCode>0.00</c:formatCode>
                <c:ptCount val="5"/>
                <c:pt idx="0">
                  <c:v>465.63</c:v>
                </c:pt>
                <c:pt idx="1">
                  <c:v>582.01</c:v>
                </c:pt>
                <c:pt idx="2">
                  <c:v>827.65</c:v>
                </c:pt>
                <c:pt idx="3">
                  <c:v>970.5</c:v>
                </c:pt>
                <c:pt idx="4">
                  <c:v>1164.5999999999999</c:v>
                </c:pt>
              </c:numCache>
            </c:numRef>
          </c:val>
          <c:extLst>
            <c:ext xmlns:c16="http://schemas.microsoft.com/office/drawing/2014/chart" uri="{C3380CC4-5D6E-409C-BE32-E72D297353CC}">
              <c16:uniqueId val="{0000000A-4B5B-4D11-B477-224746ACD919}"/>
            </c:ext>
          </c:extLst>
        </c:ser>
        <c:ser>
          <c:idx val="11"/>
          <c:order val="11"/>
          <c:tx>
            <c:strRef>
              <c:f>'13. EEBP'!$P$18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EEBP'!$S$18:$W$18</c:f>
              <c:numCache>
                <c:formatCode>0.00</c:formatCode>
                <c:ptCount val="5"/>
                <c:pt idx="0">
                  <c:v>469.25</c:v>
                </c:pt>
                <c:pt idx="1">
                  <c:v>586.53</c:v>
                </c:pt>
                <c:pt idx="2">
                  <c:v>827.65</c:v>
                </c:pt>
                <c:pt idx="3">
                  <c:v>973.7</c:v>
                </c:pt>
                <c:pt idx="4">
                  <c:v>1168.44</c:v>
                </c:pt>
              </c:numCache>
            </c:numRef>
          </c:val>
          <c:extLst>
            <c:ext xmlns:c16="http://schemas.microsoft.com/office/drawing/2014/chart" uri="{C3380CC4-5D6E-409C-BE32-E72D297353CC}">
              <c16:uniqueId val="{0000000B-4B5B-4D11-B477-224746ACD919}"/>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'13. EEBP'!$M$6</c:f>
              <c:strCache>
                <c:ptCount val="1"/>
                <c:pt idx="0">
                  <c:v>COT</c:v>
                </c:pt>
              </c:strCache>
            </c:strRef>
          </c:tx>
          <c:spPr>
            <a:ln w="28575" cap="rnd">
              <a:solidFill>
                <a:srgbClr val="FFC000"/>
              </a:solidFill>
              <a:prstDash val="sysDash"/>
              <a:round/>
            </a:ln>
          </c:spPr>
          <c:marker>
            <c:symbol val="none"/>
          </c:marker>
          <c:cat>
            <c:strRef>
              <c:f>'13. EEBP'!$A$7:$A$18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'13. EEBP'!$M$7:$M$18</c:f>
              <c:numCache>
                <c:formatCode>0.00</c:formatCode>
                <c:ptCount val="12"/>
              </c:numCache>
            </c:numRef>
          </c:val>
          <c:smooth val="0"/>
          <c:extLst>
            <c:ext xmlns:c16="http://schemas.microsoft.com/office/drawing/2014/chart" uri="{C3380CC4-5D6E-409C-BE32-E72D297353CC}">
              <c16:uniqueId val="{00000000-2848-4BD3-B305-36321E7D0675}"/>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'14. EEP PEREIRA'!$J$6</c:f>
              <c:strCache>
                <c:ptCount val="1"/>
                <c:pt idx="0">
                  <c:v>CUV</c:v>
                </c:pt>
              </c:strCache>
            </c:strRef>
          </c:tx>
          <c:spPr>
            <a:ln w="28575" cap="rnd">
              <a:solidFill>
                <a:schemeClr val="accent1"/>
              </a:solidFill>
              <a:prstDash val="solid"/>
              <a:round/>
            </a:ln>
          </c:spPr>
          <c:marker>
            <c:symbol val="none"/>
          </c:marker>
          <c:cat>
            <c:strRef>
              <c:f>'14. EEP PEREIRA'!$A$7:$A$18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'14. EEP PEREIRA'!$J$7:$J$18</c:f>
              <c:numCache>
                <c:formatCode>0.00</c:formatCode>
                <c:ptCount val="12"/>
                <c:pt idx="0">
                  <c:v>880.05</c:v>
                </c:pt>
                <c:pt idx="1">
                  <c:v>891.27</c:v>
                </c:pt>
                <c:pt idx="2">
                  <c:v>883.19</c:v>
                </c:pt>
                <c:pt idx="3">
                  <c:v>831.55</c:v>
                </c:pt>
                <c:pt idx="4">
                  <c:v>876.21</c:v>
                </c:pt>
                <c:pt idx="5">
                  <c:v>871.7</c:v>
                </c:pt>
                <c:pt idx="6">
                  <c:v>854.16</c:v>
                </c:pt>
                <c:pt idx="7">
                  <c:v>852.98</c:v>
                </c:pt>
                <c:pt idx="8">
                  <c:v>852.98</c:v>
                </c:pt>
                <c:pt idx="9">
                  <c:v>838.2</c:v>
                </c:pt>
                <c:pt idx="10">
                  <c:v>856.83</c:v>
                </c:pt>
                <c:pt idx="11">
                  <c:v>891.25</c:v>
                </c:pt>
              </c:numCache>
            </c:numRef>
          </c:val>
          <c:smooth val="0"/>
          <c:extLst>
            <c:ext xmlns:c16="http://schemas.microsoft.com/office/drawing/2014/chart" uri="{C3380CC4-5D6E-409C-BE32-E72D297353CC}">
              <c16:uniqueId val="{00000000-8BA0-4F5D-9A9D-26C5F68B37D0}"/>
            </c:ext>
          </c:extLst>
        </c:ser>
        <c:ser>
          <c:idx val="1"/>
          <c:order val="1"/>
          <c:tx>
            <c:strRef>
              <c:f>'14. EEP PEREIRA'!$K$6</c:f>
              <c:strCache>
                <c:ptCount val="1"/>
                <c:pt idx="0">
                  <c:v>CUV_Op</c:v>
                </c:pt>
              </c:strCache>
            </c:strRef>
          </c:tx>
          <c:spPr>
            <a:ln w="28575" cap="rnd">
              <a:solidFill>
                <a:schemeClr val="accent2"/>
              </a:solidFill>
              <a:prstDash val="lgDash"/>
              <a:round/>
            </a:ln>
          </c:spPr>
          <c:marker>
            <c:symbol val="none"/>
          </c:marker>
          <c:cat>
            <c:strRef>
              <c:f>'14. EEP PEREIRA'!$A$7:$A$18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'14. EEP PEREIRA'!$K$7:$K$13</c:f>
              <c:numCache>
                <c:formatCode>0.00</c:formatCode>
                <c:ptCount val="7"/>
              </c:numCache>
            </c:numRef>
          </c:val>
          <c:smooth val="0"/>
          <c:extLst>
            <c:ext xmlns:c16="http://schemas.microsoft.com/office/drawing/2014/chart" uri="{C3380CC4-5D6E-409C-BE32-E72D297353CC}">
              <c16:uniqueId val="{00000001-8BA0-4F5D-9A9D-26C5F68B37D0}"/>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layout/>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'14. EEP PEREIRA'!$D$6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'14. EEP PEREIRA'!$D$7:$D$18</c:f>
              <c:numCache>
                <c:formatCode>0.00</c:formatCode>
                <c:ptCount val="12"/>
                <c:pt idx="0">
                  <c:v>298.42</c:v>
                </c:pt>
                <c:pt idx="1">
                  <c:v>295.52</c:v>
                </c:pt>
                <c:pt idx="2">
                  <c:v>295.55</c:v>
                </c:pt>
                <c:pt idx="3">
                  <c:v>294.5</c:v>
                </c:pt>
                <c:pt idx="4">
                  <c:v>311.18</c:v>
                </c:pt>
                <c:pt idx="5">
                  <c:v>318.24</c:v>
                </c:pt>
                <c:pt idx="6">
                  <c:v>307.27</c:v>
                </c:pt>
                <c:pt idx="7">
                  <c:v>305.93</c:v>
                </c:pt>
                <c:pt idx="8">
                  <c:v>305.93</c:v>
                </c:pt>
                <c:pt idx="9">
                  <c:v>301.3</c:v>
                </c:pt>
                <c:pt idx="10">
                  <c:v>305.14</c:v>
                </c:pt>
                <c:pt idx="11">
                  <c:v>323.22000000000003</c:v>
                </c:pt>
              </c:numCache>
            </c:numRef>
          </c:val>
          <c:extLst>
            <c:ext xmlns:c16="http://schemas.microsoft.com/office/drawing/2014/chart" uri="{C3380CC4-5D6E-409C-BE32-E72D297353CC}">
              <c16:uniqueId val="{00000000-99CD-4696-9A66-D3A250B6FD56}"/>
            </c:ext>
          </c:extLst>
        </c:ser>
        <c:ser>
          <c:idx val="2"/>
          <c:order val="1"/>
          <c:tx>
            <c:strRef>
              <c:f>'14. EEP PEREIRA'!$G$6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'14. EEP PEREIRA'!$G$7:$G$18</c:f>
              <c:numCache>
                <c:formatCode>0.00</c:formatCode>
                <c:ptCount val="12"/>
                <c:pt idx="0">
                  <c:v>326.95</c:v>
                </c:pt>
                <c:pt idx="1">
                  <c:v>311</c:v>
                </c:pt>
                <c:pt idx="2">
                  <c:v>308.58</c:v>
                </c:pt>
                <c:pt idx="3">
                  <c:v>320.89999999999998</c:v>
                </c:pt>
                <c:pt idx="4">
                  <c:v>325.33</c:v>
                </c:pt>
                <c:pt idx="5">
                  <c:v>314.64</c:v>
                </c:pt>
                <c:pt idx="6">
                  <c:v>307.37</c:v>
                </c:pt>
                <c:pt idx="7">
                  <c:v>315.57</c:v>
                </c:pt>
                <c:pt idx="8">
                  <c:v>315.57</c:v>
                </c:pt>
                <c:pt idx="9">
                  <c:v>307.02999999999997</c:v>
                </c:pt>
                <c:pt idx="10">
                  <c:v>300.5</c:v>
                </c:pt>
                <c:pt idx="11">
                  <c:v>315.7</c:v>
                </c:pt>
              </c:numCache>
            </c:numRef>
          </c:val>
          <c:extLst>
            <c:ext xmlns:c16="http://schemas.microsoft.com/office/drawing/2014/chart" uri="{C3380CC4-5D6E-409C-BE32-E72D297353CC}">
              <c16:uniqueId val="{00000001-99CD-4696-9A66-D3A250B6FD56}"/>
            </c:ext>
          </c:extLst>
        </c:ser>
        <c:ser>
          <c:idx val="3"/>
          <c:order val="2"/>
          <c:tx>
            <c:strRef>
              <c:f>'14. EEP PEREIRA'!$H$6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'14. EEP PEREIRA'!$H$7:$H$18</c:f>
              <c:numCache>
                <c:formatCode>0.00</c:formatCode>
                <c:ptCount val="12"/>
                <c:pt idx="0">
                  <c:v>100.15</c:v>
                </c:pt>
                <c:pt idx="1">
                  <c:v>100.4</c:v>
                </c:pt>
                <c:pt idx="2">
                  <c:v>100.2</c:v>
                </c:pt>
                <c:pt idx="3">
                  <c:v>103.34</c:v>
                </c:pt>
                <c:pt idx="4">
                  <c:v>99.67</c:v>
                </c:pt>
                <c:pt idx="5">
                  <c:v>99.91</c:v>
                </c:pt>
                <c:pt idx="6">
                  <c:v>101.75</c:v>
                </c:pt>
                <c:pt idx="7">
                  <c:v>100.19</c:v>
                </c:pt>
                <c:pt idx="8">
                  <c:v>100.19</c:v>
                </c:pt>
                <c:pt idx="9">
                  <c:v>102.05</c:v>
                </c:pt>
                <c:pt idx="10">
                  <c:v>103.36</c:v>
                </c:pt>
                <c:pt idx="11">
                  <c:v>110.79</c:v>
                </c:pt>
              </c:numCache>
            </c:numRef>
          </c:val>
          <c:extLst>
            <c:ext xmlns:c16="http://schemas.microsoft.com/office/drawing/2014/chart" uri="{C3380CC4-5D6E-409C-BE32-E72D297353CC}">
              <c16:uniqueId val="{00000002-99CD-4696-9A66-D3A250B6FD56}"/>
            </c:ext>
          </c:extLst>
        </c:ser>
        <c:ser>
          <c:idx val="4"/>
          <c:order val="3"/>
          <c:tx>
            <c:strRef>
              <c:f>'14. EEP PEREIRA'!$F$6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'14. EEP PEREIRA'!$F$7:$F$18</c:f>
              <c:numCache>
                <c:formatCode>0.00</c:formatCode>
                <c:ptCount val="12"/>
                <c:pt idx="0">
                  <c:v>55.97</c:v>
                </c:pt>
                <c:pt idx="1">
                  <c:v>54.92</c:v>
                </c:pt>
                <c:pt idx="2">
                  <c:v>55.25</c:v>
                </c:pt>
                <c:pt idx="3">
                  <c:v>55.46</c:v>
                </c:pt>
                <c:pt idx="4">
                  <c:v>58.02</c:v>
                </c:pt>
                <c:pt idx="5">
                  <c:v>59.12</c:v>
                </c:pt>
                <c:pt idx="6">
                  <c:v>57.42</c:v>
                </c:pt>
                <c:pt idx="7">
                  <c:v>58.28</c:v>
                </c:pt>
                <c:pt idx="8">
                  <c:v>58.28</c:v>
                </c:pt>
                <c:pt idx="9">
                  <c:v>57.53</c:v>
                </c:pt>
                <c:pt idx="10">
                  <c:v>60.46</c:v>
                </c:pt>
                <c:pt idx="11">
                  <c:v>59.62</c:v>
                </c:pt>
              </c:numCache>
            </c:numRef>
          </c:val>
          <c:extLst>
            <c:ext xmlns:c16="http://schemas.microsoft.com/office/drawing/2014/chart" uri="{C3380CC4-5D6E-409C-BE32-E72D297353CC}">
              <c16:uniqueId val="{00000003-99CD-4696-9A66-D3A250B6FD56}"/>
            </c:ext>
          </c:extLst>
        </c:ser>
        <c:ser>
          <c:idx val="5"/>
          <c:order val="4"/>
          <c:tx>
            <c:strRef>
              <c:f>'14. EEP PEREIRA'!$E$6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'14. EEP PEREIRA'!$E$7:$E$18</c:f>
              <c:numCache>
                <c:formatCode>0.00</c:formatCode>
                <c:ptCount val="12"/>
                <c:pt idx="0">
                  <c:v>56.76</c:v>
                </c:pt>
                <c:pt idx="1">
                  <c:v>54.69</c:v>
                </c:pt>
                <c:pt idx="2">
                  <c:v>53.84</c:v>
                </c:pt>
                <c:pt idx="3">
                  <c:v>56.93</c:v>
                </c:pt>
                <c:pt idx="4">
                  <c:v>51.66</c:v>
                </c:pt>
                <c:pt idx="5">
                  <c:v>52.97</c:v>
                </c:pt>
                <c:pt idx="6">
                  <c:v>53.3</c:v>
                </c:pt>
                <c:pt idx="7">
                  <c:v>54.14</c:v>
                </c:pt>
                <c:pt idx="8">
                  <c:v>54.14</c:v>
                </c:pt>
                <c:pt idx="9">
                  <c:v>50.62</c:v>
                </c:pt>
                <c:pt idx="10">
                  <c:v>57.63</c:v>
                </c:pt>
                <c:pt idx="11">
                  <c:v>55.95</c:v>
                </c:pt>
              </c:numCache>
            </c:numRef>
          </c:val>
          <c:extLst>
            <c:ext xmlns:c16="http://schemas.microsoft.com/office/drawing/2014/chart" uri="{C3380CC4-5D6E-409C-BE32-E72D297353CC}">
              <c16:uniqueId val="{00000004-99CD-4696-9A66-D3A250B6FD56}"/>
            </c:ext>
          </c:extLst>
        </c:ser>
        <c:ser>
          <c:idx val="6"/>
          <c:order val="5"/>
          <c:tx>
            <c:strRef>
              <c:f>'14. EEP PEREIRA'!$I$6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'14. EEP PEREIRA'!$I$7:$I$18</c:f>
              <c:numCache>
                <c:formatCode>0.00</c:formatCode>
                <c:ptCount val="12"/>
                <c:pt idx="0">
                  <c:v>41.81</c:v>
                </c:pt>
                <c:pt idx="1">
                  <c:v>74.739999999999995</c:v>
                </c:pt>
                <c:pt idx="2">
                  <c:v>69.78</c:v>
                </c:pt>
                <c:pt idx="3">
                  <c:v>0.4</c:v>
                </c:pt>
                <c:pt idx="4">
                  <c:v>30.35</c:v>
                </c:pt>
                <c:pt idx="5">
                  <c:v>26.83</c:v>
                </c:pt>
                <c:pt idx="6">
                  <c:v>28.04</c:v>
                </c:pt>
                <c:pt idx="7">
                  <c:v>18.89</c:v>
                </c:pt>
                <c:pt idx="8">
                  <c:v>18.89</c:v>
                </c:pt>
                <c:pt idx="9">
                  <c:v>19.68</c:v>
                </c:pt>
                <c:pt idx="10">
                  <c:v>29.72</c:v>
                </c:pt>
                <c:pt idx="11">
                  <c:v>25.96</c:v>
                </c:pt>
              </c:numCache>
            </c:numRef>
          </c:val>
          <c:extLst>
            <c:ext xmlns:c16="http://schemas.microsoft.com/office/drawing/2014/chart" uri="{C3380CC4-5D6E-409C-BE32-E72D297353CC}">
              <c16:uniqueId val="{00000005-99CD-4696-9A66-D3A250B6FD56}"/>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'14. EEP PEREIRA'!$J$6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'14. EEP PEREIRA'!$A$7:$A$18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'14. EEP PEREIRA'!$J$7:$J$18</c:f>
              <c:numCache>
                <c:formatCode>0.00</c:formatCode>
                <c:ptCount val="12"/>
                <c:pt idx="0">
                  <c:v>880.05</c:v>
                </c:pt>
                <c:pt idx="1">
                  <c:v>891.27</c:v>
                </c:pt>
                <c:pt idx="2">
                  <c:v>883.19</c:v>
                </c:pt>
                <c:pt idx="3">
                  <c:v>831.55</c:v>
                </c:pt>
                <c:pt idx="4">
                  <c:v>876.21</c:v>
                </c:pt>
                <c:pt idx="5">
                  <c:v>871.7</c:v>
                </c:pt>
                <c:pt idx="6">
                  <c:v>854.16</c:v>
                </c:pt>
                <c:pt idx="7">
                  <c:v>852.98</c:v>
                </c:pt>
                <c:pt idx="8">
                  <c:v>852.98</c:v>
                </c:pt>
                <c:pt idx="9">
                  <c:v>838.2</c:v>
                </c:pt>
                <c:pt idx="10">
                  <c:v>856.83</c:v>
                </c:pt>
                <c:pt idx="11">
                  <c:v>891.25</c:v>
                </c:pt>
              </c:numCache>
            </c:numRef>
          </c:val>
          <c:smooth val="0"/>
          <c:extLst>
            <c:ext xmlns:c16="http://schemas.microsoft.com/office/drawing/2014/chart" uri="{C3380CC4-5D6E-409C-BE32-E72D297353CC}">
              <c16:uniqueId val="{00000006-99CD-4696-9A66-D3A250B6FD56}"/>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layout/>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layout/>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'14. EEP PEREIRA'!$P$7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PEREIRA'!$S$7:$W$7</c:f>
              <c:numCache>
                <c:formatCode>0.00</c:formatCode>
                <c:ptCount val="5"/>
                <c:pt idx="0">
                  <c:v>427.04</c:v>
                </c:pt>
                <c:pt idx="1">
                  <c:v>533.79</c:v>
                </c:pt>
                <c:pt idx="2">
                  <c:v>748.04</c:v>
                </c:pt>
                <c:pt idx="3">
                  <c:v>880.05</c:v>
                </c:pt>
                <c:pt idx="4">
                  <c:v>1056.06</c:v>
                </c:pt>
              </c:numCache>
            </c:numRef>
          </c:val>
          <c:extLst>
            <c:ext xmlns:c16="http://schemas.microsoft.com/office/drawing/2014/chart" uri="{C3380CC4-5D6E-409C-BE32-E72D297353CC}">
              <c16:uniqueId val="{00000000-C79D-4D38-B151-3E818A700C4F}"/>
            </c:ext>
          </c:extLst>
        </c:ser>
        <c:ser>
          <c:idx val="1"/>
          <c:order val="1"/>
          <c:tx>
            <c:strRef>
              <c:f>'14. EEP PEREIRA'!$P$8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PEREIRA'!$S$8:$W$8</c:f>
              <c:numCache>
                <c:formatCode>0.00</c:formatCode>
                <c:ptCount val="5"/>
                <c:pt idx="0">
                  <c:v>428.4</c:v>
                </c:pt>
                <c:pt idx="1">
                  <c:v>535.51</c:v>
                </c:pt>
                <c:pt idx="2">
                  <c:v>757.58</c:v>
                </c:pt>
                <c:pt idx="3">
                  <c:v>891.27</c:v>
                </c:pt>
                <c:pt idx="4">
                  <c:v>1069.53</c:v>
                </c:pt>
              </c:numCache>
            </c:numRef>
          </c:val>
          <c:extLst>
            <c:ext xmlns:c16="http://schemas.microsoft.com/office/drawing/2014/chart" uri="{C3380CC4-5D6E-409C-BE32-E72D297353CC}">
              <c16:uniqueId val="{00000001-C79D-4D38-B151-3E818A700C4F}"/>
            </c:ext>
          </c:extLst>
        </c:ser>
        <c:ser>
          <c:idx val="2"/>
          <c:order val="2"/>
          <c:tx>
            <c:strRef>
              <c:f>'14. EEP PEREIRA'!$P$9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PEREIRA'!$S$9:$W$9</c:f>
              <c:numCache>
                <c:formatCode>0.00</c:formatCode>
                <c:ptCount val="5"/>
                <c:pt idx="0">
                  <c:v>428.86</c:v>
                </c:pt>
                <c:pt idx="1">
                  <c:v>536.08000000000004</c:v>
                </c:pt>
                <c:pt idx="2">
                  <c:v>750.71</c:v>
                </c:pt>
                <c:pt idx="3">
                  <c:v>883.19</c:v>
                </c:pt>
                <c:pt idx="4">
                  <c:v>1059.83</c:v>
                </c:pt>
              </c:numCache>
            </c:numRef>
          </c:val>
          <c:extLst>
            <c:ext xmlns:c16="http://schemas.microsoft.com/office/drawing/2014/chart" uri="{C3380CC4-5D6E-409C-BE32-E72D297353CC}">
              <c16:uniqueId val="{00000002-C79D-4D38-B151-3E818A700C4F}"/>
            </c:ext>
          </c:extLst>
        </c:ser>
        <c:ser>
          <c:idx val="3"/>
          <c:order val="3"/>
          <c:tx>
            <c:strRef>
              <c:f>'14. EEP PEREIRA'!$P$10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PEREIRA'!$S$10:$W$10</c:f>
              <c:numCache>
                <c:formatCode>0.00</c:formatCode>
                <c:ptCount val="5"/>
                <c:pt idx="0">
                  <c:v>430.03</c:v>
                </c:pt>
                <c:pt idx="1">
                  <c:v>537.54</c:v>
                </c:pt>
                <c:pt idx="2">
                  <c:v>706.82</c:v>
                </c:pt>
                <c:pt idx="3">
                  <c:v>831.55</c:v>
                </c:pt>
                <c:pt idx="4">
                  <c:v>997.86</c:v>
                </c:pt>
              </c:numCache>
            </c:numRef>
          </c:val>
          <c:extLst>
            <c:ext xmlns:c16="http://schemas.microsoft.com/office/drawing/2014/chart" uri="{C3380CC4-5D6E-409C-BE32-E72D297353CC}">
              <c16:uniqueId val="{00000003-C79D-4D38-B151-3E818A700C4F}"/>
            </c:ext>
          </c:extLst>
        </c:ser>
        <c:ser>
          <c:idx val="4"/>
          <c:order val="4"/>
          <c:tx>
            <c:strRef>
              <c:f>'14. EEP PEREIRA'!$P$11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PEREIRA'!$S$11:$W$11</c:f>
              <c:numCache>
                <c:formatCode>0.00</c:formatCode>
                <c:ptCount val="5"/>
                <c:pt idx="0">
                  <c:v>430.83</c:v>
                </c:pt>
                <c:pt idx="1">
                  <c:v>538.54</c:v>
                </c:pt>
                <c:pt idx="2">
                  <c:v>744.77</c:v>
                </c:pt>
                <c:pt idx="3">
                  <c:v>876.21</c:v>
                </c:pt>
                <c:pt idx="4">
                  <c:v>1051.45</c:v>
                </c:pt>
              </c:numCache>
            </c:numRef>
          </c:val>
          <c:extLst>
            <c:ext xmlns:c16="http://schemas.microsoft.com/office/drawing/2014/chart" uri="{C3380CC4-5D6E-409C-BE32-E72D297353CC}">
              <c16:uniqueId val="{00000004-C79D-4D38-B151-3E818A700C4F}"/>
            </c:ext>
          </c:extLst>
        </c:ser>
        <c:ser>
          <c:idx val="5"/>
          <c:order val="5"/>
          <c:tx>
            <c:strRef>
              <c:f>'14. EEP PEREIRA'!$P$12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PEREIRA'!$S$12:$W$12</c:f>
              <c:numCache>
                <c:formatCode>0.00</c:formatCode>
                <c:ptCount val="5"/>
                <c:pt idx="0">
                  <c:v>432.23</c:v>
                </c:pt>
                <c:pt idx="1">
                  <c:v>540.29</c:v>
                </c:pt>
                <c:pt idx="2">
                  <c:v>740.94</c:v>
                </c:pt>
                <c:pt idx="3">
                  <c:v>871.7</c:v>
                </c:pt>
                <c:pt idx="4">
                  <c:v>1046.04</c:v>
                </c:pt>
              </c:numCache>
            </c:numRef>
          </c:val>
          <c:extLst>
            <c:ext xmlns:c16="http://schemas.microsoft.com/office/drawing/2014/chart" uri="{C3380CC4-5D6E-409C-BE32-E72D297353CC}">
              <c16:uniqueId val="{00000005-C79D-4D38-B151-3E818A700C4F}"/>
            </c:ext>
          </c:extLst>
        </c:ser>
        <c:ser>
          <c:idx val="6"/>
          <c:order val="6"/>
          <c:tx>
            <c:strRef>
              <c:f>'14. EEP PEREIRA'!$P$13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PEREIRA'!$S$13:$W$13</c:f>
              <c:numCache>
                <c:formatCode>0.00</c:formatCode>
                <c:ptCount val="5"/>
                <c:pt idx="0">
                  <c:v>433.03</c:v>
                </c:pt>
                <c:pt idx="1">
                  <c:v>541.28</c:v>
                </c:pt>
                <c:pt idx="2">
                  <c:v>726.03</c:v>
                </c:pt>
                <c:pt idx="3">
                  <c:v>854.16</c:v>
                </c:pt>
                <c:pt idx="4">
                  <c:v>1024.99</c:v>
                </c:pt>
              </c:numCache>
            </c:numRef>
          </c:val>
          <c:extLst>
            <c:ext xmlns:c16="http://schemas.microsoft.com/office/drawing/2014/chart" uri="{C3380CC4-5D6E-409C-BE32-E72D297353CC}">
              <c16:uniqueId val="{00000006-C79D-4D38-B151-3E818A700C4F}"/>
            </c:ext>
          </c:extLst>
        </c:ser>
        <c:ser>
          <c:idx val="7"/>
          <c:order val="7"/>
          <c:tx>
            <c:strRef>
              <c:f>'14. EEP PEREIRA'!$P$14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PEREIRA'!$S$14:$W$14</c:f>
              <c:numCache>
                <c:formatCode>0.00</c:formatCode>
                <c:ptCount val="5"/>
                <c:pt idx="0">
                  <c:v>433.34</c:v>
                </c:pt>
                <c:pt idx="1">
                  <c:v>541.67999999999995</c:v>
                </c:pt>
                <c:pt idx="2">
                  <c:v>725.04</c:v>
                </c:pt>
                <c:pt idx="3">
                  <c:v>852.98</c:v>
                </c:pt>
                <c:pt idx="4">
                  <c:v>1023.58</c:v>
                </c:pt>
              </c:numCache>
            </c:numRef>
          </c:val>
          <c:extLst>
            <c:ext xmlns:c16="http://schemas.microsoft.com/office/drawing/2014/chart" uri="{C3380CC4-5D6E-409C-BE32-E72D297353CC}">
              <c16:uniqueId val="{00000007-C79D-4D38-B151-3E818A700C4F}"/>
            </c:ext>
          </c:extLst>
        </c:ser>
        <c:ser>
          <c:idx val="8"/>
          <c:order val="8"/>
          <c:tx>
            <c:strRef>
              <c:f>'14. EEP PEREIRA'!$P$15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PEREIRA'!$S$15:$W$15</c:f>
              <c:numCache>
                <c:formatCode>0.00</c:formatCode>
                <c:ptCount val="5"/>
                <c:pt idx="0">
                  <c:v>433.34</c:v>
                </c:pt>
                <c:pt idx="1">
                  <c:v>541.67999999999995</c:v>
                </c:pt>
                <c:pt idx="2">
                  <c:v>725.04</c:v>
                </c:pt>
                <c:pt idx="3">
                  <c:v>852.98</c:v>
                </c:pt>
                <c:pt idx="4">
                  <c:v>1023.58</c:v>
                </c:pt>
              </c:numCache>
            </c:numRef>
          </c:val>
          <c:extLst>
            <c:ext xmlns:c16="http://schemas.microsoft.com/office/drawing/2014/chart" uri="{C3380CC4-5D6E-409C-BE32-E72D297353CC}">
              <c16:uniqueId val="{00000008-C79D-4D38-B151-3E818A700C4F}"/>
            </c:ext>
          </c:extLst>
        </c:ser>
        <c:ser>
          <c:idx val="9"/>
          <c:order val="9"/>
          <c:tx>
            <c:strRef>
              <c:f>'14. EEP PEREIRA'!$P$16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PEREIRA'!$S$16:$W$16</c:f>
              <c:numCache>
                <c:formatCode>0.00</c:formatCode>
                <c:ptCount val="5"/>
                <c:pt idx="0">
                  <c:v>438.46</c:v>
                </c:pt>
                <c:pt idx="1">
                  <c:v>548.08000000000004</c:v>
                </c:pt>
                <c:pt idx="2">
                  <c:v>712.47</c:v>
                </c:pt>
                <c:pt idx="3">
                  <c:v>838.2</c:v>
                </c:pt>
                <c:pt idx="4">
                  <c:v>1005.84</c:v>
                </c:pt>
              </c:numCache>
            </c:numRef>
          </c:val>
          <c:extLst>
            <c:ext xmlns:c16="http://schemas.microsoft.com/office/drawing/2014/chart" uri="{C3380CC4-5D6E-409C-BE32-E72D297353CC}">
              <c16:uniqueId val="{00000009-C79D-4D38-B151-3E818A700C4F}"/>
            </c:ext>
          </c:extLst>
        </c:ser>
        <c:ser>
          <c:idx val="10"/>
          <c:order val="10"/>
          <c:tx>
            <c:strRef>
              <c:f>'14. EEP PEREIRA'!$P$17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PEREIRA'!$S$17:$W$17</c:f>
              <c:numCache>
                <c:formatCode>0.00</c:formatCode>
                <c:ptCount val="5"/>
                <c:pt idx="0">
                  <c:v>443.19</c:v>
                </c:pt>
                <c:pt idx="1">
                  <c:v>553.98</c:v>
                </c:pt>
                <c:pt idx="2">
                  <c:v>728.3</c:v>
                </c:pt>
                <c:pt idx="3">
                  <c:v>856.83</c:v>
                </c:pt>
                <c:pt idx="4">
                  <c:v>1028.19</c:v>
                </c:pt>
              </c:numCache>
            </c:numRef>
          </c:val>
          <c:extLst>
            <c:ext xmlns:c16="http://schemas.microsoft.com/office/drawing/2014/chart" uri="{C3380CC4-5D6E-409C-BE32-E72D297353CC}">
              <c16:uniqueId val="{0000000A-C79D-4D38-B151-3E818A700C4F}"/>
            </c:ext>
          </c:extLst>
        </c:ser>
        <c:ser>
          <c:idx val="11"/>
          <c:order val="11"/>
          <c:tx>
            <c:strRef>
              <c:f>'14. EEP PEREIRA'!$P$18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PEREIRA'!$S$18:$W$18</c:f>
              <c:numCache>
                <c:formatCode>0.00</c:formatCode>
                <c:ptCount val="5"/>
                <c:pt idx="0">
                  <c:v>446.63</c:v>
                </c:pt>
                <c:pt idx="1">
                  <c:v>558.29</c:v>
                </c:pt>
                <c:pt idx="2">
                  <c:v>757.56</c:v>
                </c:pt>
                <c:pt idx="3">
                  <c:v>891.25</c:v>
                </c:pt>
                <c:pt idx="4">
                  <c:v>1069.5</c:v>
                </c:pt>
              </c:numCache>
            </c:numRef>
          </c:val>
          <c:extLst>
            <c:ext xmlns:c16="http://schemas.microsoft.com/office/drawing/2014/chart" uri="{C3380CC4-5D6E-409C-BE32-E72D297353CC}">
              <c16:uniqueId val="{0000000B-C79D-4D38-B151-3E818A700C4F}"/>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layout/>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layou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'14. EEP PEREIRA'!$M$6</c:f>
              <c:strCache>
                <c:ptCount val="1"/>
                <c:pt idx="0">
                  <c:v>COT</c:v>
                </c:pt>
              </c:strCache>
            </c:strRef>
          </c:tx>
          <c:spPr>
            <a:ln w="28575" cap="rnd">
              <a:solidFill>
                <a:srgbClr val="FFC000"/>
              </a:solidFill>
              <a:prstDash val="sysDash"/>
              <a:round/>
            </a:ln>
          </c:spPr>
          <c:marker>
            <c:symbol val="none"/>
          </c:marker>
          <c:cat>
            <c:strRef>
              <c:f>'14. EEP PEREIRA'!$A$7:$A$18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'14. EEP PEREIRA'!$M$7:$M$18</c:f>
              <c:numCache>
                <c:formatCode>0.00</c:formatCode>
                <c:ptCount val="12"/>
              </c:numCache>
            </c:numRef>
          </c:val>
          <c:smooth val="0"/>
          <c:extLst>
            <c:ext xmlns:c16="http://schemas.microsoft.com/office/drawing/2014/chart" uri="{C3380CC4-5D6E-409C-BE32-E72D297353CC}">
              <c16:uniqueId val="{00000000-3B9E-4D2C-B02D-6E0E73A5B17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layout/>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'15. EEP CARTAGO'!$J$6</c:f>
              <c:strCache>
                <c:ptCount val="1"/>
                <c:pt idx="0">
                  <c:v>CUV</c:v>
                </c:pt>
              </c:strCache>
            </c:strRef>
          </c:tx>
          <c:spPr>
            <a:ln w="28575" cap="rnd">
              <a:solidFill>
                <a:schemeClr val="accent1"/>
              </a:solidFill>
              <a:prstDash val="solid"/>
              <a:round/>
            </a:ln>
          </c:spPr>
          <c:marker>
            <c:symbol val="none"/>
          </c:marker>
          <c:cat>
            <c:strRef>
              <c:f>'15. EEP CARTAGO'!$A$7:$A$18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'15. EEP CARTAGO'!$J$7:$J$18</c:f>
              <c:numCache>
                <c:formatCode>0.00</c:formatCode>
                <c:ptCount val="12"/>
                <c:pt idx="0">
                  <c:v>804.51</c:v>
                </c:pt>
                <c:pt idx="1">
                  <c:v>837.09</c:v>
                </c:pt>
                <c:pt idx="2">
                  <c:v>837.86</c:v>
                </c:pt>
                <c:pt idx="3">
                  <c:v>769.31</c:v>
                </c:pt>
                <c:pt idx="4">
                  <c:v>801.91</c:v>
                </c:pt>
                <c:pt idx="5">
                  <c:v>811.95</c:v>
                </c:pt>
                <c:pt idx="6">
                  <c:v>805.49</c:v>
                </c:pt>
                <c:pt idx="7">
                  <c:v>790.23</c:v>
                </c:pt>
                <c:pt idx="8">
                  <c:v>779.0154</c:v>
                </c:pt>
                <c:pt idx="9">
                  <c:v>784.41539999999998</c:v>
                </c:pt>
                <c:pt idx="10">
                  <c:v>818.27869999999996</c:v>
                </c:pt>
                <c:pt idx="11">
                  <c:v>834.09749999999997</c:v>
                </c:pt>
              </c:numCache>
            </c:numRef>
          </c:val>
          <c:smooth val="0"/>
          <c:extLst>
            <c:ext xmlns:c16="http://schemas.microsoft.com/office/drawing/2014/chart" uri="{C3380CC4-5D6E-409C-BE32-E72D297353CC}">
              <c16:uniqueId val="{00000000-783D-490B-BA77-7409CA2EA7DB}"/>
            </c:ext>
          </c:extLst>
        </c:ser>
        <c:ser>
          <c:idx val="1"/>
          <c:order val="1"/>
          <c:tx>
            <c:strRef>
              <c:f>'15. EEP CARTAGO'!$K$6</c:f>
              <c:strCache>
                <c:ptCount val="1"/>
                <c:pt idx="0">
                  <c:v>CUV_Op</c:v>
                </c:pt>
              </c:strCache>
            </c:strRef>
          </c:tx>
          <c:spPr>
            <a:ln w="28575" cap="rnd">
              <a:solidFill>
                <a:schemeClr val="accent2"/>
              </a:solidFill>
              <a:prstDash val="lgDash"/>
              <a:round/>
            </a:ln>
          </c:spPr>
          <c:marker>
            <c:symbol val="none"/>
          </c:marker>
          <c:cat>
            <c:strRef>
              <c:f>'15. EEP CARTAGO'!$A$7:$A$18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'15. EEP CARTAGO'!$K$7:$K$13</c:f>
              <c:numCache>
                <c:formatCode>0.00</c:formatCode>
                <c:ptCount val="7"/>
              </c:numCache>
            </c:numRef>
          </c:val>
          <c:smooth val="0"/>
          <c:extLst>
            <c:ext xmlns:c16="http://schemas.microsoft.com/office/drawing/2014/chart" uri="{C3380CC4-5D6E-409C-BE32-E72D297353CC}">
              <c16:uniqueId val="{00000001-783D-490B-BA77-7409CA2EA7DB}"/>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'15. EEP CARTAGO'!$D$6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'15. EEP CARTAGO'!$D$7:$D$18</c:f>
              <c:numCache>
                <c:formatCode>0.00</c:formatCode>
                <c:ptCount val="12"/>
                <c:pt idx="0">
                  <c:v>298.49</c:v>
                </c:pt>
                <c:pt idx="1">
                  <c:v>295.57</c:v>
                </c:pt>
                <c:pt idx="2">
                  <c:v>295.58</c:v>
                </c:pt>
                <c:pt idx="3">
                  <c:v>294.55</c:v>
                </c:pt>
                <c:pt idx="4">
                  <c:v>311.22000000000003</c:v>
                </c:pt>
                <c:pt idx="5">
                  <c:v>318.29000000000002</c:v>
                </c:pt>
                <c:pt idx="6">
                  <c:v>306.31</c:v>
                </c:pt>
                <c:pt idx="7">
                  <c:v>305.95999999999998</c:v>
                </c:pt>
                <c:pt idx="8">
                  <c:v>299.99959999999999</c:v>
                </c:pt>
                <c:pt idx="9">
                  <c:v>301.29399999999998</c:v>
                </c:pt>
                <c:pt idx="10">
                  <c:v>305.2045</c:v>
                </c:pt>
                <c:pt idx="11">
                  <c:v>323.31659999999999</c:v>
                </c:pt>
              </c:numCache>
            </c:numRef>
          </c:val>
          <c:extLst>
            <c:ext xmlns:c16="http://schemas.microsoft.com/office/drawing/2014/chart" uri="{C3380CC4-5D6E-409C-BE32-E72D297353CC}">
              <c16:uniqueId val="{00000000-D90B-4444-8129-B1FD65CF83B4}"/>
            </c:ext>
          </c:extLst>
        </c:ser>
        <c:ser>
          <c:idx val="2"/>
          <c:order val="1"/>
          <c:tx>
            <c:strRef>
              <c:f>'15. EEP CARTAGO'!$G$6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'15. EEP CARTAGO'!$G$7:$G$18</c:f>
              <c:numCache>
                <c:formatCode>0.00</c:formatCode>
                <c:ptCount val="12"/>
                <c:pt idx="0">
                  <c:v>261.04000000000002</c:v>
                </c:pt>
                <c:pt idx="1">
                  <c:v>266.01</c:v>
                </c:pt>
                <c:pt idx="2">
                  <c:v>273.20999999999998</c:v>
                </c:pt>
                <c:pt idx="3">
                  <c:v>270.2</c:v>
                </c:pt>
                <c:pt idx="4">
                  <c:v>261.97000000000003</c:v>
                </c:pt>
                <c:pt idx="5">
                  <c:v>266.88</c:v>
                </c:pt>
                <c:pt idx="6">
                  <c:v>270.16000000000003</c:v>
                </c:pt>
                <c:pt idx="7">
                  <c:v>263.93</c:v>
                </c:pt>
                <c:pt idx="8">
                  <c:v>258.00009999999997</c:v>
                </c:pt>
                <c:pt idx="9">
                  <c:v>264.4753</c:v>
                </c:pt>
                <c:pt idx="10">
                  <c:v>273.52449999999999</c:v>
                </c:pt>
                <c:pt idx="11">
                  <c:v>277.58550000000002</c:v>
                </c:pt>
              </c:numCache>
            </c:numRef>
          </c:val>
          <c:extLst>
            <c:ext xmlns:c16="http://schemas.microsoft.com/office/drawing/2014/chart" uri="{C3380CC4-5D6E-409C-BE32-E72D297353CC}">
              <c16:uniqueId val="{00000001-D90B-4444-8129-B1FD65CF83B4}"/>
            </c:ext>
          </c:extLst>
        </c:ser>
        <c:ser>
          <c:idx val="3"/>
          <c:order val="2"/>
          <c:tx>
            <c:strRef>
              <c:f>'15. EEP CARTAGO'!$H$6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'15. EEP CARTAGO'!$H$7:$H$18</c:f>
              <c:numCache>
                <c:formatCode>0.00</c:formatCode>
                <c:ptCount val="12"/>
                <c:pt idx="0">
                  <c:v>77.400000000000006</c:v>
                </c:pt>
                <c:pt idx="1">
                  <c:v>78.39</c:v>
                </c:pt>
                <c:pt idx="2">
                  <c:v>77.349999999999994</c:v>
                </c:pt>
                <c:pt idx="3">
                  <c:v>78.78</c:v>
                </c:pt>
                <c:pt idx="4">
                  <c:v>75.13</c:v>
                </c:pt>
                <c:pt idx="5">
                  <c:v>73.89</c:v>
                </c:pt>
                <c:pt idx="6">
                  <c:v>76.83</c:v>
                </c:pt>
                <c:pt idx="7">
                  <c:v>75.5</c:v>
                </c:pt>
                <c:pt idx="8">
                  <c:v>78.843999999999994</c:v>
                </c:pt>
                <c:pt idx="9">
                  <c:v>77.543000000000006</c:v>
                </c:pt>
                <c:pt idx="10">
                  <c:v>77.893600000000006</c:v>
                </c:pt>
                <c:pt idx="11">
                  <c:v>84.811999999999998</c:v>
                </c:pt>
              </c:numCache>
            </c:numRef>
          </c:val>
          <c:extLst>
            <c:ext xmlns:c16="http://schemas.microsoft.com/office/drawing/2014/chart" uri="{C3380CC4-5D6E-409C-BE32-E72D297353CC}">
              <c16:uniqueId val="{00000002-D90B-4444-8129-B1FD65CF83B4}"/>
            </c:ext>
          </c:extLst>
        </c:ser>
        <c:ser>
          <c:idx val="4"/>
          <c:order val="3"/>
          <c:tx>
            <c:strRef>
              <c:f>'15. EEP CARTAGO'!$F$6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'15. EEP CARTAGO'!$F$7:$F$18</c:f>
              <c:numCache>
                <c:formatCode>0.00</c:formatCode>
                <c:ptCount val="12"/>
                <c:pt idx="0">
                  <c:v>69.010000000000005</c:v>
                </c:pt>
                <c:pt idx="1">
                  <c:v>67.680000000000007</c:v>
                </c:pt>
                <c:pt idx="2">
                  <c:v>68.09</c:v>
                </c:pt>
                <c:pt idx="3">
                  <c:v>68.44</c:v>
                </c:pt>
                <c:pt idx="4">
                  <c:v>71.58</c:v>
                </c:pt>
                <c:pt idx="5">
                  <c:v>73.09</c:v>
                </c:pt>
                <c:pt idx="6">
                  <c:v>70.849999999999994</c:v>
                </c:pt>
                <c:pt idx="7">
                  <c:v>71.819999999999993</c:v>
                </c:pt>
                <c:pt idx="8">
                  <c:v>70.855199999999996</c:v>
                </c:pt>
                <c:pt idx="9">
                  <c:v>70.804500000000004</c:v>
                </c:pt>
                <c:pt idx="10">
                  <c:v>74.301100000000005</c:v>
                </c:pt>
                <c:pt idx="11">
                  <c:v>66.465299999999999</c:v>
                </c:pt>
              </c:numCache>
            </c:numRef>
          </c:val>
          <c:extLst>
            <c:ext xmlns:c16="http://schemas.microsoft.com/office/drawing/2014/chart" uri="{C3380CC4-5D6E-409C-BE32-E72D297353CC}">
              <c16:uniqueId val="{00000003-D90B-4444-8129-B1FD65CF83B4}"/>
            </c:ext>
          </c:extLst>
        </c:ser>
        <c:ser>
          <c:idx val="5"/>
          <c:order val="4"/>
          <c:tx>
            <c:strRef>
              <c:f>'15. EEP CARTAGO'!$E$6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'15. EEP CARTAGO'!$E$7:$E$18</c:f>
              <c:numCache>
                <c:formatCode>0.00</c:formatCode>
                <c:ptCount val="12"/>
                <c:pt idx="0">
                  <c:v>56.76</c:v>
                </c:pt>
                <c:pt idx="1">
                  <c:v>54.69</c:v>
                </c:pt>
                <c:pt idx="2">
                  <c:v>53.84</c:v>
                </c:pt>
                <c:pt idx="3">
                  <c:v>56.93</c:v>
                </c:pt>
                <c:pt idx="4">
                  <c:v>51.66</c:v>
                </c:pt>
                <c:pt idx="5">
                  <c:v>52.97</c:v>
                </c:pt>
                <c:pt idx="6">
                  <c:v>53.3</c:v>
                </c:pt>
                <c:pt idx="7">
                  <c:v>54.14</c:v>
                </c:pt>
                <c:pt idx="8">
                  <c:v>52.974299999999999</c:v>
                </c:pt>
                <c:pt idx="9">
                  <c:v>50.615099999999998</c:v>
                </c:pt>
                <c:pt idx="10">
                  <c:v>57.631999999999998</c:v>
                </c:pt>
                <c:pt idx="11">
                  <c:v>55.953600000000002</c:v>
                </c:pt>
              </c:numCache>
            </c:numRef>
          </c:val>
          <c:extLst>
            <c:ext xmlns:c16="http://schemas.microsoft.com/office/drawing/2014/chart" uri="{C3380CC4-5D6E-409C-BE32-E72D297353CC}">
              <c16:uniqueId val="{00000004-D90B-4444-8129-B1FD65CF83B4}"/>
            </c:ext>
          </c:extLst>
        </c:ser>
        <c:ser>
          <c:idx val="6"/>
          <c:order val="5"/>
          <c:tx>
            <c:strRef>
              <c:f>'15. EEP CARTAGO'!$I$6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'15. EEP CARTAGO'!$I$7:$I$18</c:f>
              <c:numCache>
                <c:formatCode>0.00</c:formatCode>
                <c:ptCount val="12"/>
                <c:pt idx="0">
                  <c:v>41.81</c:v>
                </c:pt>
                <c:pt idx="1">
                  <c:v>74.739999999999995</c:v>
                </c:pt>
                <c:pt idx="2">
                  <c:v>69.78</c:v>
                </c:pt>
                <c:pt idx="3">
                  <c:v>0.4</c:v>
                </c:pt>
                <c:pt idx="4">
                  <c:v>30.35</c:v>
                </c:pt>
                <c:pt idx="5">
                  <c:v>26.83</c:v>
                </c:pt>
                <c:pt idx="6">
                  <c:v>28.04</c:v>
                </c:pt>
                <c:pt idx="7">
                  <c:v>18.89</c:v>
                </c:pt>
                <c:pt idx="8">
                  <c:v>18.342199999999998</c:v>
                </c:pt>
                <c:pt idx="9">
                  <c:v>19.683499999999999</c:v>
                </c:pt>
                <c:pt idx="10">
                  <c:v>29.722999999999999</c:v>
                </c:pt>
                <c:pt idx="11">
                  <c:v>25.964500000000001</c:v>
                </c:pt>
              </c:numCache>
            </c:numRef>
          </c:val>
          <c:extLst>
            <c:ext xmlns:c16="http://schemas.microsoft.com/office/drawing/2014/chart" uri="{C3380CC4-5D6E-409C-BE32-E72D297353CC}">
              <c16:uniqueId val="{00000005-D90B-4444-8129-B1FD65CF83B4}"/>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'15. EEP CARTAGO'!$J$6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'15. EEP CARTAGO'!$A$7:$A$18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'15. EEP CARTAGO'!$J$7:$J$18</c:f>
              <c:numCache>
                <c:formatCode>0.00</c:formatCode>
                <c:ptCount val="12"/>
                <c:pt idx="0">
                  <c:v>804.51</c:v>
                </c:pt>
                <c:pt idx="1">
                  <c:v>837.09</c:v>
                </c:pt>
                <c:pt idx="2">
                  <c:v>837.86</c:v>
                </c:pt>
                <c:pt idx="3">
                  <c:v>769.31</c:v>
                </c:pt>
                <c:pt idx="4">
                  <c:v>801.91</c:v>
                </c:pt>
                <c:pt idx="5">
                  <c:v>811.95</c:v>
                </c:pt>
                <c:pt idx="6">
                  <c:v>805.49</c:v>
                </c:pt>
                <c:pt idx="7">
                  <c:v>790.23</c:v>
                </c:pt>
                <c:pt idx="8">
                  <c:v>779.0154</c:v>
                </c:pt>
                <c:pt idx="9">
                  <c:v>784.41539999999998</c:v>
                </c:pt>
                <c:pt idx="10">
                  <c:v>818.27869999999996</c:v>
                </c:pt>
                <c:pt idx="11">
                  <c:v>834.09749999999997</c:v>
                </c:pt>
              </c:numCache>
            </c:numRef>
          </c:val>
          <c:smooth val="0"/>
          <c:extLst>
            <c:ext xmlns:c16="http://schemas.microsoft.com/office/drawing/2014/chart" uri="{C3380CC4-5D6E-409C-BE32-E72D297353CC}">
              <c16:uniqueId val="{00000006-D90B-4444-8129-B1FD65CF83B4}"/>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'15. EEP CARTAGO'!$P$7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CARTAGO'!$S$7:$W$7</c:f>
              <c:numCache>
                <c:formatCode>0.00</c:formatCode>
                <c:ptCount val="5"/>
                <c:pt idx="0">
                  <c:v>431.85</c:v>
                </c:pt>
                <c:pt idx="1">
                  <c:v>539.80999999999995</c:v>
                </c:pt>
                <c:pt idx="2">
                  <c:v>683.83</c:v>
                </c:pt>
                <c:pt idx="3">
                  <c:v>804.51</c:v>
                </c:pt>
                <c:pt idx="4">
                  <c:v>965.41</c:v>
                </c:pt>
              </c:numCache>
            </c:numRef>
          </c:val>
          <c:extLst>
            <c:ext xmlns:c16="http://schemas.microsoft.com/office/drawing/2014/chart" uri="{C3380CC4-5D6E-409C-BE32-E72D297353CC}">
              <c16:uniqueId val="{00000000-E60D-4672-90AF-0A2627E121BA}"/>
            </c:ext>
          </c:extLst>
        </c:ser>
        <c:ser>
          <c:idx val="1"/>
          <c:order val="1"/>
          <c:tx>
            <c:strRef>
              <c:f>'15. EEP CARTAGO'!$P$8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CARTAGO'!$S$8:$W$8</c:f>
              <c:numCache>
                <c:formatCode>0.00</c:formatCode>
                <c:ptCount val="5"/>
                <c:pt idx="0">
                  <c:v>433.23</c:v>
                </c:pt>
                <c:pt idx="1">
                  <c:v>541.54</c:v>
                </c:pt>
                <c:pt idx="2">
                  <c:v>711.52</c:v>
                </c:pt>
                <c:pt idx="3">
                  <c:v>837.09</c:v>
                </c:pt>
                <c:pt idx="4">
                  <c:v>1004.5</c:v>
                </c:pt>
              </c:numCache>
            </c:numRef>
          </c:val>
          <c:extLst>
            <c:ext xmlns:c16="http://schemas.microsoft.com/office/drawing/2014/chart" uri="{C3380CC4-5D6E-409C-BE32-E72D297353CC}">
              <c16:uniqueId val="{00000001-E60D-4672-90AF-0A2627E121BA}"/>
            </c:ext>
          </c:extLst>
        </c:ser>
        <c:ser>
          <c:idx val="2"/>
          <c:order val="2"/>
          <c:tx>
            <c:strRef>
              <c:f>'15. EEP CARTAGO'!$P$9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CARTAGO'!$S$9:$W$9</c:f>
              <c:numCache>
                <c:formatCode>0.00</c:formatCode>
                <c:ptCount val="5"/>
                <c:pt idx="0">
                  <c:v>433.7</c:v>
                </c:pt>
                <c:pt idx="1">
                  <c:v>542.12</c:v>
                </c:pt>
                <c:pt idx="2">
                  <c:v>712.18</c:v>
                </c:pt>
                <c:pt idx="3">
                  <c:v>837.86</c:v>
                </c:pt>
                <c:pt idx="4">
                  <c:v>1005.43</c:v>
                </c:pt>
              </c:numCache>
            </c:numRef>
          </c:val>
          <c:extLst>
            <c:ext xmlns:c16="http://schemas.microsoft.com/office/drawing/2014/chart" uri="{C3380CC4-5D6E-409C-BE32-E72D297353CC}">
              <c16:uniqueId val="{00000002-E60D-4672-90AF-0A2627E121BA}"/>
            </c:ext>
          </c:extLst>
        </c:ser>
        <c:ser>
          <c:idx val="3"/>
          <c:order val="3"/>
          <c:tx>
            <c:strRef>
              <c:f>'15. EEP CARTAGO'!$P$10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CARTAGO'!$S$10:$W$10</c:f>
              <c:numCache>
                <c:formatCode>0.00</c:formatCode>
                <c:ptCount val="5"/>
                <c:pt idx="0">
                  <c:v>434.88</c:v>
                </c:pt>
                <c:pt idx="1">
                  <c:v>543.6</c:v>
                </c:pt>
                <c:pt idx="2">
                  <c:v>653.91</c:v>
                </c:pt>
                <c:pt idx="3">
                  <c:v>769.31</c:v>
                </c:pt>
                <c:pt idx="4">
                  <c:v>923.17</c:v>
                </c:pt>
              </c:numCache>
            </c:numRef>
          </c:val>
          <c:extLst>
            <c:ext xmlns:c16="http://schemas.microsoft.com/office/drawing/2014/chart" uri="{C3380CC4-5D6E-409C-BE32-E72D297353CC}">
              <c16:uniqueId val="{00000003-E60D-4672-90AF-0A2627E121BA}"/>
            </c:ext>
          </c:extLst>
        </c:ser>
        <c:ser>
          <c:idx val="4"/>
          <c:order val="4"/>
          <c:tx>
            <c:strRef>
              <c:f>'15. EEP CARTAGO'!$P$11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CARTAGO'!$S$11:$W$11</c:f>
              <c:numCache>
                <c:formatCode>0.00</c:formatCode>
                <c:ptCount val="5"/>
                <c:pt idx="0">
                  <c:v>435.69</c:v>
                </c:pt>
                <c:pt idx="1">
                  <c:v>544.61</c:v>
                </c:pt>
                <c:pt idx="2">
                  <c:v>681.63</c:v>
                </c:pt>
                <c:pt idx="3">
                  <c:v>801.91</c:v>
                </c:pt>
                <c:pt idx="4">
                  <c:v>962.29</c:v>
                </c:pt>
              </c:numCache>
            </c:numRef>
          </c:val>
          <c:extLst>
            <c:ext xmlns:c16="http://schemas.microsoft.com/office/drawing/2014/chart" uri="{C3380CC4-5D6E-409C-BE32-E72D297353CC}">
              <c16:uniqueId val="{00000004-E60D-4672-90AF-0A2627E121BA}"/>
            </c:ext>
          </c:extLst>
        </c:ser>
        <c:ser>
          <c:idx val="5"/>
          <c:order val="5"/>
          <c:tx>
            <c:strRef>
              <c:f>'15. EEP CARTAGO'!$P$12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CARTAGO'!$S$12:$W$12</c:f>
              <c:numCache>
                <c:formatCode>0.00</c:formatCode>
                <c:ptCount val="5"/>
                <c:pt idx="0">
                  <c:v>437.1</c:v>
                </c:pt>
                <c:pt idx="1">
                  <c:v>546.38</c:v>
                </c:pt>
                <c:pt idx="2">
                  <c:v>690.16</c:v>
                </c:pt>
                <c:pt idx="3">
                  <c:v>811.95</c:v>
                </c:pt>
                <c:pt idx="4">
                  <c:v>974.34</c:v>
                </c:pt>
              </c:numCache>
            </c:numRef>
          </c:val>
          <c:extLst>
            <c:ext xmlns:c16="http://schemas.microsoft.com/office/drawing/2014/chart" uri="{C3380CC4-5D6E-409C-BE32-E72D297353CC}">
              <c16:uniqueId val="{00000005-E60D-4672-90AF-0A2627E121BA}"/>
            </c:ext>
          </c:extLst>
        </c:ser>
        <c:ser>
          <c:idx val="6"/>
          <c:order val="6"/>
          <c:tx>
            <c:strRef>
              <c:f>'15. EEP CARTAGO'!$P$13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CARTAGO'!$S$13:$W$13</c:f>
              <c:numCache>
                <c:formatCode>0.00</c:formatCode>
                <c:ptCount val="5"/>
                <c:pt idx="0">
                  <c:v>437.91</c:v>
                </c:pt>
                <c:pt idx="1">
                  <c:v>547.39</c:v>
                </c:pt>
                <c:pt idx="2">
                  <c:v>684.67</c:v>
                </c:pt>
                <c:pt idx="3">
                  <c:v>805.49</c:v>
                </c:pt>
                <c:pt idx="4">
                  <c:v>966.59</c:v>
                </c:pt>
              </c:numCache>
            </c:numRef>
          </c:val>
          <c:extLst>
            <c:ext xmlns:c16="http://schemas.microsoft.com/office/drawing/2014/chart" uri="{C3380CC4-5D6E-409C-BE32-E72D297353CC}">
              <c16:uniqueId val="{00000006-E60D-4672-90AF-0A2627E121BA}"/>
            </c:ext>
          </c:extLst>
        </c:ser>
        <c:ser>
          <c:idx val="7"/>
          <c:order val="7"/>
          <c:tx>
            <c:strRef>
              <c:f>'15. EEP CARTAGO'!$P$14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CARTAGO'!$S$14:$W$14</c:f>
              <c:numCache>
                <c:formatCode>0.00</c:formatCode>
                <c:ptCount val="5"/>
                <c:pt idx="0">
                  <c:v>438.23</c:v>
                </c:pt>
                <c:pt idx="1">
                  <c:v>547.78</c:v>
                </c:pt>
                <c:pt idx="2">
                  <c:v>671.69</c:v>
                </c:pt>
                <c:pt idx="3">
                  <c:v>790.23</c:v>
                </c:pt>
                <c:pt idx="4">
                  <c:v>948.27</c:v>
                </c:pt>
              </c:numCache>
            </c:numRef>
          </c:val>
          <c:extLst>
            <c:ext xmlns:c16="http://schemas.microsoft.com/office/drawing/2014/chart" uri="{C3380CC4-5D6E-409C-BE32-E72D297353CC}">
              <c16:uniqueId val="{00000007-E60D-4672-90AF-0A2627E121BA}"/>
            </c:ext>
          </c:extLst>
        </c:ser>
        <c:ser>
          <c:idx val="8"/>
          <c:order val="8"/>
          <c:tx>
            <c:strRef>
              <c:f>'15. EEP CARTAGO'!$P$15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CARTAGO'!$S$15:$W$15</c:f>
              <c:numCache>
                <c:formatCode>0.00</c:formatCode>
                <c:ptCount val="5"/>
                <c:pt idx="0">
                  <c:v>439.38</c:v>
                </c:pt>
                <c:pt idx="1">
                  <c:v>549.23</c:v>
                </c:pt>
                <c:pt idx="2">
                  <c:v>662.16</c:v>
                </c:pt>
                <c:pt idx="3">
                  <c:v>779.02</c:v>
                </c:pt>
                <c:pt idx="4">
                  <c:v>934.82</c:v>
                </c:pt>
              </c:numCache>
            </c:numRef>
          </c:val>
          <c:extLst>
            <c:ext xmlns:c16="http://schemas.microsoft.com/office/drawing/2014/chart" uri="{C3380CC4-5D6E-409C-BE32-E72D297353CC}">
              <c16:uniqueId val="{00000008-E60D-4672-90AF-0A2627E121BA}"/>
            </c:ext>
          </c:extLst>
        </c:ser>
        <c:ser>
          <c:idx val="9"/>
          <c:order val="9"/>
          <c:tx>
            <c:strRef>
              <c:f>'15. EEP CARTAGO'!$P$16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CARTAGO'!$S$16:$W$16</c:f>
              <c:numCache>
                <c:formatCode>0.00</c:formatCode>
                <c:ptCount val="5"/>
                <c:pt idx="0">
                  <c:v>444.57</c:v>
                </c:pt>
                <c:pt idx="1">
                  <c:v>555.72</c:v>
                </c:pt>
                <c:pt idx="2">
                  <c:v>666.75</c:v>
                </c:pt>
                <c:pt idx="3">
                  <c:v>784.42</c:v>
                </c:pt>
                <c:pt idx="4">
                  <c:v>941.3</c:v>
                </c:pt>
              </c:numCache>
            </c:numRef>
          </c:val>
          <c:extLst>
            <c:ext xmlns:c16="http://schemas.microsoft.com/office/drawing/2014/chart" uri="{C3380CC4-5D6E-409C-BE32-E72D297353CC}">
              <c16:uniqueId val="{00000009-E60D-4672-90AF-0A2627E121BA}"/>
            </c:ext>
          </c:extLst>
        </c:ser>
        <c:ser>
          <c:idx val="10"/>
          <c:order val="10"/>
          <c:tx>
            <c:strRef>
              <c:f>'15. EEP CARTAGO'!$P$17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CARTAGO'!$S$17:$W$17</c:f>
              <c:numCache>
                <c:formatCode>0.00</c:formatCode>
                <c:ptCount val="5"/>
                <c:pt idx="0">
                  <c:v>449.36</c:v>
                </c:pt>
                <c:pt idx="1">
                  <c:v>561.71</c:v>
                </c:pt>
                <c:pt idx="2">
                  <c:v>695.54</c:v>
                </c:pt>
                <c:pt idx="3">
                  <c:v>818.28</c:v>
                </c:pt>
                <c:pt idx="4">
                  <c:v>981.93</c:v>
                </c:pt>
              </c:numCache>
            </c:numRef>
          </c:val>
          <c:extLst>
            <c:ext xmlns:c16="http://schemas.microsoft.com/office/drawing/2014/chart" uri="{C3380CC4-5D6E-409C-BE32-E72D297353CC}">
              <c16:uniqueId val="{0000000A-E60D-4672-90AF-0A2627E121BA}"/>
            </c:ext>
          </c:extLst>
        </c:ser>
        <c:ser>
          <c:idx val="11"/>
          <c:order val="11"/>
          <c:tx>
            <c:strRef>
              <c:f>'15. EEP CARTAGO'!$P$18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CARTAGO'!$S$18:$W$18</c:f>
              <c:numCache>
                <c:formatCode>0.00</c:formatCode>
                <c:ptCount val="5"/>
                <c:pt idx="0">
                  <c:v>452.86</c:v>
                </c:pt>
                <c:pt idx="1">
                  <c:v>566.07000000000005</c:v>
                </c:pt>
                <c:pt idx="2">
                  <c:v>708.98</c:v>
                </c:pt>
                <c:pt idx="3">
                  <c:v>834.1</c:v>
                </c:pt>
                <c:pt idx="4">
                  <c:v>1000.92</c:v>
                </c:pt>
              </c:numCache>
            </c:numRef>
          </c:val>
          <c:extLst>
            <c:ext xmlns:c16="http://schemas.microsoft.com/office/drawing/2014/chart" uri="{C3380CC4-5D6E-409C-BE32-E72D297353CC}">
              <c16:uniqueId val="{0000000B-E60D-4672-90AF-0A2627E121BA}"/>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90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 CELSIA COLOMBIA Valle'!$D$6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 CELSIA COLOMBIA Valle'!$D$7:$D$18</c:f>
              <c:numCache>
                <c:formatCode>0.00</c:formatCode>
                <c:ptCount val="12"/>
                <c:pt idx="0">
                  <c:v>260.3</c:v>
                </c:pt>
                <c:pt idx="1">
                  <c:v>258.89</c:v>
                </c:pt>
                <c:pt idx="2">
                  <c:v>239.08</c:v>
                </c:pt>
                <c:pt idx="3">
                  <c:v>242.21</c:v>
                </c:pt>
                <c:pt idx="4">
                  <c:v>279.89</c:v>
                </c:pt>
                <c:pt idx="5">
                  <c:v>294.64</c:v>
                </c:pt>
                <c:pt idx="6">
                  <c:v>256.37</c:v>
                </c:pt>
                <c:pt idx="7">
                  <c:v>269.5</c:v>
                </c:pt>
                <c:pt idx="8">
                  <c:v>266.70999999999998</c:v>
                </c:pt>
                <c:pt idx="9">
                  <c:v>288.41000000000003</c:v>
                </c:pt>
                <c:pt idx="10">
                  <c:v>298.87</c:v>
                </c:pt>
                <c:pt idx="11">
                  <c:v>285.85000000000002</c:v>
                </c:pt>
              </c:numCache>
            </c:numRef>
          </c:val>
          <c:extLst>
            <c:ext xmlns:c16="http://schemas.microsoft.com/office/drawing/2014/chart" uri="{C3380CC4-5D6E-409C-BE32-E72D297353CC}">
              <c16:uniqueId val="{00000000-454C-4605-9172-43E04D3B2E19}"/>
            </c:ext>
          </c:extLst>
        </c:ser>
        <c:ser>
          <c:idx val="2"/>
          <c:order val="1"/>
          <c:tx>
            <c:strRef>
              <c:f>'2. CELSIA COLOMBIA Valle'!$G$6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 CELSIA COLOMBIA Valle'!$G$7:$G$18</c:f>
              <c:numCache>
                <c:formatCode>0.00</c:formatCode>
                <c:ptCount val="12"/>
                <c:pt idx="0">
                  <c:v>261.04000000000002</c:v>
                </c:pt>
                <c:pt idx="1">
                  <c:v>266.01</c:v>
                </c:pt>
                <c:pt idx="2">
                  <c:v>273.20999999999998</c:v>
                </c:pt>
                <c:pt idx="3">
                  <c:v>270.2</c:v>
                </c:pt>
                <c:pt idx="4">
                  <c:v>261.97000000000003</c:v>
                </c:pt>
                <c:pt idx="5">
                  <c:v>266.88</c:v>
                </c:pt>
                <c:pt idx="6">
                  <c:v>270.16000000000003</c:v>
                </c:pt>
                <c:pt idx="7">
                  <c:v>263.93</c:v>
                </c:pt>
                <c:pt idx="8">
                  <c:v>258</c:v>
                </c:pt>
                <c:pt idx="9">
                  <c:v>264.48</c:v>
                </c:pt>
                <c:pt idx="10">
                  <c:v>273.52</c:v>
                </c:pt>
                <c:pt idx="11">
                  <c:v>277.58999999999997</c:v>
                </c:pt>
              </c:numCache>
            </c:numRef>
          </c:val>
          <c:extLst>
            <c:ext xmlns:c16="http://schemas.microsoft.com/office/drawing/2014/chart" uri="{C3380CC4-5D6E-409C-BE32-E72D297353CC}">
              <c16:uniqueId val="{00000001-454C-4605-9172-43E04D3B2E19}"/>
            </c:ext>
          </c:extLst>
        </c:ser>
        <c:ser>
          <c:idx val="3"/>
          <c:order val="2"/>
          <c:tx>
            <c:strRef>
              <c:f>'2. CELSIA COLOMBIA Valle'!$H$6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 CELSIA COLOMBIA Valle'!$H$7:$H$18</c:f>
              <c:numCache>
                <c:formatCode>0.00</c:formatCode>
                <c:ptCount val="12"/>
                <c:pt idx="0">
                  <c:v>217.93</c:v>
                </c:pt>
                <c:pt idx="1">
                  <c:v>195.64</c:v>
                </c:pt>
                <c:pt idx="2">
                  <c:v>201.94</c:v>
                </c:pt>
                <c:pt idx="3">
                  <c:v>140.58000000000001</c:v>
                </c:pt>
                <c:pt idx="4">
                  <c:v>142.4</c:v>
                </c:pt>
                <c:pt idx="5">
                  <c:v>132.32</c:v>
                </c:pt>
                <c:pt idx="6">
                  <c:v>140.1</c:v>
                </c:pt>
                <c:pt idx="7">
                  <c:v>137.72</c:v>
                </c:pt>
                <c:pt idx="8">
                  <c:v>143.78</c:v>
                </c:pt>
                <c:pt idx="9">
                  <c:v>138.47999999999999</c:v>
                </c:pt>
                <c:pt idx="10">
                  <c:v>156.11000000000001</c:v>
                </c:pt>
                <c:pt idx="11">
                  <c:v>151.11000000000001</c:v>
                </c:pt>
              </c:numCache>
            </c:numRef>
          </c:val>
          <c:extLst>
            <c:ext xmlns:c16="http://schemas.microsoft.com/office/drawing/2014/chart" uri="{C3380CC4-5D6E-409C-BE32-E72D297353CC}">
              <c16:uniqueId val="{00000002-454C-4605-9172-43E04D3B2E19}"/>
            </c:ext>
          </c:extLst>
        </c:ser>
        <c:ser>
          <c:idx val="4"/>
          <c:order val="3"/>
          <c:tx>
            <c:strRef>
              <c:f>'2. CELSIA COLOMBIA Valle'!$F$6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 CELSIA COLOMBIA Valle'!$F$7:$F$18</c:f>
              <c:numCache>
                <c:formatCode>0.00</c:formatCode>
                <c:ptCount val="12"/>
                <c:pt idx="0">
                  <c:v>52.36</c:v>
                </c:pt>
                <c:pt idx="1">
                  <c:v>52.6</c:v>
                </c:pt>
                <c:pt idx="2">
                  <c:v>49.37</c:v>
                </c:pt>
                <c:pt idx="3">
                  <c:v>50.3</c:v>
                </c:pt>
                <c:pt idx="4">
                  <c:v>56.21</c:v>
                </c:pt>
                <c:pt idx="5">
                  <c:v>58.69</c:v>
                </c:pt>
                <c:pt idx="6">
                  <c:v>52.69</c:v>
                </c:pt>
                <c:pt idx="7">
                  <c:v>55.67</c:v>
                </c:pt>
                <c:pt idx="8">
                  <c:v>54.82</c:v>
                </c:pt>
                <c:pt idx="9">
                  <c:v>58.04</c:v>
                </c:pt>
                <c:pt idx="10">
                  <c:v>62.25</c:v>
                </c:pt>
                <c:pt idx="11">
                  <c:v>56.69</c:v>
                </c:pt>
              </c:numCache>
            </c:numRef>
          </c:val>
          <c:extLst>
            <c:ext xmlns:c16="http://schemas.microsoft.com/office/drawing/2014/chart" uri="{C3380CC4-5D6E-409C-BE32-E72D297353CC}">
              <c16:uniqueId val="{00000003-454C-4605-9172-43E04D3B2E19}"/>
            </c:ext>
          </c:extLst>
        </c:ser>
        <c:ser>
          <c:idx val="5"/>
          <c:order val="4"/>
          <c:tx>
            <c:strRef>
              <c:f>'2. CELSIA COLOMBIA Valle'!$E$6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 CELSIA COLOMBIA Valle'!$E$7:$E$18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454C-4605-9172-43E04D3B2E19}"/>
            </c:ext>
          </c:extLst>
        </c:ser>
        <c:ser>
          <c:idx val="6"/>
          <c:order val="5"/>
          <c:tx>
            <c:strRef>
              <c:f>'2. CELSIA COLOMBIA Valle'!$I$6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 CELSIA COLOMBIA Valle'!$I$7:$I$18</c:f>
              <c:numCache>
                <c:formatCode>0.00</c:formatCode>
                <c:ptCount val="12"/>
                <c:pt idx="0">
                  <c:v>45.23</c:v>
                </c:pt>
                <c:pt idx="1">
                  <c:v>75.099999999999994</c:v>
                </c:pt>
                <c:pt idx="2">
                  <c:v>69.22</c:v>
                </c:pt>
                <c:pt idx="3">
                  <c:v>0.72</c:v>
                </c:pt>
                <c:pt idx="4">
                  <c:v>30.29</c:v>
                </c:pt>
                <c:pt idx="5">
                  <c:v>27.22</c:v>
                </c:pt>
                <c:pt idx="6">
                  <c:v>28.65</c:v>
                </c:pt>
                <c:pt idx="7">
                  <c:v>19.510000000000002</c:v>
                </c:pt>
                <c:pt idx="8">
                  <c:v>18.87</c:v>
                </c:pt>
                <c:pt idx="9">
                  <c:v>20.64</c:v>
                </c:pt>
                <c:pt idx="10">
                  <c:v>28.77</c:v>
                </c:pt>
                <c:pt idx="11">
                  <c:v>27.65</c:v>
                </c:pt>
              </c:numCache>
            </c:numRef>
          </c:val>
          <c:extLst>
            <c:ext xmlns:c16="http://schemas.microsoft.com/office/drawing/2014/chart" uri="{C3380CC4-5D6E-409C-BE32-E72D297353CC}">
              <c16:uniqueId val="{00000005-454C-4605-9172-43E04D3B2E19}"/>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 CELSIA COLOMBIA Valle'!$J$6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 CELSIA COLOMBIA Valle'!$A$7:$A$18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 CELSIA COLOMBIA Valle'!$J$7:$J$18</c:f>
              <c:numCache>
                <c:formatCode>0.00</c:formatCode>
                <c:ptCount val="12"/>
                <c:pt idx="0">
                  <c:v>893.62</c:v>
                </c:pt>
                <c:pt idx="1">
                  <c:v>902.93</c:v>
                </c:pt>
                <c:pt idx="2">
                  <c:v>886.66</c:v>
                </c:pt>
                <c:pt idx="3">
                  <c:v>760.94</c:v>
                </c:pt>
                <c:pt idx="4">
                  <c:v>822.42</c:v>
                </c:pt>
                <c:pt idx="5">
                  <c:v>832.72</c:v>
                </c:pt>
                <c:pt idx="6">
                  <c:v>801.27</c:v>
                </c:pt>
                <c:pt idx="7">
                  <c:v>800.47</c:v>
                </c:pt>
                <c:pt idx="8">
                  <c:v>795.15</c:v>
                </c:pt>
                <c:pt idx="9">
                  <c:v>820.67</c:v>
                </c:pt>
                <c:pt idx="10">
                  <c:v>877.15</c:v>
                </c:pt>
                <c:pt idx="11">
                  <c:v>854.84</c:v>
                </c:pt>
              </c:numCache>
            </c:numRef>
          </c:val>
          <c:smooth val="0"/>
          <c:extLst>
            <c:ext xmlns:c16="http://schemas.microsoft.com/office/drawing/2014/chart" uri="{C3380CC4-5D6E-409C-BE32-E72D297353CC}">
              <c16:uniqueId val="{00000006-454C-4605-9172-43E04D3B2E19}"/>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'15. EEP CARTAGO'!$M$6</c:f>
              <c:strCache>
                <c:ptCount val="1"/>
                <c:pt idx="0">
                  <c:v>COT</c:v>
                </c:pt>
              </c:strCache>
            </c:strRef>
          </c:tx>
          <c:spPr>
            <a:ln w="28575" cap="rnd">
              <a:solidFill>
                <a:srgbClr val="FFC000"/>
              </a:solidFill>
              <a:prstDash val="sysDash"/>
              <a:round/>
            </a:ln>
          </c:spPr>
          <c:marker>
            <c:symbol val="none"/>
          </c:marker>
          <c:cat>
            <c:strRef>
              <c:f>'15. EEP CARTAGO'!$A$7:$A$18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'15. EEP CARTAGO'!$M$7:$M$18</c:f>
              <c:numCache>
                <c:formatCode>0.00</c:formatCode>
                <c:ptCount val="12"/>
              </c:numCache>
            </c:numRef>
          </c:val>
          <c:smooth val="0"/>
          <c:extLst>
            <c:ext xmlns:c16="http://schemas.microsoft.com/office/drawing/2014/chart" uri="{C3380CC4-5D6E-409C-BE32-E72D297353CC}">
              <c16:uniqueId val="{00000000-07D6-47DF-B72C-A0D615E9EE15}"/>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'16. AIR-E'!$J$6</c:f>
              <c:strCache>
                <c:ptCount val="1"/>
                <c:pt idx="0">
                  <c:v>CUV</c:v>
                </c:pt>
              </c:strCache>
            </c:strRef>
          </c:tx>
          <c:spPr>
            <a:ln w="28575" cap="rnd">
              <a:solidFill>
                <a:schemeClr val="accent1"/>
              </a:solidFill>
              <a:prstDash val="solid"/>
              <a:round/>
            </a:ln>
          </c:spPr>
          <c:marker>
            <c:symbol val="none"/>
          </c:marker>
          <c:cat>
            <c:strRef>
              <c:f>'16. AIR-E'!$A$7:$A$18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'16. AIR-E'!$J$7:$J$18</c:f>
              <c:numCache>
                <c:formatCode>0.00</c:formatCode>
                <c:ptCount val="12"/>
                <c:pt idx="0">
                  <c:v>943.46</c:v>
                </c:pt>
                <c:pt idx="1">
                  <c:v>938.16</c:v>
                </c:pt>
                <c:pt idx="2">
                  <c:v>885.71</c:v>
                </c:pt>
                <c:pt idx="3">
                  <c:v>885.71</c:v>
                </c:pt>
                <c:pt idx="4">
                  <c:v>795.93</c:v>
                </c:pt>
                <c:pt idx="5">
                  <c:v>795.93</c:v>
                </c:pt>
                <c:pt idx="6">
                  <c:v>795.93</c:v>
                </c:pt>
                <c:pt idx="7">
                  <c:v>795.93</c:v>
                </c:pt>
                <c:pt idx="8">
                  <c:v>795.93</c:v>
                </c:pt>
                <c:pt idx="9">
                  <c:v>795.93</c:v>
                </c:pt>
                <c:pt idx="10">
                  <c:v>795.93</c:v>
                </c:pt>
                <c:pt idx="11">
                  <c:v>795.93</c:v>
                </c:pt>
              </c:numCache>
            </c:numRef>
          </c:val>
          <c:smooth val="0"/>
          <c:extLst>
            <c:ext xmlns:c16="http://schemas.microsoft.com/office/drawing/2014/chart" uri="{C3380CC4-5D6E-409C-BE32-E72D297353CC}">
              <c16:uniqueId val="{00000000-4B70-42D6-86D4-BB707B96E844}"/>
            </c:ext>
          </c:extLst>
        </c:ser>
        <c:ser>
          <c:idx val="1"/>
          <c:order val="1"/>
          <c:tx>
            <c:strRef>
              <c:f>'16. AIR-E'!$K$6</c:f>
              <c:strCache>
                <c:ptCount val="1"/>
                <c:pt idx="0">
                  <c:v>CUV_Op</c:v>
                </c:pt>
              </c:strCache>
            </c:strRef>
          </c:tx>
          <c:spPr>
            <a:ln w="28575" cap="rnd">
              <a:solidFill>
                <a:schemeClr val="accent2"/>
              </a:solidFill>
              <a:prstDash val="lgDash"/>
              <a:round/>
            </a:ln>
          </c:spPr>
          <c:marker>
            <c:symbol val="none"/>
          </c:marker>
          <c:cat>
            <c:strRef>
              <c:f>'16. AIR-E'!$A$7:$A$18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'16. AIR-E'!$K$7:$K$13</c:f>
              <c:numCache>
                <c:formatCode>0.00</c:formatCode>
                <c:ptCount val="7"/>
              </c:numCache>
            </c:numRef>
          </c:val>
          <c:smooth val="0"/>
          <c:extLst>
            <c:ext xmlns:c16="http://schemas.microsoft.com/office/drawing/2014/chart" uri="{C3380CC4-5D6E-409C-BE32-E72D297353CC}">
              <c16:uniqueId val="{00000001-4B70-42D6-86D4-BB707B96E844}"/>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'16. AIR-E'!$D$6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'16. AIR-E'!$D$7:$D$18</c:f>
              <c:numCache>
                <c:formatCode>0.00</c:formatCode>
                <c:ptCount val="12"/>
                <c:pt idx="0">
                  <c:v>426.24</c:v>
                </c:pt>
                <c:pt idx="1">
                  <c:v>415.39</c:v>
                </c:pt>
                <c:pt idx="2">
                  <c:v>419.53</c:v>
                </c:pt>
                <c:pt idx="3">
                  <c:v>398.13</c:v>
                </c:pt>
                <c:pt idx="4">
                  <c:v>345.63</c:v>
                </c:pt>
                <c:pt idx="5">
                  <c:v>331.2</c:v>
                </c:pt>
                <c:pt idx="6">
                  <c:v>309.63</c:v>
                </c:pt>
                <c:pt idx="7">
                  <c:v>317.55</c:v>
                </c:pt>
                <c:pt idx="8">
                  <c:v>317.97000000000003</c:v>
                </c:pt>
                <c:pt idx="9">
                  <c:v>339.14</c:v>
                </c:pt>
                <c:pt idx="10">
                  <c:v>318.48</c:v>
                </c:pt>
                <c:pt idx="11">
                  <c:v>312.55</c:v>
                </c:pt>
              </c:numCache>
            </c:numRef>
          </c:val>
          <c:extLst>
            <c:ext xmlns:c16="http://schemas.microsoft.com/office/drawing/2014/chart" uri="{C3380CC4-5D6E-409C-BE32-E72D297353CC}">
              <c16:uniqueId val="{00000000-4EC0-4C90-9FDD-FF805CD02956}"/>
            </c:ext>
          </c:extLst>
        </c:ser>
        <c:ser>
          <c:idx val="2"/>
          <c:order val="1"/>
          <c:tx>
            <c:strRef>
              <c:f>'16. AIR-E'!$G$6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'16. AIR-E'!$G$7:$G$18</c:f>
              <c:numCache>
                <c:formatCode>0.00</c:formatCode>
                <c:ptCount val="12"/>
                <c:pt idx="0">
                  <c:v>128.99</c:v>
                </c:pt>
                <c:pt idx="1">
                  <c:v>115.02</c:v>
                </c:pt>
                <c:pt idx="2">
                  <c:v>126.73</c:v>
                </c:pt>
                <c:pt idx="3">
                  <c:v>123.15</c:v>
                </c:pt>
                <c:pt idx="4">
                  <c:v>124.21</c:v>
                </c:pt>
                <c:pt idx="5">
                  <c:v>126.31</c:v>
                </c:pt>
                <c:pt idx="6">
                  <c:v>131.47</c:v>
                </c:pt>
                <c:pt idx="7">
                  <c:v>130.15</c:v>
                </c:pt>
                <c:pt idx="8">
                  <c:v>129</c:v>
                </c:pt>
                <c:pt idx="9">
                  <c:v>129.33000000000001</c:v>
                </c:pt>
                <c:pt idx="10">
                  <c:v>136.94</c:v>
                </c:pt>
                <c:pt idx="11">
                  <c:v>127.34</c:v>
                </c:pt>
              </c:numCache>
            </c:numRef>
          </c:val>
          <c:extLst>
            <c:ext xmlns:c16="http://schemas.microsoft.com/office/drawing/2014/chart" uri="{C3380CC4-5D6E-409C-BE32-E72D297353CC}">
              <c16:uniqueId val="{00000001-4EC0-4C90-9FDD-FF805CD02956}"/>
            </c:ext>
          </c:extLst>
        </c:ser>
        <c:ser>
          <c:idx val="3"/>
          <c:order val="2"/>
          <c:tx>
            <c:strRef>
              <c:f>'16. AIR-E'!$H$6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'16. AIR-E'!$H$7:$H$18</c:f>
              <c:numCache>
                <c:formatCode>0.00</c:formatCode>
                <c:ptCount val="12"/>
                <c:pt idx="0">
                  <c:v>154.88999999999999</c:v>
                </c:pt>
                <c:pt idx="1">
                  <c:v>153.61000000000001</c:v>
                </c:pt>
                <c:pt idx="2">
                  <c:v>151.97</c:v>
                </c:pt>
                <c:pt idx="3">
                  <c:v>145.49</c:v>
                </c:pt>
                <c:pt idx="4">
                  <c:v>145.65</c:v>
                </c:pt>
                <c:pt idx="5">
                  <c:v>164.99</c:v>
                </c:pt>
                <c:pt idx="6">
                  <c:v>184.92</c:v>
                </c:pt>
                <c:pt idx="7">
                  <c:v>185.73</c:v>
                </c:pt>
                <c:pt idx="8">
                  <c:v>188.76</c:v>
                </c:pt>
                <c:pt idx="9">
                  <c:v>165.41</c:v>
                </c:pt>
                <c:pt idx="10">
                  <c:v>160.35</c:v>
                </c:pt>
                <c:pt idx="11">
                  <c:v>186.43</c:v>
                </c:pt>
              </c:numCache>
            </c:numRef>
          </c:val>
          <c:extLst>
            <c:ext xmlns:c16="http://schemas.microsoft.com/office/drawing/2014/chart" uri="{C3380CC4-5D6E-409C-BE32-E72D297353CC}">
              <c16:uniqueId val="{00000002-4EC0-4C90-9FDD-FF805CD02956}"/>
            </c:ext>
          </c:extLst>
        </c:ser>
        <c:ser>
          <c:idx val="4"/>
          <c:order val="3"/>
          <c:tx>
            <c:strRef>
              <c:f>'16. AIR-E'!$F$6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'16. AIR-E'!$F$7:$F$18</c:f>
              <c:numCache>
                <c:formatCode>0.00</c:formatCode>
                <c:ptCount val="12"/>
                <c:pt idx="0">
                  <c:v>118.4</c:v>
                </c:pt>
                <c:pt idx="1">
                  <c:v>99.34</c:v>
                </c:pt>
                <c:pt idx="2">
                  <c:v>100.27</c:v>
                </c:pt>
                <c:pt idx="3">
                  <c:v>96.31</c:v>
                </c:pt>
                <c:pt idx="4">
                  <c:v>85.13</c:v>
                </c:pt>
                <c:pt idx="5">
                  <c:v>82.44</c:v>
                </c:pt>
                <c:pt idx="6">
                  <c:v>78.03</c:v>
                </c:pt>
                <c:pt idx="7">
                  <c:v>80.650000000000006</c:v>
                </c:pt>
                <c:pt idx="8">
                  <c:v>80.42</c:v>
                </c:pt>
                <c:pt idx="9">
                  <c:v>85.04</c:v>
                </c:pt>
                <c:pt idx="10">
                  <c:v>82.07</c:v>
                </c:pt>
                <c:pt idx="11">
                  <c:v>77.180000000000007</c:v>
                </c:pt>
              </c:numCache>
            </c:numRef>
          </c:val>
          <c:extLst>
            <c:ext xmlns:c16="http://schemas.microsoft.com/office/drawing/2014/chart" uri="{C3380CC4-5D6E-409C-BE32-E72D297353CC}">
              <c16:uniqueId val="{00000003-4EC0-4C90-9FDD-FF805CD02956}"/>
            </c:ext>
          </c:extLst>
        </c:ser>
        <c:ser>
          <c:idx val="5"/>
          <c:order val="4"/>
          <c:tx>
            <c:strRef>
              <c:f>'16. AIR-E'!$E$6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'16. AIR-E'!$E$7:$E$18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4EC0-4C90-9FDD-FF805CD02956}"/>
            </c:ext>
          </c:extLst>
        </c:ser>
        <c:ser>
          <c:idx val="6"/>
          <c:order val="5"/>
          <c:tx>
            <c:strRef>
              <c:f>'16. AIR-E'!$I$6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'16. AIR-E'!$I$7:$I$18</c:f>
              <c:numCache>
                <c:formatCode>0.00</c:formatCode>
                <c:ptCount val="12"/>
                <c:pt idx="0">
                  <c:v>58.17</c:v>
                </c:pt>
                <c:pt idx="1">
                  <c:v>100.1</c:v>
                </c:pt>
                <c:pt idx="2">
                  <c:v>33.36</c:v>
                </c:pt>
                <c:pt idx="3">
                  <c:v>65.7</c:v>
                </c:pt>
                <c:pt idx="4">
                  <c:v>43.64</c:v>
                </c:pt>
                <c:pt idx="5">
                  <c:v>38.020000000000003</c:v>
                </c:pt>
                <c:pt idx="6">
                  <c:v>38.57</c:v>
                </c:pt>
                <c:pt idx="7">
                  <c:v>27.71</c:v>
                </c:pt>
                <c:pt idx="8">
                  <c:v>26.79</c:v>
                </c:pt>
                <c:pt idx="9">
                  <c:v>26.38</c:v>
                </c:pt>
                <c:pt idx="10">
                  <c:v>40.450000000000003</c:v>
                </c:pt>
                <c:pt idx="11">
                  <c:v>36.479999999999997</c:v>
                </c:pt>
              </c:numCache>
            </c:numRef>
          </c:val>
          <c:extLst>
            <c:ext xmlns:c16="http://schemas.microsoft.com/office/drawing/2014/chart" uri="{C3380CC4-5D6E-409C-BE32-E72D297353CC}">
              <c16:uniqueId val="{00000005-4EC0-4C90-9FDD-FF805CD02956}"/>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'16. AIR-E'!$J$6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'16. AIR-E'!$A$7:$A$18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'16. AIR-E'!$J$7:$J$18</c:f>
              <c:numCache>
                <c:formatCode>0.00</c:formatCode>
                <c:ptCount val="12"/>
                <c:pt idx="0">
                  <c:v>943.46</c:v>
                </c:pt>
                <c:pt idx="1">
                  <c:v>938.16</c:v>
                </c:pt>
                <c:pt idx="2">
                  <c:v>885.71</c:v>
                </c:pt>
                <c:pt idx="3">
                  <c:v>885.71</c:v>
                </c:pt>
                <c:pt idx="4">
                  <c:v>795.93</c:v>
                </c:pt>
                <c:pt idx="5">
                  <c:v>795.93</c:v>
                </c:pt>
                <c:pt idx="6">
                  <c:v>795.93</c:v>
                </c:pt>
                <c:pt idx="7">
                  <c:v>795.93</c:v>
                </c:pt>
                <c:pt idx="8">
                  <c:v>795.93</c:v>
                </c:pt>
                <c:pt idx="9">
                  <c:v>795.93</c:v>
                </c:pt>
                <c:pt idx="10">
                  <c:v>795.93</c:v>
                </c:pt>
                <c:pt idx="11">
                  <c:v>795.93</c:v>
                </c:pt>
              </c:numCache>
            </c:numRef>
          </c:val>
          <c:smooth val="0"/>
          <c:extLst>
            <c:ext xmlns:c16="http://schemas.microsoft.com/office/drawing/2014/chart" uri="{C3380CC4-5D6E-409C-BE32-E72D297353CC}">
              <c16:uniqueId val="{00000006-4EC0-4C90-9FDD-FF805CD02956}"/>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'16. AIR-E'!$P$7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AIR-E'!$S$7:$W$7</c:f>
              <c:numCache>
                <c:formatCode>0.00</c:formatCode>
                <c:ptCount val="5"/>
                <c:pt idx="0">
                  <c:v>516.14</c:v>
                </c:pt>
                <c:pt idx="1">
                  <c:v>645.16999999999996</c:v>
                </c:pt>
                <c:pt idx="2">
                  <c:v>801.94</c:v>
                </c:pt>
                <c:pt idx="3">
                  <c:v>943.46</c:v>
                </c:pt>
                <c:pt idx="4">
                  <c:v>1132.1500000000001</c:v>
                </c:pt>
              </c:numCache>
            </c:numRef>
          </c:val>
          <c:extLst>
            <c:ext xmlns:c16="http://schemas.microsoft.com/office/drawing/2014/chart" uri="{C3380CC4-5D6E-409C-BE32-E72D297353CC}">
              <c16:uniqueId val="{00000000-B98F-42FA-8DAC-39F9718C3F34}"/>
            </c:ext>
          </c:extLst>
        </c:ser>
        <c:ser>
          <c:idx val="1"/>
          <c:order val="1"/>
          <c:tx>
            <c:strRef>
              <c:f>'16. AIR-E'!$P$8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AIR-E'!$S$8:$W$8</c:f>
              <c:numCache>
                <c:formatCode>0.00</c:formatCode>
                <c:ptCount val="5"/>
                <c:pt idx="0">
                  <c:v>517.79999999999995</c:v>
                </c:pt>
                <c:pt idx="1">
                  <c:v>647.24</c:v>
                </c:pt>
                <c:pt idx="2">
                  <c:v>797.44</c:v>
                </c:pt>
                <c:pt idx="3">
                  <c:v>938.16</c:v>
                </c:pt>
                <c:pt idx="4">
                  <c:v>1125.79</c:v>
                </c:pt>
              </c:numCache>
            </c:numRef>
          </c:val>
          <c:extLst>
            <c:ext xmlns:c16="http://schemas.microsoft.com/office/drawing/2014/chart" uri="{C3380CC4-5D6E-409C-BE32-E72D297353CC}">
              <c16:uniqueId val="{00000001-B98F-42FA-8DAC-39F9718C3F34}"/>
            </c:ext>
          </c:extLst>
        </c:ser>
        <c:ser>
          <c:idx val="2"/>
          <c:order val="2"/>
          <c:tx>
            <c:strRef>
              <c:f>'16. AIR-E'!$P$9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AIR-E'!$S$9:$W$9</c:f>
              <c:numCache>
                <c:formatCode>0.00</c:formatCode>
                <c:ptCount val="5"/>
                <c:pt idx="0">
                  <c:v>518.35</c:v>
                </c:pt>
                <c:pt idx="1">
                  <c:v>647.92999999999995</c:v>
                </c:pt>
                <c:pt idx="2">
                  <c:v>752.85</c:v>
                </c:pt>
                <c:pt idx="3">
                  <c:v>885.71</c:v>
                </c:pt>
                <c:pt idx="4">
                  <c:v>1062.8499999999999</c:v>
                </c:pt>
              </c:numCache>
            </c:numRef>
          </c:val>
          <c:extLst>
            <c:ext xmlns:c16="http://schemas.microsoft.com/office/drawing/2014/chart" uri="{C3380CC4-5D6E-409C-BE32-E72D297353CC}">
              <c16:uniqueId val="{00000002-B98F-42FA-8DAC-39F9718C3F34}"/>
            </c:ext>
          </c:extLst>
        </c:ser>
        <c:ser>
          <c:idx val="3"/>
          <c:order val="3"/>
          <c:tx>
            <c:strRef>
              <c:f>'16. AIR-E'!$P$10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AIR-E'!$S$10:$W$10</c:f>
              <c:numCache>
                <c:formatCode>0.00</c:formatCode>
                <c:ptCount val="5"/>
                <c:pt idx="0">
                  <c:v>519.76</c:v>
                </c:pt>
                <c:pt idx="1">
                  <c:v>649.70000000000005</c:v>
                </c:pt>
                <c:pt idx="2">
                  <c:v>752.85</c:v>
                </c:pt>
                <c:pt idx="3">
                  <c:v>885.71</c:v>
                </c:pt>
                <c:pt idx="4">
                  <c:v>1062.8499999999999</c:v>
                </c:pt>
              </c:numCache>
            </c:numRef>
          </c:val>
          <c:extLst>
            <c:ext xmlns:c16="http://schemas.microsoft.com/office/drawing/2014/chart" uri="{C3380CC4-5D6E-409C-BE32-E72D297353CC}">
              <c16:uniqueId val="{00000003-B98F-42FA-8DAC-39F9718C3F34}"/>
            </c:ext>
          </c:extLst>
        </c:ser>
        <c:ser>
          <c:idx val="4"/>
          <c:order val="4"/>
          <c:tx>
            <c:strRef>
              <c:f>'16. AIR-E'!$P$11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AIR-E'!$S$11:$W$11</c:f>
              <c:numCache>
                <c:formatCode>0.00</c:formatCode>
                <c:ptCount val="5"/>
                <c:pt idx="0">
                  <c:v>520.73</c:v>
                </c:pt>
                <c:pt idx="1">
                  <c:v>650.91</c:v>
                </c:pt>
                <c:pt idx="2">
                  <c:v>676.54</c:v>
                </c:pt>
                <c:pt idx="3">
                  <c:v>795.93</c:v>
                </c:pt>
                <c:pt idx="4">
                  <c:v>955.11</c:v>
                </c:pt>
              </c:numCache>
            </c:numRef>
          </c:val>
          <c:extLst>
            <c:ext xmlns:c16="http://schemas.microsoft.com/office/drawing/2014/chart" uri="{C3380CC4-5D6E-409C-BE32-E72D297353CC}">
              <c16:uniqueId val="{00000004-B98F-42FA-8DAC-39F9718C3F34}"/>
            </c:ext>
          </c:extLst>
        </c:ser>
        <c:ser>
          <c:idx val="5"/>
          <c:order val="5"/>
          <c:tx>
            <c:strRef>
              <c:f>'16. AIR-E'!$P$12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AIR-E'!$S$12:$W$12</c:f>
              <c:numCache>
                <c:formatCode>0.00</c:formatCode>
                <c:ptCount val="5"/>
                <c:pt idx="0">
                  <c:v>522.41999999999996</c:v>
                </c:pt>
                <c:pt idx="1">
                  <c:v>653.02</c:v>
                </c:pt>
                <c:pt idx="2">
                  <c:v>676.54</c:v>
                </c:pt>
                <c:pt idx="3">
                  <c:v>795.93</c:v>
                </c:pt>
                <c:pt idx="4">
                  <c:v>955.11</c:v>
                </c:pt>
              </c:numCache>
            </c:numRef>
          </c:val>
          <c:extLst>
            <c:ext xmlns:c16="http://schemas.microsoft.com/office/drawing/2014/chart" uri="{C3380CC4-5D6E-409C-BE32-E72D297353CC}">
              <c16:uniqueId val="{00000005-B98F-42FA-8DAC-39F9718C3F34}"/>
            </c:ext>
          </c:extLst>
        </c:ser>
        <c:ser>
          <c:idx val="6"/>
          <c:order val="6"/>
          <c:tx>
            <c:strRef>
              <c:f>'16. AIR-E'!$P$13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AIR-E'!$S$13:$W$13</c:f>
              <c:numCache>
                <c:formatCode>0.00</c:formatCode>
                <c:ptCount val="5"/>
                <c:pt idx="0">
                  <c:v>523.38</c:v>
                </c:pt>
                <c:pt idx="1">
                  <c:v>654.23</c:v>
                </c:pt>
                <c:pt idx="2">
                  <c:v>676.54</c:v>
                </c:pt>
                <c:pt idx="3">
                  <c:v>795.93</c:v>
                </c:pt>
                <c:pt idx="4">
                  <c:v>955.11</c:v>
                </c:pt>
              </c:numCache>
            </c:numRef>
          </c:val>
          <c:extLst>
            <c:ext xmlns:c16="http://schemas.microsoft.com/office/drawing/2014/chart" uri="{C3380CC4-5D6E-409C-BE32-E72D297353CC}">
              <c16:uniqueId val="{00000006-B98F-42FA-8DAC-39F9718C3F34}"/>
            </c:ext>
          </c:extLst>
        </c:ser>
        <c:ser>
          <c:idx val="7"/>
          <c:order val="7"/>
          <c:tx>
            <c:strRef>
              <c:f>'16. AIR-E'!$P$14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AIR-E'!$S$14:$W$14</c:f>
              <c:numCache>
                <c:formatCode>0.00</c:formatCode>
                <c:ptCount val="5"/>
                <c:pt idx="0">
                  <c:v>523.76</c:v>
                </c:pt>
                <c:pt idx="1">
                  <c:v>654.70000000000005</c:v>
                </c:pt>
                <c:pt idx="2">
                  <c:v>676.54</c:v>
                </c:pt>
                <c:pt idx="3">
                  <c:v>795.93</c:v>
                </c:pt>
                <c:pt idx="4">
                  <c:v>955.11</c:v>
                </c:pt>
              </c:numCache>
            </c:numRef>
          </c:val>
          <c:extLst>
            <c:ext xmlns:c16="http://schemas.microsoft.com/office/drawing/2014/chart" uri="{C3380CC4-5D6E-409C-BE32-E72D297353CC}">
              <c16:uniqueId val="{00000007-B98F-42FA-8DAC-39F9718C3F34}"/>
            </c:ext>
          </c:extLst>
        </c:ser>
        <c:ser>
          <c:idx val="8"/>
          <c:order val="8"/>
          <c:tx>
            <c:strRef>
              <c:f>'16. AIR-E'!$P$15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AIR-E'!$S$15:$W$15</c:f>
              <c:numCache>
                <c:formatCode>0.00</c:formatCode>
                <c:ptCount val="5"/>
                <c:pt idx="0">
                  <c:v>525.14</c:v>
                </c:pt>
                <c:pt idx="1">
                  <c:v>656.43</c:v>
                </c:pt>
                <c:pt idx="2">
                  <c:v>676.54</c:v>
                </c:pt>
                <c:pt idx="3">
                  <c:v>795.93</c:v>
                </c:pt>
                <c:pt idx="4">
                  <c:v>955.11</c:v>
                </c:pt>
              </c:numCache>
            </c:numRef>
          </c:val>
          <c:extLst>
            <c:ext xmlns:c16="http://schemas.microsoft.com/office/drawing/2014/chart" uri="{C3380CC4-5D6E-409C-BE32-E72D297353CC}">
              <c16:uniqueId val="{00000008-B98F-42FA-8DAC-39F9718C3F34}"/>
            </c:ext>
          </c:extLst>
        </c:ser>
        <c:ser>
          <c:idx val="9"/>
          <c:order val="9"/>
          <c:tx>
            <c:strRef>
              <c:f>'16. AIR-E'!$P$16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AIR-E'!$S$16:$W$16</c:f>
              <c:numCache>
                <c:formatCode>0.00</c:formatCode>
                <c:ptCount val="5"/>
                <c:pt idx="0">
                  <c:v>531.35</c:v>
                </c:pt>
                <c:pt idx="1">
                  <c:v>664.19</c:v>
                </c:pt>
                <c:pt idx="2">
                  <c:v>676.54</c:v>
                </c:pt>
                <c:pt idx="3">
                  <c:v>795.93</c:v>
                </c:pt>
                <c:pt idx="4">
                  <c:v>955.11</c:v>
                </c:pt>
              </c:numCache>
            </c:numRef>
          </c:val>
          <c:extLst>
            <c:ext xmlns:c16="http://schemas.microsoft.com/office/drawing/2014/chart" uri="{C3380CC4-5D6E-409C-BE32-E72D297353CC}">
              <c16:uniqueId val="{00000009-B98F-42FA-8DAC-39F9718C3F34}"/>
            </c:ext>
          </c:extLst>
        </c:ser>
        <c:ser>
          <c:idx val="10"/>
          <c:order val="10"/>
          <c:tx>
            <c:strRef>
              <c:f>'16. AIR-E'!$P$17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AIR-E'!$S$17:$W$17</c:f>
              <c:numCache>
                <c:formatCode>0.00</c:formatCode>
                <c:ptCount val="5"/>
                <c:pt idx="0">
                  <c:v>537.07000000000005</c:v>
                </c:pt>
                <c:pt idx="1">
                  <c:v>671.34</c:v>
                </c:pt>
                <c:pt idx="2">
                  <c:v>676.54</c:v>
                </c:pt>
                <c:pt idx="3">
                  <c:v>795.93</c:v>
                </c:pt>
                <c:pt idx="4">
                  <c:v>955.11</c:v>
                </c:pt>
              </c:numCache>
            </c:numRef>
          </c:val>
          <c:extLst>
            <c:ext xmlns:c16="http://schemas.microsoft.com/office/drawing/2014/chart" uri="{C3380CC4-5D6E-409C-BE32-E72D297353CC}">
              <c16:uniqueId val="{0000000A-B98F-42FA-8DAC-39F9718C3F34}"/>
            </c:ext>
          </c:extLst>
        </c:ser>
        <c:ser>
          <c:idx val="11"/>
          <c:order val="11"/>
          <c:tx>
            <c:strRef>
              <c:f>'16. AIR-E'!$P$18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AIR-E'!$S$18:$W$18</c:f>
              <c:numCache>
                <c:formatCode>0.00</c:formatCode>
                <c:ptCount val="5"/>
                <c:pt idx="0">
                  <c:v>541.25</c:v>
                </c:pt>
                <c:pt idx="1">
                  <c:v>676.56</c:v>
                </c:pt>
                <c:pt idx="2">
                  <c:v>676.54</c:v>
                </c:pt>
                <c:pt idx="3">
                  <c:v>795.93</c:v>
                </c:pt>
                <c:pt idx="4">
                  <c:v>955.11</c:v>
                </c:pt>
              </c:numCache>
            </c:numRef>
          </c:val>
          <c:extLst>
            <c:ext xmlns:c16="http://schemas.microsoft.com/office/drawing/2014/chart" uri="{C3380CC4-5D6E-409C-BE32-E72D297353CC}">
              <c16:uniqueId val="{0000000B-B98F-42FA-8DAC-39F9718C3F34}"/>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'16. AIR-E'!$M$6</c:f>
              <c:strCache>
                <c:ptCount val="1"/>
                <c:pt idx="0">
                  <c:v>COT</c:v>
                </c:pt>
              </c:strCache>
            </c:strRef>
          </c:tx>
          <c:spPr>
            <a:ln w="28575" cap="rnd">
              <a:solidFill>
                <a:srgbClr val="FFC000"/>
              </a:solidFill>
              <a:prstDash val="sysDash"/>
              <a:round/>
            </a:ln>
          </c:spPr>
          <c:marker>
            <c:symbol val="none"/>
          </c:marker>
          <c:cat>
            <c:strRef>
              <c:f>'16. AIR-E'!$A$7:$A$18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'16. AIR-E'!$M$7:$M$18</c:f>
              <c:numCache>
                <c:formatCode>0.00</c:formatCode>
                <c:ptCount val="12"/>
                <c:pt idx="0">
                  <c:v>14.26</c:v>
                </c:pt>
                <c:pt idx="1">
                  <c:v>13.34</c:v>
                </c:pt>
                <c:pt idx="2">
                  <c:v>13.02</c:v>
                </c:pt>
                <c:pt idx="3">
                  <c:v>12.77</c:v>
                </c:pt>
                <c:pt idx="4">
                  <c:v>12.49</c:v>
                </c:pt>
                <c:pt idx="5">
                  <c:v>43.79</c:v>
                </c:pt>
                <c:pt idx="6">
                  <c:v>65.069999999999993</c:v>
                </c:pt>
                <c:pt idx="7">
                  <c:v>66.59</c:v>
                </c:pt>
                <c:pt idx="8">
                  <c:v>69.19</c:v>
                </c:pt>
                <c:pt idx="9">
                  <c:v>42.9</c:v>
                </c:pt>
                <c:pt idx="10">
                  <c:v>36</c:v>
                </c:pt>
                <c:pt idx="11">
                  <c:v>54.39</c:v>
                </c:pt>
              </c:numCache>
            </c:numRef>
          </c:val>
          <c:smooth val="0"/>
          <c:extLst>
            <c:ext xmlns:c16="http://schemas.microsoft.com/office/drawing/2014/chart" uri="{C3380CC4-5D6E-409C-BE32-E72D297353CC}">
              <c16:uniqueId val="{00000000-0C3A-496E-BC3D-CC320ABD20F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3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2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'17. AFINIA'!$J$6</c:f>
              <c:strCache>
                <c:ptCount val="1"/>
                <c:pt idx="0">
                  <c:v>CUV</c:v>
                </c:pt>
              </c:strCache>
            </c:strRef>
          </c:tx>
          <c:spPr>
            <a:ln w="28575" cap="rnd">
              <a:solidFill>
                <a:schemeClr val="accent1"/>
              </a:solidFill>
              <a:prstDash val="solid"/>
              <a:round/>
            </a:ln>
          </c:spPr>
          <c:marker>
            <c:symbol val="none"/>
          </c:marker>
          <c:cat>
            <c:strRef>
              <c:f>'17. AFINIA'!$A$7:$A$18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'17. AFINIA'!$J$7:$J$18</c:f>
              <c:numCache>
                <c:formatCode>0.00</c:formatCode>
                <c:ptCount val="12"/>
                <c:pt idx="0">
                  <c:v>950.28</c:v>
                </c:pt>
                <c:pt idx="1">
                  <c:v>892.02</c:v>
                </c:pt>
                <c:pt idx="2">
                  <c:v>909.06</c:v>
                </c:pt>
                <c:pt idx="3">
                  <c:v>903.85</c:v>
                </c:pt>
                <c:pt idx="4">
                  <c:v>906.23</c:v>
                </c:pt>
                <c:pt idx="5">
                  <c:v>904.32</c:v>
                </c:pt>
                <c:pt idx="6">
                  <c:v>897.47</c:v>
                </c:pt>
                <c:pt idx="7">
                  <c:v>878.91</c:v>
                </c:pt>
                <c:pt idx="8">
                  <c:v>876.02</c:v>
                </c:pt>
                <c:pt idx="9">
                  <c:v>917.22</c:v>
                </c:pt>
                <c:pt idx="10">
                  <c:v>974.32</c:v>
                </c:pt>
                <c:pt idx="11">
                  <c:v>960.12</c:v>
                </c:pt>
              </c:numCache>
            </c:numRef>
          </c:val>
          <c:smooth val="0"/>
          <c:extLst>
            <c:ext xmlns:c16="http://schemas.microsoft.com/office/drawing/2014/chart" uri="{C3380CC4-5D6E-409C-BE32-E72D297353CC}">
              <c16:uniqueId val="{00000000-A338-4A63-B424-D27A9BDCD32C}"/>
            </c:ext>
          </c:extLst>
        </c:ser>
        <c:ser>
          <c:idx val="1"/>
          <c:order val="1"/>
          <c:tx>
            <c:strRef>
              <c:f>'17. AFINIA'!$K$6</c:f>
              <c:strCache>
                <c:ptCount val="1"/>
                <c:pt idx="0">
                  <c:v>CUV_Op</c:v>
                </c:pt>
              </c:strCache>
            </c:strRef>
          </c:tx>
          <c:spPr>
            <a:ln w="28575" cap="rnd">
              <a:solidFill>
                <a:schemeClr val="accent2"/>
              </a:solidFill>
              <a:prstDash val="lgDash"/>
              <a:round/>
            </a:ln>
          </c:spPr>
          <c:marker>
            <c:symbol val="none"/>
          </c:marker>
          <c:cat>
            <c:strRef>
              <c:f>'17. AFINIA'!$A$7:$A$18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'17. AFINIA'!$K$7:$K$13</c:f>
              <c:numCache>
                <c:formatCode>0.00</c:formatCode>
                <c:ptCount val="7"/>
              </c:numCache>
            </c:numRef>
          </c:val>
          <c:smooth val="0"/>
          <c:extLst>
            <c:ext xmlns:c16="http://schemas.microsoft.com/office/drawing/2014/chart" uri="{C3380CC4-5D6E-409C-BE32-E72D297353CC}">
              <c16:uniqueId val="{00000001-A338-4A63-B424-D27A9BDCD32C}"/>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'17. AFINIA'!$D$6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'17. AFINIA'!$D$7:$D$18</c:f>
              <c:numCache>
                <c:formatCode>0.00</c:formatCode>
                <c:ptCount val="12"/>
                <c:pt idx="0">
                  <c:v>274.36</c:v>
                </c:pt>
                <c:pt idx="1">
                  <c:v>274.18</c:v>
                </c:pt>
                <c:pt idx="2">
                  <c:v>277.42</c:v>
                </c:pt>
                <c:pt idx="3">
                  <c:v>273.61</c:v>
                </c:pt>
                <c:pt idx="4">
                  <c:v>292.51</c:v>
                </c:pt>
                <c:pt idx="5">
                  <c:v>299.51</c:v>
                </c:pt>
                <c:pt idx="6">
                  <c:v>285.05</c:v>
                </c:pt>
                <c:pt idx="7">
                  <c:v>284.94</c:v>
                </c:pt>
                <c:pt idx="8">
                  <c:v>288.31</c:v>
                </c:pt>
                <c:pt idx="9">
                  <c:v>314.39999999999998</c:v>
                </c:pt>
                <c:pt idx="10">
                  <c:v>334.44</c:v>
                </c:pt>
                <c:pt idx="11">
                  <c:v>335.82</c:v>
                </c:pt>
              </c:numCache>
            </c:numRef>
          </c:val>
          <c:extLst>
            <c:ext xmlns:c16="http://schemas.microsoft.com/office/drawing/2014/chart" uri="{C3380CC4-5D6E-409C-BE32-E72D297353CC}">
              <c16:uniqueId val="{00000000-D6B6-45B9-9DEC-729F1CB3E4CF}"/>
            </c:ext>
          </c:extLst>
        </c:ser>
        <c:ser>
          <c:idx val="2"/>
          <c:order val="1"/>
          <c:tx>
            <c:strRef>
              <c:f>'17. AFINIA'!$G$6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'17. AFINIA'!$G$7:$G$18</c:f>
              <c:numCache>
                <c:formatCode>0.00</c:formatCode>
                <c:ptCount val="12"/>
                <c:pt idx="0">
                  <c:v>204.81</c:v>
                </c:pt>
                <c:pt idx="1">
                  <c:v>187.68</c:v>
                </c:pt>
                <c:pt idx="2">
                  <c:v>200.73</c:v>
                </c:pt>
                <c:pt idx="3">
                  <c:v>197.64</c:v>
                </c:pt>
                <c:pt idx="4">
                  <c:v>198.85</c:v>
                </c:pt>
                <c:pt idx="5">
                  <c:v>200.76</c:v>
                </c:pt>
                <c:pt idx="6">
                  <c:v>200.45</c:v>
                </c:pt>
                <c:pt idx="7">
                  <c:v>197.59</c:v>
                </c:pt>
                <c:pt idx="8">
                  <c:v>196.05</c:v>
                </c:pt>
                <c:pt idx="9">
                  <c:v>197.1</c:v>
                </c:pt>
                <c:pt idx="10">
                  <c:v>204.89</c:v>
                </c:pt>
                <c:pt idx="11">
                  <c:v>191.51</c:v>
                </c:pt>
              </c:numCache>
            </c:numRef>
          </c:val>
          <c:extLst>
            <c:ext xmlns:c16="http://schemas.microsoft.com/office/drawing/2014/chart" uri="{C3380CC4-5D6E-409C-BE32-E72D297353CC}">
              <c16:uniqueId val="{00000001-D6B6-45B9-9DEC-729F1CB3E4CF}"/>
            </c:ext>
          </c:extLst>
        </c:ser>
        <c:ser>
          <c:idx val="3"/>
          <c:order val="2"/>
          <c:tx>
            <c:strRef>
              <c:f>'17. AFINIA'!$H$6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'17. AFINIA'!$H$7:$H$18</c:f>
              <c:numCache>
                <c:formatCode>0.00</c:formatCode>
                <c:ptCount val="12"/>
                <c:pt idx="0">
                  <c:v>234.72</c:v>
                </c:pt>
                <c:pt idx="1">
                  <c:v>221.18</c:v>
                </c:pt>
                <c:pt idx="2">
                  <c:v>208.86</c:v>
                </c:pt>
                <c:pt idx="3">
                  <c:v>207.88</c:v>
                </c:pt>
                <c:pt idx="4">
                  <c:v>214.74</c:v>
                </c:pt>
                <c:pt idx="5">
                  <c:v>207.59</c:v>
                </c:pt>
                <c:pt idx="6">
                  <c:v>211.87</c:v>
                </c:pt>
                <c:pt idx="7">
                  <c:v>211.86</c:v>
                </c:pt>
                <c:pt idx="8">
                  <c:v>206.64</c:v>
                </c:pt>
                <c:pt idx="9">
                  <c:v>210.96</c:v>
                </c:pt>
                <c:pt idx="10">
                  <c:v>212.11</c:v>
                </c:pt>
                <c:pt idx="11">
                  <c:v>229.61</c:v>
                </c:pt>
              </c:numCache>
            </c:numRef>
          </c:val>
          <c:extLst>
            <c:ext xmlns:c16="http://schemas.microsoft.com/office/drawing/2014/chart" uri="{C3380CC4-5D6E-409C-BE32-E72D297353CC}">
              <c16:uniqueId val="{00000002-D6B6-45B9-9DEC-729F1CB3E4CF}"/>
            </c:ext>
          </c:extLst>
        </c:ser>
        <c:ser>
          <c:idx val="4"/>
          <c:order val="3"/>
          <c:tx>
            <c:strRef>
              <c:f>'17. AFINIA'!$F$6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'17. AFINIA'!$F$7:$F$18</c:f>
              <c:numCache>
                <c:formatCode>0.00</c:formatCode>
                <c:ptCount val="12"/>
                <c:pt idx="0">
                  <c:v>117.15</c:v>
                </c:pt>
                <c:pt idx="1">
                  <c:v>99.46</c:v>
                </c:pt>
                <c:pt idx="2">
                  <c:v>99.75</c:v>
                </c:pt>
                <c:pt idx="3">
                  <c:v>100.01</c:v>
                </c:pt>
                <c:pt idx="4">
                  <c:v>105.69</c:v>
                </c:pt>
                <c:pt idx="5">
                  <c:v>108.7</c:v>
                </c:pt>
                <c:pt idx="6">
                  <c:v>103.88</c:v>
                </c:pt>
                <c:pt idx="7">
                  <c:v>106.3</c:v>
                </c:pt>
                <c:pt idx="8">
                  <c:v>107.01</c:v>
                </c:pt>
                <c:pt idx="9">
                  <c:v>116.96</c:v>
                </c:pt>
                <c:pt idx="10">
                  <c:v>126.54</c:v>
                </c:pt>
                <c:pt idx="11">
                  <c:v>111.34</c:v>
                </c:pt>
              </c:numCache>
            </c:numRef>
          </c:val>
          <c:extLst>
            <c:ext xmlns:c16="http://schemas.microsoft.com/office/drawing/2014/chart" uri="{C3380CC4-5D6E-409C-BE32-E72D297353CC}">
              <c16:uniqueId val="{00000003-D6B6-45B9-9DEC-729F1CB3E4CF}"/>
            </c:ext>
          </c:extLst>
        </c:ser>
        <c:ser>
          <c:idx val="5"/>
          <c:order val="4"/>
          <c:tx>
            <c:strRef>
              <c:f>'17. AFINIA'!$E$6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'17. AFINIA'!$E$7:$E$18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D6B6-45B9-9DEC-729F1CB3E4CF}"/>
            </c:ext>
          </c:extLst>
        </c:ser>
        <c:ser>
          <c:idx val="6"/>
          <c:order val="5"/>
          <c:tx>
            <c:strRef>
              <c:f>'17. AFINIA'!$I$6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'17. AFINIA'!$I$7:$I$18</c:f>
              <c:numCache>
                <c:formatCode>0.00</c:formatCode>
                <c:ptCount val="12"/>
                <c:pt idx="0">
                  <c:v>62.49</c:v>
                </c:pt>
                <c:pt idx="1">
                  <c:v>54.84</c:v>
                </c:pt>
                <c:pt idx="2">
                  <c:v>68.459999999999994</c:v>
                </c:pt>
                <c:pt idx="3">
                  <c:v>67.77</c:v>
                </c:pt>
                <c:pt idx="4">
                  <c:v>42.78</c:v>
                </c:pt>
                <c:pt idx="5">
                  <c:v>34.799999999999997</c:v>
                </c:pt>
                <c:pt idx="6">
                  <c:v>42.92</c:v>
                </c:pt>
                <c:pt idx="7">
                  <c:v>24.09</c:v>
                </c:pt>
                <c:pt idx="8">
                  <c:v>25.04</c:v>
                </c:pt>
                <c:pt idx="9">
                  <c:v>27.18</c:v>
                </c:pt>
                <c:pt idx="10">
                  <c:v>38.72</c:v>
                </c:pt>
                <c:pt idx="11">
                  <c:v>35.89</c:v>
                </c:pt>
              </c:numCache>
            </c:numRef>
          </c:val>
          <c:extLst>
            <c:ext xmlns:c16="http://schemas.microsoft.com/office/drawing/2014/chart" uri="{C3380CC4-5D6E-409C-BE32-E72D297353CC}">
              <c16:uniqueId val="{00000005-D6B6-45B9-9DEC-729F1CB3E4CF}"/>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'17. AFINIA'!$J$6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'17. AFINIA'!$A$7:$A$18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'17. AFINIA'!$J$7:$J$18</c:f>
              <c:numCache>
                <c:formatCode>0.00</c:formatCode>
                <c:ptCount val="12"/>
                <c:pt idx="0">
                  <c:v>950.28</c:v>
                </c:pt>
                <c:pt idx="1">
                  <c:v>892.02</c:v>
                </c:pt>
                <c:pt idx="2">
                  <c:v>909.06</c:v>
                </c:pt>
                <c:pt idx="3">
                  <c:v>903.85</c:v>
                </c:pt>
                <c:pt idx="4">
                  <c:v>906.23</c:v>
                </c:pt>
                <c:pt idx="5">
                  <c:v>904.32</c:v>
                </c:pt>
                <c:pt idx="6">
                  <c:v>897.47</c:v>
                </c:pt>
                <c:pt idx="7">
                  <c:v>878.91</c:v>
                </c:pt>
                <c:pt idx="8">
                  <c:v>876.02</c:v>
                </c:pt>
                <c:pt idx="9">
                  <c:v>917.22</c:v>
                </c:pt>
                <c:pt idx="10">
                  <c:v>974.32</c:v>
                </c:pt>
                <c:pt idx="11">
                  <c:v>960.12</c:v>
                </c:pt>
              </c:numCache>
            </c:numRef>
          </c:val>
          <c:smooth val="0"/>
          <c:extLst>
            <c:ext xmlns:c16="http://schemas.microsoft.com/office/drawing/2014/chart" uri="{C3380CC4-5D6E-409C-BE32-E72D297353CC}">
              <c16:uniqueId val="{00000006-D6B6-45B9-9DEC-729F1CB3E4CF}"/>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'17. AFINIA'!$P$7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AFINIA'!$S$7:$W$7</c:f>
              <c:numCache>
                <c:formatCode>0.00</c:formatCode>
                <c:ptCount val="5"/>
                <c:pt idx="0">
                  <c:v>474.62</c:v>
                </c:pt>
                <c:pt idx="1">
                  <c:v>593.28</c:v>
                </c:pt>
                <c:pt idx="2">
                  <c:v>807.74</c:v>
                </c:pt>
                <c:pt idx="3">
                  <c:v>950.28</c:v>
                </c:pt>
                <c:pt idx="4">
                  <c:v>1140.3399999999999</c:v>
                </c:pt>
              </c:numCache>
            </c:numRef>
          </c:val>
          <c:extLst>
            <c:ext xmlns:c16="http://schemas.microsoft.com/office/drawing/2014/chart" uri="{C3380CC4-5D6E-409C-BE32-E72D297353CC}">
              <c16:uniqueId val="{00000000-552C-413E-A9D1-55291EDCE3E6}"/>
            </c:ext>
          </c:extLst>
        </c:ser>
        <c:ser>
          <c:idx val="1"/>
          <c:order val="1"/>
          <c:tx>
            <c:strRef>
              <c:f>'17. AFINIA'!$P$8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AFINIA'!$S$8:$W$8</c:f>
              <c:numCache>
                <c:formatCode>0.00</c:formatCode>
                <c:ptCount val="5"/>
                <c:pt idx="0">
                  <c:v>476.15</c:v>
                </c:pt>
                <c:pt idx="1">
                  <c:v>595.17999999999995</c:v>
                </c:pt>
                <c:pt idx="2">
                  <c:v>758.22</c:v>
                </c:pt>
                <c:pt idx="3">
                  <c:v>892.02</c:v>
                </c:pt>
                <c:pt idx="4">
                  <c:v>1070.43</c:v>
                </c:pt>
              </c:numCache>
            </c:numRef>
          </c:val>
          <c:extLst>
            <c:ext xmlns:c16="http://schemas.microsoft.com/office/drawing/2014/chart" uri="{C3380CC4-5D6E-409C-BE32-E72D297353CC}">
              <c16:uniqueId val="{00000001-552C-413E-A9D1-55291EDCE3E6}"/>
            </c:ext>
          </c:extLst>
        </c:ser>
        <c:ser>
          <c:idx val="2"/>
          <c:order val="2"/>
          <c:tx>
            <c:strRef>
              <c:f>'17. AFINIA'!$P$9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AFINIA'!$S$9:$W$9</c:f>
              <c:numCache>
                <c:formatCode>0.00</c:formatCode>
                <c:ptCount val="5"/>
                <c:pt idx="0">
                  <c:v>476.65</c:v>
                </c:pt>
                <c:pt idx="1">
                  <c:v>595.82000000000005</c:v>
                </c:pt>
                <c:pt idx="2">
                  <c:v>772.7</c:v>
                </c:pt>
                <c:pt idx="3">
                  <c:v>909.06</c:v>
                </c:pt>
                <c:pt idx="4">
                  <c:v>1090.8699999999999</c:v>
                </c:pt>
              </c:numCache>
            </c:numRef>
          </c:val>
          <c:extLst>
            <c:ext xmlns:c16="http://schemas.microsoft.com/office/drawing/2014/chart" uri="{C3380CC4-5D6E-409C-BE32-E72D297353CC}">
              <c16:uniqueId val="{00000002-552C-413E-A9D1-55291EDCE3E6}"/>
            </c:ext>
          </c:extLst>
        </c:ser>
        <c:ser>
          <c:idx val="3"/>
          <c:order val="3"/>
          <c:tx>
            <c:strRef>
              <c:f>'17. AFINIA'!$P$10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AFINIA'!$S$10:$W$10</c:f>
              <c:numCache>
                <c:formatCode>0.00</c:formatCode>
                <c:ptCount val="5"/>
                <c:pt idx="0">
                  <c:v>477.95</c:v>
                </c:pt>
                <c:pt idx="1">
                  <c:v>597.44000000000005</c:v>
                </c:pt>
                <c:pt idx="2">
                  <c:v>768.27</c:v>
                </c:pt>
                <c:pt idx="3">
                  <c:v>903.85</c:v>
                </c:pt>
                <c:pt idx="4">
                  <c:v>1084.6199999999999</c:v>
                </c:pt>
              </c:numCache>
            </c:numRef>
          </c:val>
          <c:extLst>
            <c:ext xmlns:c16="http://schemas.microsoft.com/office/drawing/2014/chart" uri="{C3380CC4-5D6E-409C-BE32-E72D297353CC}">
              <c16:uniqueId val="{00000003-552C-413E-A9D1-55291EDCE3E6}"/>
            </c:ext>
          </c:extLst>
        </c:ser>
        <c:ser>
          <c:idx val="4"/>
          <c:order val="4"/>
          <c:tx>
            <c:strRef>
              <c:f>'17. AFINIA'!$P$11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AFINIA'!$S$11:$W$11</c:f>
              <c:numCache>
                <c:formatCode>0.00</c:formatCode>
                <c:ptCount val="5"/>
                <c:pt idx="0">
                  <c:v>478.84</c:v>
                </c:pt>
                <c:pt idx="1">
                  <c:v>598.54999999999995</c:v>
                </c:pt>
                <c:pt idx="2">
                  <c:v>770.3</c:v>
                </c:pt>
                <c:pt idx="3">
                  <c:v>906.23</c:v>
                </c:pt>
                <c:pt idx="4">
                  <c:v>1087.48</c:v>
                </c:pt>
              </c:numCache>
            </c:numRef>
          </c:val>
          <c:extLst>
            <c:ext xmlns:c16="http://schemas.microsoft.com/office/drawing/2014/chart" uri="{C3380CC4-5D6E-409C-BE32-E72D297353CC}">
              <c16:uniqueId val="{00000004-552C-413E-A9D1-55291EDCE3E6}"/>
            </c:ext>
          </c:extLst>
        </c:ser>
        <c:ser>
          <c:idx val="5"/>
          <c:order val="5"/>
          <c:tx>
            <c:strRef>
              <c:f>'17. AFINIA'!$P$12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AFINIA'!$S$12:$W$12</c:f>
              <c:numCache>
                <c:formatCode>0.00</c:formatCode>
                <c:ptCount val="5"/>
                <c:pt idx="0">
                  <c:v>480.4</c:v>
                </c:pt>
                <c:pt idx="1">
                  <c:v>600.49</c:v>
                </c:pt>
                <c:pt idx="2">
                  <c:v>768.68</c:v>
                </c:pt>
                <c:pt idx="3">
                  <c:v>904.32</c:v>
                </c:pt>
                <c:pt idx="4">
                  <c:v>1085.19</c:v>
                </c:pt>
              </c:numCache>
            </c:numRef>
          </c:val>
          <c:extLst>
            <c:ext xmlns:c16="http://schemas.microsoft.com/office/drawing/2014/chart" uri="{C3380CC4-5D6E-409C-BE32-E72D297353CC}">
              <c16:uniqueId val="{00000005-552C-413E-A9D1-55291EDCE3E6}"/>
            </c:ext>
          </c:extLst>
        </c:ser>
        <c:ser>
          <c:idx val="6"/>
          <c:order val="6"/>
          <c:tx>
            <c:strRef>
              <c:f>'17. AFINIA'!$P$13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AFINIA'!$S$13:$W$13</c:f>
              <c:numCache>
                <c:formatCode>0.00</c:formatCode>
                <c:ptCount val="5"/>
                <c:pt idx="0">
                  <c:v>481.28</c:v>
                </c:pt>
                <c:pt idx="1">
                  <c:v>601.6</c:v>
                </c:pt>
                <c:pt idx="2">
                  <c:v>762.85</c:v>
                </c:pt>
                <c:pt idx="3">
                  <c:v>897.47</c:v>
                </c:pt>
                <c:pt idx="4">
                  <c:v>1076.96</c:v>
                </c:pt>
              </c:numCache>
            </c:numRef>
          </c:val>
          <c:extLst>
            <c:ext xmlns:c16="http://schemas.microsoft.com/office/drawing/2014/chart" uri="{C3380CC4-5D6E-409C-BE32-E72D297353CC}">
              <c16:uniqueId val="{00000006-552C-413E-A9D1-55291EDCE3E6}"/>
            </c:ext>
          </c:extLst>
        </c:ser>
        <c:ser>
          <c:idx val="7"/>
          <c:order val="7"/>
          <c:tx>
            <c:strRef>
              <c:f>'17. AFINIA'!$P$14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AFINIA'!$S$14:$W$14</c:f>
              <c:numCache>
                <c:formatCode>0.00</c:formatCode>
                <c:ptCount val="5"/>
                <c:pt idx="0">
                  <c:v>481.63</c:v>
                </c:pt>
                <c:pt idx="1">
                  <c:v>602.04</c:v>
                </c:pt>
                <c:pt idx="2">
                  <c:v>747.08</c:v>
                </c:pt>
                <c:pt idx="3">
                  <c:v>878.91</c:v>
                </c:pt>
                <c:pt idx="4">
                  <c:v>1054.69</c:v>
                </c:pt>
              </c:numCache>
            </c:numRef>
          </c:val>
          <c:extLst>
            <c:ext xmlns:c16="http://schemas.microsoft.com/office/drawing/2014/chart" uri="{C3380CC4-5D6E-409C-BE32-E72D297353CC}">
              <c16:uniqueId val="{00000007-552C-413E-A9D1-55291EDCE3E6}"/>
            </c:ext>
          </c:extLst>
        </c:ser>
        <c:ser>
          <c:idx val="8"/>
          <c:order val="8"/>
          <c:tx>
            <c:strRef>
              <c:f>'17. AFINIA'!$P$15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AFINIA'!$S$15:$W$15</c:f>
              <c:numCache>
                <c:formatCode>0.00</c:formatCode>
                <c:ptCount val="5"/>
                <c:pt idx="0">
                  <c:v>482.9</c:v>
                </c:pt>
                <c:pt idx="1">
                  <c:v>603.63</c:v>
                </c:pt>
                <c:pt idx="2">
                  <c:v>744.62</c:v>
                </c:pt>
                <c:pt idx="3">
                  <c:v>876.02</c:v>
                </c:pt>
                <c:pt idx="4">
                  <c:v>1051.23</c:v>
                </c:pt>
              </c:numCache>
            </c:numRef>
          </c:val>
          <c:extLst>
            <c:ext xmlns:c16="http://schemas.microsoft.com/office/drawing/2014/chart" uri="{C3380CC4-5D6E-409C-BE32-E72D297353CC}">
              <c16:uniqueId val="{00000008-552C-413E-A9D1-55291EDCE3E6}"/>
            </c:ext>
          </c:extLst>
        </c:ser>
        <c:ser>
          <c:idx val="9"/>
          <c:order val="9"/>
          <c:tx>
            <c:strRef>
              <c:f>'17. AFINIA'!$P$16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AFINIA'!$S$16:$W$16</c:f>
              <c:numCache>
                <c:formatCode>0.00</c:formatCode>
                <c:ptCount val="5"/>
                <c:pt idx="0">
                  <c:v>488.61</c:v>
                </c:pt>
                <c:pt idx="1">
                  <c:v>610.76</c:v>
                </c:pt>
                <c:pt idx="2">
                  <c:v>779.64</c:v>
                </c:pt>
                <c:pt idx="3">
                  <c:v>917.22</c:v>
                </c:pt>
                <c:pt idx="4">
                  <c:v>1100.67</c:v>
                </c:pt>
              </c:numCache>
            </c:numRef>
          </c:val>
          <c:extLst>
            <c:ext xmlns:c16="http://schemas.microsoft.com/office/drawing/2014/chart" uri="{C3380CC4-5D6E-409C-BE32-E72D297353CC}">
              <c16:uniqueId val="{00000009-552C-413E-A9D1-55291EDCE3E6}"/>
            </c:ext>
          </c:extLst>
        </c:ser>
        <c:ser>
          <c:idx val="10"/>
          <c:order val="10"/>
          <c:tx>
            <c:strRef>
              <c:f>'17. AFINIA'!$P$17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AFINIA'!$S$17:$W$17</c:f>
              <c:numCache>
                <c:formatCode>0.00</c:formatCode>
                <c:ptCount val="5"/>
                <c:pt idx="0">
                  <c:v>493.87</c:v>
                </c:pt>
                <c:pt idx="1">
                  <c:v>617.34</c:v>
                </c:pt>
                <c:pt idx="2">
                  <c:v>828.18</c:v>
                </c:pt>
                <c:pt idx="3">
                  <c:v>974.32</c:v>
                </c:pt>
                <c:pt idx="4">
                  <c:v>1169.19</c:v>
                </c:pt>
              </c:numCache>
            </c:numRef>
          </c:val>
          <c:extLst>
            <c:ext xmlns:c16="http://schemas.microsoft.com/office/drawing/2014/chart" uri="{C3380CC4-5D6E-409C-BE32-E72D297353CC}">
              <c16:uniqueId val="{0000000A-552C-413E-A9D1-55291EDCE3E6}"/>
            </c:ext>
          </c:extLst>
        </c:ser>
        <c:ser>
          <c:idx val="11"/>
          <c:order val="11"/>
          <c:tx>
            <c:strRef>
              <c:f>'17. AFINIA'!$P$18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AFINIA'!$S$18:$W$18</c:f>
              <c:numCache>
                <c:formatCode>0.00</c:formatCode>
                <c:ptCount val="5"/>
                <c:pt idx="0">
                  <c:v>497.71</c:v>
                </c:pt>
                <c:pt idx="1">
                  <c:v>622.14</c:v>
                </c:pt>
                <c:pt idx="2">
                  <c:v>816.1</c:v>
                </c:pt>
                <c:pt idx="3">
                  <c:v>960.12</c:v>
                </c:pt>
                <c:pt idx="4">
                  <c:v>1152.1400000000001</c:v>
                </c:pt>
              </c:numCache>
            </c:numRef>
          </c:val>
          <c:extLst>
            <c:ext xmlns:c16="http://schemas.microsoft.com/office/drawing/2014/chart" uri="{C3380CC4-5D6E-409C-BE32-E72D297353CC}">
              <c16:uniqueId val="{0000000B-552C-413E-A9D1-55291EDCE3E6}"/>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'17. AFINIA'!$M$6</c:f>
              <c:strCache>
                <c:ptCount val="1"/>
                <c:pt idx="0">
                  <c:v>COT</c:v>
                </c:pt>
              </c:strCache>
            </c:strRef>
          </c:tx>
          <c:spPr>
            <a:ln w="28575" cap="rnd">
              <a:solidFill>
                <a:srgbClr val="FFC000"/>
              </a:solidFill>
              <a:prstDash val="sysDash"/>
              <a:round/>
            </a:ln>
          </c:spPr>
          <c:marker>
            <c:symbol val="none"/>
          </c:marker>
          <c:cat>
            <c:strRef>
              <c:f>'17. AFINIA'!$A$7:$A$18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'17. AFINIA'!$M$7:$M$18</c:f>
              <c:numCache>
                <c:formatCode>0.00</c:formatCode>
                <c:ptCount val="12"/>
                <c:pt idx="0">
                  <c:v>85.85</c:v>
                </c:pt>
                <c:pt idx="1">
                  <c:v>82.69</c:v>
                </c:pt>
                <c:pt idx="2">
                  <c:v>80.61</c:v>
                </c:pt>
                <c:pt idx="3">
                  <c:v>77.63</c:v>
                </c:pt>
                <c:pt idx="4">
                  <c:v>81.44</c:v>
                </c:pt>
                <c:pt idx="5">
                  <c:v>77.45</c:v>
                </c:pt>
                <c:pt idx="6">
                  <c:v>79.38</c:v>
                </c:pt>
                <c:pt idx="7">
                  <c:v>78.67</c:v>
                </c:pt>
                <c:pt idx="8">
                  <c:v>77.209999999999994</c:v>
                </c:pt>
                <c:pt idx="9">
                  <c:v>78.31</c:v>
                </c:pt>
                <c:pt idx="10">
                  <c:v>76.84</c:v>
                </c:pt>
                <c:pt idx="11">
                  <c:v>84.56</c:v>
                </c:pt>
              </c:numCache>
            </c:numRef>
          </c:val>
          <c:smooth val="0"/>
          <c:extLst>
            <c:ext xmlns:c16="http://schemas.microsoft.com/office/drawing/2014/chart" uri="{C3380CC4-5D6E-409C-BE32-E72D297353CC}">
              <c16:uniqueId val="{00000000-4D58-42C0-B13D-5519B4671626}"/>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'18. ELECTROCAQUETÁ'!$J$6</c:f>
              <c:strCache>
                <c:ptCount val="1"/>
                <c:pt idx="0">
                  <c:v>CUV</c:v>
                </c:pt>
              </c:strCache>
            </c:strRef>
          </c:tx>
          <c:spPr>
            <a:ln w="28575" cap="rnd">
              <a:solidFill>
                <a:schemeClr val="accent1"/>
              </a:solidFill>
              <a:prstDash val="solid"/>
              <a:round/>
            </a:ln>
          </c:spPr>
          <c:marker>
            <c:symbol val="none"/>
          </c:marker>
          <c:cat>
            <c:strRef>
              <c:f>'18. ELECTROCAQUETÁ'!$A$7:$A$18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'18. ELECTROCAQUETÁ'!$J$7:$J$18</c:f>
              <c:numCache>
                <c:formatCode>0.00</c:formatCode>
                <c:ptCount val="12"/>
                <c:pt idx="0">
                  <c:v>944.79</c:v>
                </c:pt>
                <c:pt idx="1">
                  <c:v>936.96</c:v>
                </c:pt>
                <c:pt idx="2">
                  <c:v>944.03</c:v>
                </c:pt>
                <c:pt idx="3">
                  <c:v>960.57</c:v>
                </c:pt>
                <c:pt idx="4">
                  <c:v>946.21</c:v>
                </c:pt>
                <c:pt idx="5">
                  <c:v>931.19</c:v>
                </c:pt>
                <c:pt idx="6">
                  <c:v>984.04</c:v>
                </c:pt>
                <c:pt idx="7">
                  <c:v>950.94</c:v>
                </c:pt>
                <c:pt idx="8">
                  <c:v>948.26</c:v>
                </c:pt>
                <c:pt idx="9">
                  <c:v>958.62</c:v>
                </c:pt>
                <c:pt idx="10">
                  <c:v>991</c:v>
                </c:pt>
                <c:pt idx="11">
                  <c:v>974.82</c:v>
                </c:pt>
              </c:numCache>
            </c:numRef>
          </c:val>
          <c:smooth val="0"/>
          <c:extLst>
            <c:ext xmlns:c16="http://schemas.microsoft.com/office/drawing/2014/chart" uri="{C3380CC4-5D6E-409C-BE32-E72D297353CC}">
              <c16:uniqueId val="{00000000-EF0D-493A-86D9-BB6E2A8F79C8}"/>
            </c:ext>
          </c:extLst>
        </c:ser>
        <c:ser>
          <c:idx val="1"/>
          <c:order val="1"/>
          <c:tx>
            <c:strRef>
              <c:f>'18. ELECTROCAQUETÁ'!$K$6</c:f>
              <c:strCache>
                <c:ptCount val="1"/>
                <c:pt idx="0">
                  <c:v>CUV_Op</c:v>
                </c:pt>
              </c:strCache>
            </c:strRef>
          </c:tx>
          <c:spPr>
            <a:ln w="28575" cap="rnd">
              <a:solidFill>
                <a:schemeClr val="accent2"/>
              </a:solidFill>
              <a:prstDash val="lgDash"/>
              <a:round/>
            </a:ln>
          </c:spPr>
          <c:marker>
            <c:symbol val="none"/>
          </c:marker>
          <c:cat>
            <c:strRef>
              <c:f>'18. ELECTROCAQUETÁ'!$A$7:$A$18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'18. ELECTROCAQUETÁ'!$K$7:$K$13</c:f>
              <c:numCache>
                <c:formatCode>0.00</c:formatCode>
                <c:ptCount val="7"/>
              </c:numCache>
            </c:numRef>
          </c:val>
          <c:smooth val="0"/>
          <c:extLst>
            <c:ext xmlns:c16="http://schemas.microsoft.com/office/drawing/2014/chart" uri="{C3380CC4-5D6E-409C-BE32-E72D297353CC}">
              <c16:uniqueId val="{00000001-EF0D-493A-86D9-BB6E2A8F79C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 CELSIA COLOMBIA Valle'!$P$7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Valle'!$S$7:$W$7</c:f>
              <c:numCache>
                <c:formatCode>0.00</c:formatCode>
                <c:ptCount val="5"/>
                <c:pt idx="0">
                  <c:v>419.69</c:v>
                </c:pt>
                <c:pt idx="1">
                  <c:v>524.61</c:v>
                </c:pt>
                <c:pt idx="2">
                  <c:v>759.58</c:v>
                </c:pt>
                <c:pt idx="3">
                  <c:v>893.62</c:v>
                </c:pt>
                <c:pt idx="4">
                  <c:v>1072.3399999999999</c:v>
                </c:pt>
              </c:numCache>
            </c:numRef>
          </c:val>
          <c:extLst>
            <c:ext xmlns:c16="http://schemas.microsoft.com/office/drawing/2014/chart" uri="{C3380CC4-5D6E-409C-BE32-E72D297353CC}">
              <c16:uniqueId val="{00000000-DB85-40EA-98AB-925DAE67B873}"/>
            </c:ext>
          </c:extLst>
        </c:ser>
        <c:ser>
          <c:idx val="1"/>
          <c:order val="1"/>
          <c:tx>
            <c:strRef>
              <c:f>'2. CELSIA COLOMBIA Valle'!$P$8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Valle'!$S$8:$W$8</c:f>
              <c:numCache>
                <c:formatCode>0.00</c:formatCode>
                <c:ptCount val="5"/>
                <c:pt idx="0">
                  <c:v>421.04</c:v>
                </c:pt>
                <c:pt idx="1">
                  <c:v>526.29</c:v>
                </c:pt>
                <c:pt idx="2">
                  <c:v>767.49</c:v>
                </c:pt>
                <c:pt idx="3">
                  <c:v>902.93</c:v>
                </c:pt>
                <c:pt idx="4">
                  <c:v>1083.52</c:v>
                </c:pt>
              </c:numCache>
            </c:numRef>
          </c:val>
          <c:extLst>
            <c:ext xmlns:c16="http://schemas.microsoft.com/office/drawing/2014/chart" uri="{C3380CC4-5D6E-409C-BE32-E72D297353CC}">
              <c16:uniqueId val="{00000001-DB85-40EA-98AB-925DAE67B873}"/>
            </c:ext>
          </c:extLst>
        </c:ser>
        <c:ser>
          <c:idx val="2"/>
          <c:order val="2"/>
          <c:tx>
            <c:strRef>
              <c:f>'2. CELSIA COLOMBIA Valle'!$P$9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Valle'!$S$9:$W$9</c:f>
              <c:numCache>
                <c:formatCode>0.00</c:formatCode>
                <c:ptCount val="5"/>
                <c:pt idx="0">
                  <c:v>421.49</c:v>
                </c:pt>
                <c:pt idx="1">
                  <c:v>526.85</c:v>
                </c:pt>
                <c:pt idx="2">
                  <c:v>753.66</c:v>
                </c:pt>
                <c:pt idx="3">
                  <c:v>886.66</c:v>
                </c:pt>
                <c:pt idx="4">
                  <c:v>1063.99</c:v>
                </c:pt>
              </c:numCache>
            </c:numRef>
          </c:val>
          <c:extLst>
            <c:ext xmlns:c16="http://schemas.microsoft.com/office/drawing/2014/chart" uri="{C3380CC4-5D6E-409C-BE32-E72D297353CC}">
              <c16:uniqueId val="{00000002-DB85-40EA-98AB-925DAE67B873}"/>
            </c:ext>
          </c:extLst>
        </c:ser>
        <c:ser>
          <c:idx val="3"/>
          <c:order val="3"/>
          <c:tx>
            <c:strRef>
              <c:f>'2. CELSIA COLOMBIA Valle'!$P$10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Valle'!$S$10:$W$10</c:f>
              <c:numCache>
                <c:formatCode>0.00</c:formatCode>
                <c:ptCount val="5"/>
                <c:pt idx="0">
                  <c:v>422.64</c:v>
                </c:pt>
                <c:pt idx="1">
                  <c:v>528.29</c:v>
                </c:pt>
                <c:pt idx="2">
                  <c:v>646.79999999999995</c:v>
                </c:pt>
                <c:pt idx="3">
                  <c:v>760.94</c:v>
                </c:pt>
                <c:pt idx="4">
                  <c:v>913.13</c:v>
                </c:pt>
              </c:numCache>
            </c:numRef>
          </c:val>
          <c:extLst>
            <c:ext xmlns:c16="http://schemas.microsoft.com/office/drawing/2014/chart" uri="{C3380CC4-5D6E-409C-BE32-E72D297353CC}">
              <c16:uniqueId val="{00000003-DB85-40EA-98AB-925DAE67B873}"/>
            </c:ext>
          </c:extLst>
        </c:ser>
        <c:ser>
          <c:idx val="4"/>
          <c:order val="4"/>
          <c:tx>
            <c:strRef>
              <c:f>'2. CELSIA COLOMBIA Valle'!$P$11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Valle'!$S$11:$W$11</c:f>
              <c:numCache>
                <c:formatCode>0.00</c:formatCode>
                <c:ptCount val="5"/>
                <c:pt idx="0">
                  <c:v>423.43</c:v>
                </c:pt>
                <c:pt idx="1">
                  <c:v>529.27</c:v>
                </c:pt>
                <c:pt idx="2">
                  <c:v>699.06</c:v>
                </c:pt>
                <c:pt idx="3">
                  <c:v>822.42</c:v>
                </c:pt>
                <c:pt idx="4">
                  <c:v>986.9</c:v>
                </c:pt>
              </c:numCache>
            </c:numRef>
          </c:val>
          <c:extLst>
            <c:ext xmlns:c16="http://schemas.microsoft.com/office/drawing/2014/chart" uri="{C3380CC4-5D6E-409C-BE32-E72D297353CC}">
              <c16:uniqueId val="{00000004-DB85-40EA-98AB-925DAE67B873}"/>
            </c:ext>
          </c:extLst>
        </c:ser>
        <c:ser>
          <c:idx val="5"/>
          <c:order val="5"/>
          <c:tx>
            <c:strRef>
              <c:f>'2. CELSIA COLOMBIA Valle'!$P$12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Valle'!$S$12:$W$12</c:f>
              <c:numCache>
                <c:formatCode>0.00</c:formatCode>
                <c:ptCount val="5"/>
                <c:pt idx="0">
                  <c:v>424.8</c:v>
                </c:pt>
                <c:pt idx="1">
                  <c:v>530.99</c:v>
                </c:pt>
                <c:pt idx="2">
                  <c:v>707.81</c:v>
                </c:pt>
                <c:pt idx="3">
                  <c:v>832.72</c:v>
                </c:pt>
                <c:pt idx="4">
                  <c:v>999.26</c:v>
                </c:pt>
              </c:numCache>
            </c:numRef>
          </c:val>
          <c:extLst>
            <c:ext xmlns:c16="http://schemas.microsoft.com/office/drawing/2014/chart" uri="{C3380CC4-5D6E-409C-BE32-E72D297353CC}">
              <c16:uniqueId val="{00000005-DB85-40EA-98AB-925DAE67B873}"/>
            </c:ext>
          </c:extLst>
        </c:ser>
        <c:ser>
          <c:idx val="6"/>
          <c:order val="6"/>
          <c:tx>
            <c:strRef>
              <c:f>'2. CELSIA COLOMBIA Valle'!$P$13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Valle'!$S$13:$W$13</c:f>
              <c:numCache>
                <c:formatCode>0.00</c:formatCode>
                <c:ptCount val="5"/>
                <c:pt idx="0">
                  <c:v>425.59</c:v>
                </c:pt>
                <c:pt idx="1">
                  <c:v>531.97</c:v>
                </c:pt>
                <c:pt idx="2">
                  <c:v>681.08</c:v>
                </c:pt>
                <c:pt idx="3">
                  <c:v>801.27</c:v>
                </c:pt>
                <c:pt idx="4">
                  <c:v>961.52</c:v>
                </c:pt>
              </c:numCache>
            </c:numRef>
          </c:val>
          <c:extLst>
            <c:ext xmlns:c16="http://schemas.microsoft.com/office/drawing/2014/chart" uri="{C3380CC4-5D6E-409C-BE32-E72D297353CC}">
              <c16:uniqueId val="{00000006-DB85-40EA-98AB-925DAE67B873}"/>
            </c:ext>
          </c:extLst>
        </c:ser>
        <c:ser>
          <c:idx val="7"/>
          <c:order val="7"/>
          <c:tx>
            <c:strRef>
              <c:f>'2. CELSIA COLOMBIA Valle'!$P$14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Valle'!$S$14:$W$14</c:f>
              <c:numCache>
                <c:formatCode>0.00</c:formatCode>
                <c:ptCount val="5"/>
                <c:pt idx="0">
                  <c:v>425.9</c:v>
                </c:pt>
                <c:pt idx="1">
                  <c:v>532.36</c:v>
                </c:pt>
                <c:pt idx="2">
                  <c:v>680.4</c:v>
                </c:pt>
                <c:pt idx="3">
                  <c:v>800.47</c:v>
                </c:pt>
                <c:pt idx="4">
                  <c:v>960.56</c:v>
                </c:pt>
              </c:numCache>
            </c:numRef>
          </c:val>
          <c:extLst>
            <c:ext xmlns:c16="http://schemas.microsoft.com/office/drawing/2014/chart" uri="{C3380CC4-5D6E-409C-BE32-E72D297353CC}">
              <c16:uniqueId val="{00000007-DB85-40EA-98AB-925DAE67B873}"/>
            </c:ext>
          </c:extLst>
        </c:ser>
        <c:ser>
          <c:idx val="8"/>
          <c:order val="8"/>
          <c:tx>
            <c:strRef>
              <c:f>'2. CELSIA COLOMBIA Valle'!$P$15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Valle'!$S$15:$W$15</c:f>
              <c:numCache>
                <c:formatCode>0.00</c:formatCode>
                <c:ptCount val="5"/>
                <c:pt idx="0">
                  <c:v>427.02</c:v>
                </c:pt>
                <c:pt idx="1">
                  <c:v>533.76</c:v>
                </c:pt>
                <c:pt idx="2">
                  <c:v>675.88</c:v>
                </c:pt>
                <c:pt idx="3">
                  <c:v>795.15</c:v>
                </c:pt>
                <c:pt idx="4">
                  <c:v>954.18</c:v>
                </c:pt>
              </c:numCache>
            </c:numRef>
          </c:val>
          <c:extLst>
            <c:ext xmlns:c16="http://schemas.microsoft.com/office/drawing/2014/chart" uri="{C3380CC4-5D6E-409C-BE32-E72D297353CC}">
              <c16:uniqueId val="{00000008-DB85-40EA-98AB-925DAE67B873}"/>
            </c:ext>
          </c:extLst>
        </c:ser>
        <c:ser>
          <c:idx val="9"/>
          <c:order val="9"/>
          <c:tx>
            <c:strRef>
              <c:f>'2. CELSIA COLOMBIA Valle'!$P$16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Valle'!$S$16:$W$16</c:f>
              <c:numCache>
                <c:formatCode>0.00</c:formatCode>
                <c:ptCount val="5"/>
                <c:pt idx="0">
                  <c:v>432.07</c:v>
                </c:pt>
                <c:pt idx="1">
                  <c:v>540.07000000000005</c:v>
                </c:pt>
                <c:pt idx="2">
                  <c:v>697.57</c:v>
                </c:pt>
                <c:pt idx="3">
                  <c:v>820.67</c:v>
                </c:pt>
                <c:pt idx="4">
                  <c:v>984.8</c:v>
                </c:pt>
              </c:numCache>
            </c:numRef>
          </c:val>
          <c:extLst>
            <c:ext xmlns:c16="http://schemas.microsoft.com/office/drawing/2014/chart" uri="{C3380CC4-5D6E-409C-BE32-E72D297353CC}">
              <c16:uniqueId val="{00000009-DB85-40EA-98AB-925DAE67B873}"/>
            </c:ext>
          </c:extLst>
        </c:ser>
        <c:ser>
          <c:idx val="10"/>
          <c:order val="10"/>
          <c:tx>
            <c:strRef>
              <c:f>'2. CELSIA COLOMBIA Valle'!$P$17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Valle'!$S$17:$W$17</c:f>
              <c:numCache>
                <c:formatCode>0.00</c:formatCode>
                <c:ptCount val="5"/>
                <c:pt idx="0">
                  <c:v>436.73</c:v>
                </c:pt>
                <c:pt idx="1">
                  <c:v>545.89</c:v>
                </c:pt>
                <c:pt idx="2">
                  <c:v>745.58</c:v>
                </c:pt>
                <c:pt idx="3">
                  <c:v>877.15</c:v>
                </c:pt>
                <c:pt idx="4">
                  <c:v>1052.58</c:v>
                </c:pt>
              </c:numCache>
            </c:numRef>
          </c:val>
          <c:extLst>
            <c:ext xmlns:c16="http://schemas.microsoft.com/office/drawing/2014/chart" uri="{C3380CC4-5D6E-409C-BE32-E72D297353CC}">
              <c16:uniqueId val="{0000000A-DB85-40EA-98AB-925DAE67B873}"/>
            </c:ext>
          </c:extLst>
        </c:ser>
        <c:ser>
          <c:idx val="11"/>
          <c:order val="11"/>
          <c:tx>
            <c:strRef>
              <c:f>'2. CELSIA COLOMBIA Valle'!$P$18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Valle'!$S$18:$W$18</c:f>
              <c:numCache>
                <c:formatCode>0.00</c:formatCode>
                <c:ptCount val="5"/>
                <c:pt idx="0">
                  <c:v>440.12</c:v>
                </c:pt>
                <c:pt idx="1">
                  <c:v>550.13</c:v>
                </c:pt>
                <c:pt idx="2">
                  <c:v>726.61</c:v>
                </c:pt>
                <c:pt idx="3">
                  <c:v>854.84</c:v>
                </c:pt>
                <c:pt idx="4">
                  <c:v>1025.81</c:v>
                </c:pt>
              </c:numCache>
            </c:numRef>
          </c:val>
          <c:extLst>
            <c:ext xmlns:c16="http://schemas.microsoft.com/office/drawing/2014/chart" uri="{C3380CC4-5D6E-409C-BE32-E72D297353CC}">
              <c16:uniqueId val="{0000000B-DB85-40EA-98AB-925DAE67B873}"/>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'18. ELECTROCAQUETÁ'!$D$6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'18. ELECTROCAQUETÁ'!$D$7:$D$18</c:f>
              <c:numCache>
                <c:formatCode>0.00</c:formatCode>
                <c:ptCount val="12"/>
                <c:pt idx="0">
                  <c:v>315.8</c:v>
                </c:pt>
                <c:pt idx="1">
                  <c:v>324.02999999999997</c:v>
                </c:pt>
                <c:pt idx="2">
                  <c:v>318.20999999999998</c:v>
                </c:pt>
                <c:pt idx="3">
                  <c:v>320.47000000000003</c:v>
                </c:pt>
                <c:pt idx="4">
                  <c:v>324.14999999999998</c:v>
                </c:pt>
                <c:pt idx="5">
                  <c:v>314.68</c:v>
                </c:pt>
                <c:pt idx="6">
                  <c:v>309.61</c:v>
                </c:pt>
                <c:pt idx="7">
                  <c:v>303.45</c:v>
                </c:pt>
                <c:pt idx="8">
                  <c:v>310.93</c:v>
                </c:pt>
                <c:pt idx="9">
                  <c:v>311.74</c:v>
                </c:pt>
                <c:pt idx="10">
                  <c:v>320.7</c:v>
                </c:pt>
                <c:pt idx="11">
                  <c:v>312.42</c:v>
                </c:pt>
              </c:numCache>
            </c:numRef>
          </c:val>
          <c:extLst>
            <c:ext xmlns:c16="http://schemas.microsoft.com/office/drawing/2014/chart" uri="{C3380CC4-5D6E-409C-BE32-E72D297353CC}">
              <c16:uniqueId val="{00000000-5A53-4116-8A76-9446D1A0FAA3}"/>
            </c:ext>
          </c:extLst>
        </c:ser>
        <c:ser>
          <c:idx val="2"/>
          <c:order val="1"/>
          <c:tx>
            <c:strRef>
              <c:f>'18. ELECTROCAQUETÁ'!$G$6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'18. ELECTROCAQUETÁ'!$G$7:$G$18</c:f>
              <c:numCache>
                <c:formatCode>0.00</c:formatCode>
                <c:ptCount val="12"/>
                <c:pt idx="0">
                  <c:v>262.47000000000003</c:v>
                </c:pt>
                <c:pt idx="1">
                  <c:v>255.59</c:v>
                </c:pt>
                <c:pt idx="2">
                  <c:v>265.83</c:v>
                </c:pt>
                <c:pt idx="3">
                  <c:v>269.70999999999998</c:v>
                </c:pt>
                <c:pt idx="4">
                  <c:v>269.39999999999998</c:v>
                </c:pt>
                <c:pt idx="5">
                  <c:v>275.2</c:v>
                </c:pt>
                <c:pt idx="6">
                  <c:v>271.54000000000002</c:v>
                </c:pt>
                <c:pt idx="7">
                  <c:v>263.25</c:v>
                </c:pt>
                <c:pt idx="8">
                  <c:v>264.68</c:v>
                </c:pt>
                <c:pt idx="9">
                  <c:v>273.14999999999998</c:v>
                </c:pt>
                <c:pt idx="10">
                  <c:v>271.04000000000002</c:v>
                </c:pt>
                <c:pt idx="11">
                  <c:v>272.45</c:v>
                </c:pt>
              </c:numCache>
            </c:numRef>
          </c:val>
          <c:extLst>
            <c:ext xmlns:c16="http://schemas.microsoft.com/office/drawing/2014/chart" uri="{C3380CC4-5D6E-409C-BE32-E72D297353CC}">
              <c16:uniqueId val="{00000001-5A53-4116-8A76-9446D1A0FAA3}"/>
            </c:ext>
          </c:extLst>
        </c:ser>
        <c:ser>
          <c:idx val="3"/>
          <c:order val="2"/>
          <c:tx>
            <c:strRef>
              <c:f>'18. ELECTROCAQUETÁ'!$H$6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'18. ELECTROCAQUETÁ'!$H$7:$H$18</c:f>
              <c:numCache>
                <c:formatCode>0.00</c:formatCode>
                <c:ptCount val="12"/>
                <c:pt idx="0">
                  <c:v>184.81</c:v>
                </c:pt>
                <c:pt idx="1">
                  <c:v>179.7</c:v>
                </c:pt>
                <c:pt idx="2">
                  <c:v>177.8</c:v>
                </c:pt>
                <c:pt idx="3">
                  <c:v>187.13</c:v>
                </c:pt>
                <c:pt idx="4">
                  <c:v>191.51</c:v>
                </c:pt>
                <c:pt idx="5">
                  <c:v>183.37</c:v>
                </c:pt>
                <c:pt idx="6">
                  <c:v>240.88</c:v>
                </c:pt>
                <c:pt idx="7">
                  <c:v>236.28</c:v>
                </c:pt>
                <c:pt idx="8">
                  <c:v>223.29</c:v>
                </c:pt>
                <c:pt idx="9">
                  <c:v>227.39</c:v>
                </c:pt>
                <c:pt idx="10">
                  <c:v>231.41</c:v>
                </c:pt>
                <c:pt idx="11">
                  <c:v>233.98</c:v>
                </c:pt>
              </c:numCache>
            </c:numRef>
          </c:val>
          <c:extLst>
            <c:ext xmlns:c16="http://schemas.microsoft.com/office/drawing/2014/chart" uri="{C3380CC4-5D6E-409C-BE32-E72D297353CC}">
              <c16:uniqueId val="{00000002-5A53-4116-8A76-9446D1A0FAA3}"/>
            </c:ext>
          </c:extLst>
        </c:ser>
        <c:ser>
          <c:idx val="4"/>
          <c:order val="3"/>
          <c:tx>
            <c:strRef>
              <c:f>'18. ELECTROCAQUETÁ'!$F$6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'18. ELECTROCAQUETÁ'!$F$7:$F$18</c:f>
              <c:numCache>
                <c:formatCode>0.00</c:formatCode>
                <c:ptCount val="12"/>
                <c:pt idx="0">
                  <c:v>73.25</c:v>
                </c:pt>
                <c:pt idx="1">
                  <c:v>74.62</c:v>
                </c:pt>
                <c:pt idx="2">
                  <c:v>73.34</c:v>
                </c:pt>
                <c:pt idx="3">
                  <c:v>74.41</c:v>
                </c:pt>
                <c:pt idx="4">
                  <c:v>75.11</c:v>
                </c:pt>
                <c:pt idx="5">
                  <c:v>73.430000000000007</c:v>
                </c:pt>
                <c:pt idx="6">
                  <c:v>72.45</c:v>
                </c:pt>
                <c:pt idx="7">
                  <c:v>72.31</c:v>
                </c:pt>
                <c:pt idx="8">
                  <c:v>74.12</c:v>
                </c:pt>
                <c:pt idx="9">
                  <c:v>73.91</c:v>
                </c:pt>
                <c:pt idx="10">
                  <c:v>78.66</c:v>
                </c:pt>
                <c:pt idx="11">
                  <c:v>69.7</c:v>
                </c:pt>
              </c:numCache>
            </c:numRef>
          </c:val>
          <c:extLst>
            <c:ext xmlns:c16="http://schemas.microsoft.com/office/drawing/2014/chart" uri="{C3380CC4-5D6E-409C-BE32-E72D297353CC}">
              <c16:uniqueId val="{00000003-5A53-4116-8A76-9446D1A0FAA3}"/>
            </c:ext>
          </c:extLst>
        </c:ser>
        <c:ser>
          <c:idx val="5"/>
          <c:order val="4"/>
          <c:tx>
            <c:strRef>
              <c:f>'18. ELECTROCAQUETÁ'!$E$6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'18. ELECTROCAQUETÁ'!$E$7:$E$18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5A53-4116-8A76-9446D1A0FAA3}"/>
            </c:ext>
          </c:extLst>
        </c:ser>
        <c:ser>
          <c:idx val="6"/>
          <c:order val="5"/>
          <c:tx>
            <c:strRef>
              <c:f>'18. ELECTROCAQUETÁ'!$I$6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'18. ELECTROCAQUETÁ'!$I$7:$I$18</c:f>
              <c:numCache>
                <c:formatCode>0.00</c:formatCode>
                <c:ptCount val="12"/>
                <c:pt idx="0">
                  <c:v>51.69</c:v>
                </c:pt>
                <c:pt idx="1">
                  <c:v>48.34</c:v>
                </c:pt>
                <c:pt idx="2">
                  <c:v>55.01</c:v>
                </c:pt>
                <c:pt idx="3">
                  <c:v>51.92</c:v>
                </c:pt>
                <c:pt idx="4">
                  <c:v>34.369999999999997</c:v>
                </c:pt>
                <c:pt idx="5">
                  <c:v>31.55</c:v>
                </c:pt>
                <c:pt idx="6">
                  <c:v>36.270000000000003</c:v>
                </c:pt>
                <c:pt idx="7">
                  <c:v>21.52</c:v>
                </c:pt>
                <c:pt idx="8">
                  <c:v>22.27</c:v>
                </c:pt>
                <c:pt idx="9">
                  <c:v>21.81</c:v>
                </c:pt>
                <c:pt idx="10">
                  <c:v>31.56</c:v>
                </c:pt>
                <c:pt idx="11">
                  <c:v>30.31</c:v>
                </c:pt>
              </c:numCache>
            </c:numRef>
          </c:val>
          <c:extLst>
            <c:ext xmlns:c16="http://schemas.microsoft.com/office/drawing/2014/chart" uri="{C3380CC4-5D6E-409C-BE32-E72D297353CC}">
              <c16:uniqueId val="{00000005-5A53-4116-8A76-9446D1A0FAA3}"/>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'18. ELECTROCAQUETÁ'!$J$6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'18. ELECTROCAQUETÁ'!$A$7:$A$18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'18. ELECTROCAQUETÁ'!$J$7:$J$18</c:f>
              <c:numCache>
                <c:formatCode>0.00</c:formatCode>
                <c:ptCount val="12"/>
                <c:pt idx="0">
                  <c:v>944.79</c:v>
                </c:pt>
                <c:pt idx="1">
                  <c:v>936.96</c:v>
                </c:pt>
                <c:pt idx="2">
                  <c:v>944.03</c:v>
                </c:pt>
                <c:pt idx="3">
                  <c:v>960.57</c:v>
                </c:pt>
                <c:pt idx="4">
                  <c:v>946.21</c:v>
                </c:pt>
                <c:pt idx="5">
                  <c:v>931.19</c:v>
                </c:pt>
                <c:pt idx="6">
                  <c:v>984.04</c:v>
                </c:pt>
                <c:pt idx="7">
                  <c:v>950.94</c:v>
                </c:pt>
                <c:pt idx="8">
                  <c:v>948.26</c:v>
                </c:pt>
                <c:pt idx="9">
                  <c:v>958.62</c:v>
                </c:pt>
                <c:pt idx="10">
                  <c:v>991</c:v>
                </c:pt>
                <c:pt idx="11">
                  <c:v>974.82</c:v>
                </c:pt>
              </c:numCache>
            </c:numRef>
          </c:val>
          <c:smooth val="0"/>
          <c:extLst>
            <c:ext xmlns:c16="http://schemas.microsoft.com/office/drawing/2014/chart" uri="{C3380CC4-5D6E-409C-BE32-E72D297353CC}">
              <c16:uniqueId val="{00000006-5A53-4116-8A76-9446D1A0FAA3}"/>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'18. ELECTROCAQUETÁ'!$P$7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ELECTROCAQUETÁ'!$S$7:$W$7</c:f>
              <c:numCache>
                <c:formatCode>0.00</c:formatCode>
                <c:ptCount val="5"/>
                <c:pt idx="0">
                  <c:v>439.15</c:v>
                </c:pt>
                <c:pt idx="1">
                  <c:v>548.94000000000005</c:v>
                </c:pt>
                <c:pt idx="2">
                  <c:v>803.07</c:v>
                </c:pt>
                <c:pt idx="3">
                  <c:v>944.79</c:v>
                </c:pt>
                <c:pt idx="4">
                  <c:v>1133.74</c:v>
                </c:pt>
              </c:numCache>
            </c:numRef>
          </c:val>
          <c:extLst>
            <c:ext xmlns:c16="http://schemas.microsoft.com/office/drawing/2014/chart" uri="{C3380CC4-5D6E-409C-BE32-E72D297353CC}">
              <c16:uniqueId val="{00000000-F619-4C9E-8077-E42B098879DF}"/>
            </c:ext>
          </c:extLst>
        </c:ser>
        <c:ser>
          <c:idx val="1"/>
          <c:order val="1"/>
          <c:tx>
            <c:strRef>
              <c:f>'18. ELECTROCAQUETÁ'!$P$8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ELECTROCAQUETÁ'!$S$8:$W$8</c:f>
              <c:numCache>
                <c:formatCode>0.00</c:formatCode>
                <c:ptCount val="5"/>
                <c:pt idx="0">
                  <c:v>440.56</c:v>
                </c:pt>
                <c:pt idx="1">
                  <c:v>550.70000000000005</c:v>
                </c:pt>
                <c:pt idx="2">
                  <c:v>796.41</c:v>
                </c:pt>
                <c:pt idx="3">
                  <c:v>936.96</c:v>
                </c:pt>
                <c:pt idx="4">
                  <c:v>1124.3499999999999</c:v>
                </c:pt>
              </c:numCache>
            </c:numRef>
          </c:val>
          <c:extLst>
            <c:ext xmlns:c16="http://schemas.microsoft.com/office/drawing/2014/chart" uri="{C3380CC4-5D6E-409C-BE32-E72D297353CC}">
              <c16:uniqueId val="{00000001-F619-4C9E-8077-E42B098879DF}"/>
            </c:ext>
          </c:extLst>
        </c:ser>
        <c:ser>
          <c:idx val="2"/>
          <c:order val="2"/>
          <c:tx>
            <c:strRef>
              <c:f>'18. ELECTROCAQUETÁ'!$P$9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ELECTROCAQUETÁ'!$S$9:$W$9</c:f>
              <c:numCache>
                <c:formatCode>0.00</c:formatCode>
                <c:ptCount val="5"/>
                <c:pt idx="0">
                  <c:v>441.04</c:v>
                </c:pt>
                <c:pt idx="1">
                  <c:v>551.29999999999995</c:v>
                </c:pt>
                <c:pt idx="2">
                  <c:v>802.43</c:v>
                </c:pt>
                <c:pt idx="3">
                  <c:v>944.03</c:v>
                </c:pt>
                <c:pt idx="4">
                  <c:v>1132.8399999999999</c:v>
                </c:pt>
              </c:numCache>
            </c:numRef>
          </c:val>
          <c:extLst>
            <c:ext xmlns:c16="http://schemas.microsoft.com/office/drawing/2014/chart" uri="{C3380CC4-5D6E-409C-BE32-E72D297353CC}">
              <c16:uniqueId val="{00000002-F619-4C9E-8077-E42B098879DF}"/>
            </c:ext>
          </c:extLst>
        </c:ser>
        <c:ser>
          <c:idx val="3"/>
          <c:order val="3"/>
          <c:tx>
            <c:strRef>
              <c:f>'18. ELECTROCAQUETÁ'!$P$10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ELECTROCAQUETÁ'!$S$10:$W$10</c:f>
              <c:numCache>
                <c:formatCode>0.00</c:formatCode>
                <c:ptCount val="5"/>
                <c:pt idx="0">
                  <c:v>442.23</c:v>
                </c:pt>
                <c:pt idx="1">
                  <c:v>552.79</c:v>
                </c:pt>
                <c:pt idx="2">
                  <c:v>816.49</c:v>
                </c:pt>
                <c:pt idx="3">
                  <c:v>960.57</c:v>
                </c:pt>
                <c:pt idx="4">
                  <c:v>1152.69</c:v>
                </c:pt>
              </c:numCache>
            </c:numRef>
          </c:val>
          <c:extLst>
            <c:ext xmlns:c16="http://schemas.microsoft.com/office/drawing/2014/chart" uri="{C3380CC4-5D6E-409C-BE32-E72D297353CC}">
              <c16:uniqueId val="{00000003-F619-4C9E-8077-E42B098879DF}"/>
            </c:ext>
          </c:extLst>
        </c:ser>
        <c:ser>
          <c:idx val="4"/>
          <c:order val="4"/>
          <c:tx>
            <c:strRef>
              <c:f>'18. ELECTROCAQUETÁ'!$P$11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ELECTROCAQUETÁ'!$S$11:$W$11</c:f>
              <c:numCache>
                <c:formatCode>0.00</c:formatCode>
                <c:ptCount val="5"/>
                <c:pt idx="0">
                  <c:v>443.07</c:v>
                </c:pt>
                <c:pt idx="1">
                  <c:v>553.84</c:v>
                </c:pt>
                <c:pt idx="2">
                  <c:v>804.28</c:v>
                </c:pt>
                <c:pt idx="3">
                  <c:v>946.21</c:v>
                </c:pt>
                <c:pt idx="4">
                  <c:v>1135.45</c:v>
                </c:pt>
              </c:numCache>
            </c:numRef>
          </c:val>
          <c:extLst>
            <c:ext xmlns:c16="http://schemas.microsoft.com/office/drawing/2014/chart" uri="{C3380CC4-5D6E-409C-BE32-E72D297353CC}">
              <c16:uniqueId val="{00000004-F619-4C9E-8077-E42B098879DF}"/>
            </c:ext>
          </c:extLst>
        </c:ser>
        <c:ser>
          <c:idx val="5"/>
          <c:order val="5"/>
          <c:tx>
            <c:strRef>
              <c:f>'18. ELECTROCAQUETÁ'!$P$12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ELECTROCAQUETÁ'!$S$12:$W$12</c:f>
              <c:numCache>
                <c:formatCode>0.00</c:formatCode>
                <c:ptCount val="5"/>
                <c:pt idx="0">
                  <c:v>444.49</c:v>
                </c:pt>
                <c:pt idx="1">
                  <c:v>555.61</c:v>
                </c:pt>
                <c:pt idx="2">
                  <c:v>791.51</c:v>
                </c:pt>
                <c:pt idx="3">
                  <c:v>931.19</c:v>
                </c:pt>
                <c:pt idx="4">
                  <c:v>1117.43</c:v>
                </c:pt>
              </c:numCache>
            </c:numRef>
          </c:val>
          <c:extLst>
            <c:ext xmlns:c16="http://schemas.microsoft.com/office/drawing/2014/chart" uri="{C3380CC4-5D6E-409C-BE32-E72D297353CC}">
              <c16:uniqueId val="{00000005-F619-4C9E-8077-E42B098879DF}"/>
            </c:ext>
          </c:extLst>
        </c:ser>
        <c:ser>
          <c:idx val="6"/>
          <c:order val="6"/>
          <c:tx>
            <c:strRef>
              <c:f>'18. ELECTROCAQUETÁ'!$P$13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ELECTROCAQUETÁ'!$S$13:$W$13</c:f>
              <c:numCache>
                <c:formatCode>0.00</c:formatCode>
                <c:ptCount val="5"/>
                <c:pt idx="0">
                  <c:v>445.29</c:v>
                </c:pt>
                <c:pt idx="1">
                  <c:v>556.61</c:v>
                </c:pt>
                <c:pt idx="2">
                  <c:v>836.43</c:v>
                </c:pt>
                <c:pt idx="3">
                  <c:v>984.04</c:v>
                </c:pt>
                <c:pt idx="4">
                  <c:v>1180.8399999999999</c:v>
                </c:pt>
              </c:numCache>
            </c:numRef>
          </c:val>
          <c:extLst>
            <c:ext xmlns:c16="http://schemas.microsoft.com/office/drawing/2014/chart" uri="{C3380CC4-5D6E-409C-BE32-E72D297353CC}">
              <c16:uniqueId val="{00000006-F619-4C9E-8077-E42B098879DF}"/>
            </c:ext>
          </c:extLst>
        </c:ser>
        <c:ser>
          <c:idx val="7"/>
          <c:order val="7"/>
          <c:tx>
            <c:strRef>
              <c:f>'18. ELECTROCAQUETÁ'!$P$14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ELECTROCAQUETÁ'!$S$14:$W$14</c:f>
              <c:numCache>
                <c:formatCode>0.00</c:formatCode>
                <c:ptCount val="5"/>
                <c:pt idx="0">
                  <c:v>445.6</c:v>
                </c:pt>
                <c:pt idx="1">
                  <c:v>557</c:v>
                </c:pt>
                <c:pt idx="2">
                  <c:v>808.3</c:v>
                </c:pt>
                <c:pt idx="3">
                  <c:v>950.94</c:v>
                </c:pt>
                <c:pt idx="4">
                  <c:v>1141.1199999999999</c:v>
                </c:pt>
              </c:numCache>
            </c:numRef>
          </c:val>
          <c:extLst>
            <c:ext xmlns:c16="http://schemas.microsoft.com/office/drawing/2014/chart" uri="{C3380CC4-5D6E-409C-BE32-E72D297353CC}">
              <c16:uniqueId val="{00000007-F619-4C9E-8077-E42B098879DF}"/>
            </c:ext>
          </c:extLst>
        </c:ser>
        <c:ser>
          <c:idx val="8"/>
          <c:order val="8"/>
          <c:tx>
            <c:strRef>
              <c:f>'18. ELECTROCAQUETÁ'!$P$15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ELECTROCAQUETÁ'!$S$15:$W$15</c:f>
              <c:numCache>
                <c:formatCode>0.00</c:formatCode>
                <c:ptCount val="5"/>
                <c:pt idx="0">
                  <c:v>446.76</c:v>
                </c:pt>
                <c:pt idx="1">
                  <c:v>558.45000000000005</c:v>
                </c:pt>
                <c:pt idx="2">
                  <c:v>806.02</c:v>
                </c:pt>
                <c:pt idx="3">
                  <c:v>948.26</c:v>
                </c:pt>
                <c:pt idx="4">
                  <c:v>1137.9100000000001</c:v>
                </c:pt>
              </c:numCache>
            </c:numRef>
          </c:val>
          <c:extLst>
            <c:ext xmlns:c16="http://schemas.microsoft.com/office/drawing/2014/chart" uri="{C3380CC4-5D6E-409C-BE32-E72D297353CC}">
              <c16:uniqueId val="{00000008-F619-4C9E-8077-E42B098879DF}"/>
            </c:ext>
          </c:extLst>
        </c:ser>
        <c:ser>
          <c:idx val="9"/>
          <c:order val="9"/>
          <c:tx>
            <c:strRef>
              <c:f>'18. ELECTROCAQUETÁ'!$P$16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ELECTROCAQUETÁ'!$S$16:$W$16</c:f>
              <c:numCache>
                <c:formatCode>0.00</c:formatCode>
                <c:ptCount val="5"/>
                <c:pt idx="0">
                  <c:v>452.03</c:v>
                </c:pt>
                <c:pt idx="1">
                  <c:v>565.04</c:v>
                </c:pt>
                <c:pt idx="2">
                  <c:v>814.83</c:v>
                </c:pt>
                <c:pt idx="3">
                  <c:v>958.62</c:v>
                </c:pt>
                <c:pt idx="4">
                  <c:v>1150.3499999999999</c:v>
                </c:pt>
              </c:numCache>
            </c:numRef>
          </c:val>
          <c:extLst>
            <c:ext xmlns:c16="http://schemas.microsoft.com/office/drawing/2014/chart" uri="{C3380CC4-5D6E-409C-BE32-E72D297353CC}">
              <c16:uniqueId val="{00000009-F619-4C9E-8077-E42B098879DF}"/>
            </c:ext>
          </c:extLst>
        </c:ser>
        <c:ser>
          <c:idx val="10"/>
          <c:order val="10"/>
          <c:tx>
            <c:strRef>
              <c:f>'18. ELECTROCAQUETÁ'!$P$17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ELECTROCAQUETÁ'!$S$17:$W$17</c:f>
              <c:numCache>
                <c:formatCode>0.00</c:formatCode>
                <c:ptCount val="5"/>
                <c:pt idx="0">
                  <c:v>456.92</c:v>
                </c:pt>
                <c:pt idx="1">
                  <c:v>571.14</c:v>
                </c:pt>
                <c:pt idx="2">
                  <c:v>842.35</c:v>
                </c:pt>
                <c:pt idx="3">
                  <c:v>991</c:v>
                </c:pt>
                <c:pt idx="4">
                  <c:v>1189.19</c:v>
                </c:pt>
              </c:numCache>
            </c:numRef>
          </c:val>
          <c:extLst>
            <c:ext xmlns:c16="http://schemas.microsoft.com/office/drawing/2014/chart" uri="{C3380CC4-5D6E-409C-BE32-E72D297353CC}">
              <c16:uniqueId val="{0000000A-F619-4C9E-8077-E42B098879DF}"/>
            </c:ext>
          </c:extLst>
        </c:ser>
        <c:ser>
          <c:idx val="11"/>
          <c:order val="11"/>
          <c:tx>
            <c:strRef>
              <c:f>'18. ELECTROCAQUETÁ'!$P$18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ELECTROCAQUETÁ'!$S$18:$W$18</c:f>
              <c:numCache>
                <c:formatCode>0.00</c:formatCode>
                <c:ptCount val="5"/>
                <c:pt idx="0">
                  <c:v>460.48</c:v>
                </c:pt>
                <c:pt idx="1">
                  <c:v>575.6</c:v>
                </c:pt>
                <c:pt idx="2">
                  <c:v>828.6</c:v>
                </c:pt>
                <c:pt idx="3">
                  <c:v>974.82</c:v>
                </c:pt>
                <c:pt idx="4">
                  <c:v>1169.78</c:v>
                </c:pt>
              </c:numCache>
            </c:numRef>
          </c:val>
          <c:extLst>
            <c:ext xmlns:c16="http://schemas.microsoft.com/office/drawing/2014/chart" uri="{C3380CC4-5D6E-409C-BE32-E72D297353CC}">
              <c16:uniqueId val="{0000000B-F619-4C9E-8077-E42B098879DF}"/>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'18. ELECTROCAQUETÁ'!$M$6</c:f>
              <c:strCache>
                <c:ptCount val="1"/>
                <c:pt idx="0">
                  <c:v>COT</c:v>
                </c:pt>
              </c:strCache>
            </c:strRef>
          </c:tx>
          <c:spPr>
            <a:ln w="28575" cap="rnd">
              <a:solidFill>
                <a:srgbClr val="FFC000"/>
              </a:solidFill>
              <a:prstDash val="sysDash"/>
              <a:round/>
            </a:ln>
          </c:spPr>
          <c:marker>
            <c:symbol val="none"/>
          </c:marker>
          <c:cat>
            <c:strRef>
              <c:f>'18. ELECTROCAQUETÁ'!$A$7:$A$18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'18. ELECTROCAQUETÁ'!$M$7:$M$18</c:f>
              <c:numCache>
                <c:formatCode>0.00</c:formatCode>
                <c:ptCount val="12"/>
                <c:pt idx="0">
                  <c:v>29.82</c:v>
                </c:pt>
                <c:pt idx="1">
                  <c:v>29.08</c:v>
                </c:pt>
                <c:pt idx="2">
                  <c:v>28.94</c:v>
                </c:pt>
                <c:pt idx="3">
                  <c:v>30.55</c:v>
                </c:pt>
                <c:pt idx="4">
                  <c:v>31.17</c:v>
                </c:pt>
                <c:pt idx="5">
                  <c:v>29.4</c:v>
                </c:pt>
                <c:pt idx="6">
                  <c:v>81.98</c:v>
                </c:pt>
                <c:pt idx="7">
                  <c:v>84.09</c:v>
                </c:pt>
                <c:pt idx="8">
                  <c:v>80.84</c:v>
                </c:pt>
                <c:pt idx="9">
                  <c:v>83.61</c:v>
                </c:pt>
                <c:pt idx="10">
                  <c:v>86.49</c:v>
                </c:pt>
                <c:pt idx="11">
                  <c:v>89.52</c:v>
                </c:pt>
              </c:numCache>
            </c:numRef>
          </c:val>
          <c:smooth val="0"/>
          <c:extLst>
            <c:ext xmlns:c16="http://schemas.microsoft.com/office/drawing/2014/chart" uri="{C3380CC4-5D6E-409C-BE32-E72D297353CC}">
              <c16:uniqueId val="{00000000-C261-4356-A1B6-06449461CBDA}"/>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'19. ELECTROHUILA'!$J$6</c:f>
              <c:strCache>
                <c:ptCount val="1"/>
                <c:pt idx="0">
                  <c:v>CUV</c:v>
                </c:pt>
              </c:strCache>
            </c:strRef>
          </c:tx>
          <c:spPr>
            <a:ln w="28575" cap="rnd">
              <a:solidFill>
                <a:schemeClr val="accent1"/>
              </a:solidFill>
              <a:prstDash val="solid"/>
              <a:round/>
            </a:ln>
          </c:spPr>
          <c:marker>
            <c:symbol val="none"/>
          </c:marker>
          <c:cat>
            <c:strRef>
              <c:f>'19. ELECTROHUILA'!$A$7:$A$18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'19. ELECTROHUILA'!$J$7:$J$18</c:f>
              <c:numCache>
                <c:formatCode>0.00</c:formatCode>
                <c:ptCount val="12"/>
                <c:pt idx="0">
                  <c:v>1028.46</c:v>
                </c:pt>
                <c:pt idx="1">
                  <c:v>1069.8399999999999</c:v>
                </c:pt>
                <c:pt idx="2">
                  <c:v>999.88</c:v>
                </c:pt>
                <c:pt idx="3">
                  <c:v>1074.3499999999999</c:v>
                </c:pt>
                <c:pt idx="4">
                  <c:v>1068.79</c:v>
                </c:pt>
                <c:pt idx="5">
                  <c:v>1024.32</c:v>
                </c:pt>
                <c:pt idx="6">
                  <c:v>1033.48</c:v>
                </c:pt>
                <c:pt idx="7">
                  <c:v>997.26</c:v>
                </c:pt>
                <c:pt idx="8">
                  <c:v>1002.52</c:v>
                </c:pt>
                <c:pt idx="9">
                  <c:v>999.54</c:v>
                </c:pt>
                <c:pt idx="10">
                  <c:v>1005.62</c:v>
                </c:pt>
                <c:pt idx="11">
                  <c:v>1031.44</c:v>
                </c:pt>
              </c:numCache>
            </c:numRef>
          </c:val>
          <c:smooth val="0"/>
          <c:extLst>
            <c:ext xmlns:c16="http://schemas.microsoft.com/office/drawing/2014/chart" uri="{C3380CC4-5D6E-409C-BE32-E72D297353CC}">
              <c16:uniqueId val="{00000000-8B0E-4D3A-8061-476D9C35E52B}"/>
            </c:ext>
          </c:extLst>
        </c:ser>
        <c:ser>
          <c:idx val="1"/>
          <c:order val="1"/>
          <c:tx>
            <c:strRef>
              <c:f>'19. ELECTROHUILA'!$K$6</c:f>
              <c:strCache>
                <c:ptCount val="1"/>
                <c:pt idx="0">
                  <c:v>CUV_Op</c:v>
                </c:pt>
              </c:strCache>
            </c:strRef>
          </c:tx>
          <c:spPr>
            <a:ln w="28575" cap="rnd">
              <a:solidFill>
                <a:schemeClr val="accent2"/>
              </a:solidFill>
              <a:prstDash val="lgDash"/>
              <a:round/>
            </a:ln>
          </c:spPr>
          <c:marker>
            <c:symbol val="none"/>
          </c:marker>
          <c:cat>
            <c:strRef>
              <c:f>'19. ELECTROHUILA'!$A$7:$A$18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'19. ELECTROHUILA'!$K$7:$K$13</c:f>
              <c:numCache>
                <c:formatCode>0.00</c:formatCode>
                <c:ptCount val="7"/>
              </c:numCache>
            </c:numRef>
          </c:val>
          <c:smooth val="0"/>
          <c:extLst>
            <c:ext xmlns:c16="http://schemas.microsoft.com/office/drawing/2014/chart" uri="{C3380CC4-5D6E-409C-BE32-E72D297353CC}">
              <c16:uniqueId val="{00000001-8B0E-4D3A-8061-476D9C35E52B}"/>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'19. ELECTROHUILA'!$D$6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'19. ELECTROHUILA'!$D$7:$D$18</c:f>
              <c:numCache>
                <c:formatCode>0.00</c:formatCode>
                <c:ptCount val="12"/>
                <c:pt idx="0">
                  <c:v>388.94</c:v>
                </c:pt>
                <c:pt idx="1">
                  <c:v>394.29</c:v>
                </c:pt>
                <c:pt idx="2">
                  <c:v>393.16</c:v>
                </c:pt>
                <c:pt idx="3">
                  <c:v>399.49</c:v>
                </c:pt>
                <c:pt idx="4">
                  <c:v>398.64</c:v>
                </c:pt>
                <c:pt idx="5">
                  <c:v>365.11</c:v>
                </c:pt>
                <c:pt idx="6">
                  <c:v>398.37</c:v>
                </c:pt>
                <c:pt idx="7">
                  <c:v>383.57</c:v>
                </c:pt>
                <c:pt idx="8">
                  <c:v>381.64</c:v>
                </c:pt>
                <c:pt idx="9">
                  <c:v>385.8</c:v>
                </c:pt>
                <c:pt idx="10">
                  <c:v>366.81</c:v>
                </c:pt>
                <c:pt idx="11">
                  <c:v>396.27</c:v>
                </c:pt>
              </c:numCache>
            </c:numRef>
          </c:val>
          <c:extLst>
            <c:ext xmlns:c16="http://schemas.microsoft.com/office/drawing/2014/chart" uri="{C3380CC4-5D6E-409C-BE32-E72D297353CC}">
              <c16:uniqueId val="{00000000-6BDD-4393-A432-D99E323F078D}"/>
            </c:ext>
          </c:extLst>
        </c:ser>
        <c:ser>
          <c:idx val="2"/>
          <c:order val="1"/>
          <c:tx>
            <c:strRef>
              <c:f>'19. ELECTROHUILA'!$G$6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'19. ELECTROHUILA'!$G$7:$G$18</c:f>
              <c:numCache>
                <c:formatCode>0.00</c:formatCode>
                <c:ptCount val="12"/>
                <c:pt idx="0">
                  <c:v>299.01</c:v>
                </c:pt>
                <c:pt idx="1">
                  <c:v>299.85000000000002</c:v>
                </c:pt>
                <c:pt idx="2">
                  <c:v>296.33</c:v>
                </c:pt>
                <c:pt idx="3">
                  <c:v>290.01</c:v>
                </c:pt>
                <c:pt idx="4">
                  <c:v>305.19</c:v>
                </c:pt>
                <c:pt idx="5">
                  <c:v>307.93</c:v>
                </c:pt>
                <c:pt idx="6">
                  <c:v>294.83999999999997</c:v>
                </c:pt>
                <c:pt idx="7">
                  <c:v>289.66000000000003</c:v>
                </c:pt>
                <c:pt idx="8">
                  <c:v>292.58999999999997</c:v>
                </c:pt>
                <c:pt idx="9">
                  <c:v>289.89</c:v>
                </c:pt>
                <c:pt idx="10">
                  <c:v>297.95</c:v>
                </c:pt>
                <c:pt idx="11">
                  <c:v>288.02999999999997</c:v>
                </c:pt>
              </c:numCache>
            </c:numRef>
          </c:val>
          <c:extLst>
            <c:ext xmlns:c16="http://schemas.microsoft.com/office/drawing/2014/chart" uri="{C3380CC4-5D6E-409C-BE32-E72D297353CC}">
              <c16:uniqueId val="{00000001-6BDD-4393-A432-D99E323F078D}"/>
            </c:ext>
          </c:extLst>
        </c:ser>
        <c:ser>
          <c:idx val="3"/>
          <c:order val="2"/>
          <c:tx>
            <c:strRef>
              <c:f>'19. ELECTROHUILA'!$H$6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'19. ELECTROHUILA'!$H$7:$H$18</c:f>
              <c:numCache>
                <c:formatCode>0.00</c:formatCode>
                <c:ptCount val="12"/>
                <c:pt idx="0">
                  <c:v>165.28</c:v>
                </c:pt>
                <c:pt idx="1">
                  <c:v>161.79</c:v>
                </c:pt>
                <c:pt idx="2">
                  <c:v>161.26</c:v>
                </c:pt>
                <c:pt idx="3">
                  <c:v>202.65</c:v>
                </c:pt>
                <c:pt idx="4">
                  <c:v>202.01</c:v>
                </c:pt>
                <c:pt idx="5">
                  <c:v>198.77</c:v>
                </c:pt>
                <c:pt idx="6">
                  <c:v>177.02</c:v>
                </c:pt>
                <c:pt idx="7">
                  <c:v>172.08</c:v>
                </c:pt>
                <c:pt idx="8">
                  <c:v>176.16</c:v>
                </c:pt>
                <c:pt idx="9">
                  <c:v>175.02</c:v>
                </c:pt>
                <c:pt idx="10">
                  <c:v>178.43</c:v>
                </c:pt>
                <c:pt idx="11">
                  <c:v>183.83</c:v>
                </c:pt>
              </c:numCache>
            </c:numRef>
          </c:val>
          <c:extLst>
            <c:ext xmlns:c16="http://schemas.microsoft.com/office/drawing/2014/chart" uri="{C3380CC4-5D6E-409C-BE32-E72D297353CC}">
              <c16:uniqueId val="{00000002-6BDD-4393-A432-D99E323F078D}"/>
            </c:ext>
          </c:extLst>
        </c:ser>
        <c:ser>
          <c:idx val="4"/>
          <c:order val="3"/>
          <c:tx>
            <c:strRef>
              <c:f>'19. ELECTROHUILA'!$F$6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'19. ELECTROHUILA'!$F$7:$F$18</c:f>
              <c:numCache>
                <c:formatCode>0.00</c:formatCode>
                <c:ptCount val="12"/>
                <c:pt idx="0">
                  <c:v>78.8</c:v>
                </c:pt>
                <c:pt idx="1">
                  <c:v>79.459999999999994</c:v>
                </c:pt>
                <c:pt idx="2">
                  <c:v>79.48</c:v>
                </c:pt>
                <c:pt idx="3">
                  <c:v>80.959999999999994</c:v>
                </c:pt>
                <c:pt idx="4">
                  <c:v>81.89</c:v>
                </c:pt>
                <c:pt idx="5">
                  <c:v>76.61</c:v>
                </c:pt>
                <c:pt idx="6">
                  <c:v>83.16</c:v>
                </c:pt>
                <c:pt idx="7">
                  <c:v>81.790000000000006</c:v>
                </c:pt>
                <c:pt idx="8">
                  <c:v>81.8</c:v>
                </c:pt>
                <c:pt idx="9">
                  <c:v>82.19</c:v>
                </c:pt>
                <c:pt idx="10">
                  <c:v>81.3</c:v>
                </c:pt>
                <c:pt idx="11">
                  <c:v>81.819999999999993</c:v>
                </c:pt>
              </c:numCache>
            </c:numRef>
          </c:val>
          <c:extLst>
            <c:ext xmlns:c16="http://schemas.microsoft.com/office/drawing/2014/chart" uri="{C3380CC4-5D6E-409C-BE32-E72D297353CC}">
              <c16:uniqueId val="{00000003-6BDD-4393-A432-D99E323F078D}"/>
            </c:ext>
          </c:extLst>
        </c:ser>
        <c:ser>
          <c:idx val="5"/>
          <c:order val="4"/>
          <c:tx>
            <c:strRef>
              <c:f>'19. ELECTROHUILA'!$E$6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'19. ELECTROHUILA'!$E$7:$E$18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6BDD-4393-A432-D99E323F078D}"/>
            </c:ext>
          </c:extLst>
        </c:ser>
        <c:ser>
          <c:idx val="6"/>
          <c:order val="5"/>
          <c:tx>
            <c:strRef>
              <c:f>'19. ELECTROHUILA'!$I$6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'19. ELECTROHUILA'!$I$7:$I$18</c:f>
              <c:numCache>
                <c:formatCode>0.00</c:formatCode>
                <c:ptCount val="12"/>
                <c:pt idx="0">
                  <c:v>39.67</c:v>
                </c:pt>
                <c:pt idx="1">
                  <c:v>79.77</c:v>
                </c:pt>
                <c:pt idx="2">
                  <c:v>15.82</c:v>
                </c:pt>
                <c:pt idx="3">
                  <c:v>44.31</c:v>
                </c:pt>
                <c:pt idx="4">
                  <c:v>29.39</c:v>
                </c:pt>
                <c:pt idx="5">
                  <c:v>22.94</c:v>
                </c:pt>
                <c:pt idx="6">
                  <c:v>26.79</c:v>
                </c:pt>
                <c:pt idx="7">
                  <c:v>16.02</c:v>
                </c:pt>
                <c:pt idx="8">
                  <c:v>17.36</c:v>
                </c:pt>
                <c:pt idx="9">
                  <c:v>16.03</c:v>
                </c:pt>
                <c:pt idx="10">
                  <c:v>23.48</c:v>
                </c:pt>
                <c:pt idx="11">
                  <c:v>25.55</c:v>
                </c:pt>
              </c:numCache>
            </c:numRef>
          </c:val>
          <c:extLst>
            <c:ext xmlns:c16="http://schemas.microsoft.com/office/drawing/2014/chart" uri="{C3380CC4-5D6E-409C-BE32-E72D297353CC}">
              <c16:uniqueId val="{00000005-6BDD-4393-A432-D99E323F078D}"/>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'19. ELECTROHUILA'!$J$6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'19. ELECTROHUILA'!$A$7:$A$18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'19. ELECTROHUILA'!$J$7:$J$18</c:f>
              <c:numCache>
                <c:formatCode>0.00</c:formatCode>
                <c:ptCount val="12"/>
                <c:pt idx="0">
                  <c:v>1028.46</c:v>
                </c:pt>
                <c:pt idx="1">
                  <c:v>1069.8399999999999</c:v>
                </c:pt>
                <c:pt idx="2">
                  <c:v>999.88</c:v>
                </c:pt>
                <c:pt idx="3">
                  <c:v>1074.3499999999999</c:v>
                </c:pt>
                <c:pt idx="4">
                  <c:v>1068.79</c:v>
                </c:pt>
                <c:pt idx="5">
                  <c:v>1024.32</c:v>
                </c:pt>
                <c:pt idx="6">
                  <c:v>1033.48</c:v>
                </c:pt>
                <c:pt idx="7">
                  <c:v>997.26</c:v>
                </c:pt>
                <c:pt idx="8">
                  <c:v>1002.52</c:v>
                </c:pt>
                <c:pt idx="9">
                  <c:v>999.54</c:v>
                </c:pt>
                <c:pt idx="10">
                  <c:v>1005.62</c:v>
                </c:pt>
                <c:pt idx="11">
                  <c:v>1031.44</c:v>
                </c:pt>
              </c:numCache>
            </c:numRef>
          </c:val>
          <c:smooth val="0"/>
          <c:extLst>
            <c:ext xmlns:c16="http://schemas.microsoft.com/office/drawing/2014/chart" uri="{C3380CC4-5D6E-409C-BE32-E72D297353CC}">
              <c16:uniqueId val="{00000006-6BDD-4393-A432-D99E323F078D}"/>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'19. ELECTROHUILA'!$P$7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ELECTROHUILA'!$S$7:$W$7</c:f>
              <c:numCache>
                <c:formatCode>0.00</c:formatCode>
                <c:ptCount val="5"/>
                <c:pt idx="0">
                  <c:v>428.68</c:v>
                </c:pt>
                <c:pt idx="1">
                  <c:v>535.85</c:v>
                </c:pt>
                <c:pt idx="2">
                  <c:v>874.19</c:v>
                </c:pt>
                <c:pt idx="3">
                  <c:v>1028.46</c:v>
                </c:pt>
                <c:pt idx="4">
                  <c:v>1234.1500000000001</c:v>
                </c:pt>
              </c:numCache>
            </c:numRef>
          </c:val>
          <c:extLst>
            <c:ext xmlns:c16="http://schemas.microsoft.com/office/drawing/2014/chart" uri="{C3380CC4-5D6E-409C-BE32-E72D297353CC}">
              <c16:uniqueId val="{00000000-053F-4437-8600-2A7ACA205BCF}"/>
            </c:ext>
          </c:extLst>
        </c:ser>
        <c:ser>
          <c:idx val="1"/>
          <c:order val="1"/>
          <c:tx>
            <c:strRef>
              <c:f>'19. ELECTROHUILA'!$P$8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ELECTROHUILA'!$S$8:$W$8</c:f>
              <c:numCache>
                <c:formatCode>0.00</c:formatCode>
                <c:ptCount val="5"/>
                <c:pt idx="0">
                  <c:v>430.06</c:v>
                </c:pt>
                <c:pt idx="1">
                  <c:v>537.57000000000005</c:v>
                </c:pt>
                <c:pt idx="2">
                  <c:v>909.36</c:v>
                </c:pt>
                <c:pt idx="3">
                  <c:v>1069.8399999999999</c:v>
                </c:pt>
                <c:pt idx="4">
                  <c:v>1283.81</c:v>
                </c:pt>
              </c:numCache>
            </c:numRef>
          </c:val>
          <c:extLst>
            <c:ext xmlns:c16="http://schemas.microsoft.com/office/drawing/2014/chart" uri="{C3380CC4-5D6E-409C-BE32-E72D297353CC}">
              <c16:uniqueId val="{00000001-053F-4437-8600-2A7ACA205BCF}"/>
            </c:ext>
          </c:extLst>
        </c:ser>
        <c:ser>
          <c:idx val="2"/>
          <c:order val="2"/>
          <c:tx>
            <c:strRef>
              <c:f>'19. ELECTROHUILA'!$P$9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ELECTROHUILA'!$S$9:$W$9</c:f>
              <c:numCache>
                <c:formatCode>0.00</c:formatCode>
                <c:ptCount val="5"/>
                <c:pt idx="0">
                  <c:v>430.51</c:v>
                </c:pt>
                <c:pt idx="1">
                  <c:v>538.14</c:v>
                </c:pt>
                <c:pt idx="2">
                  <c:v>849.9</c:v>
                </c:pt>
                <c:pt idx="3">
                  <c:v>999.88</c:v>
                </c:pt>
                <c:pt idx="4">
                  <c:v>1199.8599999999999</c:v>
                </c:pt>
              </c:numCache>
            </c:numRef>
          </c:val>
          <c:extLst>
            <c:ext xmlns:c16="http://schemas.microsoft.com/office/drawing/2014/chart" uri="{C3380CC4-5D6E-409C-BE32-E72D297353CC}">
              <c16:uniqueId val="{00000002-053F-4437-8600-2A7ACA205BCF}"/>
            </c:ext>
          </c:extLst>
        </c:ser>
        <c:ser>
          <c:idx val="3"/>
          <c:order val="3"/>
          <c:tx>
            <c:strRef>
              <c:f>'19. ELECTROHUILA'!$P$10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ELECTROHUILA'!$S$10:$W$10</c:f>
              <c:numCache>
                <c:formatCode>0.00</c:formatCode>
                <c:ptCount val="5"/>
                <c:pt idx="0">
                  <c:v>431.69</c:v>
                </c:pt>
                <c:pt idx="1">
                  <c:v>539.61</c:v>
                </c:pt>
                <c:pt idx="2">
                  <c:v>913.2</c:v>
                </c:pt>
                <c:pt idx="3">
                  <c:v>1074.3499999999999</c:v>
                </c:pt>
                <c:pt idx="4">
                  <c:v>1289.22</c:v>
                </c:pt>
              </c:numCache>
            </c:numRef>
          </c:val>
          <c:extLst>
            <c:ext xmlns:c16="http://schemas.microsoft.com/office/drawing/2014/chart" uri="{C3380CC4-5D6E-409C-BE32-E72D297353CC}">
              <c16:uniqueId val="{00000003-053F-4437-8600-2A7ACA205BCF}"/>
            </c:ext>
          </c:extLst>
        </c:ser>
        <c:ser>
          <c:idx val="4"/>
          <c:order val="4"/>
          <c:tx>
            <c:strRef>
              <c:f>'19. ELECTROHUILA'!$P$11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ELECTROHUILA'!$S$11:$W$11</c:f>
              <c:numCache>
                <c:formatCode>0.00</c:formatCode>
                <c:ptCount val="5"/>
                <c:pt idx="0">
                  <c:v>432.49</c:v>
                </c:pt>
                <c:pt idx="1">
                  <c:v>540.61</c:v>
                </c:pt>
                <c:pt idx="2">
                  <c:v>908.47</c:v>
                </c:pt>
                <c:pt idx="3">
                  <c:v>1068.79</c:v>
                </c:pt>
                <c:pt idx="4">
                  <c:v>1282.54</c:v>
                </c:pt>
              </c:numCache>
            </c:numRef>
          </c:val>
          <c:extLst>
            <c:ext xmlns:c16="http://schemas.microsoft.com/office/drawing/2014/chart" uri="{C3380CC4-5D6E-409C-BE32-E72D297353CC}">
              <c16:uniqueId val="{00000004-053F-4437-8600-2A7ACA205BCF}"/>
            </c:ext>
          </c:extLst>
        </c:ser>
        <c:ser>
          <c:idx val="5"/>
          <c:order val="5"/>
          <c:tx>
            <c:strRef>
              <c:f>'19. ELECTROHUILA'!$P$12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ELECTROHUILA'!$S$12:$W$12</c:f>
              <c:numCache>
                <c:formatCode>0.00</c:formatCode>
                <c:ptCount val="5"/>
                <c:pt idx="0">
                  <c:v>433.89</c:v>
                </c:pt>
                <c:pt idx="1">
                  <c:v>542.37</c:v>
                </c:pt>
                <c:pt idx="2">
                  <c:v>870.68</c:v>
                </c:pt>
                <c:pt idx="3">
                  <c:v>1024.32</c:v>
                </c:pt>
                <c:pt idx="4">
                  <c:v>1229.19</c:v>
                </c:pt>
              </c:numCache>
            </c:numRef>
          </c:val>
          <c:extLst>
            <c:ext xmlns:c16="http://schemas.microsoft.com/office/drawing/2014/chart" uri="{C3380CC4-5D6E-409C-BE32-E72D297353CC}">
              <c16:uniqueId val="{00000005-053F-4437-8600-2A7ACA205BCF}"/>
            </c:ext>
          </c:extLst>
        </c:ser>
        <c:ser>
          <c:idx val="6"/>
          <c:order val="6"/>
          <c:tx>
            <c:strRef>
              <c:f>'19. ELECTROHUILA'!$P$13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ELECTROHUILA'!$S$13:$W$13</c:f>
              <c:numCache>
                <c:formatCode>0.00</c:formatCode>
                <c:ptCount val="5"/>
                <c:pt idx="0">
                  <c:v>434.7</c:v>
                </c:pt>
                <c:pt idx="1">
                  <c:v>543.37</c:v>
                </c:pt>
                <c:pt idx="2">
                  <c:v>878.46</c:v>
                </c:pt>
                <c:pt idx="3">
                  <c:v>1033.48</c:v>
                </c:pt>
                <c:pt idx="4">
                  <c:v>1240.18</c:v>
                </c:pt>
              </c:numCache>
            </c:numRef>
          </c:val>
          <c:extLst>
            <c:ext xmlns:c16="http://schemas.microsoft.com/office/drawing/2014/chart" uri="{C3380CC4-5D6E-409C-BE32-E72D297353CC}">
              <c16:uniqueId val="{00000006-053F-4437-8600-2A7ACA205BCF}"/>
            </c:ext>
          </c:extLst>
        </c:ser>
        <c:ser>
          <c:idx val="7"/>
          <c:order val="7"/>
          <c:tx>
            <c:strRef>
              <c:f>'19. ELECTROHUILA'!$P$14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ELECTROHUILA'!$S$14:$W$14</c:f>
              <c:numCache>
                <c:formatCode>0.00</c:formatCode>
                <c:ptCount val="5"/>
                <c:pt idx="0">
                  <c:v>435.01</c:v>
                </c:pt>
                <c:pt idx="1">
                  <c:v>543.76</c:v>
                </c:pt>
                <c:pt idx="2">
                  <c:v>847.67</c:v>
                </c:pt>
                <c:pt idx="3">
                  <c:v>997.26</c:v>
                </c:pt>
                <c:pt idx="4">
                  <c:v>1196.71</c:v>
                </c:pt>
              </c:numCache>
            </c:numRef>
          </c:val>
          <c:extLst>
            <c:ext xmlns:c16="http://schemas.microsoft.com/office/drawing/2014/chart" uri="{C3380CC4-5D6E-409C-BE32-E72D297353CC}">
              <c16:uniqueId val="{00000007-053F-4437-8600-2A7ACA205BCF}"/>
            </c:ext>
          </c:extLst>
        </c:ser>
        <c:ser>
          <c:idx val="8"/>
          <c:order val="8"/>
          <c:tx>
            <c:strRef>
              <c:f>'19. ELECTROHUILA'!$P$15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ELECTROHUILA'!$S$15:$W$15</c:f>
              <c:numCache>
                <c:formatCode>0.00</c:formatCode>
                <c:ptCount val="5"/>
                <c:pt idx="0">
                  <c:v>436.16</c:v>
                </c:pt>
                <c:pt idx="1">
                  <c:v>545.20000000000005</c:v>
                </c:pt>
                <c:pt idx="2">
                  <c:v>852.14</c:v>
                </c:pt>
                <c:pt idx="3">
                  <c:v>1002.52</c:v>
                </c:pt>
                <c:pt idx="4">
                  <c:v>1203.02</c:v>
                </c:pt>
              </c:numCache>
            </c:numRef>
          </c:val>
          <c:extLst>
            <c:ext xmlns:c16="http://schemas.microsoft.com/office/drawing/2014/chart" uri="{C3380CC4-5D6E-409C-BE32-E72D297353CC}">
              <c16:uniqueId val="{00000008-053F-4437-8600-2A7ACA205BCF}"/>
            </c:ext>
          </c:extLst>
        </c:ser>
        <c:ser>
          <c:idx val="9"/>
          <c:order val="9"/>
          <c:tx>
            <c:strRef>
              <c:f>'19. ELECTROHUILA'!$P$16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ELECTROHUILA'!$S$16:$W$16</c:f>
              <c:numCache>
                <c:formatCode>0.00</c:formatCode>
                <c:ptCount val="5"/>
                <c:pt idx="0">
                  <c:v>441.31</c:v>
                </c:pt>
                <c:pt idx="1">
                  <c:v>551.64</c:v>
                </c:pt>
                <c:pt idx="2">
                  <c:v>849.61</c:v>
                </c:pt>
                <c:pt idx="3">
                  <c:v>999.54</c:v>
                </c:pt>
                <c:pt idx="4">
                  <c:v>1199.45</c:v>
                </c:pt>
              </c:numCache>
            </c:numRef>
          </c:val>
          <c:extLst>
            <c:ext xmlns:c16="http://schemas.microsoft.com/office/drawing/2014/chart" uri="{C3380CC4-5D6E-409C-BE32-E72D297353CC}">
              <c16:uniqueId val="{00000009-053F-4437-8600-2A7ACA205BCF}"/>
            </c:ext>
          </c:extLst>
        </c:ser>
        <c:ser>
          <c:idx val="10"/>
          <c:order val="10"/>
          <c:tx>
            <c:strRef>
              <c:f>'19. ELECTROHUILA'!$P$17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ELECTROHUILA'!$S$17:$W$17</c:f>
              <c:numCache>
                <c:formatCode>0.00</c:formatCode>
                <c:ptCount val="5"/>
                <c:pt idx="0">
                  <c:v>446.07</c:v>
                </c:pt>
                <c:pt idx="1">
                  <c:v>557.58000000000004</c:v>
                </c:pt>
                <c:pt idx="2">
                  <c:v>854.78</c:v>
                </c:pt>
                <c:pt idx="3">
                  <c:v>1005.62</c:v>
                </c:pt>
                <c:pt idx="4">
                  <c:v>1206.74</c:v>
                </c:pt>
              </c:numCache>
            </c:numRef>
          </c:val>
          <c:extLst>
            <c:ext xmlns:c16="http://schemas.microsoft.com/office/drawing/2014/chart" uri="{C3380CC4-5D6E-409C-BE32-E72D297353CC}">
              <c16:uniqueId val="{0000000A-053F-4437-8600-2A7ACA205BCF}"/>
            </c:ext>
          </c:extLst>
        </c:ser>
        <c:ser>
          <c:idx val="11"/>
          <c:order val="11"/>
          <c:tx>
            <c:strRef>
              <c:f>'19. ELECTROHUILA'!$P$18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ELECTROHUILA'!$S$18:$W$18</c:f>
              <c:numCache>
                <c:formatCode>0.00</c:formatCode>
                <c:ptCount val="5"/>
                <c:pt idx="0">
                  <c:v>449.53</c:v>
                </c:pt>
                <c:pt idx="1">
                  <c:v>561.91999999999996</c:v>
                </c:pt>
                <c:pt idx="2">
                  <c:v>876.73</c:v>
                </c:pt>
                <c:pt idx="3">
                  <c:v>1031.44</c:v>
                </c:pt>
                <c:pt idx="4">
                  <c:v>1237.73</c:v>
                </c:pt>
              </c:numCache>
            </c:numRef>
          </c:val>
          <c:extLst>
            <c:ext xmlns:c16="http://schemas.microsoft.com/office/drawing/2014/chart" uri="{C3380CC4-5D6E-409C-BE32-E72D297353CC}">
              <c16:uniqueId val="{0000000B-053F-4437-8600-2A7ACA205BCF}"/>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'19. ELECTROHUILA'!$M$6</c:f>
              <c:strCache>
                <c:ptCount val="1"/>
                <c:pt idx="0">
                  <c:v>COT</c:v>
                </c:pt>
              </c:strCache>
            </c:strRef>
          </c:tx>
          <c:spPr>
            <a:ln w="28575" cap="rnd">
              <a:solidFill>
                <a:srgbClr val="FFC000"/>
              </a:solidFill>
              <a:prstDash val="sysDash"/>
              <a:round/>
            </a:ln>
          </c:spPr>
          <c:marker>
            <c:symbol val="none"/>
          </c:marker>
          <c:cat>
            <c:strRef>
              <c:f>'19. ELECTROHUILA'!$A$7:$A$18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'19. ELECTROHUILA'!$M$7:$M$18</c:f>
              <c:numCache>
                <c:formatCode>0.00</c:formatCode>
                <c:ptCount val="12"/>
                <c:pt idx="0">
                  <c:v>20.98</c:v>
                </c:pt>
                <c:pt idx="1">
                  <c:v>20.34</c:v>
                </c:pt>
                <c:pt idx="2">
                  <c:v>19.93</c:v>
                </c:pt>
                <c:pt idx="3">
                  <c:v>19.97</c:v>
                </c:pt>
                <c:pt idx="4">
                  <c:v>19.399999999999999</c:v>
                </c:pt>
                <c:pt idx="5">
                  <c:v>18.62</c:v>
                </c:pt>
                <c:pt idx="6">
                  <c:v>18.440000000000001</c:v>
                </c:pt>
                <c:pt idx="7">
                  <c:v>17.11</c:v>
                </c:pt>
                <c:pt idx="8">
                  <c:v>18.27</c:v>
                </c:pt>
                <c:pt idx="9">
                  <c:v>17.84</c:v>
                </c:pt>
                <c:pt idx="10">
                  <c:v>17.91</c:v>
                </c:pt>
                <c:pt idx="11">
                  <c:v>18.82</c:v>
                </c:pt>
              </c:numCache>
            </c:numRef>
          </c:val>
          <c:smooth val="0"/>
          <c:extLst>
            <c:ext xmlns:c16="http://schemas.microsoft.com/office/drawing/2014/chart" uri="{C3380CC4-5D6E-409C-BE32-E72D297353CC}">
              <c16:uniqueId val="{00000000-C2EE-44A3-A79A-1B83456B820A}"/>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'20. EMCALI'!$J$6</c:f>
              <c:strCache>
                <c:ptCount val="1"/>
                <c:pt idx="0">
                  <c:v>CUV</c:v>
                </c:pt>
              </c:strCache>
            </c:strRef>
          </c:tx>
          <c:spPr>
            <a:ln w="28575" cap="rnd">
              <a:solidFill>
                <a:schemeClr val="accent1"/>
              </a:solidFill>
              <a:prstDash val="solid"/>
              <a:round/>
            </a:ln>
          </c:spPr>
          <c:marker>
            <c:symbol val="none"/>
          </c:marker>
          <c:cat>
            <c:strRef>
              <c:f>'20. EMCALI'!$A$7:$A$18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'20. EMCALI'!$J$7:$J$18</c:f>
              <c:numCache>
                <c:formatCode>0.00</c:formatCode>
                <c:ptCount val="12"/>
                <c:pt idx="0">
                  <c:v>742.96</c:v>
                </c:pt>
                <c:pt idx="1">
                  <c:v>773.88</c:v>
                </c:pt>
                <c:pt idx="2">
                  <c:v>713.44</c:v>
                </c:pt>
                <c:pt idx="3">
                  <c:v>779.97</c:v>
                </c:pt>
                <c:pt idx="4">
                  <c:v>771.98</c:v>
                </c:pt>
                <c:pt idx="5">
                  <c:v>785.99</c:v>
                </c:pt>
                <c:pt idx="6">
                  <c:v>774.66</c:v>
                </c:pt>
                <c:pt idx="7">
                  <c:v>761.79</c:v>
                </c:pt>
                <c:pt idx="8">
                  <c:v>758.95</c:v>
                </c:pt>
                <c:pt idx="9">
                  <c:v>793.88</c:v>
                </c:pt>
                <c:pt idx="10">
                  <c:v>801.4</c:v>
                </c:pt>
                <c:pt idx="11">
                  <c:v>820.61</c:v>
                </c:pt>
              </c:numCache>
            </c:numRef>
          </c:val>
          <c:smooth val="0"/>
          <c:extLst>
            <c:ext xmlns:c16="http://schemas.microsoft.com/office/drawing/2014/chart" uri="{C3380CC4-5D6E-409C-BE32-E72D297353CC}">
              <c16:uniqueId val="{00000000-5215-4F46-855F-FF6D93A6B332}"/>
            </c:ext>
          </c:extLst>
        </c:ser>
        <c:ser>
          <c:idx val="1"/>
          <c:order val="1"/>
          <c:tx>
            <c:strRef>
              <c:f>'20. EMCALI'!$K$6</c:f>
              <c:strCache>
                <c:ptCount val="1"/>
                <c:pt idx="0">
                  <c:v>CUV_Op</c:v>
                </c:pt>
              </c:strCache>
            </c:strRef>
          </c:tx>
          <c:spPr>
            <a:ln w="28575" cap="rnd">
              <a:solidFill>
                <a:schemeClr val="accent2"/>
              </a:solidFill>
              <a:prstDash val="lgDash"/>
              <a:round/>
            </a:ln>
          </c:spPr>
          <c:marker>
            <c:symbol val="none"/>
          </c:marker>
          <c:cat>
            <c:strRef>
              <c:f>'20. EMCALI'!$A$7:$A$18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'20. EMCALI'!$K$7:$K$13</c:f>
              <c:numCache>
                <c:formatCode>0.00</c:formatCode>
                <c:ptCount val="7"/>
              </c:numCache>
            </c:numRef>
          </c:val>
          <c:smooth val="0"/>
          <c:extLst>
            <c:ext xmlns:c16="http://schemas.microsoft.com/office/drawing/2014/chart" uri="{C3380CC4-5D6E-409C-BE32-E72D297353CC}">
              <c16:uniqueId val="{00000001-5215-4F46-855F-FF6D93A6B332}"/>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'20. EMCALI'!$D$6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'20. EMCALI'!$D$7:$D$18</c:f>
              <c:numCache>
                <c:formatCode>0.00</c:formatCode>
                <c:ptCount val="12"/>
                <c:pt idx="0">
                  <c:v>267.44</c:v>
                </c:pt>
                <c:pt idx="1">
                  <c:v>262.07</c:v>
                </c:pt>
                <c:pt idx="2">
                  <c:v>255.46</c:v>
                </c:pt>
                <c:pt idx="3">
                  <c:v>286.08999999999997</c:v>
                </c:pt>
                <c:pt idx="4">
                  <c:v>306.66000000000003</c:v>
                </c:pt>
                <c:pt idx="5">
                  <c:v>318.18</c:v>
                </c:pt>
                <c:pt idx="6">
                  <c:v>303.23</c:v>
                </c:pt>
                <c:pt idx="7">
                  <c:v>305.26</c:v>
                </c:pt>
                <c:pt idx="8">
                  <c:v>308.83</c:v>
                </c:pt>
                <c:pt idx="9">
                  <c:v>331.67</c:v>
                </c:pt>
                <c:pt idx="10">
                  <c:v>315.23</c:v>
                </c:pt>
                <c:pt idx="11">
                  <c:v>334.08</c:v>
                </c:pt>
              </c:numCache>
            </c:numRef>
          </c:val>
          <c:extLst>
            <c:ext xmlns:c16="http://schemas.microsoft.com/office/drawing/2014/chart" uri="{C3380CC4-5D6E-409C-BE32-E72D297353CC}">
              <c16:uniqueId val="{00000000-4CA9-4803-9074-AB187ACF6D0B}"/>
            </c:ext>
          </c:extLst>
        </c:ser>
        <c:ser>
          <c:idx val="2"/>
          <c:order val="1"/>
          <c:tx>
            <c:strRef>
              <c:f>'20. EMCALI'!$G$6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'20. EMCALI'!$G$7:$G$18</c:f>
              <c:numCache>
                <c:formatCode>0.00</c:formatCode>
                <c:ptCount val="12"/>
                <c:pt idx="0">
                  <c:v>261.04000000000002</c:v>
                </c:pt>
                <c:pt idx="1">
                  <c:v>266.01</c:v>
                </c:pt>
                <c:pt idx="2">
                  <c:v>273.20999999999998</c:v>
                </c:pt>
                <c:pt idx="3">
                  <c:v>270.2</c:v>
                </c:pt>
                <c:pt idx="4">
                  <c:v>261.97000000000003</c:v>
                </c:pt>
                <c:pt idx="5">
                  <c:v>266.88</c:v>
                </c:pt>
                <c:pt idx="6">
                  <c:v>270.16000000000003</c:v>
                </c:pt>
                <c:pt idx="7">
                  <c:v>263.93</c:v>
                </c:pt>
                <c:pt idx="8">
                  <c:v>258</c:v>
                </c:pt>
                <c:pt idx="9">
                  <c:v>264.48</c:v>
                </c:pt>
                <c:pt idx="10">
                  <c:v>273.52</c:v>
                </c:pt>
                <c:pt idx="11">
                  <c:v>277.58999999999997</c:v>
                </c:pt>
              </c:numCache>
            </c:numRef>
          </c:val>
          <c:extLst>
            <c:ext xmlns:c16="http://schemas.microsoft.com/office/drawing/2014/chart" uri="{C3380CC4-5D6E-409C-BE32-E72D297353CC}">
              <c16:uniqueId val="{00000001-4CA9-4803-9074-AB187ACF6D0B}"/>
            </c:ext>
          </c:extLst>
        </c:ser>
        <c:ser>
          <c:idx val="3"/>
          <c:order val="2"/>
          <c:tx>
            <c:strRef>
              <c:f>'20. EMCALI'!$H$6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'20. EMCALI'!$H$7:$H$18</c:f>
              <c:numCache>
                <c:formatCode>0.00</c:formatCode>
                <c:ptCount val="12"/>
                <c:pt idx="0">
                  <c:v>69.599999999999994</c:v>
                </c:pt>
                <c:pt idx="1">
                  <c:v>68.03</c:v>
                </c:pt>
                <c:pt idx="2">
                  <c:v>68.400000000000006</c:v>
                </c:pt>
                <c:pt idx="3">
                  <c:v>67.92</c:v>
                </c:pt>
                <c:pt idx="4">
                  <c:v>68.41</c:v>
                </c:pt>
                <c:pt idx="5">
                  <c:v>66.64</c:v>
                </c:pt>
                <c:pt idx="6">
                  <c:v>68.040000000000006</c:v>
                </c:pt>
                <c:pt idx="7">
                  <c:v>66.680000000000007</c:v>
                </c:pt>
                <c:pt idx="8">
                  <c:v>67.91</c:v>
                </c:pt>
                <c:pt idx="9">
                  <c:v>68.010000000000005</c:v>
                </c:pt>
                <c:pt idx="10">
                  <c:v>69.62</c:v>
                </c:pt>
                <c:pt idx="11">
                  <c:v>71.59</c:v>
                </c:pt>
              </c:numCache>
            </c:numRef>
          </c:val>
          <c:extLst>
            <c:ext xmlns:c16="http://schemas.microsoft.com/office/drawing/2014/chart" uri="{C3380CC4-5D6E-409C-BE32-E72D297353CC}">
              <c16:uniqueId val="{00000002-4CA9-4803-9074-AB187ACF6D0B}"/>
            </c:ext>
          </c:extLst>
        </c:ser>
        <c:ser>
          <c:idx val="4"/>
          <c:order val="3"/>
          <c:tx>
            <c:strRef>
              <c:f>'20. EMCALI'!$F$6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'20. EMCALI'!$F$7:$F$18</c:f>
              <c:numCache>
                <c:formatCode>0.00</c:formatCode>
                <c:ptCount val="12"/>
                <c:pt idx="0">
                  <c:v>45.57</c:v>
                </c:pt>
                <c:pt idx="1">
                  <c:v>44.73</c:v>
                </c:pt>
                <c:pt idx="2">
                  <c:v>43.77</c:v>
                </c:pt>
                <c:pt idx="3">
                  <c:v>48.13</c:v>
                </c:pt>
                <c:pt idx="4">
                  <c:v>51.03</c:v>
                </c:pt>
                <c:pt idx="5">
                  <c:v>52.67</c:v>
                </c:pt>
                <c:pt idx="6">
                  <c:v>50.74</c:v>
                </c:pt>
                <c:pt idx="7">
                  <c:v>51.95</c:v>
                </c:pt>
                <c:pt idx="8">
                  <c:v>52.6</c:v>
                </c:pt>
                <c:pt idx="9">
                  <c:v>55.96</c:v>
                </c:pt>
                <c:pt idx="10">
                  <c:v>55.7</c:v>
                </c:pt>
                <c:pt idx="11">
                  <c:v>54.71</c:v>
                </c:pt>
              </c:numCache>
            </c:numRef>
          </c:val>
          <c:extLst>
            <c:ext xmlns:c16="http://schemas.microsoft.com/office/drawing/2014/chart" uri="{C3380CC4-5D6E-409C-BE32-E72D297353CC}">
              <c16:uniqueId val="{00000003-4CA9-4803-9074-AB187ACF6D0B}"/>
            </c:ext>
          </c:extLst>
        </c:ser>
        <c:ser>
          <c:idx val="5"/>
          <c:order val="4"/>
          <c:tx>
            <c:strRef>
              <c:f>'20. EMCALI'!$E$6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'20. EMCALI'!$E$7:$E$18</c:f>
              <c:numCache>
                <c:formatCode>0.00</c:formatCode>
                <c:ptCount val="12"/>
                <c:pt idx="0">
                  <c:v>56.76</c:v>
                </c:pt>
                <c:pt idx="1">
                  <c:v>54.69</c:v>
                </c:pt>
                <c:pt idx="2">
                  <c:v>53.84</c:v>
                </c:pt>
                <c:pt idx="3">
                  <c:v>56.93</c:v>
                </c:pt>
                <c:pt idx="4">
                  <c:v>51.66</c:v>
                </c:pt>
                <c:pt idx="5">
                  <c:v>52.97</c:v>
                </c:pt>
                <c:pt idx="6">
                  <c:v>53.3</c:v>
                </c:pt>
                <c:pt idx="7">
                  <c:v>54.14</c:v>
                </c:pt>
                <c:pt idx="8">
                  <c:v>52.21</c:v>
                </c:pt>
                <c:pt idx="9">
                  <c:v>54.06</c:v>
                </c:pt>
                <c:pt idx="10">
                  <c:v>57.63</c:v>
                </c:pt>
                <c:pt idx="11">
                  <c:v>55.95</c:v>
                </c:pt>
              </c:numCache>
            </c:numRef>
          </c:val>
          <c:extLst>
            <c:ext xmlns:c16="http://schemas.microsoft.com/office/drawing/2014/chart" uri="{C3380CC4-5D6E-409C-BE32-E72D297353CC}">
              <c16:uniqueId val="{00000004-4CA9-4803-9074-AB187ACF6D0B}"/>
            </c:ext>
          </c:extLst>
        </c:ser>
        <c:ser>
          <c:idx val="6"/>
          <c:order val="5"/>
          <c:tx>
            <c:strRef>
              <c:f>'20. EMCALI'!$I$6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'20. EMCALI'!$I$7:$I$18</c:f>
              <c:numCache>
                <c:formatCode>0.00</c:formatCode>
                <c:ptCount val="12"/>
                <c:pt idx="0">
                  <c:v>42.56</c:v>
                </c:pt>
                <c:pt idx="1">
                  <c:v>78.349999999999994</c:v>
                </c:pt>
                <c:pt idx="2">
                  <c:v>18.760000000000002</c:v>
                </c:pt>
                <c:pt idx="3">
                  <c:v>50.69</c:v>
                </c:pt>
                <c:pt idx="4">
                  <c:v>32.24</c:v>
                </c:pt>
                <c:pt idx="5">
                  <c:v>28.65</c:v>
                </c:pt>
                <c:pt idx="6">
                  <c:v>29.18</c:v>
                </c:pt>
                <c:pt idx="7">
                  <c:v>19.829999999999998</c:v>
                </c:pt>
                <c:pt idx="8">
                  <c:v>19.399999999999999</c:v>
                </c:pt>
                <c:pt idx="9">
                  <c:v>19.71</c:v>
                </c:pt>
                <c:pt idx="10">
                  <c:v>29.7</c:v>
                </c:pt>
                <c:pt idx="11">
                  <c:v>26.7</c:v>
                </c:pt>
              </c:numCache>
            </c:numRef>
          </c:val>
          <c:extLst>
            <c:ext xmlns:c16="http://schemas.microsoft.com/office/drawing/2014/chart" uri="{C3380CC4-5D6E-409C-BE32-E72D297353CC}">
              <c16:uniqueId val="{00000005-4CA9-4803-9074-AB187ACF6D0B}"/>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'20. EMCALI'!$J$6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'20. EMCALI'!$A$7:$A$18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'20. EMCALI'!$J$7:$J$18</c:f>
              <c:numCache>
                <c:formatCode>0.00</c:formatCode>
                <c:ptCount val="12"/>
                <c:pt idx="0">
                  <c:v>742.96</c:v>
                </c:pt>
                <c:pt idx="1">
                  <c:v>773.88</c:v>
                </c:pt>
                <c:pt idx="2">
                  <c:v>713.44</c:v>
                </c:pt>
                <c:pt idx="3">
                  <c:v>779.97</c:v>
                </c:pt>
                <c:pt idx="4">
                  <c:v>771.98</c:v>
                </c:pt>
                <c:pt idx="5">
                  <c:v>785.99</c:v>
                </c:pt>
                <c:pt idx="6">
                  <c:v>774.66</c:v>
                </c:pt>
                <c:pt idx="7">
                  <c:v>761.79</c:v>
                </c:pt>
                <c:pt idx="8">
                  <c:v>758.95</c:v>
                </c:pt>
                <c:pt idx="9">
                  <c:v>793.88</c:v>
                </c:pt>
                <c:pt idx="10">
                  <c:v>801.4</c:v>
                </c:pt>
                <c:pt idx="11">
                  <c:v>820.61</c:v>
                </c:pt>
              </c:numCache>
            </c:numRef>
          </c:val>
          <c:smooth val="0"/>
          <c:extLst>
            <c:ext xmlns:c16="http://schemas.microsoft.com/office/drawing/2014/chart" uri="{C3380CC4-5D6E-409C-BE32-E72D297353CC}">
              <c16:uniqueId val="{00000006-4CA9-4803-9074-AB187ACF6D0B}"/>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'20. EMCALI'!$P$7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EMCALI'!$S$7:$W$7</c:f>
              <c:numCache>
                <c:formatCode>0.00</c:formatCode>
                <c:ptCount val="5"/>
                <c:pt idx="0">
                  <c:v>397.59</c:v>
                </c:pt>
                <c:pt idx="1">
                  <c:v>496.99</c:v>
                </c:pt>
                <c:pt idx="2">
                  <c:v>631.51</c:v>
                </c:pt>
                <c:pt idx="3">
                  <c:v>742.96</c:v>
                </c:pt>
                <c:pt idx="4">
                  <c:v>891.55</c:v>
                </c:pt>
              </c:numCache>
            </c:numRef>
          </c:val>
          <c:extLst>
            <c:ext xmlns:c16="http://schemas.microsoft.com/office/drawing/2014/chart" uri="{C3380CC4-5D6E-409C-BE32-E72D297353CC}">
              <c16:uniqueId val="{00000000-8554-45E0-AD99-1698543A698A}"/>
            </c:ext>
          </c:extLst>
        </c:ser>
        <c:ser>
          <c:idx val="1"/>
          <c:order val="1"/>
          <c:tx>
            <c:strRef>
              <c:f>'20. EMCALI'!$P$8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EMCALI'!$S$8:$W$8</c:f>
              <c:numCache>
                <c:formatCode>0.00</c:formatCode>
                <c:ptCount val="5"/>
                <c:pt idx="0">
                  <c:v>398.86</c:v>
                </c:pt>
                <c:pt idx="1">
                  <c:v>498.58</c:v>
                </c:pt>
                <c:pt idx="2">
                  <c:v>657.8</c:v>
                </c:pt>
                <c:pt idx="3">
                  <c:v>773.88</c:v>
                </c:pt>
                <c:pt idx="4">
                  <c:v>928.66</c:v>
                </c:pt>
              </c:numCache>
            </c:numRef>
          </c:val>
          <c:extLst>
            <c:ext xmlns:c16="http://schemas.microsoft.com/office/drawing/2014/chart" uri="{C3380CC4-5D6E-409C-BE32-E72D297353CC}">
              <c16:uniqueId val="{00000001-8554-45E0-AD99-1698543A698A}"/>
            </c:ext>
          </c:extLst>
        </c:ser>
        <c:ser>
          <c:idx val="2"/>
          <c:order val="2"/>
          <c:tx>
            <c:strRef>
              <c:f>'20. EMCALI'!$P$9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EMCALI'!$S$9:$W$9</c:f>
              <c:numCache>
                <c:formatCode>0.00</c:formatCode>
                <c:ptCount val="5"/>
                <c:pt idx="0">
                  <c:v>399.3</c:v>
                </c:pt>
                <c:pt idx="1">
                  <c:v>499.13</c:v>
                </c:pt>
                <c:pt idx="2">
                  <c:v>606.42999999999995</c:v>
                </c:pt>
                <c:pt idx="3">
                  <c:v>713.44</c:v>
                </c:pt>
                <c:pt idx="4">
                  <c:v>856.13</c:v>
                </c:pt>
              </c:numCache>
            </c:numRef>
          </c:val>
          <c:extLst>
            <c:ext xmlns:c16="http://schemas.microsoft.com/office/drawing/2014/chart" uri="{C3380CC4-5D6E-409C-BE32-E72D297353CC}">
              <c16:uniqueId val="{00000002-8554-45E0-AD99-1698543A698A}"/>
            </c:ext>
          </c:extLst>
        </c:ser>
        <c:ser>
          <c:idx val="3"/>
          <c:order val="3"/>
          <c:tx>
            <c:strRef>
              <c:f>'20. EMCALI'!$P$10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EMCALI'!$S$10:$W$10</c:f>
              <c:numCache>
                <c:formatCode>0.00</c:formatCode>
                <c:ptCount val="5"/>
                <c:pt idx="0">
                  <c:v>400.38</c:v>
                </c:pt>
                <c:pt idx="1">
                  <c:v>500.48</c:v>
                </c:pt>
                <c:pt idx="2">
                  <c:v>662.97</c:v>
                </c:pt>
                <c:pt idx="3">
                  <c:v>779.97</c:v>
                </c:pt>
                <c:pt idx="4">
                  <c:v>935.96</c:v>
                </c:pt>
              </c:numCache>
            </c:numRef>
          </c:val>
          <c:extLst>
            <c:ext xmlns:c16="http://schemas.microsoft.com/office/drawing/2014/chart" uri="{C3380CC4-5D6E-409C-BE32-E72D297353CC}">
              <c16:uniqueId val="{00000003-8554-45E0-AD99-1698543A698A}"/>
            </c:ext>
          </c:extLst>
        </c:ser>
        <c:ser>
          <c:idx val="4"/>
          <c:order val="4"/>
          <c:tx>
            <c:strRef>
              <c:f>'20. EMCALI'!$P$11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EMCALI'!$S$11:$W$11</c:f>
              <c:numCache>
                <c:formatCode>0.00</c:formatCode>
                <c:ptCount val="5"/>
                <c:pt idx="0">
                  <c:v>401.14</c:v>
                </c:pt>
                <c:pt idx="1">
                  <c:v>501.43</c:v>
                </c:pt>
                <c:pt idx="2">
                  <c:v>656.18</c:v>
                </c:pt>
                <c:pt idx="3">
                  <c:v>771.98</c:v>
                </c:pt>
                <c:pt idx="4">
                  <c:v>926.37</c:v>
                </c:pt>
              </c:numCache>
            </c:numRef>
          </c:val>
          <c:extLst>
            <c:ext xmlns:c16="http://schemas.microsoft.com/office/drawing/2014/chart" uri="{C3380CC4-5D6E-409C-BE32-E72D297353CC}">
              <c16:uniqueId val="{00000004-8554-45E0-AD99-1698543A698A}"/>
            </c:ext>
          </c:extLst>
        </c:ser>
        <c:ser>
          <c:idx val="5"/>
          <c:order val="5"/>
          <c:tx>
            <c:strRef>
              <c:f>'20. EMCALI'!$P$12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EMCALI'!$S$12:$W$12</c:f>
              <c:numCache>
                <c:formatCode>0.00</c:formatCode>
                <c:ptCount val="5"/>
                <c:pt idx="0">
                  <c:v>402.42</c:v>
                </c:pt>
                <c:pt idx="1">
                  <c:v>503.03</c:v>
                </c:pt>
                <c:pt idx="2">
                  <c:v>668.09</c:v>
                </c:pt>
                <c:pt idx="3">
                  <c:v>785.99</c:v>
                </c:pt>
                <c:pt idx="4">
                  <c:v>943.19</c:v>
                </c:pt>
              </c:numCache>
            </c:numRef>
          </c:val>
          <c:extLst>
            <c:ext xmlns:c16="http://schemas.microsoft.com/office/drawing/2014/chart" uri="{C3380CC4-5D6E-409C-BE32-E72D297353CC}">
              <c16:uniqueId val="{00000005-8554-45E0-AD99-1698543A698A}"/>
            </c:ext>
          </c:extLst>
        </c:ser>
        <c:ser>
          <c:idx val="6"/>
          <c:order val="6"/>
          <c:tx>
            <c:strRef>
              <c:f>'20. EMCALI'!$P$13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EMCALI'!$S$13:$W$13</c:f>
              <c:numCache>
                <c:formatCode>0.00</c:formatCode>
                <c:ptCount val="5"/>
                <c:pt idx="0">
                  <c:v>403.17</c:v>
                </c:pt>
                <c:pt idx="1">
                  <c:v>503.96</c:v>
                </c:pt>
                <c:pt idx="2">
                  <c:v>658.46</c:v>
                </c:pt>
                <c:pt idx="3">
                  <c:v>774.66</c:v>
                </c:pt>
                <c:pt idx="4">
                  <c:v>929.59</c:v>
                </c:pt>
              </c:numCache>
            </c:numRef>
          </c:val>
          <c:extLst>
            <c:ext xmlns:c16="http://schemas.microsoft.com/office/drawing/2014/chart" uri="{C3380CC4-5D6E-409C-BE32-E72D297353CC}">
              <c16:uniqueId val="{00000006-8554-45E0-AD99-1698543A698A}"/>
            </c:ext>
          </c:extLst>
        </c:ser>
        <c:ser>
          <c:idx val="7"/>
          <c:order val="7"/>
          <c:tx>
            <c:strRef>
              <c:f>'20. EMCALI'!$P$14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EMCALI'!$S$14:$W$14</c:f>
              <c:numCache>
                <c:formatCode>0.00</c:formatCode>
                <c:ptCount val="5"/>
                <c:pt idx="0">
                  <c:v>403.46</c:v>
                </c:pt>
                <c:pt idx="1">
                  <c:v>504.33</c:v>
                </c:pt>
                <c:pt idx="2">
                  <c:v>647.52</c:v>
                </c:pt>
                <c:pt idx="3">
                  <c:v>761.79</c:v>
                </c:pt>
                <c:pt idx="4">
                  <c:v>914.14</c:v>
                </c:pt>
              </c:numCache>
            </c:numRef>
          </c:val>
          <c:extLst>
            <c:ext xmlns:c16="http://schemas.microsoft.com/office/drawing/2014/chart" uri="{C3380CC4-5D6E-409C-BE32-E72D297353CC}">
              <c16:uniqueId val="{00000007-8554-45E0-AD99-1698543A698A}"/>
            </c:ext>
          </c:extLst>
        </c:ser>
        <c:ser>
          <c:idx val="8"/>
          <c:order val="8"/>
          <c:tx>
            <c:strRef>
              <c:f>'20. EMCALI'!$P$15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EMCALI'!$S$15:$W$15</c:f>
              <c:numCache>
                <c:formatCode>0.00</c:formatCode>
                <c:ptCount val="5"/>
                <c:pt idx="0">
                  <c:v>404.52</c:v>
                </c:pt>
                <c:pt idx="1">
                  <c:v>505.65</c:v>
                </c:pt>
                <c:pt idx="2">
                  <c:v>645.1</c:v>
                </c:pt>
                <c:pt idx="3">
                  <c:v>758.95</c:v>
                </c:pt>
                <c:pt idx="4">
                  <c:v>910.74</c:v>
                </c:pt>
              </c:numCache>
            </c:numRef>
          </c:val>
          <c:extLst>
            <c:ext xmlns:c16="http://schemas.microsoft.com/office/drawing/2014/chart" uri="{C3380CC4-5D6E-409C-BE32-E72D297353CC}">
              <c16:uniqueId val="{00000008-8554-45E0-AD99-1698543A698A}"/>
            </c:ext>
          </c:extLst>
        </c:ser>
        <c:ser>
          <c:idx val="9"/>
          <c:order val="9"/>
          <c:tx>
            <c:strRef>
              <c:f>'20. EMCALI'!$P$16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EMCALI'!$S$16:$W$16</c:f>
              <c:numCache>
                <c:formatCode>0.00</c:formatCode>
                <c:ptCount val="5"/>
                <c:pt idx="0">
                  <c:v>409.31</c:v>
                </c:pt>
                <c:pt idx="1">
                  <c:v>511.63</c:v>
                </c:pt>
                <c:pt idx="2">
                  <c:v>674.8</c:v>
                </c:pt>
                <c:pt idx="3">
                  <c:v>793.88</c:v>
                </c:pt>
                <c:pt idx="4">
                  <c:v>952.66</c:v>
                </c:pt>
              </c:numCache>
            </c:numRef>
          </c:val>
          <c:extLst>
            <c:ext xmlns:c16="http://schemas.microsoft.com/office/drawing/2014/chart" uri="{C3380CC4-5D6E-409C-BE32-E72D297353CC}">
              <c16:uniqueId val="{00000009-8554-45E0-AD99-1698543A698A}"/>
            </c:ext>
          </c:extLst>
        </c:ser>
        <c:ser>
          <c:idx val="10"/>
          <c:order val="10"/>
          <c:tx>
            <c:strRef>
              <c:f>'20. EMCALI'!$P$17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EMCALI'!$S$17:$W$17</c:f>
              <c:numCache>
                <c:formatCode>0.00</c:formatCode>
                <c:ptCount val="5"/>
                <c:pt idx="0">
                  <c:v>413.72</c:v>
                </c:pt>
                <c:pt idx="1">
                  <c:v>517.14</c:v>
                </c:pt>
                <c:pt idx="2">
                  <c:v>681.19</c:v>
                </c:pt>
                <c:pt idx="3">
                  <c:v>801.4</c:v>
                </c:pt>
                <c:pt idx="4">
                  <c:v>961.68</c:v>
                </c:pt>
              </c:numCache>
            </c:numRef>
          </c:val>
          <c:extLst>
            <c:ext xmlns:c16="http://schemas.microsoft.com/office/drawing/2014/chart" uri="{C3380CC4-5D6E-409C-BE32-E72D297353CC}">
              <c16:uniqueId val="{0000000A-8554-45E0-AD99-1698543A698A}"/>
            </c:ext>
          </c:extLst>
        </c:ser>
        <c:ser>
          <c:idx val="11"/>
          <c:order val="11"/>
          <c:tx>
            <c:strRef>
              <c:f>'20. EMCALI'!$P$18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EMCALI'!$S$18:$W$18</c:f>
              <c:numCache>
                <c:formatCode>0.00</c:formatCode>
                <c:ptCount val="5"/>
                <c:pt idx="0">
                  <c:v>416.93</c:v>
                </c:pt>
                <c:pt idx="1">
                  <c:v>521.16</c:v>
                </c:pt>
                <c:pt idx="2">
                  <c:v>697.52</c:v>
                </c:pt>
                <c:pt idx="3">
                  <c:v>820.61</c:v>
                </c:pt>
                <c:pt idx="4">
                  <c:v>984.73</c:v>
                </c:pt>
              </c:numCache>
            </c:numRef>
          </c:val>
          <c:extLst>
            <c:ext xmlns:c16="http://schemas.microsoft.com/office/drawing/2014/chart" uri="{C3380CC4-5D6E-409C-BE32-E72D297353CC}">
              <c16:uniqueId val="{0000000B-8554-45E0-AD99-1698543A698A}"/>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 CELSIA COLOMBIA Valle'!$M$6</c:f>
              <c:strCache>
                <c:ptCount val="1"/>
                <c:pt idx="0">
                  <c:v>COT</c:v>
                </c:pt>
              </c:strCache>
            </c:strRef>
          </c:tx>
          <c:spPr>
            <a:ln w="28575" cap="rnd">
              <a:solidFill>
                <a:srgbClr val="FFC000"/>
              </a:solidFill>
              <a:prstDash val="sysDash"/>
              <a:round/>
            </a:ln>
          </c:spPr>
          <c:marker>
            <c:symbol val="none"/>
          </c:marker>
          <c:cat>
            <c:strRef>
              <c:f>'2. CELSIA COLOMBIA Valle'!$A$7:$A$18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 CELSIA COLOMBIA Valle'!$M$7:$M$18</c:f>
              <c:numCache>
                <c:formatCode>0.00</c:formatCode>
                <c:ptCount val="12"/>
                <c:pt idx="0">
                  <c:v>63.53</c:v>
                </c:pt>
                <c:pt idx="1">
                  <c:v>55.94</c:v>
                </c:pt>
                <c:pt idx="2">
                  <c:v>57.35</c:v>
                </c:pt>
              </c:numCache>
            </c:numRef>
          </c:val>
          <c:smooth val="0"/>
          <c:extLst>
            <c:ext xmlns:c16="http://schemas.microsoft.com/office/drawing/2014/chart" uri="{C3380CC4-5D6E-409C-BE32-E72D297353CC}">
              <c16:uniqueId val="{00000000-3CE3-4D91-8764-54543046B107}"/>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'20. EMCALI'!$M$6</c:f>
              <c:strCache>
                <c:ptCount val="1"/>
                <c:pt idx="0">
                  <c:v>COT</c:v>
                </c:pt>
              </c:strCache>
            </c:strRef>
          </c:tx>
          <c:spPr>
            <a:ln w="28575" cap="rnd">
              <a:solidFill>
                <a:srgbClr val="FFC000"/>
              </a:solidFill>
              <a:prstDash val="sysDash"/>
              <a:round/>
            </a:ln>
          </c:spPr>
          <c:marker>
            <c:symbol val="none"/>
          </c:marker>
          <c:cat>
            <c:strRef>
              <c:f>'20. EMCALI'!$A$7:$A$18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'20. EMCALI'!$M$7:$M$18</c:f>
              <c:numCache>
                <c:formatCode>0.00</c:formatCode>
                <c:ptCount val="12"/>
              </c:numCache>
            </c:numRef>
          </c:val>
          <c:smooth val="0"/>
          <c:extLst>
            <c:ext xmlns:c16="http://schemas.microsoft.com/office/drawing/2014/chart" uri="{C3380CC4-5D6E-409C-BE32-E72D297353CC}">
              <c16:uniqueId val="{00000000-49DC-43DF-8924-3DD9622561B0}"/>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3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2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'21. EMEESA'!$J$6</c:f>
              <c:strCache>
                <c:ptCount val="1"/>
                <c:pt idx="0">
                  <c:v>CUV</c:v>
                </c:pt>
              </c:strCache>
            </c:strRef>
          </c:tx>
          <c:spPr>
            <a:ln w="28575" cap="rnd">
              <a:solidFill>
                <a:schemeClr val="accent1"/>
              </a:solidFill>
              <a:prstDash val="solid"/>
              <a:round/>
            </a:ln>
          </c:spPr>
          <c:marker>
            <c:symbol val="none"/>
          </c:marker>
          <c:cat>
            <c:strRef>
              <c:f>'21. EMEESA'!$A$7:$A$18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'21. EMEESA'!$J$7:$J$18</c:f>
              <c:numCache>
                <c:formatCode>0.00</c:formatCode>
                <c:ptCount val="12"/>
              </c:numCache>
            </c:numRef>
          </c:val>
          <c:smooth val="0"/>
          <c:extLst>
            <c:ext xmlns:c16="http://schemas.microsoft.com/office/drawing/2014/chart" uri="{C3380CC4-5D6E-409C-BE32-E72D297353CC}">
              <c16:uniqueId val="{00000000-D69E-4FB9-9F9F-6340B0BF879D}"/>
            </c:ext>
          </c:extLst>
        </c:ser>
        <c:ser>
          <c:idx val="1"/>
          <c:order val="1"/>
          <c:tx>
            <c:strRef>
              <c:f>'21. EMEESA'!$K$6</c:f>
              <c:strCache>
                <c:ptCount val="1"/>
                <c:pt idx="0">
                  <c:v>CUV_Op</c:v>
                </c:pt>
              </c:strCache>
            </c:strRef>
          </c:tx>
          <c:spPr>
            <a:ln w="28575" cap="rnd">
              <a:solidFill>
                <a:schemeClr val="accent2"/>
              </a:solidFill>
              <a:prstDash val="lgDash"/>
              <a:round/>
            </a:ln>
          </c:spPr>
          <c:marker>
            <c:symbol val="none"/>
          </c:marker>
          <c:cat>
            <c:strRef>
              <c:f>'21. EMEESA'!$A$7:$A$18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'21. EMEESA'!$K$7:$K$13</c:f>
              <c:numCache>
                <c:formatCode>0.00</c:formatCode>
                <c:ptCount val="7"/>
              </c:numCache>
            </c:numRef>
          </c:val>
          <c:smooth val="0"/>
          <c:extLst>
            <c:ext xmlns:c16="http://schemas.microsoft.com/office/drawing/2014/chart" uri="{C3380CC4-5D6E-409C-BE32-E72D297353CC}">
              <c16:uniqueId val="{00000001-D69E-4FB9-9F9F-6340B0BF879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'21. EMEESA'!$D$6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'21. EMEESA'!$D$7:$D$18</c:f>
              <c:numCache>
                <c:formatCode>0.00</c:formatCode>
                <c:ptCount val="12"/>
              </c:numCache>
            </c:numRef>
          </c:val>
          <c:extLst>
            <c:ext xmlns:c16="http://schemas.microsoft.com/office/drawing/2014/chart" uri="{C3380CC4-5D6E-409C-BE32-E72D297353CC}">
              <c16:uniqueId val="{00000000-20A9-4E0B-ADCA-F2E81C613426}"/>
            </c:ext>
          </c:extLst>
        </c:ser>
        <c:ser>
          <c:idx val="2"/>
          <c:order val="1"/>
          <c:tx>
            <c:strRef>
              <c:f>'21. EMEESA'!$G$6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'21. EMEESA'!$G$7:$G$18</c:f>
              <c:numCache>
                <c:formatCode>0.00</c:formatCode>
                <c:ptCount val="12"/>
              </c:numCache>
            </c:numRef>
          </c:val>
          <c:extLst>
            <c:ext xmlns:c16="http://schemas.microsoft.com/office/drawing/2014/chart" uri="{C3380CC4-5D6E-409C-BE32-E72D297353CC}">
              <c16:uniqueId val="{00000001-20A9-4E0B-ADCA-F2E81C613426}"/>
            </c:ext>
          </c:extLst>
        </c:ser>
        <c:ser>
          <c:idx val="3"/>
          <c:order val="2"/>
          <c:tx>
            <c:strRef>
              <c:f>'21. EMEESA'!$H$6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'21. EMEESA'!$H$7:$H$18</c:f>
              <c:numCache>
                <c:formatCode>0.00</c:formatCode>
                <c:ptCount val="12"/>
              </c:numCache>
            </c:numRef>
          </c:val>
          <c:extLst>
            <c:ext xmlns:c16="http://schemas.microsoft.com/office/drawing/2014/chart" uri="{C3380CC4-5D6E-409C-BE32-E72D297353CC}">
              <c16:uniqueId val="{00000002-20A9-4E0B-ADCA-F2E81C613426}"/>
            </c:ext>
          </c:extLst>
        </c:ser>
        <c:ser>
          <c:idx val="4"/>
          <c:order val="3"/>
          <c:tx>
            <c:strRef>
              <c:f>'21. EMEESA'!$F$6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'21. EMEESA'!$F$7:$F$18</c:f>
              <c:numCache>
                <c:formatCode>0.00</c:formatCode>
                <c:ptCount val="12"/>
              </c:numCache>
            </c:numRef>
          </c:val>
          <c:extLst>
            <c:ext xmlns:c16="http://schemas.microsoft.com/office/drawing/2014/chart" uri="{C3380CC4-5D6E-409C-BE32-E72D297353CC}">
              <c16:uniqueId val="{00000003-20A9-4E0B-ADCA-F2E81C613426}"/>
            </c:ext>
          </c:extLst>
        </c:ser>
        <c:ser>
          <c:idx val="5"/>
          <c:order val="4"/>
          <c:tx>
            <c:strRef>
              <c:f>'21. EMEESA'!$E$6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'21. EMEESA'!$E$7:$E$18</c:f>
              <c:numCache>
                <c:formatCode>0.00</c:formatCode>
                <c:ptCount val="12"/>
              </c:numCache>
            </c:numRef>
          </c:val>
          <c:extLst>
            <c:ext xmlns:c16="http://schemas.microsoft.com/office/drawing/2014/chart" uri="{C3380CC4-5D6E-409C-BE32-E72D297353CC}">
              <c16:uniqueId val="{00000004-20A9-4E0B-ADCA-F2E81C613426}"/>
            </c:ext>
          </c:extLst>
        </c:ser>
        <c:ser>
          <c:idx val="6"/>
          <c:order val="5"/>
          <c:tx>
            <c:strRef>
              <c:f>'21. EMEESA'!$I$6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'21. EMEESA'!$I$7:$I$18</c:f>
              <c:numCache>
                <c:formatCode>0.00</c:formatCode>
                <c:ptCount val="12"/>
              </c:numCache>
            </c:numRef>
          </c:val>
          <c:extLst>
            <c:ext xmlns:c16="http://schemas.microsoft.com/office/drawing/2014/chart" uri="{C3380CC4-5D6E-409C-BE32-E72D297353CC}">
              <c16:uniqueId val="{00000005-20A9-4E0B-ADCA-F2E81C613426}"/>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'21. EMEESA'!$J$6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'21. EMEESA'!$A$7:$A$18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'21. EMEESA'!$J$7:$J$18</c:f>
              <c:numCache>
                <c:formatCode>0.00</c:formatCode>
                <c:ptCount val="12"/>
              </c:numCache>
            </c:numRef>
          </c:val>
          <c:smooth val="0"/>
          <c:extLst>
            <c:ext xmlns:c16="http://schemas.microsoft.com/office/drawing/2014/chart" uri="{C3380CC4-5D6E-409C-BE32-E72D297353CC}">
              <c16:uniqueId val="{00000006-20A9-4E0B-ADCA-F2E81C613426}"/>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'21. EMEESA'!$P$7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EMEESA'!$S$7:$W$7</c:f>
              <c:numCache>
                <c:formatCode>0.00</c:formatCode>
                <c:ptCount val="5"/>
              </c:numCache>
            </c:numRef>
          </c:val>
          <c:extLst>
            <c:ext xmlns:c16="http://schemas.microsoft.com/office/drawing/2014/chart" uri="{C3380CC4-5D6E-409C-BE32-E72D297353CC}">
              <c16:uniqueId val="{00000000-6466-45D0-ABD0-BB3C9174355F}"/>
            </c:ext>
          </c:extLst>
        </c:ser>
        <c:ser>
          <c:idx val="1"/>
          <c:order val="1"/>
          <c:tx>
            <c:strRef>
              <c:f>'21. EMEESA'!$P$8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EMEESA'!$S$8:$W$8</c:f>
              <c:numCache>
                <c:formatCode>0.00</c:formatCode>
                <c:ptCount val="5"/>
              </c:numCache>
            </c:numRef>
          </c:val>
          <c:extLst>
            <c:ext xmlns:c16="http://schemas.microsoft.com/office/drawing/2014/chart" uri="{C3380CC4-5D6E-409C-BE32-E72D297353CC}">
              <c16:uniqueId val="{00000001-6466-45D0-ABD0-BB3C9174355F}"/>
            </c:ext>
          </c:extLst>
        </c:ser>
        <c:ser>
          <c:idx val="2"/>
          <c:order val="2"/>
          <c:tx>
            <c:strRef>
              <c:f>'21. EMEESA'!$P$9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EMEESA'!$S$9:$W$9</c:f>
              <c:numCache>
                <c:formatCode>0.00</c:formatCode>
                <c:ptCount val="5"/>
              </c:numCache>
            </c:numRef>
          </c:val>
          <c:extLst>
            <c:ext xmlns:c16="http://schemas.microsoft.com/office/drawing/2014/chart" uri="{C3380CC4-5D6E-409C-BE32-E72D297353CC}">
              <c16:uniqueId val="{00000002-6466-45D0-ABD0-BB3C9174355F}"/>
            </c:ext>
          </c:extLst>
        </c:ser>
        <c:ser>
          <c:idx val="3"/>
          <c:order val="3"/>
          <c:tx>
            <c:strRef>
              <c:f>'21. EMEESA'!$P$10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EMEESA'!$S$10:$W$10</c:f>
              <c:numCache>
                <c:formatCode>0.00</c:formatCode>
                <c:ptCount val="5"/>
              </c:numCache>
            </c:numRef>
          </c:val>
          <c:extLst>
            <c:ext xmlns:c16="http://schemas.microsoft.com/office/drawing/2014/chart" uri="{C3380CC4-5D6E-409C-BE32-E72D297353CC}">
              <c16:uniqueId val="{00000003-6466-45D0-ABD0-BB3C9174355F}"/>
            </c:ext>
          </c:extLst>
        </c:ser>
        <c:ser>
          <c:idx val="4"/>
          <c:order val="4"/>
          <c:tx>
            <c:strRef>
              <c:f>'21. EMEESA'!$P$11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EMEESA'!$S$11:$W$11</c:f>
              <c:numCache>
                <c:formatCode>0.00</c:formatCode>
                <c:ptCount val="5"/>
              </c:numCache>
            </c:numRef>
          </c:val>
          <c:extLst>
            <c:ext xmlns:c16="http://schemas.microsoft.com/office/drawing/2014/chart" uri="{C3380CC4-5D6E-409C-BE32-E72D297353CC}">
              <c16:uniqueId val="{00000004-6466-45D0-ABD0-BB3C9174355F}"/>
            </c:ext>
          </c:extLst>
        </c:ser>
        <c:ser>
          <c:idx val="5"/>
          <c:order val="5"/>
          <c:tx>
            <c:strRef>
              <c:f>'21. EMEESA'!$P$12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EMEESA'!$S$12:$W$12</c:f>
              <c:numCache>
                <c:formatCode>0.00</c:formatCode>
                <c:ptCount val="5"/>
              </c:numCache>
            </c:numRef>
          </c:val>
          <c:extLst>
            <c:ext xmlns:c16="http://schemas.microsoft.com/office/drawing/2014/chart" uri="{C3380CC4-5D6E-409C-BE32-E72D297353CC}">
              <c16:uniqueId val="{00000005-6466-45D0-ABD0-BB3C9174355F}"/>
            </c:ext>
          </c:extLst>
        </c:ser>
        <c:ser>
          <c:idx val="6"/>
          <c:order val="6"/>
          <c:tx>
            <c:strRef>
              <c:f>'21. EMEESA'!$P$13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EMEESA'!$S$13:$W$13</c:f>
              <c:numCache>
                <c:formatCode>0.00</c:formatCode>
                <c:ptCount val="5"/>
              </c:numCache>
            </c:numRef>
          </c:val>
          <c:extLst>
            <c:ext xmlns:c16="http://schemas.microsoft.com/office/drawing/2014/chart" uri="{C3380CC4-5D6E-409C-BE32-E72D297353CC}">
              <c16:uniqueId val="{00000006-6466-45D0-ABD0-BB3C9174355F}"/>
            </c:ext>
          </c:extLst>
        </c:ser>
        <c:ser>
          <c:idx val="7"/>
          <c:order val="7"/>
          <c:tx>
            <c:strRef>
              <c:f>'21. EMEESA'!$P$14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EMEESA'!$S$14:$W$14</c:f>
              <c:numCache>
                <c:formatCode>0.00</c:formatCode>
                <c:ptCount val="5"/>
              </c:numCache>
            </c:numRef>
          </c:val>
          <c:extLst>
            <c:ext xmlns:c16="http://schemas.microsoft.com/office/drawing/2014/chart" uri="{C3380CC4-5D6E-409C-BE32-E72D297353CC}">
              <c16:uniqueId val="{00000007-6466-45D0-ABD0-BB3C9174355F}"/>
            </c:ext>
          </c:extLst>
        </c:ser>
        <c:ser>
          <c:idx val="8"/>
          <c:order val="8"/>
          <c:tx>
            <c:strRef>
              <c:f>'21. EMEESA'!$P$15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EMEESA'!$S$15:$W$15</c:f>
              <c:numCache>
                <c:formatCode>0.00</c:formatCode>
                <c:ptCount val="5"/>
              </c:numCache>
            </c:numRef>
          </c:val>
          <c:extLst>
            <c:ext xmlns:c16="http://schemas.microsoft.com/office/drawing/2014/chart" uri="{C3380CC4-5D6E-409C-BE32-E72D297353CC}">
              <c16:uniqueId val="{00000008-6466-45D0-ABD0-BB3C9174355F}"/>
            </c:ext>
          </c:extLst>
        </c:ser>
        <c:ser>
          <c:idx val="9"/>
          <c:order val="9"/>
          <c:tx>
            <c:strRef>
              <c:f>'21. EMEESA'!$P$16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EMEESA'!$S$16:$W$16</c:f>
              <c:numCache>
                <c:formatCode>0.00</c:formatCode>
                <c:ptCount val="5"/>
              </c:numCache>
            </c:numRef>
          </c:val>
          <c:extLst>
            <c:ext xmlns:c16="http://schemas.microsoft.com/office/drawing/2014/chart" uri="{C3380CC4-5D6E-409C-BE32-E72D297353CC}">
              <c16:uniqueId val="{00000009-6466-45D0-ABD0-BB3C9174355F}"/>
            </c:ext>
          </c:extLst>
        </c:ser>
        <c:ser>
          <c:idx val="10"/>
          <c:order val="10"/>
          <c:tx>
            <c:strRef>
              <c:f>'21. EMEESA'!$P$17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EMEESA'!$S$17:$W$17</c:f>
              <c:numCache>
                <c:formatCode>0.00</c:formatCode>
                <c:ptCount val="5"/>
              </c:numCache>
            </c:numRef>
          </c:val>
          <c:extLst>
            <c:ext xmlns:c16="http://schemas.microsoft.com/office/drawing/2014/chart" uri="{C3380CC4-5D6E-409C-BE32-E72D297353CC}">
              <c16:uniqueId val="{0000000A-6466-45D0-ABD0-BB3C9174355F}"/>
            </c:ext>
          </c:extLst>
        </c:ser>
        <c:ser>
          <c:idx val="11"/>
          <c:order val="11"/>
          <c:tx>
            <c:strRef>
              <c:f>'21. EMEESA'!$P$18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EMEESA'!$S$18:$W$18</c:f>
              <c:numCache>
                <c:formatCode>0.00</c:formatCode>
                <c:ptCount val="5"/>
              </c:numCache>
            </c:numRef>
          </c:val>
          <c:extLst>
            <c:ext xmlns:c16="http://schemas.microsoft.com/office/drawing/2014/chart" uri="{C3380CC4-5D6E-409C-BE32-E72D297353CC}">
              <c16:uniqueId val="{0000000B-6466-45D0-ABD0-BB3C9174355F}"/>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'21. EMEESA'!$M$6</c:f>
              <c:strCache>
                <c:ptCount val="1"/>
                <c:pt idx="0">
                  <c:v>COT</c:v>
                </c:pt>
              </c:strCache>
            </c:strRef>
          </c:tx>
          <c:spPr>
            <a:ln w="28575" cap="rnd">
              <a:solidFill>
                <a:srgbClr val="FFC000"/>
              </a:solidFill>
              <a:prstDash val="sysDash"/>
              <a:round/>
            </a:ln>
          </c:spPr>
          <c:marker>
            <c:symbol val="none"/>
          </c:marker>
          <c:cat>
            <c:strRef>
              <c:f>'21. EMEESA'!$A$7:$A$18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'21. EMEESA'!$M$7:$M$18</c:f>
              <c:numCache>
                <c:formatCode>0.00</c:formatCode>
                <c:ptCount val="12"/>
              </c:numCache>
            </c:numRef>
          </c:val>
          <c:smooth val="0"/>
          <c:extLst>
            <c:ext xmlns:c16="http://schemas.microsoft.com/office/drawing/2014/chart" uri="{C3380CC4-5D6E-409C-BE32-E72D297353CC}">
              <c16:uniqueId val="{00000000-53EF-4566-98CF-A1DE5D971DD1}"/>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'22. EMEVASI'!$J$6</c:f>
              <c:strCache>
                <c:ptCount val="1"/>
                <c:pt idx="0">
                  <c:v>CUV</c:v>
                </c:pt>
              </c:strCache>
            </c:strRef>
          </c:tx>
          <c:spPr>
            <a:ln w="28575" cap="rnd">
              <a:solidFill>
                <a:schemeClr val="accent1"/>
              </a:solidFill>
              <a:prstDash val="solid"/>
              <a:round/>
            </a:ln>
          </c:spPr>
          <c:marker>
            <c:symbol val="none"/>
          </c:marker>
          <c:cat>
            <c:strRef>
              <c:f>'22. EMEVASI'!$A$7:$A$18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'22. EMEVASI'!$J$7:$J$18</c:f>
              <c:numCache>
                <c:formatCode>0.00</c:formatCode>
                <c:ptCount val="12"/>
                <c:pt idx="0">
                  <c:v>1090.31</c:v>
                </c:pt>
                <c:pt idx="1">
                  <c:v>1132.8</c:v>
                </c:pt>
                <c:pt idx="2">
                  <c:v>1064.46</c:v>
                </c:pt>
                <c:pt idx="3">
                  <c:v>1021.91</c:v>
                </c:pt>
                <c:pt idx="4">
                  <c:v>978.75</c:v>
                </c:pt>
                <c:pt idx="5">
                  <c:v>991.29</c:v>
                </c:pt>
                <c:pt idx="6">
                  <c:v>976.12</c:v>
                </c:pt>
                <c:pt idx="7">
                  <c:v>955.04</c:v>
                </c:pt>
                <c:pt idx="8">
                  <c:v>955.04</c:v>
                </c:pt>
                <c:pt idx="9">
                  <c:v>967.64</c:v>
                </c:pt>
                <c:pt idx="10">
                  <c:v>986.49</c:v>
                </c:pt>
                <c:pt idx="11">
                  <c:v>968.27</c:v>
                </c:pt>
              </c:numCache>
            </c:numRef>
          </c:val>
          <c:smooth val="0"/>
          <c:extLst>
            <c:ext xmlns:c16="http://schemas.microsoft.com/office/drawing/2014/chart" uri="{C3380CC4-5D6E-409C-BE32-E72D297353CC}">
              <c16:uniqueId val="{00000000-8777-4134-AFB5-7A0A87E55ACD}"/>
            </c:ext>
          </c:extLst>
        </c:ser>
        <c:ser>
          <c:idx val="1"/>
          <c:order val="1"/>
          <c:tx>
            <c:strRef>
              <c:f>'22. EMEVASI'!$K$6</c:f>
              <c:strCache>
                <c:ptCount val="1"/>
                <c:pt idx="0">
                  <c:v>CUV_Op</c:v>
                </c:pt>
              </c:strCache>
            </c:strRef>
          </c:tx>
          <c:spPr>
            <a:ln w="28575" cap="rnd">
              <a:solidFill>
                <a:schemeClr val="accent2"/>
              </a:solidFill>
              <a:prstDash val="lgDash"/>
              <a:round/>
            </a:ln>
          </c:spPr>
          <c:marker>
            <c:symbol val="none"/>
          </c:marker>
          <c:cat>
            <c:strRef>
              <c:f>'22. EMEVASI'!$A$7:$A$18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'22. EMEVASI'!$K$7:$K$13</c:f>
              <c:numCache>
                <c:formatCode>0.00</c:formatCode>
                <c:ptCount val="7"/>
              </c:numCache>
            </c:numRef>
          </c:val>
          <c:smooth val="0"/>
          <c:extLst>
            <c:ext xmlns:c16="http://schemas.microsoft.com/office/drawing/2014/chart" uri="{C3380CC4-5D6E-409C-BE32-E72D297353CC}">
              <c16:uniqueId val="{00000001-8777-4134-AFB5-7A0A87E55AC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'22. EMEVASI'!$D$6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'22. EMEVASI'!$D$7:$D$18</c:f>
              <c:numCache>
                <c:formatCode>0.00</c:formatCode>
                <c:ptCount val="12"/>
                <c:pt idx="0">
                  <c:v>415.86</c:v>
                </c:pt>
                <c:pt idx="1">
                  <c:v>413.39</c:v>
                </c:pt>
                <c:pt idx="2">
                  <c:v>412.28</c:v>
                </c:pt>
                <c:pt idx="3">
                  <c:v>335.65</c:v>
                </c:pt>
                <c:pt idx="4">
                  <c:v>321.5</c:v>
                </c:pt>
                <c:pt idx="5">
                  <c:v>323.18</c:v>
                </c:pt>
                <c:pt idx="6">
                  <c:v>314.55</c:v>
                </c:pt>
                <c:pt idx="7">
                  <c:v>310.39</c:v>
                </c:pt>
                <c:pt idx="8">
                  <c:v>310.39</c:v>
                </c:pt>
                <c:pt idx="9">
                  <c:v>321.56</c:v>
                </c:pt>
                <c:pt idx="10">
                  <c:v>317.33999999999997</c:v>
                </c:pt>
                <c:pt idx="11">
                  <c:v>321.77999999999997</c:v>
                </c:pt>
              </c:numCache>
            </c:numRef>
          </c:val>
          <c:extLst>
            <c:ext xmlns:c16="http://schemas.microsoft.com/office/drawing/2014/chart" uri="{C3380CC4-5D6E-409C-BE32-E72D297353CC}">
              <c16:uniqueId val="{00000000-3C0C-498E-9CE2-880F4FFE4217}"/>
            </c:ext>
          </c:extLst>
        </c:ser>
        <c:ser>
          <c:idx val="2"/>
          <c:order val="1"/>
          <c:tx>
            <c:strRef>
              <c:f>'22. EMEVASI'!$G$6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'22. EMEVASI'!$G$7:$G$18</c:f>
              <c:numCache>
                <c:formatCode>0.00</c:formatCode>
                <c:ptCount val="12"/>
                <c:pt idx="0">
                  <c:v>262.47000000000003</c:v>
                </c:pt>
                <c:pt idx="1">
                  <c:v>255.59</c:v>
                </c:pt>
                <c:pt idx="2">
                  <c:v>265.83</c:v>
                </c:pt>
                <c:pt idx="3">
                  <c:v>269.70999999999998</c:v>
                </c:pt>
                <c:pt idx="4">
                  <c:v>269.39999999999998</c:v>
                </c:pt>
                <c:pt idx="5">
                  <c:v>275.2</c:v>
                </c:pt>
                <c:pt idx="6">
                  <c:v>271.54000000000002</c:v>
                </c:pt>
                <c:pt idx="7">
                  <c:v>263.25</c:v>
                </c:pt>
                <c:pt idx="8">
                  <c:v>263.25</c:v>
                </c:pt>
                <c:pt idx="9">
                  <c:v>273.14999999999998</c:v>
                </c:pt>
                <c:pt idx="10">
                  <c:v>271.04000000000002</c:v>
                </c:pt>
                <c:pt idx="11">
                  <c:v>272.45</c:v>
                </c:pt>
              </c:numCache>
            </c:numRef>
          </c:val>
          <c:extLst>
            <c:ext xmlns:c16="http://schemas.microsoft.com/office/drawing/2014/chart" uri="{C3380CC4-5D6E-409C-BE32-E72D297353CC}">
              <c16:uniqueId val="{00000001-3C0C-498E-9CE2-880F4FFE4217}"/>
            </c:ext>
          </c:extLst>
        </c:ser>
        <c:ser>
          <c:idx val="3"/>
          <c:order val="2"/>
          <c:tx>
            <c:strRef>
              <c:f>'22. EMEVASI'!$H$6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'22. EMEVASI'!$H$7:$H$18</c:f>
              <c:numCache>
                <c:formatCode>0.00</c:formatCode>
                <c:ptCount val="12"/>
                <c:pt idx="0">
                  <c:v>234.08</c:v>
                </c:pt>
                <c:pt idx="1">
                  <c:v>250.46</c:v>
                </c:pt>
                <c:pt idx="2">
                  <c:v>238.54</c:v>
                </c:pt>
                <c:pt idx="3">
                  <c:v>247.55</c:v>
                </c:pt>
                <c:pt idx="4">
                  <c:v>241.16</c:v>
                </c:pt>
                <c:pt idx="5">
                  <c:v>250.62</c:v>
                </c:pt>
                <c:pt idx="6">
                  <c:v>244.93</c:v>
                </c:pt>
                <c:pt idx="7">
                  <c:v>246.07</c:v>
                </c:pt>
                <c:pt idx="8">
                  <c:v>246.07</c:v>
                </c:pt>
                <c:pt idx="9">
                  <c:v>237.81</c:v>
                </c:pt>
                <c:pt idx="10">
                  <c:v>249.46</c:v>
                </c:pt>
                <c:pt idx="11">
                  <c:v>230.37</c:v>
                </c:pt>
              </c:numCache>
            </c:numRef>
          </c:val>
          <c:extLst>
            <c:ext xmlns:c16="http://schemas.microsoft.com/office/drawing/2014/chart" uri="{C3380CC4-5D6E-409C-BE32-E72D297353CC}">
              <c16:uniqueId val="{00000002-3C0C-498E-9CE2-880F4FFE4217}"/>
            </c:ext>
          </c:extLst>
        </c:ser>
        <c:ser>
          <c:idx val="4"/>
          <c:order val="3"/>
          <c:tx>
            <c:strRef>
              <c:f>'22. EMEVASI'!$F$6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'22. EMEVASI'!$F$7:$F$18</c:f>
              <c:numCache>
                <c:formatCode>0.00</c:formatCode>
                <c:ptCount val="12"/>
                <c:pt idx="0">
                  <c:v>76.989999999999995</c:v>
                </c:pt>
                <c:pt idx="1">
                  <c:v>76.03</c:v>
                </c:pt>
                <c:pt idx="2">
                  <c:v>75.930000000000007</c:v>
                </c:pt>
                <c:pt idx="3">
                  <c:v>63.72</c:v>
                </c:pt>
                <c:pt idx="4">
                  <c:v>61.28</c:v>
                </c:pt>
                <c:pt idx="5">
                  <c:v>61.87</c:v>
                </c:pt>
                <c:pt idx="6">
                  <c:v>60.52</c:v>
                </c:pt>
                <c:pt idx="7">
                  <c:v>60.64</c:v>
                </c:pt>
                <c:pt idx="8">
                  <c:v>60.64</c:v>
                </c:pt>
                <c:pt idx="9">
                  <c:v>62.47</c:v>
                </c:pt>
                <c:pt idx="10">
                  <c:v>62.92</c:v>
                </c:pt>
                <c:pt idx="11">
                  <c:v>61.23</c:v>
                </c:pt>
              </c:numCache>
            </c:numRef>
          </c:val>
          <c:extLst>
            <c:ext xmlns:c16="http://schemas.microsoft.com/office/drawing/2014/chart" uri="{C3380CC4-5D6E-409C-BE32-E72D297353CC}">
              <c16:uniqueId val="{00000003-3C0C-498E-9CE2-880F4FFE4217}"/>
            </c:ext>
          </c:extLst>
        </c:ser>
        <c:ser>
          <c:idx val="5"/>
          <c:order val="4"/>
          <c:tx>
            <c:strRef>
              <c:f>'22. EMEVASI'!$E$6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'22. EMEVASI'!$E$7:$E$18</c:f>
              <c:numCache>
                <c:formatCode>0.00</c:formatCode>
                <c:ptCount val="12"/>
                <c:pt idx="0">
                  <c:v>56.76</c:v>
                </c:pt>
                <c:pt idx="1">
                  <c:v>54.69</c:v>
                </c:pt>
                <c:pt idx="2">
                  <c:v>53.84</c:v>
                </c:pt>
                <c:pt idx="3">
                  <c:v>56.93</c:v>
                </c:pt>
                <c:pt idx="4">
                  <c:v>51.66</c:v>
                </c:pt>
                <c:pt idx="5">
                  <c:v>52.97</c:v>
                </c:pt>
                <c:pt idx="6">
                  <c:v>53.3</c:v>
                </c:pt>
                <c:pt idx="7">
                  <c:v>54.14</c:v>
                </c:pt>
                <c:pt idx="8">
                  <c:v>54.14</c:v>
                </c:pt>
                <c:pt idx="9">
                  <c:v>50.62</c:v>
                </c:pt>
                <c:pt idx="10">
                  <c:v>57.63</c:v>
                </c:pt>
                <c:pt idx="11">
                  <c:v>55.95</c:v>
                </c:pt>
              </c:numCache>
            </c:numRef>
          </c:val>
          <c:extLst>
            <c:ext xmlns:c16="http://schemas.microsoft.com/office/drawing/2014/chart" uri="{C3380CC4-5D6E-409C-BE32-E72D297353CC}">
              <c16:uniqueId val="{00000004-3C0C-498E-9CE2-880F4FFE4217}"/>
            </c:ext>
          </c:extLst>
        </c:ser>
        <c:ser>
          <c:idx val="6"/>
          <c:order val="5"/>
          <c:tx>
            <c:strRef>
              <c:f>'22. EMEVASI'!$I$6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'22. EMEVASI'!$I$7:$I$18</c:f>
              <c:numCache>
                <c:formatCode>0.00</c:formatCode>
                <c:ptCount val="12"/>
                <c:pt idx="0">
                  <c:v>44.15</c:v>
                </c:pt>
                <c:pt idx="1">
                  <c:v>82.64</c:v>
                </c:pt>
                <c:pt idx="2">
                  <c:v>18.05</c:v>
                </c:pt>
                <c:pt idx="3">
                  <c:v>48.35</c:v>
                </c:pt>
                <c:pt idx="4">
                  <c:v>33.75</c:v>
                </c:pt>
                <c:pt idx="5">
                  <c:v>27.45</c:v>
                </c:pt>
                <c:pt idx="6">
                  <c:v>31.29</c:v>
                </c:pt>
                <c:pt idx="7">
                  <c:v>20.56</c:v>
                </c:pt>
                <c:pt idx="8">
                  <c:v>20.56</c:v>
                </c:pt>
                <c:pt idx="9">
                  <c:v>22.02</c:v>
                </c:pt>
                <c:pt idx="10">
                  <c:v>28.11</c:v>
                </c:pt>
                <c:pt idx="11">
                  <c:v>26.47</c:v>
                </c:pt>
              </c:numCache>
            </c:numRef>
          </c:val>
          <c:extLst>
            <c:ext xmlns:c16="http://schemas.microsoft.com/office/drawing/2014/chart" uri="{C3380CC4-5D6E-409C-BE32-E72D297353CC}">
              <c16:uniqueId val="{00000005-3C0C-498E-9CE2-880F4FFE421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'22. EMEVASI'!$J$6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'22. EMEVASI'!$A$7:$A$18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'22. EMEVASI'!$J$7:$J$18</c:f>
              <c:numCache>
                <c:formatCode>0.00</c:formatCode>
                <c:ptCount val="12"/>
                <c:pt idx="0">
                  <c:v>1090.31</c:v>
                </c:pt>
                <c:pt idx="1">
                  <c:v>1132.8</c:v>
                </c:pt>
                <c:pt idx="2">
                  <c:v>1064.46</c:v>
                </c:pt>
                <c:pt idx="3">
                  <c:v>1021.91</c:v>
                </c:pt>
                <c:pt idx="4">
                  <c:v>978.75</c:v>
                </c:pt>
                <c:pt idx="5">
                  <c:v>991.29</c:v>
                </c:pt>
                <c:pt idx="6">
                  <c:v>976.12</c:v>
                </c:pt>
                <c:pt idx="7">
                  <c:v>955.04</c:v>
                </c:pt>
                <c:pt idx="8">
                  <c:v>955.04</c:v>
                </c:pt>
                <c:pt idx="9">
                  <c:v>967.64</c:v>
                </c:pt>
                <c:pt idx="10">
                  <c:v>986.49</c:v>
                </c:pt>
                <c:pt idx="11">
                  <c:v>968.27</c:v>
                </c:pt>
              </c:numCache>
            </c:numRef>
          </c:val>
          <c:smooth val="0"/>
          <c:extLst>
            <c:ext xmlns:c16="http://schemas.microsoft.com/office/drawing/2014/chart" uri="{C3380CC4-5D6E-409C-BE32-E72D297353CC}">
              <c16:uniqueId val="{00000006-3C0C-498E-9CE2-880F4FFE421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'22. EMEVASI'!$P$7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EMEVASI'!$S$7:$W$7</c:f>
              <c:numCache>
                <c:formatCode>0.00</c:formatCode>
                <c:ptCount val="5"/>
                <c:pt idx="0">
                  <c:v>489</c:v>
                </c:pt>
                <c:pt idx="1">
                  <c:v>611.24</c:v>
                </c:pt>
                <c:pt idx="2">
                  <c:v>926.76</c:v>
                </c:pt>
                <c:pt idx="3">
                  <c:v>1090.31</c:v>
                </c:pt>
                <c:pt idx="4">
                  <c:v>1308.3699999999999</c:v>
                </c:pt>
              </c:numCache>
            </c:numRef>
          </c:val>
          <c:extLst>
            <c:ext xmlns:c16="http://schemas.microsoft.com/office/drawing/2014/chart" uri="{C3380CC4-5D6E-409C-BE32-E72D297353CC}">
              <c16:uniqueId val="{00000000-2722-4285-851F-74F142B57F0E}"/>
            </c:ext>
          </c:extLst>
        </c:ser>
        <c:ser>
          <c:idx val="1"/>
          <c:order val="1"/>
          <c:tx>
            <c:strRef>
              <c:f>'22. EMEVASI'!$P$8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EMEVASI'!$S$8:$W$8</c:f>
              <c:numCache>
                <c:formatCode>0.00</c:formatCode>
                <c:ptCount val="5"/>
                <c:pt idx="0">
                  <c:v>490.56</c:v>
                </c:pt>
                <c:pt idx="1">
                  <c:v>613.20000000000005</c:v>
                </c:pt>
                <c:pt idx="2">
                  <c:v>962.88</c:v>
                </c:pt>
                <c:pt idx="3">
                  <c:v>1132.8</c:v>
                </c:pt>
                <c:pt idx="4">
                  <c:v>1359.35</c:v>
                </c:pt>
              </c:numCache>
            </c:numRef>
          </c:val>
          <c:extLst>
            <c:ext xmlns:c16="http://schemas.microsoft.com/office/drawing/2014/chart" uri="{C3380CC4-5D6E-409C-BE32-E72D297353CC}">
              <c16:uniqueId val="{00000001-2722-4285-851F-74F142B57F0E}"/>
            </c:ext>
          </c:extLst>
        </c:ser>
        <c:ser>
          <c:idx val="2"/>
          <c:order val="2"/>
          <c:tx>
            <c:strRef>
              <c:f>'22. EMEVASI'!$P$9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EMEVASI'!$S$9:$W$9</c:f>
              <c:numCache>
                <c:formatCode>0.00</c:formatCode>
                <c:ptCount val="5"/>
                <c:pt idx="0">
                  <c:v>491.09</c:v>
                </c:pt>
                <c:pt idx="1">
                  <c:v>613.86</c:v>
                </c:pt>
                <c:pt idx="2">
                  <c:v>904.79</c:v>
                </c:pt>
                <c:pt idx="3">
                  <c:v>1064.46</c:v>
                </c:pt>
                <c:pt idx="4">
                  <c:v>1277.3499999999999</c:v>
                </c:pt>
              </c:numCache>
            </c:numRef>
          </c:val>
          <c:extLst>
            <c:ext xmlns:c16="http://schemas.microsoft.com/office/drawing/2014/chart" uri="{C3380CC4-5D6E-409C-BE32-E72D297353CC}">
              <c16:uniqueId val="{00000002-2722-4285-851F-74F142B57F0E}"/>
            </c:ext>
          </c:extLst>
        </c:ser>
        <c:ser>
          <c:idx val="3"/>
          <c:order val="3"/>
          <c:tx>
            <c:strRef>
              <c:f>'22. EMEVASI'!$P$10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EMEVASI'!$S$10:$W$10</c:f>
              <c:numCache>
                <c:formatCode>0.00</c:formatCode>
                <c:ptCount val="5"/>
                <c:pt idx="0">
                  <c:v>492.43</c:v>
                </c:pt>
                <c:pt idx="1">
                  <c:v>615.53</c:v>
                </c:pt>
                <c:pt idx="2">
                  <c:v>868.63</c:v>
                </c:pt>
                <c:pt idx="3">
                  <c:v>1021.91</c:v>
                </c:pt>
                <c:pt idx="4">
                  <c:v>1226.3</c:v>
                </c:pt>
              </c:numCache>
            </c:numRef>
          </c:val>
          <c:extLst>
            <c:ext xmlns:c16="http://schemas.microsoft.com/office/drawing/2014/chart" uri="{C3380CC4-5D6E-409C-BE32-E72D297353CC}">
              <c16:uniqueId val="{00000003-2722-4285-851F-74F142B57F0E}"/>
            </c:ext>
          </c:extLst>
        </c:ser>
        <c:ser>
          <c:idx val="4"/>
          <c:order val="4"/>
          <c:tx>
            <c:strRef>
              <c:f>'22. EMEVASI'!$P$11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EMEVASI'!$S$11:$W$11</c:f>
              <c:numCache>
                <c:formatCode>0.00</c:formatCode>
                <c:ptCount val="5"/>
                <c:pt idx="0">
                  <c:v>493.34</c:v>
                </c:pt>
                <c:pt idx="1">
                  <c:v>616.67999999999995</c:v>
                </c:pt>
                <c:pt idx="2">
                  <c:v>831.94</c:v>
                </c:pt>
                <c:pt idx="3">
                  <c:v>978.75</c:v>
                </c:pt>
                <c:pt idx="4">
                  <c:v>1174.5</c:v>
                </c:pt>
              </c:numCache>
            </c:numRef>
          </c:val>
          <c:extLst>
            <c:ext xmlns:c16="http://schemas.microsoft.com/office/drawing/2014/chart" uri="{C3380CC4-5D6E-409C-BE32-E72D297353CC}">
              <c16:uniqueId val="{00000004-2722-4285-851F-74F142B57F0E}"/>
            </c:ext>
          </c:extLst>
        </c:ser>
        <c:ser>
          <c:idx val="5"/>
          <c:order val="5"/>
          <c:tx>
            <c:strRef>
              <c:f>'22. EMEVASI'!$P$12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EMEVASI'!$S$12:$W$12</c:f>
              <c:numCache>
                <c:formatCode>0.00</c:formatCode>
                <c:ptCount val="5"/>
                <c:pt idx="0">
                  <c:v>494.94</c:v>
                </c:pt>
                <c:pt idx="1">
                  <c:v>618.67999999999995</c:v>
                </c:pt>
                <c:pt idx="2">
                  <c:v>842.6</c:v>
                </c:pt>
                <c:pt idx="3">
                  <c:v>991.29</c:v>
                </c:pt>
                <c:pt idx="4">
                  <c:v>1189.55</c:v>
                </c:pt>
              </c:numCache>
            </c:numRef>
          </c:val>
          <c:extLst>
            <c:ext xmlns:c16="http://schemas.microsoft.com/office/drawing/2014/chart" uri="{C3380CC4-5D6E-409C-BE32-E72D297353CC}">
              <c16:uniqueId val="{00000005-2722-4285-851F-74F142B57F0E}"/>
            </c:ext>
          </c:extLst>
        </c:ser>
        <c:ser>
          <c:idx val="6"/>
          <c:order val="6"/>
          <c:tx>
            <c:strRef>
              <c:f>'22. EMEVASI'!$P$13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EMEVASI'!$S$13:$W$13</c:f>
              <c:numCache>
                <c:formatCode>0.00</c:formatCode>
                <c:ptCount val="5"/>
                <c:pt idx="0">
                  <c:v>495.86</c:v>
                </c:pt>
                <c:pt idx="1">
                  <c:v>619.82000000000005</c:v>
                </c:pt>
                <c:pt idx="2">
                  <c:v>829.7</c:v>
                </c:pt>
                <c:pt idx="3">
                  <c:v>976.12</c:v>
                </c:pt>
                <c:pt idx="4">
                  <c:v>1171.3399999999999</c:v>
                </c:pt>
              </c:numCache>
            </c:numRef>
          </c:val>
          <c:extLst>
            <c:ext xmlns:c16="http://schemas.microsoft.com/office/drawing/2014/chart" uri="{C3380CC4-5D6E-409C-BE32-E72D297353CC}">
              <c16:uniqueId val="{00000006-2722-4285-851F-74F142B57F0E}"/>
            </c:ext>
          </c:extLst>
        </c:ser>
        <c:ser>
          <c:idx val="7"/>
          <c:order val="7"/>
          <c:tx>
            <c:strRef>
              <c:f>'22. EMEVASI'!$P$14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EMEVASI'!$S$14:$W$14</c:f>
              <c:numCache>
                <c:formatCode>0.00</c:formatCode>
                <c:ptCount val="5"/>
                <c:pt idx="0">
                  <c:v>496.22</c:v>
                </c:pt>
                <c:pt idx="1">
                  <c:v>620.27</c:v>
                </c:pt>
                <c:pt idx="2">
                  <c:v>811.78</c:v>
                </c:pt>
                <c:pt idx="3">
                  <c:v>955.04</c:v>
                </c:pt>
                <c:pt idx="4">
                  <c:v>1146.05</c:v>
                </c:pt>
              </c:numCache>
            </c:numRef>
          </c:val>
          <c:extLst>
            <c:ext xmlns:c16="http://schemas.microsoft.com/office/drawing/2014/chart" uri="{C3380CC4-5D6E-409C-BE32-E72D297353CC}">
              <c16:uniqueId val="{00000007-2722-4285-851F-74F142B57F0E}"/>
            </c:ext>
          </c:extLst>
        </c:ser>
        <c:ser>
          <c:idx val="8"/>
          <c:order val="8"/>
          <c:tx>
            <c:strRef>
              <c:f>'22. EMEVASI'!$P$15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EMEVASI'!$S$15:$W$15</c:f>
              <c:numCache>
                <c:formatCode>0.00</c:formatCode>
                <c:ptCount val="5"/>
                <c:pt idx="0">
                  <c:v>497.52</c:v>
                </c:pt>
                <c:pt idx="1">
                  <c:v>621.9</c:v>
                </c:pt>
                <c:pt idx="2">
                  <c:v>811.78</c:v>
                </c:pt>
                <c:pt idx="3">
                  <c:v>955.04</c:v>
                </c:pt>
                <c:pt idx="4">
                  <c:v>1146.05</c:v>
                </c:pt>
              </c:numCache>
            </c:numRef>
          </c:val>
          <c:extLst>
            <c:ext xmlns:c16="http://schemas.microsoft.com/office/drawing/2014/chart" uri="{C3380CC4-5D6E-409C-BE32-E72D297353CC}">
              <c16:uniqueId val="{00000008-2722-4285-851F-74F142B57F0E}"/>
            </c:ext>
          </c:extLst>
        </c:ser>
        <c:ser>
          <c:idx val="9"/>
          <c:order val="9"/>
          <c:tx>
            <c:strRef>
              <c:f>'22. EMEVASI'!$P$16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EMEVASI'!$S$16:$W$16</c:f>
              <c:numCache>
                <c:formatCode>0.00</c:formatCode>
                <c:ptCount val="5"/>
                <c:pt idx="0">
                  <c:v>503.4</c:v>
                </c:pt>
                <c:pt idx="1">
                  <c:v>629.26</c:v>
                </c:pt>
                <c:pt idx="2">
                  <c:v>822.49</c:v>
                </c:pt>
                <c:pt idx="3">
                  <c:v>967.64</c:v>
                </c:pt>
                <c:pt idx="4">
                  <c:v>1161.1600000000001</c:v>
                </c:pt>
              </c:numCache>
            </c:numRef>
          </c:val>
          <c:extLst>
            <c:ext xmlns:c16="http://schemas.microsoft.com/office/drawing/2014/chart" uri="{C3380CC4-5D6E-409C-BE32-E72D297353CC}">
              <c16:uniqueId val="{00000009-2722-4285-851F-74F142B57F0E}"/>
            </c:ext>
          </c:extLst>
        </c:ser>
        <c:ser>
          <c:idx val="10"/>
          <c:order val="10"/>
          <c:tx>
            <c:strRef>
              <c:f>'22. EMEVASI'!$P$17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EMEVASI'!$S$17:$W$17</c:f>
              <c:numCache>
                <c:formatCode>0.00</c:formatCode>
                <c:ptCount val="5"/>
                <c:pt idx="0">
                  <c:v>508.83</c:v>
                </c:pt>
                <c:pt idx="1">
                  <c:v>636.04</c:v>
                </c:pt>
                <c:pt idx="2">
                  <c:v>838.52</c:v>
                </c:pt>
                <c:pt idx="3">
                  <c:v>986.49</c:v>
                </c:pt>
                <c:pt idx="4">
                  <c:v>1183.79</c:v>
                </c:pt>
              </c:numCache>
            </c:numRef>
          </c:val>
          <c:extLst>
            <c:ext xmlns:c16="http://schemas.microsoft.com/office/drawing/2014/chart" uri="{C3380CC4-5D6E-409C-BE32-E72D297353CC}">
              <c16:uniqueId val="{0000000A-2722-4285-851F-74F142B57F0E}"/>
            </c:ext>
          </c:extLst>
        </c:ser>
        <c:ser>
          <c:idx val="11"/>
          <c:order val="11"/>
          <c:tx>
            <c:strRef>
              <c:f>'22. EMEVASI'!$P$18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EMEVASI'!$S$18:$W$18</c:f>
              <c:numCache>
                <c:formatCode>0.00</c:formatCode>
                <c:ptCount val="5"/>
                <c:pt idx="0">
                  <c:v>512.78</c:v>
                </c:pt>
                <c:pt idx="1">
                  <c:v>640.98</c:v>
                </c:pt>
                <c:pt idx="2">
                  <c:v>823.03</c:v>
                </c:pt>
                <c:pt idx="3">
                  <c:v>968.27</c:v>
                </c:pt>
                <c:pt idx="4">
                  <c:v>1161.92</c:v>
                </c:pt>
              </c:numCache>
            </c:numRef>
          </c:val>
          <c:extLst>
            <c:ext xmlns:c16="http://schemas.microsoft.com/office/drawing/2014/chart" uri="{C3380CC4-5D6E-409C-BE32-E72D297353CC}">
              <c16:uniqueId val="{0000000B-2722-4285-851F-74F142B57F0E}"/>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'22. EMEVASI'!$M$6</c:f>
              <c:strCache>
                <c:ptCount val="1"/>
                <c:pt idx="0">
                  <c:v>COT</c:v>
                </c:pt>
              </c:strCache>
            </c:strRef>
          </c:tx>
          <c:spPr>
            <a:ln w="28575" cap="rnd">
              <a:solidFill>
                <a:srgbClr val="FFC000"/>
              </a:solidFill>
              <a:prstDash val="sysDash"/>
              <a:round/>
            </a:ln>
          </c:spPr>
          <c:marker>
            <c:symbol val="none"/>
          </c:marker>
          <c:cat>
            <c:strRef>
              <c:f>'22. EMEVASI'!$A$7:$A$18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'22. EMEVASI'!$M$7:$M$18</c:f>
              <c:numCache>
                <c:formatCode>0.00</c:formatCode>
                <c:ptCount val="12"/>
              </c:numCache>
            </c:numRef>
          </c:val>
          <c:smooth val="0"/>
          <c:extLst>
            <c:ext xmlns:c16="http://schemas.microsoft.com/office/drawing/2014/chart" uri="{C3380CC4-5D6E-409C-BE32-E72D297353CC}">
              <c16:uniqueId val="{00000000-A137-4DDD-BCD9-2EA124B44C6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3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2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'23. EMSA'!$J$6</c:f>
              <c:strCache>
                <c:ptCount val="1"/>
                <c:pt idx="0">
                  <c:v>CUV</c:v>
                </c:pt>
              </c:strCache>
            </c:strRef>
          </c:tx>
          <c:spPr>
            <a:ln w="28575" cap="rnd">
              <a:solidFill>
                <a:schemeClr val="accent1"/>
              </a:solidFill>
              <a:prstDash val="solid"/>
              <a:round/>
            </a:ln>
          </c:spPr>
          <c:marker>
            <c:symbol val="none"/>
          </c:marker>
          <c:cat>
            <c:strRef>
              <c:f>'23. EMSA'!$A$7:$A$18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'23. EMSA'!$J$7:$J$18</c:f>
              <c:numCache>
                <c:formatCode>0.00</c:formatCode>
                <c:ptCount val="12"/>
                <c:pt idx="0">
                  <c:v>858.97</c:v>
                </c:pt>
                <c:pt idx="1">
                  <c:v>907.54</c:v>
                </c:pt>
                <c:pt idx="2">
                  <c:v>865.93</c:v>
                </c:pt>
                <c:pt idx="3">
                  <c:v>898.84</c:v>
                </c:pt>
                <c:pt idx="4">
                  <c:v>907.68</c:v>
                </c:pt>
                <c:pt idx="5">
                  <c:v>924.1</c:v>
                </c:pt>
                <c:pt idx="6">
                  <c:v>909.24</c:v>
                </c:pt>
                <c:pt idx="7">
                  <c:v>888.42</c:v>
                </c:pt>
                <c:pt idx="8">
                  <c:v>864</c:v>
                </c:pt>
                <c:pt idx="9">
                  <c:v>789.76</c:v>
                </c:pt>
                <c:pt idx="10">
                  <c:v>789.81</c:v>
                </c:pt>
                <c:pt idx="11">
                  <c:v>822.05</c:v>
                </c:pt>
              </c:numCache>
            </c:numRef>
          </c:val>
          <c:smooth val="0"/>
          <c:extLst>
            <c:ext xmlns:c16="http://schemas.microsoft.com/office/drawing/2014/chart" uri="{C3380CC4-5D6E-409C-BE32-E72D297353CC}">
              <c16:uniqueId val="{00000000-5F5A-447C-8122-35D459DC814D}"/>
            </c:ext>
          </c:extLst>
        </c:ser>
        <c:ser>
          <c:idx val="1"/>
          <c:order val="1"/>
          <c:tx>
            <c:strRef>
              <c:f>'23. EMSA'!$K$6</c:f>
              <c:strCache>
                <c:ptCount val="1"/>
                <c:pt idx="0">
                  <c:v>CUV_Op</c:v>
                </c:pt>
              </c:strCache>
            </c:strRef>
          </c:tx>
          <c:spPr>
            <a:ln w="28575" cap="rnd">
              <a:solidFill>
                <a:schemeClr val="accent2"/>
              </a:solidFill>
              <a:prstDash val="lgDash"/>
              <a:round/>
            </a:ln>
          </c:spPr>
          <c:marker>
            <c:symbol val="none"/>
          </c:marker>
          <c:cat>
            <c:strRef>
              <c:f>'23. EMSA'!$A$7:$A$18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'23. EMSA'!$K$7:$K$13</c:f>
              <c:numCache>
                <c:formatCode>0.00</c:formatCode>
                <c:ptCount val="7"/>
              </c:numCache>
            </c:numRef>
          </c:val>
          <c:smooth val="0"/>
          <c:extLst>
            <c:ext xmlns:c16="http://schemas.microsoft.com/office/drawing/2014/chart" uri="{C3380CC4-5D6E-409C-BE32-E72D297353CC}">
              <c16:uniqueId val="{00000001-5F5A-447C-8122-35D459DC814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'3. CELSIA COLOMBIA Tolima'!$J$6</c:f>
              <c:strCache>
                <c:ptCount val="1"/>
                <c:pt idx="0">
                  <c:v>CUV</c:v>
                </c:pt>
              </c:strCache>
            </c:strRef>
          </c:tx>
          <c:spPr>
            <a:ln w="28575" cap="rnd">
              <a:solidFill>
                <a:schemeClr val="accent1"/>
              </a:solidFill>
              <a:prstDash val="solid"/>
              <a:round/>
            </a:ln>
          </c:spPr>
          <c:marker>
            <c:symbol val="none"/>
          </c:marker>
          <c:cat>
            <c:strRef>
              <c:f>'3. CELSIA COLOMBIA Tolima'!$A$7:$A$18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'3. CELSIA COLOMBIA Tolima'!$J$7:$J$18</c:f>
              <c:numCache>
                <c:formatCode>0.00</c:formatCode>
                <c:ptCount val="12"/>
                <c:pt idx="0">
                  <c:v>950.67</c:v>
                </c:pt>
                <c:pt idx="1">
                  <c:v>968.99</c:v>
                </c:pt>
                <c:pt idx="2">
                  <c:v>933.81</c:v>
                </c:pt>
                <c:pt idx="3">
                  <c:v>866.6</c:v>
                </c:pt>
                <c:pt idx="4">
                  <c:v>943.98</c:v>
                </c:pt>
                <c:pt idx="5">
                  <c:v>962.29</c:v>
                </c:pt>
                <c:pt idx="6">
                  <c:v>909.21</c:v>
                </c:pt>
                <c:pt idx="7">
                  <c:v>913.94</c:v>
                </c:pt>
                <c:pt idx="8">
                  <c:v>912.88</c:v>
                </c:pt>
                <c:pt idx="9">
                  <c:v>937.12</c:v>
                </c:pt>
                <c:pt idx="10">
                  <c:v>974.75</c:v>
                </c:pt>
                <c:pt idx="11">
                  <c:v>956.18</c:v>
                </c:pt>
              </c:numCache>
            </c:numRef>
          </c:val>
          <c:smooth val="0"/>
          <c:extLst>
            <c:ext xmlns:c16="http://schemas.microsoft.com/office/drawing/2014/chart" uri="{C3380CC4-5D6E-409C-BE32-E72D297353CC}">
              <c16:uniqueId val="{00000000-6F55-4EA2-B9E8-88762CDF0213}"/>
            </c:ext>
          </c:extLst>
        </c:ser>
        <c:ser>
          <c:idx val="1"/>
          <c:order val="1"/>
          <c:tx>
            <c:strRef>
              <c:f>'3. CELSIA COLOMBIA Tolima'!$K$6</c:f>
              <c:strCache>
                <c:ptCount val="1"/>
                <c:pt idx="0">
                  <c:v>CUV_Op</c:v>
                </c:pt>
              </c:strCache>
            </c:strRef>
          </c:tx>
          <c:spPr>
            <a:ln w="28575" cap="rnd">
              <a:solidFill>
                <a:schemeClr val="accent2"/>
              </a:solidFill>
              <a:prstDash val="lgDash"/>
              <a:round/>
            </a:ln>
          </c:spPr>
          <c:marker>
            <c:symbol val="none"/>
          </c:marker>
          <c:cat>
            <c:strRef>
              <c:f>'3. CELSIA COLOMBIA Tolima'!$A$7:$A$18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'3. CELSIA COLOMBIA Tolima'!$K$7:$K$13</c:f>
              <c:numCache>
                <c:formatCode>0.00</c:formatCode>
                <c:ptCount val="7"/>
              </c:numCache>
            </c:numRef>
          </c:val>
          <c:smooth val="0"/>
          <c:extLst>
            <c:ext xmlns:c16="http://schemas.microsoft.com/office/drawing/2014/chart" uri="{C3380CC4-5D6E-409C-BE32-E72D297353CC}">
              <c16:uniqueId val="{00000001-6F55-4EA2-B9E8-88762CDF0213}"/>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'23. EMSA'!$D$6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'23. EMSA'!$D$7:$D$18</c:f>
              <c:numCache>
                <c:formatCode>0.00</c:formatCode>
                <c:ptCount val="12"/>
                <c:pt idx="0">
                  <c:v>283.18</c:v>
                </c:pt>
                <c:pt idx="1">
                  <c:v>305.5</c:v>
                </c:pt>
                <c:pt idx="2">
                  <c:v>313.64999999999998</c:v>
                </c:pt>
                <c:pt idx="3">
                  <c:v>308.60000000000002</c:v>
                </c:pt>
                <c:pt idx="4">
                  <c:v>313.58</c:v>
                </c:pt>
                <c:pt idx="5">
                  <c:v>323.2</c:v>
                </c:pt>
                <c:pt idx="6">
                  <c:v>310.49</c:v>
                </c:pt>
                <c:pt idx="7">
                  <c:v>310.99</c:v>
                </c:pt>
                <c:pt idx="8">
                  <c:v>307.12</c:v>
                </c:pt>
                <c:pt idx="9">
                  <c:v>287.55</c:v>
                </c:pt>
                <c:pt idx="10">
                  <c:v>278.05</c:v>
                </c:pt>
                <c:pt idx="11">
                  <c:v>302.85000000000002</c:v>
                </c:pt>
              </c:numCache>
            </c:numRef>
          </c:val>
          <c:extLst>
            <c:ext xmlns:c16="http://schemas.microsoft.com/office/drawing/2014/chart" uri="{C3380CC4-5D6E-409C-BE32-E72D297353CC}">
              <c16:uniqueId val="{00000000-EDB9-47C3-9385-7B7DE576C9A5}"/>
            </c:ext>
          </c:extLst>
        </c:ser>
        <c:ser>
          <c:idx val="2"/>
          <c:order val="1"/>
          <c:tx>
            <c:strRef>
              <c:f>'23. EMSA'!$G$6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'23. EMSA'!$G$7:$G$18</c:f>
              <c:numCache>
                <c:formatCode>0.00</c:formatCode>
                <c:ptCount val="12"/>
                <c:pt idx="0">
                  <c:v>262.47000000000003</c:v>
                </c:pt>
                <c:pt idx="1">
                  <c:v>255.59</c:v>
                </c:pt>
                <c:pt idx="2">
                  <c:v>265.83</c:v>
                </c:pt>
                <c:pt idx="3">
                  <c:v>269.70999999999998</c:v>
                </c:pt>
                <c:pt idx="4">
                  <c:v>269.39999999999998</c:v>
                </c:pt>
                <c:pt idx="5">
                  <c:v>275.2</c:v>
                </c:pt>
                <c:pt idx="6">
                  <c:v>271.54000000000002</c:v>
                </c:pt>
                <c:pt idx="7">
                  <c:v>263.25</c:v>
                </c:pt>
                <c:pt idx="8">
                  <c:v>264.68</c:v>
                </c:pt>
                <c:pt idx="9">
                  <c:v>273.14999999999998</c:v>
                </c:pt>
                <c:pt idx="10">
                  <c:v>271.04000000000002</c:v>
                </c:pt>
                <c:pt idx="11">
                  <c:v>272.45</c:v>
                </c:pt>
              </c:numCache>
            </c:numRef>
          </c:val>
          <c:extLst>
            <c:ext xmlns:c16="http://schemas.microsoft.com/office/drawing/2014/chart" uri="{C3380CC4-5D6E-409C-BE32-E72D297353CC}">
              <c16:uniqueId val="{00000001-EDB9-47C3-9385-7B7DE576C9A5}"/>
            </c:ext>
          </c:extLst>
        </c:ser>
        <c:ser>
          <c:idx val="3"/>
          <c:order val="2"/>
          <c:tx>
            <c:strRef>
              <c:f>'23. EMSA'!$H$6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'23. EMSA'!$H$7:$H$18</c:f>
              <c:numCache>
                <c:formatCode>0.00</c:formatCode>
                <c:ptCount val="12"/>
                <c:pt idx="0">
                  <c:v>157.61000000000001</c:v>
                </c:pt>
                <c:pt idx="1">
                  <c:v>151.46</c:v>
                </c:pt>
                <c:pt idx="2">
                  <c:v>158.94</c:v>
                </c:pt>
                <c:pt idx="3">
                  <c:v>156.11000000000001</c:v>
                </c:pt>
                <c:pt idx="4">
                  <c:v>177.95</c:v>
                </c:pt>
                <c:pt idx="5">
                  <c:v>181.67</c:v>
                </c:pt>
                <c:pt idx="6">
                  <c:v>182.6</c:v>
                </c:pt>
                <c:pt idx="7">
                  <c:v>179.74</c:v>
                </c:pt>
                <c:pt idx="8">
                  <c:v>159.12</c:v>
                </c:pt>
                <c:pt idx="9">
                  <c:v>102.22</c:v>
                </c:pt>
                <c:pt idx="10">
                  <c:v>95.55</c:v>
                </c:pt>
                <c:pt idx="11">
                  <c:v>98.22</c:v>
                </c:pt>
              </c:numCache>
            </c:numRef>
          </c:val>
          <c:extLst>
            <c:ext xmlns:c16="http://schemas.microsoft.com/office/drawing/2014/chart" uri="{C3380CC4-5D6E-409C-BE32-E72D297353CC}">
              <c16:uniqueId val="{00000002-EDB9-47C3-9385-7B7DE576C9A5}"/>
            </c:ext>
          </c:extLst>
        </c:ser>
        <c:ser>
          <c:idx val="4"/>
          <c:order val="3"/>
          <c:tx>
            <c:strRef>
              <c:f>'23. EMSA'!$F$6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'23. EMSA'!$F$7:$F$18</c:f>
              <c:numCache>
                <c:formatCode>0.00</c:formatCode>
                <c:ptCount val="12"/>
                <c:pt idx="0">
                  <c:v>54.03</c:v>
                </c:pt>
                <c:pt idx="1">
                  <c:v>57.16</c:v>
                </c:pt>
                <c:pt idx="2">
                  <c:v>58.2</c:v>
                </c:pt>
                <c:pt idx="3">
                  <c:v>57.84</c:v>
                </c:pt>
                <c:pt idx="4">
                  <c:v>58.68</c:v>
                </c:pt>
                <c:pt idx="5">
                  <c:v>60.23</c:v>
                </c:pt>
                <c:pt idx="6">
                  <c:v>58.23</c:v>
                </c:pt>
                <c:pt idx="7">
                  <c:v>59.26</c:v>
                </c:pt>
                <c:pt idx="8">
                  <c:v>58.89</c:v>
                </c:pt>
                <c:pt idx="9">
                  <c:v>55.46</c:v>
                </c:pt>
                <c:pt idx="10">
                  <c:v>56.29</c:v>
                </c:pt>
                <c:pt idx="11">
                  <c:v>61.76</c:v>
                </c:pt>
              </c:numCache>
            </c:numRef>
          </c:val>
          <c:extLst>
            <c:ext xmlns:c16="http://schemas.microsoft.com/office/drawing/2014/chart" uri="{C3380CC4-5D6E-409C-BE32-E72D297353CC}">
              <c16:uniqueId val="{00000003-EDB9-47C3-9385-7B7DE576C9A5}"/>
            </c:ext>
          </c:extLst>
        </c:ser>
        <c:ser>
          <c:idx val="5"/>
          <c:order val="4"/>
          <c:tx>
            <c:strRef>
              <c:f>'23. EMSA'!$E$6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'23. EMSA'!$E$7:$E$18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EDB9-47C3-9385-7B7DE576C9A5}"/>
            </c:ext>
          </c:extLst>
        </c:ser>
        <c:ser>
          <c:idx val="6"/>
          <c:order val="5"/>
          <c:tx>
            <c:strRef>
              <c:f>'23. EMSA'!$I$6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'23. EMSA'!$I$7:$I$18</c:f>
              <c:numCache>
                <c:formatCode>0.00</c:formatCode>
                <c:ptCount val="12"/>
                <c:pt idx="0">
                  <c:v>44.92</c:v>
                </c:pt>
                <c:pt idx="1">
                  <c:v>83.14</c:v>
                </c:pt>
                <c:pt idx="2">
                  <c:v>15.48</c:v>
                </c:pt>
                <c:pt idx="3">
                  <c:v>49.65</c:v>
                </c:pt>
                <c:pt idx="4">
                  <c:v>36.409999999999997</c:v>
                </c:pt>
                <c:pt idx="5">
                  <c:v>30.83</c:v>
                </c:pt>
                <c:pt idx="6">
                  <c:v>33.08</c:v>
                </c:pt>
                <c:pt idx="7">
                  <c:v>21.05</c:v>
                </c:pt>
                <c:pt idx="8">
                  <c:v>21.21</c:v>
                </c:pt>
                <c:pt idx="9">
                  <c:v>20.76</c:v>
                </c:pt>
                <c:pt idx="10">
                  <c:v>31.26</c:v>
                </c:pt>
                <c:pt idx="11">
                  <c:v>30.81</c:v>
                </c:pt>
              </c:numCache>
            </c:numRef>
          </c:val>
          <c:extLst>
            <c:ext xmlns:c16="http://schemas.microsoft.com/office/drawing/2014/chart" uri="{C3380CC4-5D6E-409C-BE32-E72D297353CC}">
              <c16:uniqueId val="{00000005-EDB9-47C3-9385-7B7DE576C9A5}"/>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'23. EMSA'!$J$6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'23. EMSA'!$A$7:$A$18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'23. EMSA'!$J$7:$J$18</c:f>
              <c:numCache>
                <c:formatCode>0.00</c:formatCode>
                <c:ptCount val="12"/>
                <c:pt idx="0">
                  <c:v>858.97</c:v>
                </c:pt>
                <c:pt idx="1">
                  <c:v>907.54</c:v>
                </c:pt>
                <c:pt idx="2">
                  <c:v>865.93</c:v>
                </c:pt>
                <c:pt idx="3">
                  <c:v>898.84</c:v>
                </c:pt>
                <c:pt idx="4">
                  <c:v>907.68</c:v>
                </c:pt>
                <c:pt idx="5">
                  <c:v>924.1</c:v>
                </c:pt>
                <c:pt idx="6">
                  <c:v>909.24</c:v>
                </c:pt>
                <c:pt idx="7">
                  <c:v>888.42</c:v>
                </c:pt>
                <c:pt idx="8">
                  <c:v>864</c:v>
                </c:pt>
                <c:pt idx="9">
                  <c:v>789.76</c:v>
                </c:pt>
                <c:pt idx="10">
                  <c:v>789.81</c:v>
                </c:pt>
                <c:pt idx="11">
                  <c:v>822.05</c:v>
                </c:pt>
              </c:numCache>
            </c:numRef>
          </c:val>
          <c:smooth val="0"/>
          <c:extLst>
            <c:ext xmlns:c16="http://schemas.microsoft.com/office/drawing/2014/chart" uri="{C3380CC4-5D6E-409C-BE32-E72D297353CC}">
              <c16:uniqueId val="{00000006-EDB9-47C3-9385-7B7DE576C9A5}"/>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'23. EMSA'!$P$7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EMSA'!$S$7:$W$7</c:f>
              <c:numCache>
                <c:formatCode>0.00</c:formatCode>
                <c:ptCount val="5"/>
                <c:pt idx="0">
                  <c:v>396.12</c:v>
                </c:pt>
                <c:pt idx="1">
                  <c:v>495.16</c:v>
                </c:pt>
                <c:pt idx="2">
                  <c:v>730.12</c:v>
                </c:pt>
                <c:pt idx="3">
                  <c:v>858.97</c:v>
                </c:pt>
                <c:pt idx="4">
                  <c:v>1030.76</c:v>
                </c:pt>
              </c:numCache>
            </c:numRef>
          </c:val>
          <c:extLst>
            <c:ext xmlns:c16="http://schemas.microsoft.com/office/drawing/2014/chart" uri="{C3380CC4-5D6E-409C-BE32-E72D297353CC}">
              <c16:uniqueId val="{00000000-B082-4DBD-886D-81361EF55268}"/>
            </c:ext>
          </c:extLst>
        </c:ser>
        <c:ser>
          <c:idx val="1"/>
          <c:order val="1"/>
          <c:tx>
            <c:strRef>
              <c:f>'23. EMSA'!$P$8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EMSA'!$S$8:$W$8</c:f>
              <c:numCache>
                <c:formatCode>0.00</c:formatCode>
                <c:ptCount val="5"/>
                <c:pt idx="0">
                  <c:v>397.39</c:v>
                </c:pt>
                <c:pt idx="1">
                  <c:v>496.75</c:v>
                </c:pt>
                <c:pt idx="2">
                  <c:v>771.41</c:v>
                </c:pt>
                <c:pt idx="3">
                  <c:v>907.54</c:v>
                </c:pt>
                <c:pt idx="4">
                  <c:v>1089.05</c:v>
                </c:pt>
              </c:numCache>
            </c:numRef>
          </c:val>
          <c:extLst>
            <c:ext xmlns:c16="http://schemas.microsoft.com/office/drawing/2014/chart" uri="{C3380CC4-5D6E-409C-BE32-E72D297353CC}">
              <c16:uniqueId val="{00000001-B082-4DBD-886D-81361EF55268}"/>
            </c:ext>
          </c:extLst>
        </c:ser>
        <c:ser>
          <c:idx val="2"/>
          <c:order val="2"/>
          <c:tx>
            <c:strRef>
              <c:f>'23. EMSA'!$P$9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EMSA'!$S$9:$W$9</c:f>
              <c:numCache>
                <c:formatCode>0.00</c:formatCode>
                <c:ptCount val="5"/>
                <c:pt idx="0">
                  <c:v>397.81</c:v>
                </c:pt>
                <c:pt idx="1">
                  <c:v>497.28</c:v>
                </c:pt>
                <c:pt idx="2">
                  <c:v>736.05</c:v>
                </c:pt>
                <c:pt idx="3">
                  <c:v>865.94</c:v>
                </c:pt>
                <c:pt idx="4">
                  <c:v>1039.1300000000001</c:v>
                </c:pt>
              </c:numCache>
            </c:numRef>
          </c:val>
          <c:extLst>
            <c:ext xmlns:c16="http://schemas.microsoft.com/office/drawing/2014/chart" uri="{C3380CC4-5D6E-409C-BE32-E72D297353CC}">
              <c16:uniqueId val="{00000002-B082-4DBD-886D-81361EF55268}"/>
            </c:ext>
          </c:extLst>
        </c:ser>
        <c:ser>
          <c:idx val="3"/>
          <c:order val="3"/>
          <c:tx>
            <c:strRef>
              <c:f>'23. EMSA'!$P$10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EMSA'!$S$10:$W$10</c:f>
              <c:numCache>
                <c:formatCode>0.00</c:formatCode>
                <c:ptCount val="5"/>
                <c:pt idx="0">
                  <c:v>398.9</c:v>
                </c:pt>
                <c:pt idx="1">
                  <c:v>498.64</c:v>
                </c:pt>
                <c:pt idx="2">
                  <c:v>764.01</c:v>
                </c:pt>
                <c:pt idx="3">
                  <c:v>898.84</c:v>
                </c:pt>
                <c:pt idx="4">
                  <c:v>1078.6099999999999</c:v>
                </c:pt>
              </c:numCache>
            </c:numRef>
          </c:val>
          <c:extLst>
            <c:ext xmlns:c16="http://schemas.microsoft.com/office/drawing/2014/chart" uri="{C3380CC4-5D6E-409C-BE32-E72D297353CC}">
              <c16:uniqueId val="{00000003-B082-4DBD-886D-81361EF55268}"/>
            </c:ext>
          </c:extLst>
        </c:ser>
        <c:ser>
          <c:idx val="4"/>
          <c:order val="4"/>
          <c:tx>
            <c:strRef>
              <c:f>'23. EMSA'!$P$11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EMSA'!$S$11:$W$11</c:f>
              <c:numCache>
                <c:formatCode>0.00</c:formatCode>
                <c:ptCount val="5"/>
                <c:pt idx="0">
                  <c:v>399.64</c:v>
                </c:pt>
                <c:pt idx="1">
                  <c:v>499.57</c:v>
                </c:pt>
                <c:pt idx="2">
                  <c:v>771.53</c:v>
                </c:pt>
                <c:pt idx="3">
                  <c:v>907.68</c:v>
                </c:pt>
                <c:pt idx="4">
                  <c:v>1089.22</c:v>
                </c:pt>
              </c:numCache>
            </c:numRef>
          </c:val>
          <c:extLst>
            <c:ext xmlns:c16="http://schemas.microsoft.com/office/drawing/2014/chart" uri="{C3380CC4-5D6E-409C-BE32-E72D297353CC}">
              <c16:uniqueId val="{00000004-B082-4DBD-886D-81361EF55268}"/>
            </c:ext>
          </c:extLst>
        </c:ser>
        <c:ser>
          <c:idx val="5"/>
          <c:order val="5"/>
          <c:tx>
            <c:strRef>
              <c:f>'23. EMSA'!$P$12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EMSA'!$S$12:$W$12</c:f>
              <c:numCache>
                <c:formatCode>0.00</c:formatCode>
                <c:ptCount val="5"/>
                <c:pt idx="0">
                  <c:v>400.94</c:v>
                </c:pt>
                <c:pt idx="1">
                  <c:v>501.19</c:v>
                </c:pt>
                <c:pt idx="2">
                  <c:v>785.49</c:v>
                </c:pt>
                <c:pt idx="3">
                  <c:v>924.1</c:v>
                </c:pt>
                <c:pt idx="4">
                  <c:v>1108.92</c:v>
                </c:pt>
              </c:numCache>
            </c:numRef>
          </c:val>
          <c:extLst>
            <c:ext xmlns:c16="http://schemas.microsoft.com/office/drawing/2014/chart" uri="{C3380CC4-5D6E-409C-BE32-E72D297353CC}">
              <c16:uniqueId val="{00000005-B082-4DBD-886D-81361EF55268}"/>
            </c:ext>
          </c:extLst>
        </c:ser>
        <c:ser>
          <c:idx val="6"/>
          <c:order val="6"/>
          <c:tx>
            <c:strRef>
              <c:f>'23. EMSA'!$P$13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EMSA'!$S$13:$W$13</c:f>
              <c:numCache>
                <c:formatCode>0.00</c:formatCode>
                <c:ptCount val="5"/>
                <c:pt idx="0">
                  <c:v>401.68</c:v>
                </c:pt>
                <c:pt idx="1">
                  <c:v>502.12</c:v>
                </c:pt>
                <c:pt idx="2">
                  <c:v>772.85</c:v>
                </c:pt>
                <c:pt idx="3">
                  <c:v>909.24</c:v>
                </c:pt>
                <c:pt idx="4">
                  <c:v>1091.0899999999999</c:v>
                </c:pt>
              </c:numCache>
            </c:numRef>
          </c:val>
          <c:extLst>
            <c:ext xmlns:c16="http://schemas.microsoft.com/office/drawing/2014/chart" uri="{C3380CC4-5D6E-409C-BE32-E72D297353CC}">
              <c16:uniqueId val="{00000006-B082-4DBD-886D-81361EF55268}"/>
            </c:ext>
          </c:extLst>
        </c:ser>
        <c:ser>
          <c:idx val="7"/>
          <c:order val="7"/>
          <c:tx>
            <c:strRef>
              <c:f>'23. EMSA'!$P$14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EMSA'!$S$14:$W$14</c:f>
              <c:numCache>
                <c:formatCode>0.00</c:formatCode>
                <c:ptCount val="5"/>
                <c:pt idx="0">
                  <c:v>401.97</c:v>
                </c:pt>
                <c:pt idx="1">
                  <c:v>502.48</c:v>
                </c:pt>
                <c:pt idx="2">
                  <c:v>755.17</c:v>
                </c:pt>
                <c:pt idx="3">
                  <c:v>888.43</c:v>
                </c:pt>
                <c:pt idx="4">
                  <c:v>1066.1199999999999</c:v>
                </c:pt>
              </c:numCache>
            </c:numRef>
          </c:val>
          <c:extLst>
            <c:ext xmlns:c16="http://schemas.microsoft.com/office/drawing/2014/chart" uri="{C3380CC4-5D6E-409C-BE32-E72D297353CC}">
              <c16:uniqueId val="{00000007-B082-4DBD-886D-81361EF55268}"/>
            </c:ext>
          </c:extLst>
        </c:ser>
        <c:ser>
          <c:idx val="8"/>
          <c:order val="8"/>
          <c:tx>
            <c:strRef>
              <c:f>'23. EMSA'!$P$15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EMSA'!$S$15:$W$15</c:f>
              <c:numCache>
                <c:formatCode>0.00</c:formatCode>
                <c:ptCount val="5"/>
                <c:pt idx="0">
                  <c:v>403.03</c:v>
                </c:pt>
                <c:pt idx="1">
                  <c:v>503.8</c:v>
                </c:pt>
                <c:pt idx="2">
                  <c:v>734.39</c:v>
                </c:pt>
                <c:pt idx="3">
                  <c:v>863.99</c:v>
                </c:pt>
                <c:pt idx="4">
                  <c:v>1036.79</c:v>
                </c:pt>
              </c:numCache>
            </c:numRef>
          </c:val>
          <c:extLst>
            <c:ext xmlns:c16="http://schemas.microsoft.com/office/drawing/2014/chart" uri="{C3380CC4-5D6E-409C-BE32-E72D297353CC}">
              <c16:uniqueId val="{00000008-B082-4DBD-886D-81361EF55268}"/>
            </c:ext>
          </c:extLst>
        </c:ser>
        <c:ser>
          <c:idx val="9"/>
          <c:order val="9"/>
          <c:tx>
            <c:strRef>
              <c:f>'23. EMSA'!$P$16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EMSA'!$S$16:$W$16</c:f>
              <c:numCache>
                <c:formatCode>0.00</c:formatCode>
                <c:ptCount val="5"/>
                <c:pt idx="0">
                  <c:v>407.79</c:v>
                </c:pt>
                <c:pt idx="1">
                  <c:v>509.76</c:v>
                </c:pt>
                <c:pt idx="2">
                  <c:v>671.3</c:v>
                </c:pt>
                <c:pt idx="3">
                  <c:v>789.76</c:v>
                </c:pt>
                <c:pt idx="4">
                  <c:v>947.71</c:v>
                </c:pt>
              </c:numCache>
            </c:numRef>
          </c:val>
          <c:extLst>
            <c:ext xmlns:c16="http://schemas.microsoft.com/office/drawing/2014/chart" uri="{C3380CC4-5D6E-409C-BE32-E72D297353CC}">
              <c16:uniqueId val="{00000009-B082-4DBD-886D-81361EF55268}"/>
            </c:ext>
          </c:extLst>
        </c:ser>
        <c:ser>
          <c:idx val="10"/>
          <c:order val="10"/>
          <c:tx>
            <c:strRef>
              <c:f>'23. EMSA'!$P$17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EMSA'!$S$17:$W$17</c:f>
              <c:numCache>
                <c:formatCode>0.00</c:formatCode>
                <c:ptCount val="5"/>
                <c:pt idx="0">
                  <c:v>412.18</c:v>
                </c:pt>
                <c:pt idx="1">
                  <c:v>515.25</c:v>
                </c:pt>
                <c:pt idx="2">
                  <c:v>671.35</c:v>
                </c:pt>
                <c:pt idx="3">
                  <c:v>789.82</c:v>
                </c:pt>
                <c:pt idx="4">
                  <c:v>947.78</c:v>
                </c:pt>
              </c:numCache>
            </c:numRef>
          </c:val>
          <c:extLst>
            <c:ext xmlns:c16="http://schemas.microsoft.com/office/drawing/2014/chart" uri="{C3380CC4-5D6E-409C-BE32-E72D297353CC}">
              <c16:uniqueId val="{0000000A-B082-4DBD-886D-81361EF55268}"/>
            </c:ext>
          </c:extLst>
        </c:ser>
        <c:ser>
          <c:idx val="11"/>
          <c:order val="11"/>
          <c:tx>
            <c:strRef>
              <c:f>'23. EMSA'!$P$18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EMSA'!$S$18:$W$18</c:f>
              <c:numCache>
                <c:formatCode>0.00</c:formatCode>
                <c:ptCount val="5"/>
                <c:pt idx="0">
                  <c:v>415.38</c:v>
                </c:pt>
                <c:pt idx="1">
                  <c:v>519.25</c:v>
                </c:pt>
                <c:pt idx="2">
                  <c:v>698.73</c:v>
                </c:pt>
                <c:pt idx="3">
                  <c:v>822.04</c:v>
                </c:pt>
                <c:pt idx="4">
                  <c:v>986.45</c:v>
                </c:pt>
              </c:numCache>
            </c:numRef>
          </c:val>
          <c:extLst>
            <c:ext xmlns:c16="http://schemas.microsoft.com/office/drawing/2014/chart" uri="{C3380CC4-5D6E-409C-BE32-E72D297353CC}">
              <c16:uniqueId val="{0000000B-B082-4DBD-886D-81361EF55268}"/>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'23. EMSA'!$M$6</c:f>
              <c:strCache>
                <c:ptCount val="1"/>
                <c:pt idx="0">
                  <c:v>COT</c:v>
                </c:pt>
              </c:strCache>
            </c:strRef>
          </c:tx>
          <c:spPr>
            <a:ln w="28575" cap="rnd">
              <a:solidFill>
                <a:srgbClr val="FFC000"/>
              </a:solidFill>
              <a:prstDash val="sysDash"/>
              <a:round/>
            </a:ln>
          </c:spPr>
          <c:marker>
            <c:symbol val="none"/>
          </c:marker>
          <c:cat>
            <c:strRef>
              <c:f>'23. EMSA'!$A$7:$A$18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'23. EMSA'!$M$7:$M$18</c:f>
              <c:numCache>
                <c:formatCode>0.00</c:formatCode>
                <c:ptCount val="12"/>
                <c:pt idx="0">
                  <c:v>61.07</c:v>
                </c:pt>
                <c:pt idx="1">
                  <c:v>58.98</c:v>
                </c:pt>
                <c:pt idx="2">
                  <c:v>61.18</c:v>
                </c:pt>
                <c:pt idx="3">
                  <c:v>60.15</c:v>
                </c:pt>
                <c:pt idx="4">
                  <c:v>75.55</c:v>
                </c:pt>
                <c:pt idx="5">
                  <c:v>78.14</c:v>
                </c:pt>
                <c:pt idx="6">
                  <c:v>80.02</c:v>
                </c:pt>
                <c:pt idx="7">
                  <c:v>78.34</c:v>
                </c:pt>
                <c:pt idx="8">
                  <c:v>67.180000000000007</c:v>
                </c:pt>
                <c:pt idx="9">
                  <c:v>0</c:v>
                </c:pt>
                <c:pt idx="10">
                  <c:v>0</c:v>
                </c:pt>
                <c:pt idx="11">
                  <c:v>0</c:v>
                </c:pt>
              </c:numCache>
            </c:numRef>
          </c:val>
          <c:smooth val="0"/>
          <c:extLst>
            <c:ext xmlns:c16="http://schemas.microsoft.com/office/drawing/2014/chart" uri="{C3380CC4-5D6E-409C-BE32-E72D297353CC}">
              <c16:uniqueId val="{00000000-2C6C-4680-972D-745A24EA89C4}"/>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'24. ENELAR'!$D$6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'24. ENELAR'!$D$7:$D$18</c:f>
              <c:numCache>
                <c:formatCode>0.00</c:formatCode>
                <c:ptCount val="12"/>
                <c:pt idx="0">
                  <c:v>291.47000000000003</c:v>
                </c:pt>
                <c:pt idx="1">
                  <c:v>347.22</c:v>
                </c:pt>
                <c:pt idx="2">
                  <c:v>287.32</c:v>
                </c:pt>
                <c:pt idx="3">
                  <c:v>325.04000000000002</c:v>
                </c:pt>
                <c:pt idx="4">
                  <c:v>332.81</c:v>
                </c:pt>
                <c:pt idx="5">
                  <c:v>339.26</c:v>
                </c:pt>
                <c:pt idx="6">
                  <c:v>306.62</c:v>
                </c:pt>
                <c:pt idx="7">
                  <c:v>309.99</c:v>
                </c:pt>
                <c:pt idx="8">
                  <c:v>322.24</c:v>
                </c:pt>
                <c:pt idx="9">
                  <c:v>276.48</c:v>
                </c:pt>
                <c:pt idx="10">
                  <c:v>237.91</c:v>
                </c:pt>
                <c:pt idx="11">
                  <c:v>278.27999999999997</c:v>
                </c:pt>
              </c:numCache>
            </c:numRef>
          </c:val>
          <c:extLst>
            <c:ext xmlns:c16="http://schemas.microsoft.com/office/drawing/2014/chart" uri="{C3380CC4-5D6E-409C-BE32-E72D297353CC}">
              <c16:uniqueId val="{00000000-8CA4-485C-9184-47EA39A4987A}"/>
            </c:ext>
          </c:extLst>
        </c:ser>
        <c:ser>
          <c:idx val="2"/>
          <c:order val="1"/>
          <c:tx>
            <c:strRef>
              <c:f>'24. ENELAR'!$G$6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'24. ENELAR'!$G$7:$G$18</c:f>
              <c:numCache>
                <c:formatCode>0.00</c:formatCode>
                <c:ptCount val="12"/>
                <c:pt idx="0">
                  <c:v>299.01</c:v>
                </c:pt>
                <c:pt idx="1">
                  <c:v>299.85000000000002</c:v>
                </c:pt>
                <c:pt idx="2">
                  <c:v>296.33</c:v>
                </c:pt>
                <c:pt idx="3">
                  <c:v>290.01</c:v>
                </c:pt>
                <c:pt idx="4">
                  <c:v>305.19</c:v>
                </c:pt>
                <c:pt idx="5">
                  <c:v>307.93</c:v>
                </c:pt>
                <c:pt idx="6">
                  <c:v>294.83999999999997</c:v>
                </c:pt>
                <c:pt idx="7">
                  <c:v>289.66000000000003</c:v>
                </c:pt>
                <c:pt idx="8">
                  <c:v>292.58999999999997</c:v>
                </c:pt>
                <c:pt idx="9">
                  <c:v>289.89</c:v>
                </c:pt>
                <c:pt idx="10">
                  <c:v>297.95</c:v>
                </c:pt>
                <c:pt idx="11">
                  <c:v>288.02999999999997</c:v>
                </c:pt>
              </c:numCache>
            </c:numRef>
          </c:val>
          <c:extLst>
            <c:ext xmlns:c16="http://schemas.microsoft.com/office/drawing/2014/chart" uri="{C3380CC4-5D6E-409C-BE32-E72D297353CC}">
              <c16:uniqueId val="{00000001-8CA4-485C-9184-47EA39A4987A}"/>
            </c:ext>
          </c:extLst>
        </c:ser>
        <c:ser>
          <c:idx val="3"/>
          <c:order val="2"/>
          <c:tx>
            <c:strRef>
              <c:f>'24. ENELAR'!$H$6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'24. ENELAR'!$H$7:$H$18</c:f>
              <c:numCache>
                <c:formatCode>0.00</c:formatCode>
                <c:ptCount val="12"/>
                <c:pt idx="0">
                  <c:v>202.21</c:v>
                </c:pt>
                <c:pt idx="1">
                  <c:v>177.76</c:v>
                </c:pt>
                <c:pt idx="2">
                  <c:v>196.71</c:v>
                </c:pt>
                <c:pt idx="3">
                  <c:v>190.46</c:v>
                </c:pt>
                <c:pt idx="4">
                  <c:v>206.18</c:v>
                </c:pt>
                <c:pt idx="5">
                  <c:v>198.84</c:v>
                </c:pt>
                <c:pt idx="6">
                  <c:v>187.35</c:v>
                </c:pt>
                <c:pt idx="7">
                  <c:v>183.37</c:v>
                </c:pt>
                <c:pt idx="8">
                  <c:v>181.37</c:v>
                </c:pt>
                <c:pt idx="9">
                  <c:v>198.08</c:v>
                </c:pt>
                <c:pt idx="10">
                  <c:v>188.72</c:v>
                </c:pt>
                <c:pt idx="11">
                  <c:v>193.58</c:v>
                </c:pt>
              </c:numCache>
            </c:numRef>
          </c:val>
          <c:extLst>
            <c:ext xmlns:c16="http://schemas.microsoft.com/office/drawing/2014/chart" uri="{C3380CC4-5D6E-409C-BE32-E72D297353CC}">
              <c16:uniqueId val="{00000002-8CA4-485C-9184-47EA39A4987A}"/>
            </c:ext>
          </c:extLst>
        </c:ser>
        <c:ser>
          <c:idx val="4"/>
          <c:order val="3"/>
          <c:tx>
            <c:strRef>
              <c:f>'24. ENELAR'!$F$6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'24. ENELAR'!$F$7:$F$18</c:f>
              <c:numCache>
                <c:formatCode>0.00</c:formatCode>
                <c:ptCount val="12"/>
                <c:pt idx="0">
                  <c:v>45.39</c:v>
                </c:pt>
                <c:pt idx="1">
                  <c:v>52.7</c:v>
                </c:pt>
                <c:pt idx="2">
                  <c:v>44.66</c:v>
                </c:pt>
                <c:pt idx="3">
                  <c:v>50.07</c:v>
                </c:pt>
                <c:pt idx="4">
                  <c:v>51.41</c:v>
                </c:pt>
                <c:pt idx="5">
                  <c:v>52.41</c:v>
                </c:pt>
                <c:pt idx="6">
                  <c:v>48.04</c:v>
                </c:pt>
                <c:pt idx="7">
                  <c:v>49.5</c:v>
                </c:pt>
                <c:pt idx="8">
                  <c:v>51.43</c:v>
                </c:pt>
                <c:pt idx="9">
                  <c:v>44.77</c:v>
                </c:pt>
                <c:pt idx="10">
                  <c:v>41.37</c:v>
                </c:pt>
                <c:pt idx="11">
                  <c:v>43.95</c:v>
                </c:pt>
              </c:numCache>
            </c:numRef>
          </c:val>
          <c:extLst>
            <c:ext xmlns:c16="http://schemas.microsoft.com/office/drawing/2014/chart" uri="{C3380CC4-5D6E-409C-BE32-E72D297353CC}">
              <c16:uniqueId val="{00000003-8CA4-485C-9184-47EA39A4987A}"/>
            </c:ext>
          </c:extLst>
        </c:ser>
        <c:ser>
          <c:idx val="5"/>
          <c:order val="4"/>
          <c:tx>
            <c:strRef>
              <c:f>'24. ENELAR'!$E$6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'24. ENELAR'!$E$7:$E$18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c:v>
                </c:pt>
              </c:numCache>
            </c:numRef>
          </c:val>
          <c:extLst>
            <c:ext xmlns:c16="http://schemas.microsoft.com/office/drawing/2014/chart" uri="{C3380CC4-5D6E-409C-BE32-E72D297353CC}">
              <c16:uniqueId val="{00000004-8CA4-485C-9184-47EA39A4987A}"/>
            </c:ext>
          </c:extLst>
        </c:ser>
        <c:ser>
          <c:idx val="6"/>
          <c:order val="5"/>
          <c:tx>
            <c:strRef>
              <c:f>'24. ENELAR'!$I$6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'24. ENELAR'!$I$7:$I$18</c:f>
              <c:numCache>
                <c:formatCode>0.00</c:formatCode>
                <c:ptCount val="12"/>
                <c:pt idx="0">
                  <c:v>60.94</c:v>
                </c:pt>
                <c:pt idx="1">
                  <c:v>60.71</c:v>
                </c:pt>
                <c:pt idx="2">
                  <c:v>62.44</c:v>
                </c:pt>
                <c:pt idx="3">
                  <c:v>66</c:v>
                </c:pt>
                <c:pt idx="4">
                  <c:v>44.84</c:v>
                </c:pt>
                <c:pt idx="5">
                  <c:v>36.65</c:v>
                </c:pt>
                <c:pt idx="6">
                  <c:v>42.24</c:v>
                </c:pt>
                <c:pt idx="7">
                  <c:v>26.76</c:v>
                </c:pt>
                <c:pt idx="8">
                  <c:v>27.1</c:v>
                </c:pt>
                <c:pt idx="9">
                  <c:v>27.06</c:v>
                </c:pt>
                <c:pt idx="10">
                  <c:v>42.06</c:v>
                </c:pt>
                <c:pt idx="11">
                  <c:v>40.46</c:v>
                </c:pt>
              </c:numCache>
            </c:numRef>
          </c:val>
          <c:extLst>
            <c:ext xmlns:c16="http://schemas.microsoft.com/office/drawing/2014/chart" uri="{C3380CC4-5D6E-409C-BE32-E72D297353CC}">
              <c16:uniqueId val="{00000005-8CA4-485C-9184-47EA39A4987A}"/>
            </c:ext>
          </c:extLst>
        </c:ser>
        <c:dLbls>
          <c:showLegendKey val="0"/>
          <c:showVal val="0"/>
          <c:showCatName val="0"/>
          <c:showSerName val="0"/>
          <c:showPercent val="0"/>
          <c:showBubbleSize val="0"/>
        </c:dLbls>
        <c:gapWidth val="150"/>
        <c:overlap val="100"/>
        <c:axId val="606218216"/>
        <c:axId val="606216256"/>
      </c:barChart>
      <c:lineChart>
        <c:grouping val="standard"/>
        <c:varyColors val="0"/>
        <c:ser>
          <c:idx val="7"/>
          <c:order val="6"/>
          <c:tx>
            <c:strRef>
              <c:f>'24. ENELAR'!$J$6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'24. ENELAR'!$A$7:$A$18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'24. ENELAR'!$J$7:$J$18</c:f>
              <c:numCache>
                <c:formatCode>0.00</c:formatCode>
                <c:ptCount val="12"/>
                <c:pt idx="0">
                  <c:v>955.77</c:v>
                </c:pt>
                <c:pt idx="1">
                  <c:v>992.93</c:v>
                </c:pt>
                <c:pt idx="2">
                  <c:v>941.3</c:v>
                </c:pt>
                <c:pt idx="3">
                  <c:v>978.52</c:v>
                </c:pt>
                <c:pt idx="4">
                  <c:v>992.1</c:v>
                </c:pt>
                <c:pt idx="5">
                  <c:v>988.06</c:v>
                </c:pt>
                <c:pt idx="6">
                  <c:v>932.39</c:v>
                </c:pt>
                <c:pt idx="7">
                  <c:v>913.43</c:v>
                </c:pt>
                <c:pt idx="8">
                  <c:v>927.71</c:v>
                </c:pt>
                <c:pt idx="9">
                  <c:v>886.89</c:v>
                </c:pt>
                <c:pt idx="10">
                  <c:v>865.65</c:v>
                </c:pt>
                <c:pt idx="11">
                  <c:v>900.27</c:v>
                </c:pt>
              </c:numCache>
            </c:numRef>
          </c:val>
          <c:smooth val="0"/>
          <c:extLst>
            <c:ext xmlns:c16="http://schemas.microsoft.com/office/drawing/2014/chart" uri="{C3380CC4-5D6E-409C-BE32-E72D297353CC}">
              <c16:uniqueId val="{00000006-8CA4-485C-9184-47EA39A4987A}"/>
            </c:ext>
          </c:extLst>
        </c:ser>
        <c:dLbls>
          <c:showLegendKey val="0"/>
          <c:showVal val="0"/>
          <c:showCatName val="0"/>
          <c:showSerName val="0"/>
          <c:showPercent val="0"/>
          <c:showBubbleSize val="0"/>
        </c:dLbls>
        <c:marker val="1"/>
        <c:smooth val="0"/>
        <c:axId val="606218216"/>
        <c:axId val="606216256"/>
      </c:lineChart>
      <c:catAx>
        <c:axId val="60621821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606216256"/>
        <c:crosses val="autoZero"/>
        <c:auto val="1"/>
        <c:lblAlgn val="ctr"/>
        <c:lblOffset val="100"/>
        <c:noMultiLvlLbl val="0"/>
      </c:catAx>
      <c:valAx>
        <c:axId val="606216256"/>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60621821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'24. ENELAR'!$P$7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ENELAR'!$S$7:$W$7</c:f>
              <c:numCache>
                <c:formatCode>0.00</c:formatCode>
                <c:ptCount val="5"/>
                <c:pt idx="0">
                  <c:v>414.81</c:v>
                </c:pt>
                <c:pt idx="1">
                  <c:v>518.51</c:v>
                </c:pt>
                <c:pt idx="2">
                  <c:v>881.47</c:v>
                </c:pt>
                <c:pt idx="3">
                  <c:v>1037.03</c:v>
                </c:pt>
                <c:pt idx="4">
                  <c:v>1244.43</c:v>
                </c:pt>
              </c:numCache>
            </c:numRef>
          </c:val>
          <c:extLst>
            <c:ext xmlns:c16="http://schemas.microsoft.com/office/drawing/2014/chart" uri="{C3380CC4-5D6E-409C-BE32-E72D297353CC}">
              <c16:uniqueId val="{00000000-D0EF-4270-A807-E2F0EB1B1AB2}"/>
            </c:ext>
          </c:extLst>
        </c:ser>
        <c:ser>
          <c:idx val="1"/>
          <c:order val="1"/>
          <c:tx>
            <c:strRef>
              <c:f>'24. ENELAR'!$P$8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ENELAR'!$S$8:$W$8</c:f>
              <c:numCache>
                <c:formatCode>0.00</c:formatCode>
                <c:ptCount val="5"/>
                <c:pt idx="0">
                  <c:v>419.71</c:v>
                </c:pt>
                <c:pt idx="1">
                  <c:v>524.63</c:v>
                </c:pt>
                <c:pt idx="2">
                  <c:v>886.76</c:v>
                </c:pt>
                <c:pt idx="3">
                  <c:v>1043.25</c:v>
                </c:pt>
                <c:pt idx="4">
                  <c:v>1251.9000000000001</c:v>
                </c:pt>
              </c:numCache>
            </c:numRef>
          </c:val>
          <c:extLst>
            <c:ext xmlns:c16="http://schemas.microsoft.com/office/drawing/2014/chart" uri="{C3380CC4-5D6E-409C-BE32-E72D297353CC}">
              <c16:uniqueId val="{00000001-D0EF-4270-A807-E2F0EB1B1AB2}"/>
            </c:ext>
          </c:extLst>
        </c:ser>
        <c:ser>
          <c:idx val="2"/>
          <c:order val="2"/>
          <c:tx>
            <c:strRef>
              <c:f>'24. ENELAR'!$P$9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ENELAR'!$S$9:$W$9</c:f>
              <c:numCache>
                <c:formatCode>0.00</c:formatCode>
                <c:ptCount val="5"/>
                <c:pt idx="0">
                  <c:v>420.15</c:v>
                </c:pt>
                <c:pt idx="1">
                  <c:v>525.19000000000005</c:v>
                </c:pt>
                <c:pt idx="2">
                  <c:v>892.08</c:v>
                </c:pt>
                <c:pt idx="3">
                  <c:v>1049.51</c:v>
                </c:pt>
                <c:pt idx="4">
                  <c:v>1259.4100000000001</c:v>
                </c:pt>
              </c:numCache>
            </c:numRef>
          </c:val>
          <c:extLst>
            <c:ext xmlns:c16="http://schemas.microsoft.com/office/drawing/2014/chart" uri="{C3380CC4-5D6E-409C-BE32-E72D297353CC}">
              <c16:uniqueId val="{00000002-D0EF-4270-A807-E2F0EB1B1AB2}"/>
            </c:ext>
          </c:extLst>
        </c:ser>
        <c:ser>
          <c:idx val="3"/>
          <c:order val="3"/>
          <c:tx>
            <c:strRef>
              <c:f>'24. ENELAR'!$P$10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ENELAR'!$S$10:$W$10</c:f>
              <c:numCache>
                <c:formatCode>0.00</c:formatCode>
                <c:ptCount val="5"/>
                <c:pt idx="0">
                  <c:v>422.32</c:v>
                </c:pt>
                <c:pt idx="1">
                  <c:v>527.9</c:v>
                </c:pt>
                <c:pt idx="2">
                  <c:v>897.43</c:v>
                </c:pt>
                <c:pt idx="3">
                  <c:v>1055.8</c:v>
                </c:pt>
                <c:pt idx="4">
                  <c:v>1266.97</c:v>
                </c:pt>
              </c:numCache>
            </c:numRef>
          </c:val>
          <c:extLst>
            <c:ext xmlns:c16="http://schemas.microsoft.com/office/drawing/2014/chart" uri="{C3380CC4-5D6E-409C-BE32-E72D297353CC}">
              <c16:uniqueId val="{00000003-D0EF-4270-A807-E2F0EB1B1AB2}"/>
            </c:ext>
          </c:extLst>
        </c:ser>
        <c:ser>
          <c:idx val="4"/>
          <c:order val="4"/>
          <c:tx>
            <c:strRef>
              <c:f>'24. ENELAR'!$P$11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ENELAR'!$S$11:$W$11</c:f>
              <c:numCache>
                <c:formatCode>0.00</c:formatCode>
                <c:ptCount val="5"/>
                <c:pt idx="0">
                  <c:v>424.86</c:v>
                </c:pt>
                <c:pt idx="1">
                  <c:v>531.07000000000005</c:v>
                </c:pt>
                <c:pt idx="2">
                  <c:v>902.82</c:v>
                </c:pt>
                <c:pt idx="3">
                  <c:v>1062.1400000000001</c:v>
                </c:pt>
                <c:pt idx="4">
                  <c:v>1274.57</c:v>
                </c:pt>
              </c:numCache>
            </c:numRef>
          </c:val>
          <c:extLst>
            <c:ext xmlns:c16="http://schemas.microsoft.com/office/drawing/2014/chart" uri="{C3380CC4-5D6E-409C-BE32-E72D297353CC}">
              <c16:uniqueId val="{00000004-D0EF-4270-A807-E2F0EB1B1AB2}"/>
            </c:ext>
          </c:extLst>
        </c:ser>
        <c:ser>
          <c:idx val="5"/>
          <c:order val="5"/>
          <c:tx>
            <c:strRef>
              <c:f>'24. ENELAR'!$P$12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ENELAR'!$S$12:$W$12</c:f>
              <c:numCache>
                <c:formatCode>0.00</c:formatCode>
                <c:ptCount val="5"/>
                <c:pt idx="0">
                  <c:v>427.41</c:v>
                </c:pt>
                <c:pt idx="1">
                  <c:v>534.26</c:v>
                </c:pt>
                <c:pt idx="2">
                  <c:v>908.24</c:v>
                </c:pt>
                <c:pt idx="3">
                  <c:v>1068.51</c:v>
                </c:pt>
                <c:pt idx="4">
                  <c:v>1282.21</c:v>
                </c:pt>
              </c:numCache>
            </c:numRef>
          </c:val>
          <c:extLst>
            <c:ext xmlns:c16="http://schemas.microsoft.com/office/drawing/2014/chart" uri="{C3380CC4-5D6E-409C-BE32-E72D297353CC}">
              <c16:uniqueId val="{00000005-D0EF-4270-A807-E2F0EB1B1AB2}"/>
            </c:ext>
          </c:extLst>
        </c:ser>
        <c:ser>
          <c:idx val="6"/>
          <c:order val="6"/>
          <c:tx>
            <c:strRef>
              <c:f>'24. ENELAR'!$P$13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ENELAR'!$S$13:$W$13</c:f>
              <c:numCache>
                <c:formatCode>0.00</c:formatCode>
                <c:ptCount val="5"/>
                <c:pt idx="0">
                  <c:v>429.97</c:v>
                </c:pt>
                <c:pt idx="1">
                  <c:v>537.46</c:v>
                </c:pt>
                <c:pt idx="2">
                  <c:v>913.69</c:v>
                </c:pt>
                <c:pt idx="3">
                  <c:v>1074.92</c:v>
                </c:pt>
                <c:pt idx="4">
                  <c:v>1289.9100000000001</c:v>
                </c:pt>
              </c:numCache>
            </c:numRef>
          </c:val>
          <c:extLst>
            <c:ext xmlns:c16="http://schemas.microsoft.com/office/drawing/2014/chart" uri="{C3380CC4-5D6E-409C-BE32-E72D297353CC}">
              <c16:uniqueId val="{00000006-D0EF-4270-A807-E2F0EB1B1AB2}"/>
            </c:ext>
          </c:extLst>
        </c:ser>
        <c:ser>
          <c:idx val="7"/>
          <c:order val="7"/>
          <c:tx>
            <c:strRef>
              <c:f>'24. ENELAR'!$P$14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ENELAR'!$S$14:$W$14</c:f>
              <c:numCache>
                <c:formatCode>0.00</c:formatCode>
                <c:ptCount val="5"/>
                <c:pt idx="0">
                  <c:v>432.55</c:v>
                </c:pt>
                <c:pt idx="1">
                  <c:v>540.69000000000005</c:v>
                </c:pt>
                <c:pt idx="2">
                  <c:v>919.17</c:v>
                </c:pt>
                <c:pt idx="3">
                  <c:v>1081.3699999999999</c:v>
                </c:pt>
                <c:pt idx="4">
                  <c:v>1297.6500000000001</c:v>
                </c:pt>
              </c:numCache>
            </c:numRef>
          </c:val>
          <c:extLst>
            <c:ext xmlns:c16="http://schemas.microsoft.com/office/drawing/2014/chart" uri="{C3380CC4-5D6E-409C-BE32-E72D297353CC}">
              <c16:uniqueId val="{00000007-D0EF-4270-A807-E2F0EB1B1AB2}"/>
            </c:ext>
          </c:extLst>
        </c:ser>
        <c:ser>
          <c:idx val="8"/>
          <c:order val="8"/>
          <c:tx>
            <c:strRef>
              <c:f>'24. ENELAR'!$P$15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ENELAR'!$S$15:$W$15</c:f>
              <c:numCache>
                <c:formatCode>0.00</c:formatCode>
                <c:ptCount val="5"/>
                <c:pt idx="0">
                  <c:v>435.14</c:v>
                </c:pt>
                <c:pt idx="1">
                  <c:v>543.92999999999995</c:v>
                </c:pt>
                <c:pt idx="2">
                  <c:v>924.68</c:v>
                </c:pt>
                <c:pt idx="3">
                  <c:v>1087.8599999999999</c:v>
                </c:pt>
                <c:pt idx="4">
                  <c:v>1305.43</c:v>
                </c:pt>
              </c:numCache>
            </c:numRef>
          </c:val>
          <c:extLst>
            <c:ext xmlns:c16="http://schemas.microsoft.com/office/drawing/2014/chart" uri="{C3380CC4-5D6E-409C-BE32-E72D297353CC}">
              <c16:uniqueId val="{00000008-D0EF-4270-A807-E2F0EB1B1AB2}"/>
            </c:ext>
          </c:extLst>
        </c:ser>
        <c:ser>
          <c:idx val="9"/>
          <c:order val="9"/>
          <c:tx>
            <c:strRef>
              <c:f>'24. ENELAR'!$P$16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ENELAR'!$S$16:$W$16</c:f>
              <c:numCache>
                <c:formatCode>0.00</c:formatCode>
                <c:ptCount val="5"/>
                <c:pt idx="0">
                  <c:v>440.29</c:v>
                </c:pt>
                <c:pt idx="1">
                  <c:v>550.36</c:v>
                </c:pt>
                <c:pt idx="2">
                  <c:v>930.23</c:v>
                </c:pt>
                <c:pt idx="3">
                  <c:v>1094.3900000000001</c:v>
                </c:pt>
                <c:pt idx="4">
                  <c:v>1313.27</c:v>
                </c:pt>
              </c:numCache>
            </c:numRef>
          </c:val>
          <c:extLst>
            <c:ext xmlns:c16="http://schemas.microsoft.com/office/drawing/2014/chart" uri="{C3380CC4-5D6E-409C-BE32-E72D297353CC}">
              <c16:uniqueId val="{00000009-D0EF-4270-A807-E2F0EB1B1AB2}"/>
            </c:ext>
          </c:extLst>
        </c:ser>
        <c:ser>
          <c:idx val="10"/>
          <c:order val="10"/>
          <c:tx>
            <c:strRef>
              <c:f>'24. ENELAR'!$P$17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ENELAR'!$S$17:$W$17</c:f>
              <c:numCache>
                <c:formatCode>0.00</c:formatCode>
                <c:ptCount val="5"/>
                <c:pt idx="0">
                  <c:v>445.03</c:v>
                </c:pt>
                <c:pt idx="1">
                  <c:v>556.29</c:v>
                </c:pt>
                <c:pt idx="2">
                  <c:v>935.81</c:v>
                </c:pt>
                <c:pt idx="3">
                  <c:v>1100.95</c:v>
                </c:pt>
                <c:pt idx="4">
                  <c:v>1321.15</c:v>
                </c:pt>
              </c:numCache>
            </c:numRef>
          </c:val>
          <c:extLst>
            <c:ext xmlns:c16="http://schemas.microsoft.com/office/drawing/2014/chart" uri="{C3380CC4-5D6E-409C-BE32-E72D297353CC}">
              <c16:uniqueId val="{0000000A-D0EF-4270-A807-E2F0EB1B1AB2}"/>
            </c:ext>
          </c:extLst>
        </c:ser>
        <c:ser>
          <c:idx val="11"/>
          <c:order val="11"/>
          <c:tx>
            <c:strRef>
              <c:f>'24. ENELAR'!$P$18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ENELAR'!$S$18:$W$18</c:f>
              <c:numCache>
                <c:formatCode>0.00</c:formatCode>
                <c:ptCount val="5"/>
                <c:pt idx="0">
                  <c:v>448.49</c:v>
                </c:pt>
                <c:pt idx="1">
                  <c:v>560.61</c:v>
                </c:pt>
                <c:pt idx="2">
                  <c:v>941.43</c:v>
                </c:pt>
                <c:pt idx="3">
                  <c:v>1107.56</c:v>
                </c:pt>
                <c:pt idx="4">
                  <c:v>1329.07</c:v>
                </c:pt>
              </c:numCache>
            </c:numRef>
          </c:val>
          <c:extLst>
            <c:ext xmlns:c16="http://schemas.microsoft.com/office/drawing/2014/chart" uri="{C3380CC4-5D6E-409C-BE32-E72D297353CC}">
              <c16:uniqueId val="{0000000B-D0EF-4270-A807-E2F0EB1B1AB2}"/>
            </c:ext>
          </c:extLst>
        </c:ser>
        <c:dLbls>
          <c:showLegendKey val="0"/>
          <c:showVal val="0"/>
          <c:showCatName val="0"/>
          <c:showSerName val="0"/>
          <c:showPercent val="0"/>
          <c:showBubbleSize val="0"/>
        </c:dLbls>
        <c:gapWidth val="164"/>
        <c:overlap val="-22"/>
        <c:axId val="606216648"/>
        <c:axId val="606226056"/>
      </c:barChart>
      <c:catAx>
        <c:axId val="60621664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606226056"/>
        <c:crosses val="autoZero"/>
        <c:auto val="1"/>
        <c:lblAlgn val="ctr"/>
        <c:lblOffset val="100"/>
        <c:noMultiLvlLbl val="0"/>
      </c:catAx>
      <c:valAx>
        <c:axId val="606226056"/>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606216648"/>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'24. ENELAR'!$J$6</c:f>
              <c:strCache>
                <c:ptCount val="1"/>
                <c:pt idx="0">
                  <c:v>CUV</c:v>
                </c:pt>
              </c:strCache>
            </c:strRef>
          </c:tx>
          <c:spPr>
            <a:ln w="28575" cap="rnd">
              <a:solidFill>
                <a:schemeClr val="accent1"/>
              </a:solidFill>
              <a:prstDash val="solid"/>
              <a:round/>
            </a:ln>
          </c:spPr>
          <c:marker>
            <c:symbol val="none"/>
          </c:marker>
          <c:cat>
            <c:strRef>
              <c:f>'24. ENELAR'!$A$7:$A$18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'24. ENELAR'!$J$7:$J$18</c:f>
              <c:numCache>
                <c:formatCode>0.00</c:formatCode>
                <c:ptCount val="12"/>
                <c:pt idx="0">
                  <c:v>955.77</c:v>
                </c:pt>
                <c:pt idx="1">
                  <c:v>992.93</c:v>
                </c:pt>
                <c:pt idx="2">
                  <c:v>941.3</c:v>
                </c:pt>
                <c:pt idx="3">
                  <c:v>978.52</c:v>
                </c:pt>
                <c:pt idx="4">
                  <c:v>992.1</c:v>
                </c:pt>
                <c:pt idx="5">
                  <c:v>988.06</c:v>
                </c:pt>
                <c:pt idx="6">
                  <c:v>932.39</c:v>
                </c:pt>
                <c:pt idx="7">
                  <c:v>913.43</c:v>
                </c:pt>
                <c:pt idx="8">
                  <c:v>927.71</c:v>
                </c:pt>
                <c:pt idx="9">
                  <c:v>886.89</c:v>
                </c:pt>
                <c:pt idx="10">
                  <c:v>865.65</c:v>
                </c:pt>
                <c:pt idx="11">
                  <c:v>900.27</c:v>
                </c:pt>
              </c:numCache>
            </c:numRef>
          </c:val>
          <c:smooth val="0"/>
          <c:extLst>
            <c:ext xmlns:c16="http://schemas.microsoft.com/office/drawing/2014/chart" uri="{C3380CC4-5D6E-409C-BE32-E72D297353CC}">
              <c16:uniqueId val="{00000000-3922-4DFF-A1BF-4877668D2E1F}"/>
            </c:ext>
          </c:extLst>
        </c:ser>
        <c:ser>
          <c:idx val="1"/>
          <c:order val="1"/>
          <c:tx>
            <c:strRef>
              <c:f>'24. ENELAR'!$K$6</c:f>
              <c:strCache>
                <c:ptCount val="1"/>
                <c:pt idx="0">
                  <c:v>CUV_Op</c:v>
                </c:pt>
              </c:strCache>
            </c:strRef>
          </c:tx>
          <c:spPr>
            <a:ln w="28575" cap="rnd">
              <a:solidFill>
                <a:schemeClr val="accent2"/>
              </a:solidFill>
              <a:prstDash val="lgDash"/>
              <a:round/>
            </a:ln>
          </c:spPr>
          <c:marker>
            <c:symbol val="none"/>
          </c:marker>
          <c:cat>
            <c:strRef>
              <c:f>'24. ENELAR'!$A$7:$A$18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'24. ENELAR'!$K$7:$K$18</c:f>
              <c:numCache>
                <c:formatCode>0.00</c:formatCode>
                <c:ptCount val="12"/>
                <c:pt idx="0">
                  <c:v>1037.0261</c:v>
                </c:pt>
                <c:pt idx="1">
                  <c:v>1043.2483</c:v>
                </c:pt>
                <c:pt idx="2">
                  <c:v>1049.5078000000001</c:v>
                </c:pt>
                <c:pt idx="3">
                  <c:v>1055.8047999999999</c:v>
                </c:pt>
                <c:pt idx="4">
                  <c:v>1062.1396</c:v>
                </c:pt>
                <c:pt idx="5">
                  <c:v>1068.5124000000001</c:v>
                </c:pt>
                <c:pt idx="6">
                  <c:v>1074.9235000000001</c:v>
                </c:pt>
                <c:pt idx="7">
                  <c:v>1081.373</c:v>
                </c:pt>
                <c:pt idx="8">
                  <c:v>1087.8612000000001</c:v>
                </c:pt>
                <c:pt idx="9">
                  <c:v>1094.3884</c:v>
                </c:pt>
                <c:pt idx="10">
                  <c:v>1100.9547</c:v>
                </c:pt>
                <c:pt idx="11">
                  <c:v>1107.5604000000001</c:v>
                </c:pt>
              </c:numCache>
            </c:numRef>
          </c:val>
          <c:smooth val="0"/>
          <c:extLst>
            <c:ext xmlns:c16="http://schemas.microsoft.com/office/drawing/2014/chart" uri="{C3380CC4-5D6E-409C-BE32-E72D297353CC}">
              <c16:uniqueId val="{00000001-3922-4DFF-A1BF-4877668D2E1F}"/>
            </c:ext>
          </c:extLst>
        </c:ser>
        <c:dLbls>
          <c:showLegendKey val="0"/>
          <c:showVal val="0"/>
          <c:showCatName val="0"/>
          <c:showSerName val="0"/>
          <c:showPercent val="0"/>
          <c:showBubbleSize val="0"/>
        </c:dLbls>
        <c:smooth val="0"/>
        <c:axId val="606219000"/>
        <c:axId val="606227624"/>
      </c:lineChart>
      <c:catAx>
        <c:axId val="606219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606227624"/>
        <c:crosses val="autoZero"/>
        <c:auto val="1"/>
        <c:lblAlgn val="ctr"/>
        <c:lblOffset val="100"/>
        <c:noMultiLvlLbl val="0"/>
      </c:catAx>
      <c:valAx>
        <c:axId val="606227624"/>
        <c:scaling>
          <c:orientation val="minMax"/>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606219000"/>
        <c:crosses val="autoZero"/>
        <c:crossBetween val="between"/>
      </c:valAx>
    </c:plotArea>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3173994062420311"/>
          <c:y val="4.1865846912662603E-2"/>
          <c:w val="0.85352200365608222"/>
          <c:h val="0.81496803783896532"/>
        </c:manualLayout>
      </c:layout>
      <c:lineChart>
        <c:grouping val="stacked"/>
        <c:varyColors val="0"/>
        <c:ser>
          <c:idx val="1"/>
          <c:order val="0"/>
          <c:tx>
            <c:strRef>
              <c:f>'24. ENELAR'!$M$6</c:f>
              <c:strCache>
                <c:ptCount val="1"/>
                <c:pt idx="0">
                  <c:v>COT</c:v>
                </c:pt>
              </c:strCache>
            </c:strRef>
          </c:tx>
          <c:spPr>
            <a:ln w="28575" cap="rnd">
              <a:solidFill>
                <a:srgbClr val="FFC000"/>
              </a:solidFill>
              <a:prstDash val="sysDash"/>
              <a:round/>
            </a:ln>
          </c:spPr>
          <c:marker>
            <c:symbol val="none"/>
          </c:marker>
          <c:cat>
            <c:strRef>
              <c:f>'21. EMEESA'!$A$7:$A$18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'24. ENELAR'!$M$7:$M$18</c:f>
              <c:numCache>
                <c:formatCode>0.00</c:formatCode>
                <c:ptCount val="12"/>
              </c:numCache>
            </c:numRef>
          </c:val>
          <c:smooth val="0"/>
          <c:extLst>
            <c:ext xmlns:c16="http://schemas.microsoft.com/office/drawing/2014/chart" uri="{C3380CC4-5D6E-409C-BE32-E72D297353CC}">
              <c16:uniqueId val="{00000000-C790-449C-9029-0169FA32356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'25.ENERCA'!$J$6</c:f>
              <c:strCache>
                <c:ptCount val="1"/>
                <c:pt idx="0">
                  <c:v>CUV</c:v>
                </c:pt>
              </c:strCache>
            </c:strRef>
          </c:tx>
          <c:spPr>
            <a:ln w="28575" cap="rnd">
              <a:solidFill>
                <a:schemeClr val="accent1"/>
              </a:solidFill>
              <a:prstDash val="solid"/>
              <a:round/>
            </a:ln>
          </c:spPr>
          <c:marker>
            <c:symbol val="none"/>
          </c:marker>
          <c:cat>
            <c:strRef>
              <c:f>'25.ENERCA'!$A$7:$A$18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'25.ENERCA'!$J$7:$J$18</c:f>
              <c:numCache>
                <c:formatCode>0.00</c:formatCode>
                <c:ptCount val="12"/>
                <c:pt idx="0">
                  <c:v>813.63</c:v>
                </c:pt>
                <c:pt idx="1">
                  <c:v>850.82</c:v>
                </c:pt>
                <c:pt idx="2">
                  <c:v>866.62</c:v>
                </c:pt>
                <c:pt idx="3">
                  <c:v>885.85</c:v>
                </c:pt>
                <c:pt idx="4">
                  <c:v>873.85</c:v>
                </c:pt>
                <c:pt idx="5">
                  <c:v>866.12</c:v>
                </c:pt>
                <c:pt idx="6">
                  <c:v>861.25</c:v>
                </c:pt>
                <c:pt idx="7">
                  <c:v>826.06</c:v>
                </c:pt>
                <c:pt idx="8">
                  <c:v>821.58</c:v>
                </c:pt>
                <c:pt idx="9">
                  <c:v>816.12</c:v>
                </c:pt>
                <c:pt idx="10">
                  <c:v>810.32</c:v>
                </c:pt>
                <c:pt idx="11">
                  <c:v>835.59</c:v>
                </c:pt>
              </c:numCache>
            </c:numRef>
          </c:val>
          <c:smooth val="0"/>
          <c:extLst>
            <c:ext xmlns:c16="http://schemas.microsoft.com/office/drawing/2014/chart" uri="{C3380CC4-5D6E-409C-BE32-E72D297353CC}">
              <c16:uniqueId val="{00000000-3D41-41C1-8CEA-B3B927CBD271}"/>
            </c:ext>
          </c:extLst>
        </c:ser>
        <c:ser>
          <c:idx val="1"/>
          <c:order val="1"/>
          <c:tx>
            <c:strRef>
              <c:f>'25.ENERCA'!$K$6</c:f>
              <c:strCache>
                <c:ptCount val="1"/>
                <c:pt idx="0">
                  <c:v>CUV_Op</c:v>
                </c:pt>
              </c:strCache>
            </c:strRef>
          </c:tx>
          <c:spPr>
            <a:ln w="28575" cap="rnd">
              <a:solidFill>
                <a:schemeClr val="accent2"/>
              </a:solidFill>
              <a:prstDash val="lgDash"/>
              <a:round/>
            </a:ln>
          </c:spPr>
          <c:marker>
            <c:symbol val="none"/>
          </c:marker>
          <c:cat>
            <c:strRef>
              <c:f>'25.ENERCA'!$A$7:$A$18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'25.ENERCA'!$K$7:$K$13</c:f>
              <c:numCache>
                <c:formatCode>0.00</c:formatCode>
                <c:ptCount val="7"/>
              </c:numCache>
            </c:numRef>
          </c:val>
          <c:smooth val="0"/>
          <c:extLst>
            <c:ext xmlns:c16="http://schemas.microsoft.com/office/drawing/2014/chart" uri="{C3380CC4-5D6E-409C-BE32-E72D297353CC}">
              <c16:uniqueId val="{00000001-3D41-41C1-8CEA-B3B927CBD271}"/>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'25.ENERCA'!$D$6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'25.ENERCA'!$D$7:$D$18</c:f>
              <c:numCache>
                <c:formatCode>0.00</c:formatCode>
                <c:ptCount val="12"/>
                <c:pt idx="0">
                  <c:v>269.44</c:v>
                </c:pt>
                <c:pt idx="1">
                  <c:v>314.87</c:v>
                </c:pt>
                <c:pt idx="2">
                  <c:v>315.33</c:v>
                </c:pt>
                <c:pt idx="3">
                  <c:v>321.86</c:v>
                </c:pt>
                <c:pt idx="4">
                  <c:v>332.8</c:v>
                </c:pt>
                <c:pt idx="5">
                  <c:v>329.96</c:v>
                </c:pt>
                <c:pt idx="6">
                  <c:v>328.06</c:v>
                </c:pt>
                <c:pt idx="7">
                  <c:v>321.85000000000002</c:v>
                </c:pt>
                <c:pt idx="8">
                  <c:v>316.62</c:v>
                </c:pt>
                <c:pt idx="9">
                  <c:v>306.95999999999998</c:v>
                </c:pt>
                <c:pt idx="10">
                  <c:v>286.32</c:v>
                </c:pt>
                <c:pt idx="11">
                  <c:v>310.08069999999998</c:v>
                </c:pt>
              </c:numCache>
            </c:numRef>
          </c:val>
          <c:extLst>
            <c:ext xmlns:c16="http://schemas.microsoft.com/office/drawing/2014/chart" uri="{C3380CC4-5D6E-409C-BE32-E72D297353CC}">
              <c16:uniqueId val="{00000000-5D96-4401-98D6-7872A71F5DB7}"/>
            </c:ext>
          </c:extLst>
        </c:ser>
        <c:ser>
          <c:idx val="2"/>
          <c:order val="1"/>
          <c:tx>
            <c:strRef>
              <c:f>'25.ENERCA'!$G$6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'25.ENERCA'!$G$7:$G$18</c:f>
              <c:numCache>
                <c:formatCode>0.00</c:formatCode>
                <c:ptCount val="12"/>
                <c:pt idx="0">
                  <c:v>262.47000000000003</c:v>
                </c:pt>
                <c:pt idx="1">
                  <c:v>255.59</c:v>
                </c:pt>
                <c:pt idx="2">
                  <c:v>265.83</c:v>
                </c:pt>
                <c:pt idx="3">
                  <c:v>269.70999999999998</c:v>
                </c:pt>
                <c:pt idx="4">
                  <c:v>269.39999999999998</c:v>
                </c:pt>
                <c:pt idx="5">
                  <c:v>275.2</c:v>
                </c:pt>
                <c:pt idx="6">
                  <c:v>271.54000000000002</c:v>
                </c:pt>
                <c:pt idx="7">
                  <c:v>263.25</c:v>
                </c:pt>
                <c:pt idx="8">
                  <c:v>264.68</c:v>
                </c:pt>
                <c:pt idx="9">
                  <c:v>273.14999999999998</c:v>
                </c:pt>
                <c:pt idx="10">
                  <c:v>271.04000000000002</c:v>
                </c:pt>
                <c:pt idx="11">
                  <c:v>272.45209999999997</c:v>
                </c:pt>
              </c:numCache>
            </c:numRef>
          </c:val>
          <c:extLst>
            <c:ext xmlns:c16="http://schemas.microsoft.com/office/drawing/2014/chart" uri="{C3380CC4-5D6E-409C-BE32-E72D297353CC}">
              <c16:uniqueId val="{00000001-5D96-4401-98D6-7872A71F5DB7}"/>
            </c:ext>
          </c:extLst>
        </c:ser>
        <c:ser>
          <c:idx val="3"/>
          <c:order val="2"/>
          <c:tx>
            <c:strRef>
              <c:f>'25.ENERCA'!$H$6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'25.ENERCA'!$H$7:$H$18</c:f>
              <c:numCache>
                <c:formatCode>0.00</c:formatCode>
                <c:ptCount val="12"/>
                <c:pt idx="0">
                  <c:v>100.75</c:v>
                </c:pt>
                <c:pt idx="1">
                  <c:v>96.77</c:v>
                </c:pt>
                <c:pt idx="2">
                  <c:v>100.07</c:v>
                </c:pt>
                <c:pt idx="3">
                  <c:v>101.17</c:v>
                </c:pt>
                <c:pt idx="4">
                  <c:v>110.67</c:v>
                </c:pt>
                <c:pt idx="5">
                  <c:v>107.03</c:v>
                </c:pt>
                <c:pt idx="6">
                  <c:v>103.27</c:v>
                </c:pt>
                <c:pt idx="7">
                  <c:v>102.21</c:v>
                </c:pt>
                <c:pt idx="8">
                  <c:v>102.72</c:v>
                </c:pt>
                <c:pt idx="9">
                  <c:v>102.53</c:v>
                </c:pt>
                <c:pt idx="10">
                  <c:v>101.52</c:v>
                </c:pt>
                <c:pt idx="11">
                  <c:v>102.59</c:v>
                </c:pt>
              </c:numCache>
            </c:numRef>
          </c:val>
          <c:extLst>
            <c:ext xmlns:c16="http://schemas.microsoft.com/office/drawing/2014/chart" uri="{C3380CC4-5D6E-409C-BE32-E72D297353CC}">
              <c16:uniqueId val="{00000002-5D96-4401-98D6-7872A71F5DB7}"/>
            </c:ext>
          </c:extLst>
        </c:ser>
        <c:ser>
          <c:idx val="4"/>
          <c:order val="3"/>
          <c:tx>
            <c:strRef>
              <c:f>'25.ENERCA'!$F$6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'25.ENERCA'!$F$7:$F$18</c:f>
              <c:numCache>
                <c:formatCode>0.00</c:formatCode>
                <c:ptCount val="12"/>
                <c:pt idx="0">
                  <c:v>69.97</c:v>
                </c:pt>
                <c:pt idx="1">
                  <c:v>77.349999999999994</c:v>
                </c:pt>
                <c:pt idx="2">
                  <c:v>77.2</c:v>
                </c:pt>
                <c:pt idx="3">
                  <c:v>78.739999999999995</c:v>
                </c:pt>
                <c:pt idx="4">
                  <c:v>68.92</c:v>
                </c:pt>
                <c:pt idx="5">
                  <c:v>68.62</c:v>
                </c:pt>
                <c:pt idx="6">
                  <c:v>68.41</c:v>
                </c:pt>
                <c:pt idx="7">
                  <c:v>61.18</c:v>
                </c:pt>
                <c:pt idx="8">
                  <c:v>61.17</c:v>
                </c:pt>
                <c:pt idx="9">
                  <c:v>59.13</c:v>
                </c:pt>
                <c:pt idx="10">
                  <c:v>58.06</c:v>
                </c:pt>
                <c:pt idx="11">
                  <c:v>58.488599999999998</c:v>
                </c:pt>
              </c:numCache>
            </c:numRef>
          </c:val>
          <c:extLst>
            <c:ext xmlns:c16="http://schemas.microsoft.com/office/drawing/2014/chart" uri="{C3380CC4-5D6E-409C-BE32-E72D297353CC}">
              <c16:uniqueId val="{00000003-5D96-4401-98D6-7872A71F5DB7}"/>
            </c:ext>
          </c:extLst>
        </c:ser>
        <c:ser>
          <c:idx val="5"/>
          <c:order val="4"/>
          <c:tx>
            <c:strRef>
              <c:f>'25.ENERCA'!$E$6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'25.ENERCA'!$E$7:$E$18</c:f>
              <c:numCache>
                <c:formatCode>0.00</c:formatCode>
                <c:ptCount val="12"/>
                <c:pt idx="0">
                  <c:v>56.76</c:v>
                </c:pt>
                <c:pt idx="1">
                  <c:v>54.69</c:v>
                </c:pt>
                <c:pt idx="2">
                  <c:v>53.84</c:v>
                </c:pt>
                <c:pt idx="3">
                  <c:v>56.93</c:v>
                </c:pt>
                <c:pt idx="4">
                  <c:v>51.66</c:v>
                </c:pt>
                <c:pt idx="5">
                  <c:v>52.97</c:v>
                </c:pt>
                <c:pt idx="6">
                  <c:v>53.3</c:v>
                </c:pt>
                <c:pt idx="7">
                  <c:v>54.14</c:v>
                </c:pt>
                <c:pt idx="8">
                  <c:v>52.97</c:v>
                </c:pt>
                <c:pt idx="9">
                  <c:v>50.62</c:v>
                </c:pt>
                <c:pt idx="10">
                  <c:v>57.63</c:v>
                </c:pt>
                <c:pt idx="11">
                  <c:v>55.953600000000002</c:v>
                </c:pt>
              </c:numCache>
            </c:numRef>
          </c:val>
          <c:extLst>
            <c:ext xmlns:c16="http://schemas.microsoft.com/office/drawing/2014/chart" uri="{C3380CC4-5D6E-409C-BE32-E72D297353CC}">
              <c16:uniqueId val="{00000004-5D96-4401-98D6-7872A71F5DB7}"/>
            </c:ext>
          </c:extLst>
        </c:ser>
        <c:ser>
          <c:idx val="6"/>
          <c:order val="5"/>
          <c:tx>
            <c:strRef>
              <c:f>'25.ENERCA'!$I$6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'25.ENERCA'!$I$7:$I$18</c:f>
              <c:numCache>
                <c:formatCode>0.00</c:formatCode>
                <c:ptCount val="12"/>
                <c:pt idx="0">
                  <c:v>54.23</c:v>
                </c:pt>
                <c:pt idx="1">
                  <c:v>51.54</c:v>
                </c:pt>
                <c:pt idx="2">
                  <c:v>54.36</c:v>
                </c:pt>
                <c:pt idx="3">
                  <c:v>57.45</c:v>
                </c:pt>
                <c:pt idx="4">
                  <c:v>40.4</c:v>
                </c:pt>
                <c:pt idx="5">
                  <c:v>32.35</c:v>
                </c:pt>
                <c:pt idx="6">
                  <c:v>36.67</c:v>
                </c:pt>
                <c:pt idx="7">
                  <c:v>23.45</c:v>
                </c:pt>
                <c:pt idx="8">
                  <c:v>23.41</c:v>
                </c:pt>
                <c:pt idx="9">
                  <c:v>23.73</c:v>
                </c:pt>
                <c:pt idx="10">
                  <c:v>35.74</c:v>
                </c:pt>
                <c:pt idx="11">
                  <c:v>36.019799999999996</c:v>
                </c:pt>
              </c:numCache>
            </c:numRef>
          </c:val>
          <c:extLst>
            <c:ext xmlns:c16="http://schemas.microsoft.com/office/drawing/2014/chart" uri="{C3380CC4-5D6E-409C-BE32-E72D297353CC}">
              <c16:uniqueId val="{00000005-5D96-4401-98D6-7872A71F5DB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'25.ENERCA'!$J$6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'25.ENERCA'!$A$7:$A$18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'25.ENERCA'!$J$7:$J$18</c:f>
              <c:numCache>
                <c:formatCode>0.00</c:formatCode>
                <c:ptCount val="12"/>
                <c:pt idx="0">
                  <c:v>813.63</c:v>
                </c:pt>
                <c:pt idx="1">
                  <c:v>850.82</c:v>
                </c:pt>
                <c:pt idx="2">
                  <c:v>866.62</c:v>
                </c:pt>
                <c:pt idx="3">
                  <c:v>885.85</c:v>
                </c:pt>
                <c:pt idx="4">
                  <c:v>873.85</c:v>
                </c:pt>
                <c:pt idx="5">
                  <c:v>866.12</c:v>
                </c:pt>
                <c:pt idx="6">
                  <c:v>861.25</c:v>
                </c:pt>
                <c:pt idx="7">
                  <c:v>826.06</c:v>
                </c:pt>
                <c:pt idx="8">
                  <c:v>821.58</c:v>
                </c:pt>
                <c:pt idx="9">
                  <c:v>816.12</c:v>
                </c:pt>
                <c:pt idx="10">
                  <c:v>810.32</c:v>
                </c:pt>
                <c:pt idx="11">
                  <c:v>835.59</c:v>
                </c:pt>
              </c:numCache>
            </c:numRef>
          </c:val>
          <c:smooth val="0"/>
          <c:extLst>
            <c:ext xmlns:c16="http://schemas.microsoft.com/office/drawing/2014/chart" uri="{C3380CC4-5D6E-409C-BE32-E72D297353CC}">
              <c16:uniqueId val="{00000006-5D96-4401-98D6-7872A71F5DB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'25.ENERCA'!$P$7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'25.ENERCA'!$S$7:$W$7</c:f>
              <c:numCache>
                <c:formatCode>0.00</c:formatCode>
                <c:ptCount val="5"/>
                <c:pt idx="0">
                  <c:v>403.41</c:v>
                </c:pt>
                <c:pt idx="1">
                  <c:v>504.27</c:v>
                </c:pt>
                <c:pt idx="2">
                  <c:v>691.58</c:v>
                </c:pt>
                <c:pt idx="3">
                  <c:v>813.63</c:v>
                </c:pt>
                <c:pt idx="4">
                  <c:v>976.35</c:v>
                </c:pt>
              </c:numCache>
            </c:numRef>
          </c:val>
          <c:extLst>
            <c:ext xmlns:c16="http://schemas.microsoft.com/office/drawing/2014/chart" uri="{C3380CC4-5D6E-409C-BE32-E72D297353CC}">
              <c16:uniqueId val="{00000000-B038-4092-BF27-878384E469D2}"/>
            </c:ext>
          </c:extLst>
        </c:ser>
        <c:ser>
          <c:idx val="1"/>
          <c:order val="1"/>
          <c:tx>
            <c:strRef>
              <c:f>'25.ENERCA'!$P$8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'25.ENERCA'!$S$8:$W$8</c:f>
              <c:numCache>
                <c:formatCode>0.00</c:formatCode>
                <c:ptCount val="5"/>
                <c:pt idx="0">
                  <c:v>404.71</c:v>
                </c:pt>
                <c:pt idx="1">
                  <c:v>505.89</c:v>
                </c:pt>
                <c:pt idx="2">
                  <c:v>723.19</c:v>
                </c:pt>
                <c:pt idx="3">
                  <c:v>850.82</c:v>
                </c:pt>
                <c:pt idx="4">
                  <c:v>1020.98</c:v>
                </c:pt>
              </c:numCache>
            </c:numRef>
          </c:val>
          <c:extLst>
            <c:ext xmlns:c16="http://schemas.microsoft.com/office/drawing/2014/chart" uri="{C3380CC4-5D6E-409C-BE32-E72D297353CC}">
              <c16:uniqueId val="{00000001-B038-4092-BF27-878384E469D2}"/>
            </c:ext>
          </c:extLst>
        </c:ser>
        <c:ser>
          <c:idx val="2"/>
          <c:order val="2"/>
          <c:tx>
            <c:strRef>
              <c:f>'25.ENERCA'!$P$9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'25.ENERCA'!$S$9:$W$9</c:f>
              <c:numCache>
                <c:formatCode>0.00</c:formatCode>
                <c:ptCount val="5"/>
                <c:pt idx="0">
                  <c:v>405.14</c:v>
                </c:pt>
                <c:pt idx="1">
                  <c:v>506.42</c:v>
                </c:pt>
                <c:pt idx="2">
                  <c:v>736.62</c:v>
                </c:pt>
                <c:pt idx="3">
                  <c:v>866.62</c:v>
                </c:pt>
                <c:pt idx="4">
                  <c:v>1039.94</c:v>
                </c:pt>
              </c:numCache>
            </c:numRef>
          </c:val>
          <c:extLst>
            <c:ext xmlns:c16="http://schemas.microsoft.com/office/drawing/2014/chart" uri="{C3380CC4-5D6E-409C-BE32-E72D297353CC}">
              <c16:uniqueId val="{00000002-B038-4092-BF27-878384E469D2}"/>
            </c:ext>
          </c:extLst>
        </c:ser>
        <c:ser>
          <c:idx val="3"/>
          <c:order val="3"/>
          <c:tx>
            <c:strRef>
              <c:f>'25.ENERCA'!$P$10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'25.ENERCA'!$S$10:$W$10</c:f>
              <c:numCache>
                <c:formatCode>0.00</c:formatCode>
                <c:ptCount val="5"/>
                <c:pt idx="0">
                  <c:v>406.25</c:v>
                </c:pt>
                <c:pt idx="1">
                  <c:v>507.81</c:v>
                </c:pt>
                <c:pt idx="2">
                  <c:v>752.97</c:v>
                </c:pt>
                <c:pt idx="3">
                  <c:v>885.85</c:v>
                </c:pt>
                <c:pt idx="4">
                  <c:v>1063.02</c:v>
                </c:pt>
              </c:numCache>
            </c:numRef>
          </c:val>
          <c:extLst>
            <c:ext xmlns:c16="http://schemas.microsoft.com/office/drawing/2014/chart" uri="{C3380CC4-5D6E-409C-BE32-E72D297353CC}">
              <c16:uniqueId val="{00000003-B038-4092-BF27-878384E469D2}"/>
            </c:ext>
          </c:extLst>
        </c:ser>
        <c:ser>
          <c:idx val="4"/>
          <c:order val="4"/>
          <c:tx>
            <c:strRef>
              <c:f>'25.ENERCA'!$P$11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'25.ENERCA'!$S$11:$W$11</c:f>
              <c:numCache>
                <c:formatCode>0.00</c:formatCode>
                <c:ptCount val="5"/>
                <c:pt idx="0">
                  <c:v>407</c:v>
                </c:pt>
                <c:pt idx="1">
                  <c:v>508.75</c:v>
                </c:pt>
                <c:pt idx="2">
                  <c:v>742.77</c:v>
                </c:pt>
                <c:pt idx="3">
                  <c:v>873.85</c:v>
                </c:pt>
                <c:pt idx="4">
                  <c:v>1048.6199999999999</c:v>
                </c:pt>
              </c:numCache>
            </c:numRef>
          </c:val>
          <c:extLst>
            <c:ext xmlns:c16="http://schemas.microsoft.com/office/drawing/2014/chart" uri="{C3380CC4-5D6E-409C-BE32-E72D297353CC}">
              <c16:uniqueId val="{00000004-B038-4092-BF27-878384E469D2}"/>
            </c:ext>
          </c:extLst>
        </c:ser>
        <c:ser>
          <c:idx val="5"/>
          <c:order val="5"/>
          <c:tx>
            <c:strRef>
              <c:f>'25.ENERCA'!$P$12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'25.ENERCA'!$S$12:$W$12</c:f>
              <c:numCache>
                <c:formatCode>0.00</c:formatCode>
                <c:ptCount val="5"/>
                <c:pt idx="0">
                  <c:v>408.32</c:v>
                </c:pt>
                <c:pt idx="1">
                  <c:v>510.4</c:v>
                </c:pt>
                <c:pt idx="2">
                  <c:v>736.21</c:v>
                </c:pt>
                <c:pt idx="3">
                  <c:v>866.12</c:v>
                </c:pt>
                <c:pt idx="4">
                  <c:v>1039.3499999999999</c:v>
                </c:pt>
              </c:numCache>
            </c:numRef>
          </c:val>
          <c:extLst>
            <c:ext xmlns:c16="http://schemas.microsoft.com/office/drawing/2014/chart" uri="{C3380CC4-5D6E-409C-BE32-E72D297353CC}">
              <c16:uniqueId val="{00000005-B038-4092-BF27-878384E469D2}"/>
            </c:ext>
          </c:extLst>
        </c:ser>
        <c:ser>
          <c:idx val="6"/>
          <c:order val="6"/>
          <c:tx>
            <c:strRef>
              <c:f>'25.ENERCA'!$P$13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'25.ENERCA'!$S$13:$W$13</c:f>
              <c:numCache>
                <c:formatCode>0.00</c:formatCode>
                <c:ptCount val="5"/>
                <c:pt idx="0">
                  <c:v>409.08</c:v>
                </c:pt>
                <c:pt idx="1">
                  <c:v>511.34</c:v>
                </c:pt>
                <c:pt idx="2">
                  <c:v>732.06</c:v>
                </c:pt>
                <c:pt idx="3">
                  <c:v>861.25</c:v>
                </c:pt>
                <c:pt idx="4">
                  <c:v>1033.49</c:v>
                </c:pt>
              </c:numCache>
            </c:numRef>
          </c:val>
          <c:extLst>
            <c:ext xmlns:c16="http://schemas.microsoft.com/office/drawing/2014/chart" uri="{C3380CC4-5D6E-409C-BE32-E72D297353CC}">
              <c16:uniqueId val="{00000006-B038-4092-BF27-878384E469D2}"/>
            </c:ext>
          </c:extLst>
        </c:ser>
        <c:ser>
          <c:idx val="7"/>
          <c:order val="7"/>
          <c:tx>
            <c:strRef>
              <c:f>'25.ENERCA'!$P$14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'25.ENERCA'!$S$14:$W$14</c:f>
              <c:numCache>
                <c:formatCode>0.00</c:formatCode>
                <c:ptCount val="5"/>
                <c:pt idx="0">
                  <c:v>409.37</c:v>
                </c:pt>
                <c:pt idx="1">
                  <c:v>511.71</c:v>
                </c:pt>
                <c:pt idx="2">
                  <c:v>702.15</c:v>
                </c:pt>
                <c:pt idx="3">
                  <c:v>826.06</c:v>
                </c:pt>
                <c:pt idx="4">
                  <c:v>991.28</c:v>
                </c:pt>
              </c:numCache>
            </c:numRef>
          </c:val>
          <c:extLst>
            <c:ext xmlns:c16="http://schemas.microsoft.com/office/drawing/2014/chart" uri="{C3380CC4-5D6E-409C-BE32-E72D297353CC}">
              <c16:uniqueId val="{00000007-B038-4092-BF27-878384E469D2}"/>
            </c:ext>
          </c:extLst>
        </c:ser>
        <c:ser>
          <c:idx val="8"/>
          <c:order val="8"/>
          <c:tx>
            <c:strRef>
              <c:f>'25.ENERCA'!$P$15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'25.ENERCA'!$S$15:$W$15</c:f>
              <c:numCache>
                <c:formatCode>0.00</c:formatCode>
                <c:ptCount val="5"/>
                <c:pt idx="0">
                  <c:v>410.45</c:v>
                </c:pt>
                <c:pt idx="1">
                  <c:v>513.05999999999995</c:v>
                </c:pt>
                <c:pt idx="2">
                  <c:v>698.34</c:v>
                </c:pt>
                <c:pt idx="3">
                  <c:v>821.58</c:v>
                </c:pt>
                <c:pt idx="4">
                  <c:v>985.89</c:v>
                </c:pt>
              </c:numCache>
            </c:numRef>
          </c:val>
          <c:extLst>
            <c:ext xmlns:c16="http://schemas.microsoft.com/office/drawing/2014/chart" uri="{C3380CC4-5D6E-409C-BE32-E72D297353CC}">
              <c16:uniqueId val="{00000008-B038-4092-BF27-878384E469D2}"/>
            </c:ext>
          </c:extLst>
        </c:ser>
        <c:ser>
          <c:idx val="9"/>
          <c:order val="9"/>
          <c:tx>
            <c:strRef>
              <c:f>'25.ENERCA'!$P$16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'25.ENERCA'!$S$16:$W$16</c:f>
              <c:numCache>
                <c:formatCode>0.00</c:formatCode>
                <c:ptCount val="5"/>
                <c:pt idx="0">
                  <c:v>415.3</c:v>
                </c:pt>
                <c:pt idx="1">
                  <c:v>519.13</c:v>
                </c:pt>
                <c:pt idx="2">
                  <c:v>693.7</c:v>
                </c:pt>
                <c:pt idx="3">
                  <c:v>816.12</c:v>
                </c:pt>
                <c:pt idx="4">
                  <c:v>979.34</c:v>
                </c:pt>
              </c:numCache>
            </c:numRef>
          </c:val>
          <c:extLst>
            <c:ext xmlns:c16="http://schemas.microsoft.com/office/drawing/2014/chart" uri="{C3380CC4-5D6E-409C-BE32-E72D297353CC}">
              <c16:uniqueId val="{00000009-B038-4092-BF27-878384E469D2}"/>
            </c:ext>
          </c:extLst>
        </c:ser>
        <c:ser>
          <c:idx val="10"/>
          <c:order val="10"/>
          <c:tx>
            <c:strRef>
              <c:f>'25.ENERCA'!$P$17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'25.ENERCA'!$S$17:$W$17</c:f>
              <c:numCache>
                <c:formatCode>0.00</c:formatCode>
                <c:ptCount val="5"/>
                <c:pt idx="0">
                  <c:v>419.78</c:v>
                </c:pt>
                <c:pt idx="1">
                  <c:v>524.72</c:v>
                </c:pt>
                <c:pt idx="2">
                  <c:v>688.77</c:v>
                </c:pt>
                <c:pt idx="3">
                  <c:v>810.32</c:v>
                </c:pt>
                <c:pt idx="4">
                  <c:v>972.38</c:v>
                </c:pt>
              </c:numCache>
            </c:numRef>
          </c:val>
          <c:extLst>
            <c:ext xmlns:c16="http://schemas.microsoft.com/office/drawing/2014/chart" uri="{C3380CC4-5D6E-409C-BE32-E72D297353CC}">
              <c16:uniqueId val="{0000000A-B038-4092-BF27-878384E469D2}"/>
            </c:ext>
          </c:extLst>
        </c:ser>
        <c:ser>
          <c:idx val="11"/>
          <c:order val="11"/>
          <c:tx>
            <c:strRef>
              <c:f>'25.ENERCA'!$P$18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'25.ENERCA'!$S$18:$W$18</c:f>
              <c:numCache>
                <c:formatCode>0.00</c:formatCode>
                <c:ptCount val="5"/>
                <c:pt idx="0">
                  <c:v>423.04</c:v>
                </c:pt>
                <c:pt idx="1">
                  <c:v>528.79999999999995</c:v>
                </c:pt>
                <c:pt idx="2">
                  <c:v>710.25</c:v>
                </c:pt>
                <c:pt idx="3">
                  <c:v>835.59</c:v>
                </c:pt>
                <c:pt idx="4">
                  <c:v>1002.71</c:v>
                </c:pt>
              </c:numCache>
            </c:numRef>
          </c:val>
          <c:extLst>
            <c:ext xmlns:c16="http://schemas.microsoft.com/office/drawing/2014/chart" uri="{C3380CC4-5D6E-409C-BE32-E72D297353CC}">
              <c16:uniqueId val="{0000000B-B038-4092-BF27-878384E469D2}"/>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27.xml"/><Relationship Id="rId7" Type="http://schemas.openxmlformats.org/officeDocument/2006/relationships/image" Target="../media/image8.png"/><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hyperlink" Target="https://www.chec.com.co/home/transparencia/planeacion-presupuestos-e-informes/publicaciones-de-tarifas" TargetMode="External"/><Relationship Id="rId5" Type="http://schemas.openxmlformats.org/officeDocument/2006/relationships/hyperlink" Target="#&#205;NDICE!A1"/><Relationship Id="rId4" Type="http://schemas.openxmlformats.org/officeDocument/2006/relationships/chart" Target="../charts/chart28.xml"/></Relationships>
</file>

<file path=xl/drawings/_rels/drawing1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31.xml"/><Relationship Id="rId7" Type="http://schemas.openxmlformats.org/officeDocument/2006/relationships/image" Target="../media/image8.png"/><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hyperlink" Target="https://www.enel.com.co/es/personas/tarifas-energia-enel-codensa.html" TargetMode="External"/><Relationship Id="rId5" Type="http://schemas.openxmlformats.org/officeDocument/2006/relationships/hyperlink" Target="#&#205;NDICE!A1"/><Relationship Id="rId4" Type="http://schemas.openxmlformats.org/officeDocument/2006/relationships/chart" Target="../charts/chart32.xml"/></Relationships>
</file>

<file path=xl/drawings/_rels/drawing12.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35.xml"/><Relationship Id="rId7" Type="http://schemas.openxmlformats.org/officeDocument/2006/relationships/image" Target="../media/image8.png"/><Relationship Id="rId2" Type="http://schemas.openxmlformats.org/officeDocument/2006/relationships/chart" Target="../charts/chart34.xml"/><Relationship Id="rId1" Type="http://schemas.openxmlformats.org/officeDocument/2006/relationships/chart" Target="../charts/chart33.xml"/><Relationship Id="rId6" Type="http://schemas.openxmlformats.org/officeDocument/2006/relationships/hyperlink" Target="https://dispac.com.co/atencion-al-cliente/tarifas/" TargetMode="External"/><Relationship Id="rId5" Type="http://schemas.openxmlformats.org/officeDocument/2006/relationships/hyperlink" Target="#&#205;NDICE!A1"/><Relationship Id="rId4" Type="http://schemas.openxmlformats.org/officeDocument/2006/relationships/chart" Target="../charts/chart36.xml"/></Relationships>
</file>

<file path=xl/drawings/_rels/drawing13.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39.xml"/><Relationship Id="rId7" Type="http://schemas.openxmlformats.org/officeDocument/2006/relationships/image" Target="../media/image8.png"/><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hyperlink" Target="https://www.ebsa.com.co/" TargetMode="External"/><Relationship Id="rId5" Type="http://schemas.openxmlformats.org/officeDocument/2006/relationships/hyperlink" Target="#&#205;NDICE!A1"/><Relationship Id="rId4" Type="http://schemas.openxmlformats.org/officeDocument/2006/relationships/chart" Target="../charts/chart40.xml"/></Relationships>
</file>

<file path=xl/drawings/_rels/drawing14.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43.xml"/><Relationship Id="rId7" Type="http://schemas.openxmlformats.org/officeDocument/2006/relationships/image" Target="../media/image8.png"/><Relationship Id="rId2" Type="http://schemas.openxmlformats.org/officeDocument/2006/relationships/chart" Target="../charts/chart42.xml"/><Relationship Id="rId1" Type="http://schemas.openxmlformats.org/officeDocument/2006/relationships/chart" Target="../charts/chart41.xml"/><Relationship Id="rId6" Type="http://schemas.openxmlformats.org/officeDocument/2006/relationships/hyperlink" Target="https://www.edeq.com.co/clientes-y-usuarios/tarifas/tarifas-de-energia" TargetMode="External"/><Relationship Id="rId5" Type="http://schemas.openxmlformats.org/officeDocument/2006/relationships/hyperlink" Target="#&#205;NDICE!A1"/><Relationship Id="rId4" Type="http://schemas.openxmlformats.org/officeDocument/2006/relationships/chart" Target="../charts/chart44.xml"/></Relationships>
</file>

<file path=xl/drawings/_rels/drawing15.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47.xml"/><Relationship Id="rId7" Type="http://schemas.openxmlformats.org/officeDocument/2006/relationships/image" Target="../media/image8.png"/><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https://energiaputumayo.com/consultar-tarifas/" TargetMode="External"/><Relationship Id="rId5" Type="http://schemas.openxmlformats.org/officeDocument/2006/relationships/hyperlink" Target="#&#205;NDICE!A1"/><Relationship Id="rId4" Type="http://schemas.openxmlformats.org/officeDocument/2006/relationships/chart" Target="../charts/chart48.xml"/></Relationships>
</file>

<file path=xl/drawings/_rels/drawing16.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51.xml"/><Relationship Id="rId7" Type="http://schemas.openxmlformats.org/officeDocument/2006/relationships/image" Target="../media/image8.png"/><Relationship Id="rId2" Type="http://schemas.openxmlformats.org/officeDocument/2006/relationships/chart" Target="../charts/chart50.xml"/><Relationship Id="rId1" Type="http://schemas.openxmlformats.org/officeDocument/2006/relationships/chart" Target="../charts/chart49.xml"/><Relationship Id="rId6" Type="http://schemas.openxmlformats.org/officeDocument/2006/relationships/hyperlink" Target="https://eebpsa.com.co/atencion-al-usuario/" TargetMode="External"/><Relationship Id="rId5" Type="http://schemas.openxmlformats.org/officeDocument/2006/relationships/hyperlink" Target="#&#205;NDICE!A1"/><Relationship Id="rId4" Type="http://schemas.openxmlformats.org/officeDocument/2006/relationships/chart" Target="../charts/chart52.xml"/></Relationships>
</file>

<file path=xl/drawings/_rels/drawing17.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55.xml"/><Relationship Id="rId7" Type="http://schemas.openxmlformats.org/officeDocument/2006/relationships/image" Target="../media/image8.png"/><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hyperlink" Target="https://www.eep.com.co/es/igs_documentos/listado/250/" TargetMode="External"/><Relationship Id="rId5" Type="http://schemas.openxmlformats.org/officeDocument/2006/relationships/hyperlink" Target="#&#205;NDICE!A1"/><Relationship Id="rId4" Type="http://schemas.openxmlformats.org/officeDocument/2006/relationships/chart" Target="../charts/chart56.xml"/></Relationships>
</file>

<file path=xl/drawings/_rels/drawing18.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59.xml"/><Relationship Id="rId7" Type="http://schemas.openxmlformats.org/officeDocument/2006/relationships/image" Target="../media/image8.png"/><Relationship Id="rId2" Type="http://schemas.openxmlformats.org/officeDocument/2006/relationships/chart" Target="../charts/chart58.xml"/><Relationship Id="rId1" Type="http://schemas.openxmlformats.org/officeDocument/2006/relationships/chart" Target="../charts/chart57.xml"/><Relationship Id="rId6" Type="http://schemas.openxmlformats.org/officeDocument/2006/relationships/hyperlink" Target="https://www.eep.com.co/es/igs_documentos/listado/250/" TargetMode="External"/><Relationship Id="rId5" Type="http://schemas.openxmlformats.org/officeDocument/2006/relationships/hyperlink" Target="#&#205;NDICE!A1"/><Relationship Id="rId4" Type="http://schemas.openxmlformats.org/officeDocument/2006/relationships/chart" Target="../charts/chart6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63.xml"/><Relationship Id="rId7" Type="http://schemas.openxmlformats.org/officeDocument/2006/relationships/image" Target="../media/image8.png"/><Relationship Id="rId2" Type="http://schemas.openxmlformats.org/officeDocument/2006/relationships/chart" Target="../charts/chart62.xml"/><Relationship Id="rId1" Type="http://schemas.openxmlformats.org/officeDocument/2006/relationships/chart" Target="../charts/chart61.xml"/><Relationship Id="rId6" Type="http://schemas.openxmlformats.org/officeDocument/2006/relationships/hyperlink" Target="https://www.air-e.com/tarifas" TargetMode="External"/><Relationship Id="rId5" Type="http://schemas.openxmlformats.org/officeDocument/2006/relationships/hyperlink" Target="#&#205;NDICE!A1"/><Relationship Id="rId4" Type="http://schemas.openxmlformats.org/officeDocument/2006/relationships/chart" Target="../charts/chart64.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0.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67.xml"/><Relationship Id="rId7" Type="http://schemas.openxmlformats.org/officeDocument/2006/relationships/image" Target="../media/image8.png"/><Relationship Id="rId2" Type="http://schemas.openxmlformats.org/officeDocument/2006/relationships/chart" Target="../charts/chart66.xml"/><Relationship Id="rId1" Type="http://schemas.openxmlformats.org/officeDocument/2006/relationships/chart" Target="../charts/chart65.xml"/><Relationship Id="rId6" Type="http://schemas.openxmlformats.org/officeDocument/2006/relationships/hyperlink" Target="https://afinia.com.co/inicio/tarifas-y-subsidios" TargetMode="External"/><Relationship Id="rId5" Type="http://schemas.openxmlformats.org/officeDocument/2006/relationships/hyperlink" Target="#&#205;NDICE!A1"/><Relationship Id="rId4" Type="http://schemas.openxmlformats.org/officeDocument/2006/relationships/chart" Target="../charts/chart68.xml"/></Relationships>
</file>

<file path=xl/drawings/_rels/drawing2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71.xml"/><Relationship Id="rId7" Type="http://schemas.openxmlformats.org/officeDocument/2006/relationships/image" Target="../media/image8.png"/><Relationship Id="rId2" Type="http://schemas.openxmlformats.org/officeDocument/2006/relationships/chart" Target="../charts/chart70.xml"/><Relationship Id="rId1" Type="http://schemas.openxmlformats.org/officeDocument/2006/relationships/chart" Target="../charts/chart69.xml"/><Relationship Id="rId6" Type="http://schemas.openxmlformats.org/officeDocument/2006/relationships/hyperlink" Target="http://www.electrocaqueta.com.co/index.php/clientes?view=article&amp;id=69&amp;catid=8" TargetMode="External"/><Relationship Id="rId5" Type="http://schemas.openxmlformats.org/officeDocument/2006/relationships/hyperlink" Target="#&#205;NDICE!A1"/><Relationship Id="rId4" Type="http://schemas.openxmlformats.org/officeDocument/2006/relationships/chart" Target="../charts/chart72.xml"/></Relationships>
</file>

<file path=xl/drawings/_rels/drawing22.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75.xml"/><Relationship Id="rId7" Type="http://schemas.openxmlformats.org/officeDocument/2006/relationships/image" Target="../media/image8.png"/><Relationship Id="rId2" Type="http://schemas.openxmlformats.org/officeDocument/2006/relationships/chart" Target="../charts/chart74.xml"/><Relationship Id="rId1" Type="http://schemas.openxmlformats.org/officeDocument/2006/relationships/chart" Target="../charts/chart73.xml"/><Relationship Id="rId6" Type="http://schemas.openxmlformats.org/officeDocument/2006/relationships/hyperlink" Target="https://www.electrohuila.com.co/tarifas/" TargetMode="External"/><Relationship Id="rId5" Type="http://schemas.openxmlformats.org/officeDocument/2006/relationships/hyperlink" Target="#&#205;NDICE!A1"/><Relationship Id="rId4" Type="http://schemas.openxmlformats.org/officeDocument/2006/relationships/chart" Target="../charts/chart76.xml"/></Relationships>
</file>

<file path=xl/drawings/_rels/drawing23.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79.xml"/><Relationship Id="rId7" Type="http://schemas.openxmlformats.org/officeDocument/2006/relationships/image" Target="../media/image8.png"/><Relationship Id="rId2" Type="http://schemas.openxmlformats.org/officeDocument/2006/relationships/chart" Target="../charts/chart78.xml"/><Relationship Id="rId1" Type="http://schemas.openxmlformats.org/officeDocument/2006/relationships/chart" Target="../charts/chart77.xml"/><Relationship Id="rId6" Type="http://schemas.openxmlformats.org/officeDocument/2006/relationships/hyperlink" Target="https://www.emcali.com.co/energia/tarifas-de-energia" TargetMode="External"/><Relationship Id="rId5" Type="http://schemas.openxmlformats.org/officeDocument/2006/relationships/hyperlink" Target="#&#205;NDICE!A1"/><Relationship Id="rId4" Type="http://schemas.openxmlformats.org/officeDocument/2006/relationships/chart" Target="../charts/chart80.xml"/></Relationships>
</file>

<file path=xl/drawings/_rels/drawing24.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83.xml"/><Relationship Id="rId7" Type="http://schemas.openxmlformats.org/officeDocument/2006/relationships/image" Target="../media/image8.png"/><Relationship Id="rId2" Type="http://schemas.openxmlformats.org/officeDocument/2006/relationships/chart" Target="../charts/chart82.xml"/><Relationship Id="rId1" Type="http://schemas.openxmlformats.org/officeDocument/2006/relationships/chart" Target="../charts/chart81.xml"/><Relationship Id="rId6" Type="http://schemas.openxmlformats.org/officeDocument/2006/relationships/hyperlink" Target="https://www.emeesaesp.com/tarifas" TargetMode="External"/><Relationship Id="rId5" Type="http://schemas.openxmlformats.org/officeDocument/2006/relationships/hyperlink" Target="#&#205;NDICE!A1"/><Relationship Id="rId4" Type="http://schemas.openxmlformats.org/officeDocument/2006/relationships/chart" Target="../charts/chart84.xml"/></Relationships>
</file>

<file path=xl/drawings/_rels/drawing25.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87.xml"/><Relationship Id="rId7" Type="http://schemas.openxmlformats.org/officeDocument/2006/relationships/image" Target="../media/image8.png"/><Relationship Id="rId2" Type="http://schemas.openxmlformats.org/officeDocument/2006/relationships/chart" Target="../charts/chart86.xml"/><Relationship Id="rId1" Type="http://schemas.openxmlformats.org/officeDocument/2006/relationships/chart" Target="../charts/chart85.xml"/><Relationship Id="rId6" Type="http://schemas.openxmlformats.org/officeDocument/2006/relationships/hyperlink" Target="https://emevasi.gov.co/informacion-al-usuario/tarifas/" TargetMode="External"/><Relationship Id="rId5" Type="http://schemas.openxmlformats.org/officeDocument/2006/relationships/hyperlink" Target="#&#205;NDICE!A1"/><Relationship Id="rId4" Type="http://schemas.openxmlformats.org/officeDocument/2006/relationships/chart" Target="../charts/chart88.xml"/></Relationships>
</file>

<file path=xl/drawings/_rels/drawing26.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91.xml"/><Relationship Id="rId7" Type="http://schemas.openxmlformats.org/officeDocument/2006/relationships/image" Target="../media/image8.png"/><Relationship Id="rId2" Type="http://schemas.openxmlformats.org/officeDocument/2006/relationships/chart" Target="../charts/chart90.xml"/><Relationship Id="rId1" Type="http://schemas.openxmlformats.org/officeDocument/2006/relationships/chart" Target="../charts/chart89.xml"/><Relationship Id="rId6" Type="http://schemas.openxmlformats.org/officeDocument/2006/relationships/hyperlink" Target="https://www.electrificadoradelmeta.com.co/tariffs" TargetMode="External"/><Relationship Id="rId5" Type="http://schemas.openxmlformats.org/officeDocument/2006/relationships/hyperlink" Target="#&#205;NDICE!A1"/><Relationship Id="rId4" Type="http://schemas.openxmlformats.org/officeDocument/2006/relationships/chart" Target="../charts/chart92.xml"/></Relationships>
</file>

<file path=xl/drawings/_rels/drawing27.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95.xml"/><Relationship Id="rId7" Type="http://schemas.openxmlformats.org/officeDocument/2006/relationships/image" Target="../media/image8.png"/><Relationship Id="rId2" Type="http://schemas.openxmlformats.org/officeDocument/2006/relationships/chart" Target="../charts/chart94.xml"/><Relationship Id="rId1" Type="http://schemas.openxmlformats.org/officeDocument/2006/relationships/chart" Target="../charts/chart93.xml"/><Relationship Id="rId6" Type="http://schemas.openxmlformats.org/officeDocument/2006/relationships/hyperlink" Target="https://www.enelar.com.co/noticias/tarifas-de-energia" TargetMode="External"/><Relationship Id="rId5" Type="http://schemas.openxmlformats.org/officeDocument/2006/relationships/hyperlink" Target="#&#205;NDICE!A1"/><Relationship Id="rId4" Type="http://schemas.openxmlformats.org/officeDocument/2006/relationships/chart" Target="../charts/chart96.xml"/></Relationships>
</file>

<file path=xl/drawings/_rels/drawing28.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99.xml"/><Relationship Id="rId7" Type="http://schemas.openxmlformats.org/officeDocument/2006/relationships/image" Target="../media/image8.png"/><Relationship Id="rId2" Type="http://schemas.openxmlformats.org/officeDocument/2006/relationships/chart" Target="../charts/chart98.xml"/><Relationship Id="rId1" Type="http://schemas.openxmlformats.org/officeDocument/2006/relationships/chart" Target="../charts/chart97.xml"/><Relationship Id="rId6" Type="http://schemas.openxmlformats.org/officeDocument/2006/relationships/hyperlink" Target="https://www.enerca.com.co/clientes/tarifas/energia/" TargetMode="External"/><Relationship Id="rId5" Type="http://schemas.openxmlformats.org/officeDocument/2006/relationships/hyperlink" Target="#&#205;NDICE!A1"/><Relationship Id="rId4" Type="http://schemas.openxmlformats.org/officeDocument/2006/relationships/chart" Target="../charts/chart100.xml"/></Relationships>
</file>

<file path=xl/drawings/_rels/drawing29.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03.xml"/><Relationship Id="rId7" Type="http://schemas.openxmlformats.org/officeDocument/2006/relationships/image" Target="../media/image8.png"/><Relationship Id="rId2" Type="http://schemas.openxmlformats.org/officeDocument/2006/relationships/chart" Target="../charts/chart102.xml"/><Relationship Id="rId1" Type="http://schemas.openxmlformats.org/officeDocument/2006/relationships/chart" Target="../charts/chart101.xml"/><Relationship Id="rId6" Type="http://schemas.openxmlformats.org/officeDocument/2006/relationships/hyperlink" Target="https://www.energuaviare.com/tarifas-0" TargetMode="External"/><Relationship Id="rId5" Type="http://schemas.openxmlformats.org/officeDocument/2006/relationships/hyperlink" Target="#&#205;NDICE!A1"/><Relationship Id="rId4" Type="http://schemas.openxmlformats.org/officeDocument/2006/relationships/chart" Target="../charts/chart104.xml"/></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30.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07.xml"/><Relationship Id="rId7" Type="http://schemas.openxmlformats.org/officeDocument/2006/relationships/image" Target="../media/image8.png"/><Relationship Id="rId2" Type="http://schemas.openxmlformats.org/officeDocument/2006/relationships/chart" Target="../charts/chart106.xml"/><Relationship Id="rId1" Type="http://schemas.openxmlformats.org/officeDocument/2006/relationships/chart" Target="../charts/chart105.xml"/><Relationship Id="rId6" Type="http://schemas.openxmlformats.org/officeDocument/2006/relationships/hyperlink" Target="https://www.epm.com.co/clientesyusuarios/energia/tarifas-energia.html" TargetMode="External"/><Relationship Id="rId5" Type="http://schemas.openxmlformats.org/officeDocument/2006/relationships/hyperlink" Target="#&#205;NDICE!A1"/><Relationship Id="rId4" Type="http://schemas.openxmlformats.org/officeDocument/2006/relationships/chart" Target="../charts/chart108.xml"/></Relationships>
</file>

<file path=xl/drawings/_rels/drawing3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11.xml"/><Relationship Id="rId7" Type="http://schemas.openxmlformats.org/officeDocument/2006/relationships/image" Target="../media/image8.png"/><Relationship Id="rId2" Type="http://schemas.openxmlformats.org/officeDocument/2006/relationships/chart" Target="../charts/chart110.xml"/><Relationship Id="rId1" Type="http://schemas.openxmlformats.org/officeDocument/2006/relationships/chart" Target="../charts/chart109.xml"/><Relationship Id="rId6" Type="http://schemas.openxmlformats.org/officeDocument/2006/relationships/hyperlink" Target="https://www.essa.com.co/site/mi-factura/formula-tarifaria-y-tarifas/consultar-tarifas" TargetMode="External"/><Relationship Id="rId5" Type="http://schemas.openxmlformats.org/officeDocument/2006/relationships/hyperlink" Target="#&#205;NDICE!A1"/><Relationship Id="rId4" Type="http://schemas.openxmlformats.org/officeDocument/2006/relationships/chart" Target="../charts/chart112.xml"/></Relationships>
</file>

<file path=xl/drawings/_rels/drawing32.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15.xml"/><Relationship Id="rId7" Type="http://schemas.openxmlformats.org/officeDocument/2006/relationships/image" Target="../media/image8.png"/><Relationship Id="rId2" Type="http://schemas.openxmlformats.org/officeDocument/2006/relationships/chart" Target="../charts/chart114.xml"/><Relationship Id="rId1" Type="http://schemas.openxmlformats.org/officeDocument/2006/relationships/chart" Target="../charts/chart113.xml"/><Relationship Id="rId6" Type="http://schemas.openxmlformats.org/officeDocument/2006/relationships/hyperlink" Target="https://www.ruitoqueesp.com/nuevo/servicios/energia/" TargetMode="External"/><Relationship Id="rId5" Type="http://schemas.openxmlformats.org/officeDocument/2006/relationships/hyperlink" Target="#&#205;NDICE!A1"/><Relationship Id="rId4" Type="http://schemas.openxmlformats.org/officeDocument/2006/relationships/chart" Target="../charts/chart116.xml"/></Relationships>
</file>

<file path=xl/drawings/_rels/drawing4.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3.xml"/><Relationship Id="rId7" Type="http://schemas.openxmlformats.org/officeDocument/2006/relationships/image" Target="../media/image8.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s://scl.cedenar.com.co/Out/Tarifas/Tarifas.aspx" TargetMode="External"/><Relationship Id="rId5" Type="http://schemas.openxmlformats.org/officeDocument/2006/relationships/hyperlink" Target="#&#205;NDICE!A1"/><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7.xml"/><Relationship Id="rId7" Type="http://schemas.openxmlformats.org/officeDocument/2006/relationships/image" Target="../media/image8.png"/><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hyperlink" Target="https://www.celsia.com/es/informacion-regulatoria-y-res-creg-080/tarifas/" TargetMode="External"/><Relationship Id="rId5" Type="http://schemas.openxmlformats.org/officeDocument/2006/relationships/hyperlink" Target="#&#205;NDICE!A1"/><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1.xml"/><Relationship Id="rId7" Type="http://schemas.openxmlformats.org/officeDocument/2006/relationships/image" Target="../media/image8.png"/><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hyperlink" Target="https://www.celsia.com/es/informacion-regulatoria-y-res-creg-080/tarifas/" TargetMode="External"/><Relationship Id="rId5" Type="http://schemas.openxmlformats.org/officeDocument/2006/relationships/hyperlink" Target="#&#205;NDICE!A1"/><Relationship Id="rId4"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5.xml"/><Relationship Id="rId7" Type="http://schemas.openxmlformats.org/officeDocument/2006/relationships/image" Target="../media/image9.png"/><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hyperlink" Target="https://www.cens.com.co/clientes-y-usuarios/tarifas-de-energia#2022-790" TargetMode="External"/><Relationship Id="rId5" Type="http://schemas.openxmlformats.org/officeDocument/2006/relationships/hyperlink" Target="#&#205;NDICE!A1"/><Relationship Id="rId4" Type="http://schemas.openxmlformats.org/officeDocument/2006/relationships/chart" Target="../charts/chart16.xml"/></Relationships>
</file>

<file path=xl/drawings/_rels/drawing8.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9.xml"/><Relationship Id="rId7" Type="http://schemas.openxmlformats.org/officeDocument/2006/relationships/image" Target="../media/image10.png"/><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hyperlink" Target="https://www.ceoesp.com.co/tarifas" TargetMode="External"/><Relationship Id="rId5" Type="http://schemas.openxmlformats.org/officeDocument/2006/relationships/hyperlink" Target="#&#205;NDICE!A1"/><Relationship Id="rId4" Type="http://schemas.openxmlformats.org/officeDocument/2006/relationships/chart" Target="../charts/chart20.xml"/></Relationships>
</file>

<file path=xl/drawings/_rels/drawing9.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23.xml"/><Relationship Id="rId7" Type="http://schemas.openxmlformats.org/officeDocument/2006/relationships/image" Target="../media/image11.png"/><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hyperlink" Target="https://www.celsia.com/es/informacion-regulatoria-y-res-creg-080/tarifas/" TargetMode="External"/><Relationship Id="rId5" Type="http://schemas.openxmlformats.org/officeDocument/2006/relationships/hyperlink" Target="#&#205;NDICE!A1"/><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18861</xdr:colOff>
      <xdr:row>44</xdr:row>
      <xdr:rowOff>19050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0" y="0"/>
          <a:ext cx="6048186" cy="8401050"/>
        </a:xfrm>
        <a:prstGeom prst="rect">
          <a:avLst/>
        </a:prstGeom>
        <a:ln>
          <a:prstDash val="soli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43962</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29308</xdr:rowOff>
    </xdr:from>
    <xdr:to>
      <xdr:col>22</xdr:col>
      <xdr:colOff>1178718</xdr:colOff>
      <xdr:row>47</xdr:row>
      <xdr:rowOff>59531</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649111</xdr:colOff>
      <xdr:row>0</xdr:row>
      <xdr:rowOff>0</xdr:rowOff>
    </xdr:from>
    <xdr:to>
      <xdr:col>12</xdr:col>
      <xdr:colOff>32015</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4B7AFD8D-5D32-4D41-A2E4-DAEFFD07E34C}"/>
            </a:ext>
          </a:extLst>
        </xdr:cNvPr>
        <xdr:cNvSpPr/>
      </xdr:nvSpPr>
      <xdr:spPr>
        <a:xfrm>
          <a:off x="53975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197555</xdr:colOff>
      <xdr:row>0</xdr:row>
      <xdr:rowOff>0</xdr:rowOff>
    </xdr:from>
    <xdr:to>
      <xdr:col>12</xdr:col>
      <xdr:colOff>669537</xdr:colOff>
      <xdr:row>1</xdr:row>
      <xdr:rowOff>92333</xdr:rowOff>
    </xdr:to>
    <xdr:pic>
      <xdr:nvPicPr>
        <xdr:cNvPr id="7" name="Gráfico 4" descr="Ojo">
          <a:hlinkClick xmlns:r="http://schemas.openxmlformats.org/officeDocument/2006/relationships" r:id="rId6"/>
          <a:extLst>
            <a:ext uri="{FF2B5EF4-FFF2-40B4-BE49-F238E27FC236}">
              <a16:creationId xmlns:a16="http://schemas.microsoft.com/office/drawing/2014/main" id="{D1FBD10C-36C1-4CC7-B52D-8061A11D71E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7902222" y="0"/>
          <a:ext cx="471982" cy="5015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117231</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117231</xdr:rowOff>
    </xdr:from>
    <xdr:to>
      <xdr:col>22</xdr:col>
      <xdr:colOff>1178718</xdr:colOff>
      <xdr:row>47</xdr:row>
      <xdr:rowOff>161193</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585611</xdr:colOff>
      <xdr:row>0</xdr:row>
      <xdr:rowOff>0</xdr:rowOff>
    </xdr:from>
    <xdr:to>
      <xdr:col>11</xdr:col>
      <xdr:colOff>144904</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7E809B78-2137-47FF-A277-E9323433406D}"/>
            </a:ext>
          </a:extLst>
        </xdr:cNvPr>
        <xdr:cNvSpPr/>
      </xdr:nvSpPr>
      <xdr:spPr>
        <a:xfrm>
          <a:off x="53340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141111</xdr:colOff>
      <xdr:row>0</xdr:row>
      <xdr:rowOff>0</xdr:rowOff>
    </xdr:from>
    <xdr:to>
      <xdr:col>12</xdr:col>
      <xdr:colOff>617875</xdr:colOff>
      <xdr:row>1</xdr:row>
      <xdr:rowOff>95594</xdr:rowOff>
    </xdr:to>
    <xdr:pic>
      <xdr:nvPicPr>
        <xdr:cNvPr id="7" name="Gráfico 4" descr="Ojo">
          <a:hlinkClick xmlns:r="http://schemas.openxmlformats.org/officeDocument/2006/relationships" r:id="rId6"/>
          <a:extLst>
            <a:ext uri="{FF2B5EF4-FFF2-40B4-BE49-F238E27FC236}">
              <a16:creationId xmlns:a16="http://schemas.microsoft.com/office/drawing/2014/main" id="{544A82D2-1DC4-4AC8-8EF2-AA239BCA4CF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7845778" y="0"/>
          <a:ext cx="476764" cy="50481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102577</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31750</xdr:colOff>
      <xdr:row>22</xdr:row>
      <xdr:rowOff>73270</xdr:rowOff>
    </xdr:from>
    <xdr:to>
      <xdr:col>22</xdr:col>
      <xdr:colOff>1210468</xdr:colOff>
      <xdr:row>47</xdr:row>
      <xdr:rowOff>131885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606777</xdr:colOff>
      <xdr:row>0</xdr:row>
      <xdr:rowOff>7056</xdr:rowOff>
    </xdr:from>
    <xdr:to>
      <xdr:col>11</xdr:col>
      <xdr:colOff>166071</xdr:colOff>
      <xdr:row>0</xdr:row>
      <xdr:rowOff>401549</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77ECEEA2-7032-46BE-A9AC-FC6E47BA55AF}"/>
            </a:ext>
          </a:extLst>
        </xdr:cNvPr>
        <xdr:cNvSpPr/>
      </xdr:nvSpPr>
      <xdr:spPr>
        <a:xfrm>
          <a:off x="5376333" y="7056"/>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141112</xdr:colOff>
      <xdr:row>0</xdr:row>
      <xdr:rowOff>0</xdr:rowOff>
    </xdr:from>
    <xdr:to>
      <xdr:col>12</xdr:col>
      <xdr:colOff>635245</xdr:colOff>
      <xdr:row>1</xdr:row>
      <xdr:rowOff>88411</xdr:rowOff>
    </xdr:to>
    <xdr:pic>
      <xdr:nvPicPr>
        <xdr:cNvPr id="7" name="Gráfico 4" descr="Ojo">
          <a:hlinkClick xmlns:r="http://schemas.openxmlformats.org/officeDocument/2006/relationships" r:id="rId6"/>
          <a:extLst>
            <a:ext uri="{FF2B5EF4-FFF2-40B4-BE49-F238E27FC236}">
              <a16:creationId xmlns:a16="http://schemas.microsoft.com/office/drawing/2014/main" id="{567C2C36-A6A3-4B54-8248-BC293C1175B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7866945" y="0"/>
          <a:ext cx="494133" cy="4976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23</xdr:row>
      <xdr:rowOff>14654</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23</xdr:row>
      <xdr:rowOff>14654</xdr:rowOff>
    </xdr:from>
    <xdr:to>
      <xdr:col>22</xdr:col>
      <xdr:colOff>1178718</xdr:colOff>
      <xdr:row>47</xdr:row>
      <xdr:rowOff>117231</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596900</xdr:colOff>
      <xdr:row>0</xdr:row>
      <xdr:rowOff>0</xdr:rowOff>
    </xdr:from>
    <xdr:to>
      <xdr:col>11</xdr:col>
      <xdr:colOff>154782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483127D3-F325-46C5-A710-301F72A0BC64}"/>
            </a:ext>
          </a:extLst>
        </xdr:cNvPr>
        <xdr:cNvSpPr/>
      </xdr:nvSpPr>
      <xdr:spPr>
        <a:xfrm>
          <a:off x="53213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495544</xdr:colOff>
      <xdr:row>1</xdr:row>
      <xdr:rowOff>89938</xdr:rowOff>
    </xdr:to>
    <xdr:pic>
      <xdr:nvPicPr>
        <xdr:cNvPr id="7" name="Gráfico 4" descr="Ojo">
          <a:hlinkClick xmlns:r="http://schemas.openxmlformats.org/officeDocument/2006/relationships" r:id="rId6"/>
          <a:extLst>
            <a:ext uri="{FF2B5EF4-FFF2-40B4-BE49-F238E27FC236}">
              <a16:creationId xmlns:a16="http://schemas.microsoft.com/office/drawing/2014/main" id="{3390317B-F4B8-495A-8656-93947486317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7683500" y="0"/>
          <a:ext cx="495544" cy="49633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117231</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87923</xdr:rowOff>
    </xdr:from>
    <xdr:to>
      <xdr:col>22</xdr:col>
      <xdr:colOff>1178718</xdr:colOff>
      <xdr:row>47</xdr:row>
      <xdr:rowOff>131885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606778</xdr:colOff>
      <xdr:row>0</xdr:row>
      <xdr:rowOff>7056</xdr:rowOff>
    </xdr:from>
    <xdr:to>
      <xdr:col>11</xdr:col>
      <xdr:colOff>166071</xdr:colOff>
      <xdr:row>0</xdr:row>
      <xdr:rowOff>401549</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C1FDCB74-9DD7-44A7-9B70-C4A4106112E0}"/>
            </a:ext>
          </a:extLst>
        </xdr:cNvPr>
        <xdr:cNvSpPr/>
      </xdr:nvSpPr>
      <xdr:spPr>
        <a:xfrm>
          <a:off x="5672667" y="7056"/>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465576</xdr:colOff>
      <xdr:row>1</xdr:row>
      <xdr:rowOff>86763</xdr:rowOff>
    </xdr:to>
    <xdr:pic>
      <xdr:nvPicPr>
        <xdr:cNvPr id="7" name="Gráfico 4" descr="Ojo">
          <a:hlinkClick xmlns:r="http://schemas.openxmlformats.org/officeDocument/2006/relationships" r:id="rId6"/>
          <a:extLst>
            <a:ext uri="{FF2B5EF4-FFF2-40B4-BE49-F238E27FC236}">
              <a16:creationId xmlns:a16="http://schemas.microsoft.com/office/drawing/2014/main" id="{C8AE02E1-5D76-42C8-AEB5-594D898B3A1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022167" y="0"/>
          <a:ext cx="465576" cy="49598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131885</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131885</xdr:rowOff>
    </xdr:from>
    <xdr:to>
      <xdr:col>22</xdr:col>
      <xdr:colOff>1178718</xdr:colOff>
      <xdr:row>47</xdr:row>
      <xdr:rowOff>117231</xdr:rowOff>
    </xdr:to>
    <xdr:graphicFrame macro="">
      <xdr:nvGraphicFramePr>
        <xdr:cNvPr id="4" name="Chart 3">
          <a:extLst>
            <a:ext uri="{FF2B5EF4-FFF2-40B4-BE49-F238E27FC236}">
              <a16:creationId xmlns:a16="http://schemas.microsoft.com/office/drawing/2014/main" id="{00000000-0008-0000-0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E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606776</xdr:colOff>
      <xdr:row>0</xdr:row>
      <xdr:rowOff>0</xdr:rowOff>
    </xdr:from>
    <xdr:to>
      <xdr:col>11</xdr:col>
      <xdr:colOff>166070</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EC328938-5362-4105-B4F9-4D98E6657331}"/>
            </a:ext>
          </a:extLst>
        </xdr:cNvPr>
        <xdr:cNvSpPr/>
      </xdr:nvSpPr>
      <xdr:spPr>
        <a:xfrm>
          <a:off x="5757332"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141111</xdr:colOff>
      <xdr:row>0</xdr:row>
      <xdr:rowOff>0</xdr:rowOff>
    </xdr:from>
    <xdr:to>
      <xdr:col>12</xdr:col>
      <xdr:colOff>636654</xdr:colOff>
      <xdr:row>1</xdr:row>
      <xdr:rowOff>85236</xdr:rowOff>
    </xdr:to>
    <xdr:pic>
      <xdr:nvPicPr>
        <xdr:cNvPr id="7" name="Gráfico 4" descr="Ojo">
          <a:hlinkClick xmlns:r="http://schemas.openxmlformats.org/officeDocument/2006/relationships" r:id="rId6"/>
          <a:extLst>
            <a:ext uri="{FF2B5EF4-FFF2-40B4-BE49-F238E27FC236}">
              <a16:creationId xmlns:a16="http://schemas.microsoft.com/office/drawing/2014/main" id="{BFD512D4-02FE-4D49-ACF1-EC3FB91F67F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247944" y="0"/>
          <a:ext cx="495543" cy="4944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161193</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131885</xdr:rowOff>
    </xdr:from>
    <xdr:to>
      <xdr:col>22</xdr:col>
      <xdr:colOff>1178718</xdr:colOff>
      <xdr:row>47</xdr:row>
      <xdr:rowOff>131885</xdr:rowOff>
    </xdr:to>
    <xdr:graphicFrame macro="">
      <xdr:nvGraphicFramePr>
        <xdr:cNvPr id="4" name="Chart 3">
          <a:extLst>
            <a:ext uri="{FF2B5EF4-FFF2-40B4-BE49-F238E27FC236}">
              <a16:creationId xmlns:a16="http://schemas.microsoft.com/office/drawing/2014/main" id="{00000000-0008-0000-0F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F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646546</xdr:colOff>
      <xdr:row>0</xdr:row>
      <xdr:rowOff>0</xdr:rowOff>
    </xdr:from>
    <xdr:to>
      <xdr:col>12</xdr:col>
      <xdr:colOff>24319</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DECE5B29-FB0B-4BA8-9E7E-33CBDD7DF33B}"/>
            </a:ext>
          </a:extLst>
        </xdr:cNvPr>
        <xdr:cNvSpPr/>
      </xdr:nvSpPr>
      <xdr:spPr>
        <a:xfrm>
          <a:off x="5807364"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178955</xdr:colOff>
      <xdr:row>0</xdr:row>
      <xdr:rowOff>0</xdr:rowOff>
    </xdr:from>
    <xdr:to>
      <xdr:col>12</xdr:col>
      <xdr:colOff>669668</xdr:colOff>
      <xdr:row>1</xdr:row>
      <xdr:rowOff>107983</xdr:rowOff>
    </xdr:to>
    <xdr:pic>
      <xdr:nvPicPr>
        <xdr:cNvPr id="7" name="Gráfico 4" descr="Ojo">
          <a:hlinkClick xmlns:r="http://schemas.openxmlformats.org/officeDocument/2006/relationships" r:id="rId6"/>
          <a:extLst>
            <a:ext uri="{FF2B5EF4-FFF2-40B4-BE49-F238E27FC236}">
              <a16:creationId xmlns:a16="http://schemas.microsoft.com/office/drawing/2014/main" id="{67A45793-CB76-46D6-BBC5-E788A107843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301182" y="0"/>
          <a:ext cx="490713" cy="5120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161193</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117231</xdr:colOff>
      <xdr:row>22</xdr:row>
      <xdr:rowOff>131885</xdr:rowOff>
    </xdr:from>
    <xdr:to>
      <xdr:col>22</xdr:col>
      <xdr:colOff>1295949</xdr:colOff>
      <xdr:row>47</xdr:row>
      <xdr:rowOff>87923</xdr:rowOff>
    </xdr:to>
    <xdr:graphicFrame macro="">
      <xdr:nvGraphicFramePr>
        <xdr:cNvPr id="4" name="Chart 3">
          <a:extLst>
            <a:ext uri="{FF2B5EF4-FFF2-40B4-BE49-F238E27FC236}">
              <a16:creationId xmlns:a16="http://schemas.microsoft.com/office/drawing/2014/main" id="{00000000-0008-0000-1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594591</xdr:colOff>
      <xdr:row>0</xdr:row>
      <xdr:rowOff>0</xdr:rowOff>
    </xdr:from>
    <xdr:to>
      <xdr:col>11</xdr:col>
      <xdr:colOff>76273</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33D5FFFC-46A9-42A5-BD62-948B6A9DC5DD}"/>
            </a:ext>
          </a:extLst>
        </xdr:cNvPr>
        <xdr:cNvSpPr/>
      </xdr:nvSpPr>
      <xdr:spPr>
        <a:xfrm>
          <a:off x="5755409"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484363</xdr:colOff>
      <xdr:row>1</xdr:row>
      <xdr:rowOff>116353</xdr:rowOff>
    </xdr:to>
    <xdr:pic>
      <xdr:nvPicPr>
        <xdr:cNvPr id="7" name="Gráfico 6" descr="Ojo">
          <a:hlinkClick xmlns:r="http://schemas.openxmlformats.org/officeDocument/2006/relationships" r:id="rId6"/>
          <a:extLst>
            <a:ext uri="{FF2B5EF4-FFF2-40B4-BE49-F238E27FC236}">
              <a16:creationId xmlns:a16="http://schemas.microsoft.com/office/drawing/2014/main" id="{ED70A001-7479-498F-B352-44FC8641CE8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197273" y="0"/>
          <a:ext cx="484363" cy="52044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325437</xdr:colOff>
      <xdr:row>22</xdr:row>
      <xdr:rowOff>161193</xdr:rowOff>
    </xdr:from>
    <xdr:to>
      <xdr:col>12</xdr:col>
      <xdr:colOff>381000</xdr:colOff>
      <xdr:row>47</xdr:row>
      <xdr:rowOff>71436</xdr:rowOff>
    </xdr:to>
    <xdr:graphicFrame macro="">
      <xdr:nvGraphicFramePr>
        <xdr:cNvPr id="3" name="Chart 2">
          <a:extLst>
            <a:ext uri="{FF2B5EF4-FFF2-40B4-BE49-F238E27FC236}">
              <a16:creationId xmlns:a16="http://schemas.microsoft.com/office/drawing/2014/main" id="{00000000-0008-0000-1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43961</xdr:colOff>
      <xdr:row>22</xdr:row>
      <xdr:rowOff>161193</xdr:rowOff>
    </xdr:from>
    <xdr:to>
      <xdr:col>22</xdr:col>
      <xdr:colOff>1222679</xdr:colOff>
      <xdr:row>47</xdr:row>
      <xdr:rowOff>146539</xdr:rowOff>
    </xdr:to>
    <xdr:graphicFrame macro="">
      <xdr:nvGraphicFramePr>
        <xdr:cNvPr id="4" name="Chart 3">
          <a:extLst>
            <a:ext uri="{FF2B5EF4-FFF2-40B4-BE49-F238E27FC236}">
              <a16:creationId xmlns:a16="http://schemas.microsoft.com/office/drawing/2014/main" id="{00000000-0008-0000-1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599723</xdr:colOff>
      <xdr:row>0</xdr:row>
      <xdr:rowOff>0</xdr:rowOff>
    </xdr:from>
    <xdr:to>
      <xdr:col>11</xdr:col>
      <xdr:colOff>159016</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2BE3FF49-724F-422A-940D-4EA57D0585FB}"/>
            </a:ext>
          </a:extLst>
        </xdr:cNvPr>
        <xdr:cNvSpPr/>
      </xdr:nvSpPr>
      <xdr:spPr>
        <a:xfrm>
          <a:off x="595489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169334</xdr:colOff>
      <xdr:row>0</xdr:row>
      <xdr:rowOff>0</xdr:rowOff>
    </xdr:from>
    <xdr:to>
      <xdr:col>12</xdr:col>
      <xdr:colOff>637244</xdr:colOff>
      <xdr:row>1</xdr:row>
      <xdr:rowOff>93127</xdr:rowOff>
    </xdr:to>
    <xdr:pic>
      <xdr:nvPicPr>
        <xdr:cNvPr id="7" name="Gráfico 4" descr="Ojo">
          <a:hlinkClick xmlns:r="http://schemas.openxmlformats.org/officeDocument/2006/relationships" r:id="rId6"/>
          <a:extLst>
            <a:ext uri="{FF2B5EF4-FFF2-40B4-BE49-F238E27FC236}">
              <a16:creationId xmlns:a16="http://schemas.microsoft.com/office/drawing/2014/main" id="{86105138-941C-4B79-BE9B-CC50E59DCA9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480778" y="0"/>
          <a:ext cx="467910" cy="50234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25</xdr:col>
      <xdr:colOff>95249</xdr:colOff>
      <xdr:row>2</xdr:row>
      <xdr:rowOff>149919</xdr:rowOff>
    </xdr:from>
    <xdr:to>
      <xdr:col>35</xdr:col>
      <xdr:colOff>366346</xdr:colOff>
      <xdr:row>17</xdr:row>
      <xdr:rowOff>73271</xdr:rowOff>
    </xdr:to>
    <xdr:graphicFrame macro="">
      <xdr:nvGraphicFramePr>
        <xdr:cNvPr id="2" name="Chart 1">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23</xdr:row>
      <xdr:rowOff>29308</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23</xdr:row>
      <xdr:rowOff>43962</xdr:rowOff>
    </xdr:from>
    <xdr:to>
      <xdr:col>22</xdr:col>
      <xdr:colOff>1178718</xdr:colOff>
      <xdr:row>47</xdr:row>
      <xdr:rowOff>117231</xdr:rowOff>
    </xdr:to>
    <xdr:graphicFrame macro="">
      <xdr:nvGraphicFramePr>
        <xdr:cNvPr id="4" name="Chart 3">
          <a:extLst>
            <a:ext uri="{FF2B5EF4-FFF2-40B4-BE49-F238E27FC236}">
              <a16:creationId xmlns:a16="http://schemas.microsoft.com/office/drawing/2014/main" id="{00000000-0008-0000-1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5861</xdr:colOff>
      <xdr:row>28</xdr:row>
      <xdr:rowOff>119061</xdr:rowOff>
    </xdr:from>
    <xdr:to>
      <xdr:col>35</xdr:col>
      <xdr:colOff>337040</xdr:colOff>
      <xdr:row>47</xdr:row>
      <xdr:rowOff>71437</xdr:rowOff>
    </xdr:to>
    <xdr:graphicFrame macro="">
      <xdr:nvGraphicFramePr>
        <xdr:cNvPr id="5" name="Chart 4">
          <a:extLst>
            <a:ext uri="{FF2B5EF4-FFF2-40B4-BE49-F238E27FC236}">
              <a16:creationId xmlns:a16="http://schemas.microsoft.com/office/drawing/2014/main" id="{00000000-0008-0000-1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129382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D35D1C1E-30CE-4247-BE24-3D6EB939A696}"/>
            </a:ext>
          </a:extLst>
        </xdr:cNvPr>
        <xdr:cNvSpPr/>
      </xdr:nvSpPr>
      <xdr:spPr>
        <a:xfrm>
          <a:off x="63119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234950</xdr:colOff>
      <xdr:row>0</xdr:row>
      <xdr:rowOff>0</xdr:rowOff>
    </xdr:from>
    <xdr:to>
      <xdr:col>12</xdr:col>
      <xdr:colOff>696020</xdr:colOff>
      <xdr:row>1</xdr:row>
      <xdr:rowOff>83561</xdr:rowOff>
    </xdr:to>
    <xdr:pic>
      <xdr:nvPicPr>
        <xdr:cNvPr id="7" name="Gráfico 4" descr="Ojo">
          <a:hlinkClick xmlns:r="http://schemas.openxmlformats.org/officeDocument/2006/relationships" r:id="rId6"/>
          <a:extLst>
            <a:ext uri="{FF2B5EF4-FFF2-40B4-BE49-F238E27FC236}">
              <a16:creationId xmlns:a16="http://schemas.microsoft.com/office/drawing/2014/main" id="{E975E3B1-5CF4-4584-B1E7-4A57F49869F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756650" y="0"/>
          <a:ext cx="461070" cy="4899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8379</xdr:colOff>
      <xdr:row>7</xdr:row>
      <xdr:rowOff>75494</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5554046" cy="1853494"/>
        </a:xfrm>
        <a:prstGeom prst="rect">
          <a:avLst/>
        </a:prstGeom>
        <a:ln>
          <a:prstDash val="solid"/>
        </a:ln>
      </xdr:spPr>
    </xdr:pic>
    <xdr:clientData/>
  </xdr:twoCellAnchor>
  <xdr:twoCellAnchor editAs="oneCell">
    <xdr:from>
      <xdr:col>8</xdr:col>
      <xdr:colOff>1051629</xdr:colOff>
      <xdr:row>3</xdr:row>
      <xdr:rowOff>54503</xdr:rowOff>
    </xdr:from>
    <xdr:to>
      <xdr:col>12</xdr:col>
      <xdr:colOff>1333749</xdr:colOff>
      <xdr:row>7</xdr:row>
      <xdr:rowOff>101600</xdr:rowOff>
    </xdr:to>
    <xdr:pic>
      <xdr:nvPicPr>
        <xdr:cNvPr id="3" name="Imagen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601529" y="626003"/>
          <a:ext cx="8841920" cy="1278997"/>
        </a:xfrm>
        <a:prstGeom prst="rect">
          <a:avLst/>
        </a:prstGeom>
        <a:noFill/>
        <a:ln>
          <a:noFill/>
          <a:prstDash val="solid"/>
        </a:ln>
      </xdr:spPr>
    </xdr:pic>
    <xdr:clientData/>
  </xdr:twoCellAnchor>
  <xdr:twoCellAnchor>
    <xdr:from>
      <xdr:col>14</xdr:col>
      <xdr:colOff>115260</xdr:colOff>
      <xdr:row>12</xdr:row>
      <xdr:rowOff>1341260</xdr:rowOff>
    </xdr:from>
    <xdr:to>
      <xdr:col>20</xdr:col>
      <xdr:colOff>367307</xdr:colOff>
      <xdr:row>15</xdr:row>
      <xdr:rowOff>381000</xdr:rowOff>
    </xdr:to>
    <xdr:pic>
      <xdr:nvPicPr>
        <xdr:cNvPr id="8" name="Imagen 8">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srcRect b="9267"/>
        <a:stretch>
          <a:fillRect/>
        </a:stretch>
      </xdr:blipFill>
      <xdr:spPr bwMode="auto">
        <a:xfrm>
          <a:off x="16815760" y="4059060"/>
          <a:ext cx="5166947" cy="3306940"/>
        </a:xfrm>
        <a:prstGeom prst="rect">
          <a:avLst/>
        </a:prstGeom>
        <a:noFill/>
        <a:ln>
          <a:noFill/>
          <a:prstDash val="solid"/>
        </a:ln>
      </xdr:spPr>
    </xdr:pic>
    <xdr:clientData/>
  </xdr:twoCellAnchor>
  <xdr:twoCellAnchor editAs="oneCell">
    <xdr:from>
      <xdr:col>22</xdr:col>
      <xdr:colOff>497300</xdr:colOff>
      <xdr:row>17</xdr:row>
      <xdr:rowOff>850900</xdr:rowOff>
    </xdr:from>
    <xdr:to>
      <xdr:col>29</xdr:col>
      <xdr:colOff>454026</xdr:colOff>
      <xdr:row>18</xdr:row>
      <xdr:rowOff>508000</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24208200" y="10680700"/>
          <a:ext cx="5290726" cy="1079500"/>
        </a:xfrm>
        <a:prstGeom prst="rect">
          <a:avLst/>
        </a:prstGeom>
        <a:ln>
          <a:prstDash val="solid"/>
        </a:ln>
      </xdr:spPr>
    </xdr:pic>
    <xdr:clientData/>
  </xdr:twoCellAnchor>
  <xdr:twoCellAnchor editAs="oneCell">
    <xdr:from>
      <xdr:col>23</xdr:col>
      <xdr:colOff>456318</xdr:colOff>
      <xdr:row>13</xdr:row>
      <xdr:rowOff>335315</xdr:rowOff>
    </xdr:from>
    <xdr:to>
      <xdr:col>29</xdr:col>
      <xdr:colOff>126999</xdr:colOff>
      <xdr:row>16</xdr:row>
      <xdr:rowOff>33332</xdr:rowOff>
    </xdr:to>
    <xdr:pic>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5"/>
        <a:stretch>
          <a:fillRect/>
        </a:stretch>
      </xdr:blipFill>
      <xdr:spPr>
        <a:xfrm>
          <a:off x="24929218" y="4475515"/>
          <a:ext cx="4242681" cy="3965217"/>
        </a:xfrm>
        <a:prstGeom prst="rect">
          <a:avLst/>
        </a:prstGeom>
        <a:ln>
          <a:prstDash val="solid"/>
        </a:ln>
      </xdr:spPr>
    </xdr:pic>
    <xdr:clientData/>
  </xdr:twoCellAnchor>
  <xdr:twoCellAnchor editAs="oneCell">
    <xdr:from>
      <xdr:col>1</xdr:col>
      <xdr:colOff>171449</xdr:colOff>
      <xdr:row>8</xdr:row>
      <xdr:rowOff>76200</xdr:rowOff>
    </xdr:from>
    <xdr:to>
      <xdr:col>5</xdr:col>
      <xdr:colOff>40480</xdr:colOff>
      <xdr:row>12</xdr:row>
      <xdr:rowOff>323850</xdr:rowOff>
    </xdr:to>
    <xdr:pic>
      <xdr:nvPicPr>
        <xdr:cNvPr id="7" name="Imagen 6">
          <a:extLst>
            <a:ext uri="{FF2B5EF4-FFF2-40B4-BE49-F238E27FC236}">
              <a16:creationId xmlns:a16="http://schemas.microsoft.com/office/drawing/2014/main" id="{0311E152-9548-24A6-38E0-B18F8435F39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95349" y="2247900"/>
          <a:ext cx="2764631" cy="10287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131885</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117231</xdr:rowOff>
    </xdr:from>
    <xdr:to>
      <xdr:col>22</xdr:col>
      <xdr:colOff>1178718</xdr:colOff>
      <xdr:row>47</xdr:row>
      <xdr:rowOff>59531</xdr:rowOff>
    </xdr:to>
    <xdr:graphicFrame macro="">
      <xdr:nvGraphicFramePr>
        <xdr:cNvPr id="4" name="Chart 3">
          <a:extLst>
            <a:ext uri="{FF2B5EF4-FFF2-40B4-BE49-F238E27FC236}">
              <a16:creationId xmlns:a16="http://schemas.microsoft.com/office/drawing/2014/main" id="{00000000-0008-0000-1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565150</xdr:colOff>
      <xdr:row>0</xdr:row>
      <xdr:rowOff>0</xdr:rowOff>
    </xdr:from>
    <xdr:to>
      <xdr:col>11</xdr:col>
      <xdr:colOff>123032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DC579844-2271-4345-BDB1-83B717AF25E3}"/>
            </a:ext>
          </a:extLst>
        </xdr:cNvPr>
        <xdr:cNvSpPr/>
      </xdr:nvSpPr>
      <xdr:spPr>
        <a:xfrm>
          <a:off x="572135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477715</xdr:colOff>
      <xdr:row>1</xdr:row>
      <xdr:rowOff>84284</xdr:rowOff>
    </xdr:to>
    <xdr:pic>
      <xdr:nvPicPr>
        <xdr:cNvPr id="8" name="Gráfico 4" descr="Ojo">
          <a:hlinkClick xmlns:r="http://schemas.openxmlformats.org/officeDocument/2006/relationships" r:id="rId6"/>
          <a:extLst>
            <a:ext uri="{FF2B5EF4-FFF2-40B4-BE49-F238E27FC236}">
              <a16:creationId xmlns:a16="http://schemas.microsoft.com/office/drawing/2014/main" id="{190CA71C-3578-441C-877E-E1A6135CD13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115300" y="0"/>
          <a:ext cx="477715" cy="49068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146539</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146539</xdr:rowOff>
    </xdr:from>
    <xdr:to>
      <xdr:col>22</xdr:col>
      <xdr:colOff>1178718</xdr:colOff>
      <xdr:row>47</xdr:row>
      <xdr:rowOff>161193</xdr:rowOff>
    </xdr:to>
    <xdr:graphicFrame macro="">
      <xdr:nvGraphicFramePr>
        <xdr:cNvPr id="4" name="Chart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406400</xdr:colOff>
      <xdr:row>0</xdr:row>
      <xdr:rowOff>0</xdr:rowOff>
    </xdr:from>
    <xdr:to>
      <xdr:col>10</xdr:col>
      <xdr:colOff>713582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C4BAD142-BBA9-418A-A4FC-13691CC6D765}"/>
            </a:ext>
          </a:extLst>
        </xdr:cNvPr>
        <xdr:cNvSpPr/>
      </xdr:nvSpPr>
      <xdr:spPr>
        <a:xfrm>
          <a:off x="55626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493590</xdr:colOff>
      <xdr:row>1</xdr:row>
      <xdr:rowOff>98983</xdr:rowOff>
    </xdr:to>
    <xdr:pic>
      <xdr:nvPicPr>
        <xdr:cNvPr id="7" name="Gráfico 4" descr="Ojo">
          <a:hlinkClick xmlns:r="http://schemas.openxmlformats.org/officeDocument/2006/relationships" r:id="rId6"/>
          <a:extLst>
            <a:ext uri="{FF2B5EF4-FFF2-40B4-BE49-F238E27FC236}">
              <a16:creationId xmlns:a16="http://schemas.microsoft.com/office/drawing/2014/main" id="{9038BDA6-D945-499B-9C12-19376408547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115300" y="0"/>
          <a:ext cx="493590" cy="50538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175846</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131884</xdr:rowOff>
    </xdr:from>
    <xdr:to>
      <xdr:col>22</xdr:col>
      <xdr:colOff>1178718</xdr:colOff>
      <xdr:row>47</xdr:row>
      <xdr:rowOff>175845</xdr:rowOff>
    </xdr:to>
    <xdr:graphicFrame macro="">
      <xdr:nvGraphicFramePr>
        <xdr:cNvPr id="4" name="Chart 3">
          <a:extLst>
            <a:ext uri="{FF2B5EF4-FFF2-40B4-BE49-F238E27FC236}">
              <a16:creationId xmlns:a16="http://schemas.microsoft.com/office/drawing/2014/main" id="{00000000-0008-0000-1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571499</xdr:colOff>
      <xdr:row>0</xdr:row>
      <xdr:rowOff>0</xdr:rowOff>
    </xdr:from>
    <xdr:to>
      <xdr:col>11</xdr:col>
      <xdr:colOff>130793</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7A49CBBF-8DDF-42A3-A063-2ED7D6B21AE2}"/>
            </a:ext>
          </a:extLst>
        </xdr:cNvPr>
        <xdr:cNvSpPr/>
      </xdr:nvSpPr>
      <xdr:spPr>
        <a:xfrm>
          <a:off x="5722055"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495177</xdr:colOff>
      <xdr:row>1</xdr:row>
      <xdr:rowOff>87323</xdr:rowOff>
    </xdr:to>
    <xdr:pic>
      <xdr:nvPicPr>
        <xdr:cNvPr id="7" name="Gráfico 4" descr="Ojo">
          <a:hlinkClick xmlns:r="http://schemas.openxmlformats.org/officeDocument/2006/relationships" r:id="rId6"/>
          <a:extLst>
            <a:ext uri="{FF2B5EF4-FFF2-40B4-BE49-F238E27FC236}">
              <a16:creationId xmlns:a16="http://schemas.microsoft.com/office/drawing/2014/main" id="{60DE0B4A-CC40-42E1-9560-70006DF2DCD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106833" y="0"/>
          <a:ext cx="495177" cy="49654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146539</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131885</xdr:rowOff>
    </xdr:from>
    <xdr:to>
      <xdr:col>22</xdr:col>
      <xdr:colOff>1178718</xdr:colOff>
      <xdr:row>47</xdr:row>
      <xdr:rowOff>161193</xdr:rowOff>
    </xdr:to>
    <xdr:graphicFrame macro="">
      <xdr:nvGraphicFramePr>
        <xdr:cNvPr id="4" name="Chart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465665</xdr:colOff>
      <xdr:row>0</xdr:row>
      <xdr:rowOff>0</xdr:rowOff>
    </xdr:from>
    <xdr:to>
      <xdr:col>11</xdr:col>
      <xdr:colOff>24959</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05C15FAD-310E-41D1-ABF9-F7A766E95E3E}"/>
            </a:ext>
          </a:extLst>
        </xdr:cNvPr>
        <xdr:cNvSpPr/>
      </xdr:nvSpPr>
      <xdr:spPr>
        <a:xfrm>
          <a:off x="5616221"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478809</xdr:colOff>
      <xdr:row>1</xdr:row>
      <xdr:rowOff>93501</xdr:rowOff>
    </xdr:to>
    <xdr:pic>
      <xdr:nvPicPr>
        <xdr:cNvPr id="7" name="Gráfico 4" descr="Ojo">
          <a:hlinkClick xmlns:r="http://schemas.openxmlformats.org/officeDocument/2006/relationships" r:id="rId6"/>
          <a:extLst>
            <a:ext uri="{FF2B5EF4-FFF2-40B4-BE49-F238E27FC236}">
              <a16:creationId xmlns:a16="http://schemas.microsoft.com/office/drawing/2014/main" id="{671DB7C3-5791-4D23-A0D5-6380E57D24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106833" y="0"/>
          <a:ext cx="478809" cy="50272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95248</xdr:rowOff>
    </xdr:from>
    <xdr:to>
      <xdr:col>12</xdr:col>
      <xdr:colOff>404812</xdr:colOff>
      <xdr:row>48</xdr:row>
      <xdr:rowOff>119061</xdr:rowOff>
    </xdr:to>
    <xdr:graphicFrame macro="">
      <xdr:nvGraphicFramePr>
        <xdr:cNvPr id="3" name="Chart 2">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38100</xdr:rowOff>
    </xdr:from>
    <xdr:to>
      <xdr:col>22</xdr:col>
      <xdr:colOff>1178718</xdr:colOff>
      <xdr:row>48</xdr:row>
      <xdr:rowOff>59531</xdr:rowOff>
    </xdr:to>
    <xdr:graphicFrame macro="">
      <xdr:nvGraphicFramePr>
        <xdr:cNvPr id="4" name="Chart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29</xdr:row>
      <xdr:rowOff>119061</xdr:rowOff>
    </xdr:from>
    <xdr:to>
      <xdr:col>35</xdr:col>
      <xdr:colOff>83343</xdr:colOff>
      <xdr:row>48</xdr:row>
      <xdr:rowOff>71437</xdr:rowOff>
    </xdr:to>
    <xdr:graphicFrame macro="">
      <xdr:nvGraphicFramePr>
        <xdr:cNvPr id="5" name="Chart 4">
          <a:extLst>
            <a:ext uri="{FF2B5EF4-FFF2-40B4-BE49-F238E27FC236}">
              <a16:creationId xmlns:a16="http://schemas.microsoft.com/office/drawing/2014/main" id="{00000000-0008-0000-1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508000</xdr:colOff>
      <xdr:row>0</xdr:row>
      <xdr:rowOff>0</xdr:rowOff>
    </xdr:from>
    <xdr:to>
      <xdr:col>11</xdr:col>
      <xdr:colOff>69057</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FBFD7067-D321-4A68-BDD5-81D85970D949}"/>
            </a:ext>
          </a:extLst>
        </xdr:cNvPr>
        <xdr:cNvSpPr/>
      </xdr:nvSpPr>
      <xdr:spPr>
        <a:xfrm>
          <a:off x="5667375"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23812</xdr:colOff>
      <xdr:row>0</xdr:row>
      <xdr:rowOff>0</xdr:rowOff>
    </xdr:from>
    <xdr:to>
      <xdr:col>12</xdr:col>
      <xdr:colOff>487274</xdr:colOff>
      <xdr:row>1</xdr:row>
      <xdr:rowOff>90134</xdr:rowOff>
    </xdr:to>
    <xdr:pic>
      <xdr:nvPicPr>
        <xdr:cNvPr id="7" name="Gráfico 3" descr="Ojo">
          <a:hlinkClick xmlns:r="http://schemas.openxmlformats.org/officeDocument/2006/relationships" r:id="rId6"/>
          <a:extLst>
            <a:ext uri="{FF2B5EF4-FFF2-40B4-BE49-F238E27FC236}">
              <a16:creationId xmlns:a16="http://schemas.microsoft.com/office/drawing/2014/main" id="{4C769159-40C0-4296-B056-8A4075D18AA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135937" y="0"/>
          <a:ext cx="463462" cy="49494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146539</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131885</xdr:rowOff>
    </xdr:from>
    <xdr:to>
      <xdr:col>22</xdr:col>
      <xdr:colOff>1178718</xdr:colOff>
      <xdr:row>47</xdr:row>
      <xdr:rowOff>161193</xdr:rowOff>
    </xdr:to>
    <xdr:graphicFrame macro="">
      <xdr:nvGraphicFramePr>
        <xdr:cNvPr id="4" name="Chart 3">
          <a:extLst>
            <a:ext uri="{FF2B5EF4-FFF2-40B4-BE49-F238E27FC236}">
              <a16:creationId xmlns:a16="http://schemas.microsoft.com/office/drawing/2014/main" id="{00000000-0008-0000-1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603250</xdr:colOff>
      <xdr:row>0</xdr:row>
      <xdr:rowOff>0</xdr:rowOff>
    </xdr:from>
    <xdr:to>
      <xdr:col>11</xdr:col>
      <xdr:colOff>161132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AEFBFCCD-AB94-4A0E-B30C-FE2694142C3F}"/>
            </a:ext>
          </a:extLst>
        </xdr:cNvPr>
        <xdr:cNvSpPr/>
      </xdr:nvSpPr>
      <xdr:spPr>
        <a:xfrm>
          <a:off x="575945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146050</xdr:colOff>
      <xdr:row>0</xdr:row>
      <xdr:rowOff>0</xdr:rowOff>
    </xdr:from>
    <xdr:to>
      <xdr:col>12</xdr:col>
      <xdr:colOff>624859</xdr:colOff>
      <xdr:row>1</xdr:row>
      <xdr:rowOff>93501</xdr:rowOff>
    </xdr:to>
    <xdr:pic>
      <xdr:nvPicPr>
        <xdr:cNvPr id="7" name="Gráfico 4" descr="Ojo">
          <a:hlinkClick xmlns:r="http://schemas.openxmlformats.org/officeDocument/2006/relationships" r:id="rId6"/>
          <a:extLst>
            <a:ext uri="{FF2B5EF4-FFF2-40B4-BE49-F238E27FC236}">
              <a16:creationId xmlns:a16="http://schemas.microsoft.com/office/drawing/2014/main" id="{7EBAA953-0E03-4292-BD78-CFC1813D8AA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261350" y="0"/>
          <a:ext cx="478809" cy="49990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102577</xdr:rowOff>
    </xdr:from>
    <xdr:to>
      <xdr:col>12</xdr:col>
      <xdr:colOff>640773</xdr:colOff>
      <xdr:row>47</xdr:row>
      <xdr:rowOff>119061</xdr:rowOff>
    </xdr:to>
    <xdr:graphicFrame macro="">
      <xdr:nvGraphicFramePr>
        <xdr:cNvPr id="3" name="Chart 2">
          <a:extLst>
            <a:ext uri="{FF2B5EF4-FFF2-40B4-BE49-F238E27FC236}">
              <a16:creationId xmlns:a16="http://schemas.microsoft.com/office/drawing/2014/main" id="{00000000-0008-0000-1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136621</xdr:colOff>
      <xdr:row>22</xdr:row>
      <xdr:rowOff>61576</xdr:rowOff>
    </xdr:from>
    <xdr:to>
      <xdr:col>22</xdr:col>
      <xdr:colOff>1142157</xdr:colOff>
      <xdr:row>46</xdr:row>
      <xdr:rowOff>137583</xdr:rowOff>
    </xdr:to>
    <xdr:graphicFrame macro="">
      <xdr:nvGraphicFramePr>
        <xdr:cNvPr id="4" name="Chart 3">
          <a:extLst>
            <a:ext uri="{FF2B5EF4-FFF2-40B4-BE49-F238E27FC236}">
              <a16:creationId xmlns:a16="http://schemas.microsoft.com/office/drawing/2014/main" id="{00000000-0008-0000-1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515055</xdr:colOff>
      <xdr:row>0</xdr:row>
      <xdr:rowOff>0</xdr:rowOff>
    </xdr:from>
    <xdr:to>
      <xdr:col>11</xdr:col>
      <xdr:colOff>74349</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07291D0F-8D18-46DB-A099-0D77B50FDB35}"/>
            </a:ext>
          </a:extLst>
        </xdr:cNvPr>
        <xdr:cNvSpPr/>
      </xdr:nvSpPr>
      <xdr:spPr>
        <a:xfrm>
          <a:off x="5665611"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507213</xdr:colOff>
      <xdr:row>1</xdr:row>
      <xdr:rowOff>81400</xdr:rowOff>
    </xdr:to>
    <xdr:pic>
      <xdr:nvPicPr>
        <xdr:cNvPr id="7" name="Gráfico 4" descr="Ojo">
          <a:hlinkClick xmlns:r="http://schemas.openxmlformats.org/officeDocument/2006/relationships" r:id="rId6"/>
          <a:extLst>
            <a:ext uri="{FF2B5EF4-FFF2-40B4-BE49-F238E27FC236}">
              <a16:creationId xmlns:a16="http://schemas.microsoft.com/office/drawing/2014/main" id="{BFFD03F6-4C25-4353-821A-280D93D9DA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106833" y="0"/>
          <a:ext cx="507213" cy="49062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206619</xdr:colOff>
      <xdr:row>22</xdr:row>
      <xdr:rowOff>14654</xdr:rowOff>
    </xdr:from>
    <xdr:to>
      <xdr:col>13</xdr:col>
      <xdr:colOff>915</xdr:colOff>
      <xdr:row>47</xdr:row>
      <xdr:rowOff>122360</xdr:rowOff>
    </xdr:to>
    <xdr:graphicFrame macro="">
      <xdr:nvGraphicFramePr>
        <xdr:cNvPr id="2" name="Chart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123825</xdr:colOff>
      <xdr:row>21</xdr:row>
      <xdr:rowOff>164306</xdr:rowOff>
    </xdr:from>
    <xdr:to>
      <xdr:col>23</xdr:col>
      <xdr:colOff>0</xdr:colOff>
      <xdr:row>48</xdr:row>
      <xdr:rowOff>2381</xdr:rowOff>
    </xdr:to>
    <xdr:graphicFrame macro="">
      <xdr:nvGraphicFramePr>
        <xdr:cNvPr id="3" name="Chart 2">
          <a:extLst>
            <a:ext uri="{FF2B5EF4-FFF2-40B4-BE49-F238E27FC236}">
              <a16:creationId xmlns:a16="http://schemas.microsoft.com/office/drawing/2014/main" id="{00000000-0008-0000-1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524315</xdr:colOff>
      <xdr:row>2</xdr:row>
      <xdr:rowOff>223542</xdr:rowOff>
    </xdr:from>
    <xdr:to>
      <xdr:col>34</xdr:col>
      <xdr:colOff>333376</xdr:colOff>
      <xdr:row>16</xdr:row>
      <xdr:rowOff>73052</xdr:rowOff>
    </xdr:to>
    <xdr:graphicFrame macro="">
      <xdr:nvGraphicFramePr>
        <xdr:cNvPr id="4" name="Chart 3">
          <a:extLst>
            <a:ext uri="{FF2B5EF4-FFF2-40B4-BE49-F238E27FC236}">
              <a16:creationId xmlns:a16="http://schemas.microsoft.com/office/drawing/2014/main" id="{00000000-0008-0000-1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452438</xdr:colOff>
      <xdr:row>29</xdr:row>
      <xdr:rowOff>83344</xdr:rowOff>
    </xdr:from>
    <xdr:to>
      <xdr:col>35</xdr:col>
      <xdr:colOff>95250</xdr:colOff>
      <xdr:row>44</xdr:row>
      <xdr:rowOff>0</xdr:rowOff>
    </xdr:to>
    <xdr:graphicFrame macro="">
      <xdr:nvGraphicFramePr>
        <xdr:cNvPr id="5" name="Chart 4">
          <a:extLst>
            <a:ext uri="{FF2B5EF4-FFF2-40B4-BE49-F238E27FC236}">
              <a16:creationId xmlns:a16="http://schemas.microsoft.com/office/drawing/2014/main" id="{00000000-0008-0000-1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11</xdr:col>
      <xdr:colOff>72232</xdr:colOff>
      <xdr:row>1</xdr:row>
      <xdr:rowOff>96043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3B9E96F2-4F1E-4FF3-9875-C57122F97E18}"/>
            </a:ext>
          </a:extLst>
        </xdr:cNvPr>
        <xdr:cNvSpPr/>
      </xdr:nvSpPr>
      <xdr:spPr>
        <a:xfrm>
          <a:off x="514985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493619</xdr:colOff>
      <xdr:row>1</xdr:row>
      <xdr:rowOff>205886</xdr:rowOff>
    </xdr:to>
    <xdr:pic>
      <xdr:nvPicPr>
        <xdr:cNvPr id="7" name="Gráfico 6" descr="Ojo">
          <a:hlinkClick xmlns:r="http://schemas.openxmlformats.org/officeDocument/2006/relationships" r:id="rId6"/>
          <a:extLst>
            <a:ext uri="{FF2B5EF4-FFF2-40B4-BE49-F238E27FC236}">
              <a16:creationId xmlns:a16="http://schemas.microsoft.com/office/drawing/2014/main" id="{50DD81C1-B836-4D17-9E75-37D1B5423DE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7575550" y="0"/>
          <a:ext cx="493619" cy="50433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131885</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102576</xdr:rowOff>
    </xdr:from>
    <xdr:to>
      <xdr:col>22</xdr:col>
      <xdr:colOff>1178718</xdr:colOff>
      <xdr:row>48</xdr:row>
      <xdr:rowOff>14653</xdr:rowOff>
    </xdr:to>
    <xdr:graphicFrame macro="">
      <xdr:nvGraphicFramePr>
        <xdr:cNvPr id="4" name="Chart 3">
          <a:extLst>
            <a:ext uri="{FF2B5EF4-FFF2-40B4-BE49-F238E27FC236}">
              <a16:creationId xmlns:a16="http://schemas.microsoft.com/office/drawing/2014/main" id="{00000000-0008-0000-1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609600</xdr:colOff>
      <xdr:row>0</xdr:row>
      <xdr:rowOff>0</xdr:rowOff>
    </xdr:from>
    <xdr:to>
      <xdr:col>11</xdr:col>
      <xdr:colOff>167482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DD48678F-9A92-4B39-A8D2-3C9ADA1C2669}"/>
            </a:ext>
          </a:extLst>
        </xdr:cNvPr>
        <xdr:cNvSpPr/>
      </xdr:nvSpPr>
      <xdr:spPr>
        <a:xfrm>
          <a:off x="57658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146050</xdr:colOff>
      <xdr:row>0</xdr:row>
      <xdr:rowOff>0</xdr:rowOff>
    </xdr:from>
    <xdr:to>
      <xdr:col>12</xdr:col>
      <xdr:colOff>614240</xdr:colOff>
      <xdr:row>1</xdr:row>
      <xdr:rowOff>83883</xdr:rowOff>
    </xdr:to>
    <xdr:pic>
      <xdr:nvPicPr>
        <xdr:cNvPr id="7" name="Gráfico 4" descr="Ojo">
          <a:hlinkClick xmlns:r="http://schemas.openxmlformats.org/officeDocument/2006/relationships" r:id="rId6"/>
          <a:extLst>
            <a:ext uri="{FF2B5EF4-FFF2-40B4-BE49-F238E27FC236}">
              <a16:creationId xmlns:a16="http://schemas.microsoft.com/office/drawing/2014/main" id="{AAE7B2A7-AADE-4CCE-AD3D-4E1D499165E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261350" y="0"/>
          <a:ext cx="468190" cy="49028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23</xdr:row>
      <xdr:rowOff>14653</xdr:rowOff>
    </xdr:from>
    <xdr:to>
      <xdr:col>12</xdr:col>
      <xdr:colOff>404812</xdr:colOff>
      <xdr:row>46</xdr:row>
      <xdr:rowOff>119061</xdr:rowOff>
    </xdr:to>
    <xdr:graphicFrame macro="">
      <xdr:nvGraphicFramePr>
        <xdr:cNvPr id="3" name="Chart 2">
          <a:extLst>
            <a:ext uri="{FF2B5EF4-FFF2-40B4-BE49-F238E27FC236}">
              <a16:creationId xmlns:a16="http://schemas.microsoft.com/office/drawing/2014/main" id="{00000000-0008-0000-1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23</xdr:row>
      <xdr:rowOff>29306</xdr:rowOff>
    </xdr:from>
    <xdr:to>
      <xdr:col>22</xdr:col>
      <xdr:colOff>1178718</xdr:colOff>
      <xdr:row>46</xdr:row>
      <xdr:rowOff>146537</xdr:rowOff>
    </xdr:to>
    <xdr:graphicFrame macro="">
      <xdr:nvGraphicFramePr>
        <xdr:cNvPr id="4" name="Chart 3">
          <a:extLst>
            <a:ext uri="{FF2B5EF4-FFF2-40B4-BE49-F238E27FC236}">
              <a16:creationId xmlns:a16="http://schemas.microsoft.com/office/drawing/2014/main" id="{00000000-0008-0000-1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46</xdr:row>
      <xdr:rowOff>71437</xdr:rowOff>
    </xdr:to>
    <xdr:graphicFrame macro="">
      <xdr:nvGraphicFramePr>
        <xdr:cNvPr id="5" name="Chart 4">
          <a:extLst>
            <a:ext uri="{FF2B5EF4-FFF2-40B4-BE49-F238E27FC236}">
              <a16:creationId xmlns:a16="http://schemas.microsoft.com/office/drawing/2014/main" id="{00000000-0008-0000-1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592666</xdr:colOff>
      <xdr:row>0</xdr:row>
      <xdr:rowOff>0</xdr:rowOff>
    </xdr:from>
    <xdr:to>
      <xdr:col>11</xdr:col>
      <xdr:colOff>151960</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A9B02034-3306-4C4A-BDC0-C90FB68317BD}"/>
            </a:ext>
          </a:extLst>
        </xdr:cNvPr>
        <xdr:cNvSpPr/>
      </xdr:nvSpPr>
      <xdr:spPr>
        <a:xfrm>
          <a:off x="5743222"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162278</xdr:colOff>
      <xdr:row>0</xdr:row>
      <xdr:rowOff>0</xdr:rowOff>
    </xdr:from>
    <xdr:to>
      <xdr:col>12</xdr:col>
      <xdr:colOff>633086</xdr:colOff>
      <xdr:row>1</xdr:row>
      <xdr:rowOff>96359</xdr:rowOff>
    </xdr:to>
    <xdr:pic>
      <xdr:nvPicPr>
        <xdr:cNvPr id="7" name="Gráfico 4" descr="Ojo">
          <a:hlinkClick xmlns:r="http://schemas.openxmlformats.org/officeDocument/2006/relationships" r:id="rId6"/>
          <a:extLst>
            <a:ext uri="{FF2B5EF4-FFF2-40B4-BE49-F238E27FC236}">
              <a16:creationId xmlns:a16="http://schemas.microsoft.com/office/drawing/2014/main" id="{8D528418-A295-459A-83A1-1E3601F19D8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269111" y="0"/>
          <a:ext cx="470808" cy="5055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1409701</xdr:colOff>
      <xdr:row>0</xdr:row>
      <xdr:rowOff>82551</xdr:rowOff>
    </xdr:from>
    <xdr:to>
      <xdr:col>3</xdr:col>
      <xdr:colOff>641351</xdr:colOff>
      <xdr:row>3</xdr:row>
      <xdr:rowOff>104776</xdr:rowOff>
    </xdr:to>
    <xdr:pic>
      <xdr:nvPicPr>
        <xdr:cNvPr id="3" name="Imagen 2">
          <a:extLst>
            <a:ext uri="{FF2B5EF4-FFF2-40B4-BE49-F238E27FC236}">
              <a16:creationId xmlns:a16="http://schemas.microsoft.com/office/drawing/2014/main" id="{0311E152-9548-24A6-38E0-B18F8435F3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76526" y="82551"/>
          <a:ext cx="1365250" cy="50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87923</xdr:rowOff>
    </xdr:from>
    <xdr:to>
      <xdr:col>12</xdr:col>
      <xdr:colOff>404812</xdr:colOff>
      <xdr:row>47</xdr:row>
      <xdr:rowOff>0</xdr:rowOff>
    </xdr:to>
    <xdr:graphicFrame macro="">
      <xdr:nvGraphicFramePr>
        <xdr:cNvPr id="3" name="Chart 2">
          <a:extLst>
            <a:ext uri="{FF2B5EF4-FFF2-40B4-BE49-F238E27FC236}">
              <a16:creationId xmlns:a16="http://schemas.microsoft.com/office/drawing/2014/main" id="{00000000-0008-0000-1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73268</xdr:rowOff>
    </xdr:from>
    <xdr:to>
      <xdr:col>22</xdr:col>
      <xdr:colOff>1178718</xdr:colOff>
      <xdr:row>47</xdr:row>
      <xdr:rowOff>-1</xdr:rowOff>
    </xdr:to>
    <xdr:graphicFrame macro="">
      <xdr:nvGraphicFramePr>
        <xdr:cNvPr id="4" name="Chart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0</xdr:rowOff>
    </xdr:to>
    <xdr:graphicFrame macro="">
      <xdr:nvGraphicFramePr>
        <xdr:cNvPr id="5" name="Chart 4">
          <a:extLst>
            <a:ext uri="{FF2B5EF4-FFF2-40B4-BE49-F238E27FC236}">
              <a16:creationId xmlns:a16="http://schemas.microsoft.com/office/drawing/2014/main" id="{00000000-0008-0000-1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585610</xdr:colOff>
      <xdr:row>0</xdr:row>
      <xdr:rowOff>0</xdr:rowOff>
    </xdr:from>
    <xdr:to>
      <xdr:col>11</xdr:col>
      <xdr:colOff>144904</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F591430F-0D21-430A-B90F-3EBBCB1B11EA}"/>
            </a:ext>
          </a:extLst>
        </xdr:cNvPr>
        <xdr:cNvSpPr/>
      </xdr:nvSpPr>
      <xdr:spPr>
        <a:xfrm>
          <a:off x="5736166"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162278</xdr:colOff>
      <xdr:row>0</xdr:row>
      <xdr:rowOff>0</xdr:rowOff>
    </xdr:from>
    <xdr:to>
      <xdr:col>12</xdr:col>
      <xdr:colOff>627293</xdr:colOff>
      <xdr:row>1</xdr:row>
      <xdr:rowOff>87913</xdr:rowOff>
    </xdr:to>
    <xdr:pic>
      <xdr:nvPicPr>
        <xdr:cNvPr id="7" name="Gráfico 4" descr="Ojo">
          <a:hlinkClick xmlns:r="http://schemas.openxmlformats.org/officeDocument/2006/relationships" r:id="rId6"/>
          <a:extLst>
            <a:ext uri="{FF2B5EF4-FFF2-40B4-BE49-F238E27FC236}">
              <a16:creationId xmlns:a16="http://schemas.microsoft.com/office/drawing/2014/main" id="{82FB9500-11B0-4453-9225-E5F7F1F151F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269111" y="0"/>
          <a:ext cx="465015" cy="49713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117231</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102576</xdr:rowOff>
    </xdr:from>
    <xdr:to>
      <xdr:col>22</xdr:col>
      <xdr:colOff>1178718</xdr:colOff>
      <xdr:row>47</xdr:row>
      <xdr:rowOff>175845</xdr:rowOff>
    </xdr:to>
    <xdr:graphicFrame macro="">
      <xdr:nvGraphicFramePr>
        <xdr:cNvPr id="4" name="Chart 3">
          <a:extLst>
            <a:ext uri="{FF2B5EF4-FFF2-40B4-BE49-F238E27FC236}">
              <a16:creationId xmlns:a16="http://schemas.microsoft.com/office/drawing/2014/main" id="{00000000-0008-0000-1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E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653142</xdr:colOff>
      <xdr:row>0</xdr:row>
      <xdr:rowOff>0</xdr:rowOff>
    </xdr:from>
    <xdr:to>
      <xdr:col>12</xdr:col>
      <xdr:colOff>25967</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2EAD8044-3743-49BC-8DA1-D4C1B43D4A4A}"/>
            </a:ext>
          </a:extLst>
        </xdr:cNvPr>
        <xdr:cNvSpPr/>
      </xdr:nvSpPr>
      <xdr:spPr>
        <a:xfrm>
          <a:off x="5814785"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154214</xdr:colOff>
      <xdr:row>0</xdr:row>
      <xdr:rowOff>0</xdr:rowOff>
    </xdr:from>
    <xdr:to>
      <xdr:col>12</xdr:col>
      <xdr:colOff>627339</xdr:colOff>
      <xdr:row>1</xdr:row>
      <xdr:rowOff>88063</xdr:rowOff>
    </xdr:to>
    <xdr:pic>
      <xdr:nvPicPr>
        <xdr:cNvPr id="7" name="Gráfico 4" descr="Ojo">
          <a:hlinkClick xmlns:r="http://schemas.openxmlformats.org/officeDocument/2006/relationships" r:id="rId6"/>
          <a:extLst>
            <a:ext uri="{FF2B5EF4-FFF2-40B4-BE49-F238E27FC236}">
              <a16:creationId xmlns:a16="http://schemas.microsoft.com/office/drawing/2014/main" id="{FC0D6740-8CC1-4F41-809D-6953E05D0AE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282214" y="0"/>
          <a:ext cx="473125" cy="49627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258536</xdr:colOff>
      <xdr:row>17</xdr:row>
      <xdr:rowOff>166687</xdr:rowOff>
    </xdr:to>
    <xdr:graphicFrame macro="">
      <xdr:nvGraphicFramePr>
        <xdr:cNvPr id="2" name="Chart 1">
          <a:extLst>
            <a:ext uri="{FF2B5EF4-FFF2-40B4-BE49-F238E27FC236}">
              <a16:creationId xmlns:a16="http://schemas.microsoft.com/office/drawing/2014/main" id="{00000000-0008-0000-1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23</xdr:row>
      <xdr:rowOff>190499</xdr:rowOff>
    </xdr:from>
    <xdr:to>
      <xdr:col>12</xdr:col>
      <xdr:colOff>404812</xdr:colOff>
      <xdr:row>46</xdr:row>
      <xdr:rowOff>148368</xdr:rowOff>
    </xdr:to>
    <xdr:graphicFrame macro="">
      <xdr:nvGraphicFramePr>
        <xdr:cNvPr id="3" name="Chart 2">
          <a:extLst>
            <a:ext uri="{FF2B5EF4-FFF2-40B4-BE49-F238E27FC236}">
              <a16:creationId xmlns:a16="http://schemas.microsoft.com/office/drawing/2014/main" id="{00000000-0008-0000-1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38100</xdr:colOff>
      <xdr:row>23</xdr:row>
      <xdr:rowOff>140677</xdr:rowOff>
    </xdr:from>
    <xdr:to>
      <xdr:col>22</xdr:col>
      <xdr:colOff>1216818</xdr:colOff>
      <xdr:row>47</xdr:row>
      <xdr:rowOff>52753</xdr:rowOff>
    </xdr:to>
    <xdr:graphicFrame macro="">
      <xdr:nvGraphicFramePr>
        <xdr:cNvPr id="4" name="Chart 3">
          <a:extLst>
            <a:ext uri="{FF2B5EF4-FFF2-40B4-BE49-F238E27FC236}">
              <a16:creationId xmlns:a16="http://schemas.microsoft.com/office/drawing/2014/main" id="{00000000-0008-0000-1F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2721</xdr:colOff>
      <xdr:row>28</xdr:row>
      <xdr:rowOff>102577</xdr:rowOff>
    </xdr:from>
    <xdr:to>
      <xdr:col>35</xdr:col>
      <xdr:colOff>285751</xdr:colOff>
      <xdr:row>46</xdr:row>
      <xdr:rowOff>86091</xdr:rowOff>
    </xdr:to>
    <xdr:graphicFrame macro="">
      <xdr:nvGraphicFramePr>
        <xdr:cNvPr id="5" name="Chart 4">
          <a:extLst>
            <a:ext uri="{FF2B5EF4-FFF2-40B4-BE49-F238E27FC236}">
              <a16:creationId xmlns:a16="http://schemas.microsoft.com/office/drawing/2014/main" id="{00000000-0008-0000-1F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507999</xdr:colOff>
      <xdr:row>0</xdr:row>
      <xdr:rowOff>0</xdr:rowOff>
    </xdr:from>
    <xdr:to>
      <xdr:col>11</xdr:col>
      <xdr:colOff>63765</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C031412D-03F9-4AD2-BFBC-32019A75C4BF}"/>
            </a:ext>
          </a:extLst>
        </xdr:cNvPr>
        <xdr:cNvSpPr/>
      </xdr:nvSpPr>
      <xdr:spPr>
        <a:xfrm>
          <a:off x="5672666"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475847</xdr:colOff>
      <xdr:row>1</xdr:row>
      <xdr:rowOff>88063</xdr:rowOff>
    </xdr:to>
    <xdr:pic>
      <xdr:nvPicPr>
        <xdr:cNvPr id="7" name="Gráfico 4" descr="Ojo">
          <a:hlinkClick xmlns:r="http://schemas.openxmlformats.org/officeDocument/2006/relationships" r:id="rId6"/>
          <a:extLst>
            <a:ext uri="{FF2B5EF4-FFF2-40B4-BE49-F238E27FC236}">
              <a16:creationId xmlns:a16="http://schemas.microsoft.com/office/drawing/2014/main" id="{EF14CF22-0FB9-4FBF-A8F9-64F16C97BBE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128000" y="0"/>
          <a:ext cx="475847" cy="4902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476250</xdr:colOff>
      <xdr:row>17</xdr:row>
      <xdr:rowOff>134938</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87923</xdr:rowOff>
    </xdr:from>
    <xdr:to>
      <xdr:col>12</xdr:col>
      <xdr:colOff>404812</xdr:colOff>
      <xdr:row>42</xdr:row>
      <xdr:rowOff>79375</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58618</xdr:rowOff>
    </xdr:from>
    <xdr:to>
      <xdr:col>22</xdr:col>
      <xdr:colOff>1178718</xdr:colOff>
      <xdr:row>42</xdr:row>
      <xdr:rowOff>119063</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44</xdr:row>
      <xdr:rowOff>0</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44450</xdr:colOff>
      <xdr:row>0</xdr:row>
      <xdr:rowOff>0</xdr:rowOff>
    </xdr:from>
    <xdr:to>
      <xdr:col>10</xdr:col>
      <xdr:colOff>675482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5F8EA6FA-823B-4AE0-80A3-D7062DD7A062}"/>
            </a:ext>
          </a:extLst>
        </xdr:cNvPr>
        <xdr:cNvSpPr/>
      </xdr:nvSpPr>
      <xdr:spPr>
        <a:xfrm>
          <a:off x="561975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494940</xdr:colOff>
      <xdr:row>1</xdr:row>
      <xdr:rowOff>93784</xdr:rowOff>
    </xdr:to>
    <xdr:pic>
      <xdr:nvPicPr>
        <xdr:cNvPr id="7" name="Gráfico 6" descr="Ojo">
          <a:hlinkClick xmlns:r="http://schemas.openxmlformats.org/officeDocument/2006/relationships" r:id="rId6"/>
          <a:extLst>
            <a:ext uri="{FF2B5EF4-FFF2-40B4-BE49-F238E27FC236}">
              <a16:creationId xmlns:a16="http://schemas.microsoft.com/office/drawing/2014/main" id="{798A2C70-6860-4AB8-85B9-38F42846EF5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210550" y="0"/>
          <a:ext cx="494940" cy="5001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146539</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29307</xdr:colOff>
      <xdr:row>22</xdr:row>
      <xdr:rowOff>175846</xdr:rowOff>
    </xdr:from>
    <xdr:to>
      <xdr:col>22</xdr:col>
      <xdr:colOff>1208025</xdr:colOff>
      <xdr:row>47</xdr:row>
      <xdr:rowOff>132800</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462642</xdr:colOff>
      <xdr:row>0</xdr:row>
      <xdr:rowOff>0</xdr:rowOff>
    </xdr:from>
    <xdr:to>
      <xdr:col>10</xdr:col>
      <xdr:colOff>724467</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FE55C1F9-EBB4-47A3-A828-251DB782B5BA}"/>
            </a:ext>
          </a:extLst>
        </xdr:cNvPr>
        <xdr:cNvSpPr/>
      </xdr:nvSpPr>
      <xdr:spPr>
        <a:xfrm>
          <a:off x="5261428"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522410</xdr:colOff>
      <xdr:row>1</xdr:row>
      <xdr:rowOff>98123</xdr:rowOff>
    </xdr:to>
    <xdr:pic>
      <xdr:nvPicPr>
        <xdr:cNvPr id="7" name="Gráfico 5" descr="Ojo">
          <a:hlinkClick xmlns:r="http://schemas.openxmlformats.org/officeDocument/2006/relationships" r:id="rId6"/>
          <a:extLst>
            <a:ext uri="{FF2B5EF4-FFF2-40B4-BE49-F238E27FC236}">
              <a16:creationId xmlns:a16="http://schemas.microsoft.com/office/drawing/2014/main" id="{A52BF204-7D01-4446-9318-5177CDCFCBB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300357" y="0"/>
          <a:ext cx="522410" cy="5063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73270</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14654</xdr:rowOff>
    </xdr:from>
    <xdr:to>
      <xdr:col>22</xdr:col>
      <xdr:colOff>1178718</xdr:colOff>
      <xdr:row>47</xdr:row>
      <xdr:rowOff>59531</xdr:rowOff>
    </xdr:to>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546100</xdr:colOff>
      <xdr:row>0</xdr:row>
      <xdr:rowOff>0</xdr:rowOff>
    </xdr:from>
    <xdr:to>
      <xdr:col>11</xdr:col>
      <xdr:colOff>103982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482720EB-7B5B-454B-A74D-330129E5E208}"/>
            </a:ext>
          </a:extLst>
        </xdr:cNvPr>
        <xdr:cNvSpPr/>
      </xdr:nvSpPr>
      <xdr:spPr>
        <a:xfrm>
          <a:off x="53340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107950</xdr:colOff>
      <xdr:row>0</xdr:row>
      <xdr:rowOff>0</xdr:rowOff>
    </xdr:from>
    <xdr:to>
      <xdr:col>12</xdr:col>
      <xdr:colOff>606669</xdr:colOff>
      <xdr:row>1</xdr:row>
      <xdr:rowOff>90465</xdr:rowOff>
    </xdr:to>
    <xdr:pic>
      <xdr:nvPicPr>
        <xdr:cNvPr id="7" name="Gráfico 4" descr="Ojo">
          <a:hlinkClick xmlns:r="http://schemas.openxmlformats.org/officeDocument/2006/relationships" r:id="rId6"/>
          <a:extLst>
            <a:ext uri="{FF2B5EF4-FFF2-40B4-BE49-F238E27FC236}">
              <a16:creationId xmlns:a16="http://schemas.microsoft.com/office/drawing/2014/main" id="{09597241-52EB-47C0-8580-4E87DE37E20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7854950" y="0"/>
          <a:ext cx="498719" cy="4968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73270</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158053</xdr:colOff>
      <xdr:row>22</xdr:row>
      <xdr:rowOff>73269</xdr:rowOff>
    </xdr:from>
    <xdr:to>
      <xdr:col>23</xdr:col>
      <xdr:colOff>16878</xdr:colOff>
      <xdr:row>47</xdr:row>
      <xdr:rowOff>103492</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129382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6214713F-4523-4FDE-8B37-26B25A3D7D0B}"/>
            </a:ext>
          </a:extLst>
        </xdr:cNvPr>
        <xdr:cNvSpPr/>
      </xdr:nvSpPr>
      <xdr:spPr>
        <a:xfrm>
          <a:off x="59436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266700</xdr:colOff>
      <xdr:row>0</xdr:row>
      <xdr:rowOff>0</xdr:rowOff>
    </xdr:from>
    <xdr:to>
      <xdr:col>13</xdr:col>
      <xdr:colOff>33052</xdr:colOff>
      <xdr:row>1</xdr:row>
      <xdr:rowOff>96629</xdr:rowOff>
    </xdr:to>
    <xdr:pic>
      <xdr:nvPicPr>
        <xdr:cNvPr id="7" name="Gráfico 6" descr="Ojo">
          <a:hlinkClick xmlns:r="http://schemas.openxmlformats.org/officeDocument/2006/relationships" r:id="rId6"/>
          <a:extLst>
            <a:ext uri="{FF2B5EF4-FFF2-40B4-BE49-F238E27FC236}">
              <a16:creationId xmlns:a16="http://schemas.microsoft.com/office/drawing/2014/main" id="{7E504F4B-1433-4737-B16E-9BBC56C7EB8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420100" y="0"/>
          <a:ext cx="483902" cy="5030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360573</xdr:colOff>
      <xdr:row>22</xdr:row>
      <xdr:rowOff>131885</xdr:rowOff>
    </xdr:from>
    <xdr:to>
      <xdr:col>12</xdr:col>
      <xdr:colOff>377670</xdr:colOff>
      <xdr:row>48</xdr:row>
      <xdr:rowOff>16484</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87923</xdr:rowOff>
    </xdr:from>
    <xdr:to>
      <xdr:col>22</xdr:col>
      <xdr:colOff>1201616</xdr:colOff>
      <xdr:row>47</xdr:row>
      <xdr:rowOff>59531</xdr:rowOff>
    </xdr:to>
    <xdr:graphicFrame macro="">
      <xdr:nvGraphicFramePr>
        <xdr:cNvPr id="4" name="Chart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128228</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3669DBBB-BCE2-4041-A162-5640DB782243}"/>
            </a:ext>
          </a:extLst>
        </xdr:cNvPr>
        <xdr:cNvSpPr/>
      </xdr:nvSpPr>
      <xdr:spPr>
        <a:xfrm>
          <a:off x="5997864"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236682</xdr:colOff>
      <xdr:row>0</xdr:row>
      <xdr:rowOff>0</xdr:rowOff>
    </xdr:from>
    <xdr:to>
      <xdr:col>12</xdr:col>
      <xdr:colOff>678014</xdr:colOff>
      <xdr:row>1</xdr:row>
      <xdr:rowOff>96349</xdr:rowOff>
    </xdr:to>
    <xdr:pic>
      <xdr:nvPicPr>
        <xdr:cNvPr id="7" name="Gráfico 4" descr="Ojo">
          <a:hlinkClick xmlns:r="http://schemas.openxmlformats.org/officeDocument/2006/relationships" r:id="rId6"/>
          <a:extLst>
            <a:ext uri="{FF2B5EF4-FFF2-40B4-BE49-F238E27FC236}">
              <a16:creationId xmlns:a16="http://schemas.microsoft.com/office/drawing/2014/main" id="{E21039CE-958E-463A-A247-8A85E31EC40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445500" y="0"/>
          <a:ext cx="441332" cy="5004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131885</xdr:rowOff>
    </xdr:from>
    <xdr:to>
      <xdr:col>12</xdr:col>
      <xdr:colOff>404812</xdr:colOff>
      <xdr:row>47</xdr:row>
      <xdr:rowOff>40821</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117231</xdr:rowOff>
    </xdr:from>
    <xdr:to>
      <xdr:col>22</xdr:col>
      <xdr:colOff>1178718</xdr:colOff>
      <xdr:row>47</xdr:row>
      <xdr:rowOff>59531</xdr:rowOff>
    </xdr:to>
    <xdr:graphicFrame macro="">
      <xdr:nvGraphicFramePr>
        <xdr:cNvPr id="4" name="Chart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130793</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64DDC3FA-F24A-4142-B903-8EBD66690313}"/>
            </a:ext>
          </a:extLst>
        </xdr:cNvPr>
        <xdr:cNvSpPr/>
      </xdr:nvSpPr>
      <xdr:spPr>
        <a:xfrm>
          <a:off x="5566833"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261055</xdr:colOff>
      <xdr:row>0</xdr:row>
      <xdr:rowOff>0</xdr:rowOff>
    </xdr:from>
    <xdr:to>
      <xdr:col>12</xdr:col>
      <xdr:colOff>718039</xdr:colOff>
      <xdr:row>1</xdr:row>
      <xdr:rowOff>89205</xdr:rowOff>
    </xdr:to>
    <xdr:pic>
      <xdr:nvPicPr>
        <xdr:cNvPr id="7" name="Gráfico 4" descr="Ojo">
          <a:hlinkClick xmlns:r="http://schemas.openxmlformats.org/officeDocument/2006/relationships" r:id="rId6"/>
          <a:extLst>
            <a:ext uri="{FF2B5EF4-FFF2-40B4-BE49-F238E27FC236}">
              <a16:creationId xmlns:a16="http://schemas.microsoft.com/office/drawing/2014/main" id="{182E8849-497C-474B-B2B1-0762B0C6F6F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8036277" y="0"/>
          <a:ext cx="456984" cy="4984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ina Maria Torres Castiblanco" id="{892A4027-44FE-4C21-8C33-FD85AF16DBB0}" userId="3df29135170c8bbd"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6" dT="2026-07-03T20:59:16.26" personId="{892A4027-44FE-4C21-8C33-FD85AF16DBB0}" id="{F8C44D3E-0986-4B3B-A95F-ABA88469B15F}">
    <text>Costo asociado con la recuperación del saldo de la opción tarifaria (COT). Valor incluido en el Componente de Comercialización</text>
  </threadedComment>
</ThreadedComments>
</file>

<file path=xl/threadedComments/threadedComment10.xml><?xml version="1.0" encoding="utf-8"?>
<ThreadedComments xmlns="http://schemas.microsoft.com/office/spreadsheetml/2018/threadedcomments" xmlns:x="http://schemas.openxmlformats.org/spreadsheetml/2006/main">
  <threadedComment ref="M6" dT="2026-07-03T20:59:16.26" personId="{892A4027-44FE-4C21-8C33-FD85AF16DBB0}" id="{42742AD5-C4EC-405E-BBAA-567790983912}">
    <text>Costo asociado con la recuperación del saldo de la opción tarifaria (COT). Valor incluido en el Componente de Comercialización</text>
  </threadedComment>
</ThreadedComments>
</file>

<file path=xl/threadedComments/threadedComment11.xml><?xml version="1.0" encoding="utf-8"?>
<ThreadedComments xmlns="http://schemas.microsoft.com/office/spreadsheetml/2018/threadedcomments" xmlns:x="http://schemas.openxmlformats.org/spreadsheetml/2006/main">
  <threadedComment ref="M6" dT="2026-07-03T20:59:16.26" personId="{892A4027-44FE-4C21-8C33-FD85AF16DBB0}" id="{8D85E665-9DD1-4F51-A827-79487CC8533C}">
    <text>Costo asociado con la recuperación del saldo de la opción tarifaria (COT). Valor incluido en el Componente de Comercialización</text>
  </threadedComment>
</ThreadedComments>
</file>

<file path=xl/threadedComments/threadedComment12.xml><?xml version="1.0" encoding="utf-8"?>
<ThreadedComments xmlns="http://schemas.microsoft.com/office/spreadsheetml/2018/threadedcomments" xmlns:x="http://schemas.openxmlformats.org/spreadsheetml/2006/main">
  <threadedComment ref="M6" dT="2026-07-03T20:59:16.26" personId="{892A4027-44FE-4C21-8C33-FD85AF16DBB0}" id="{FA053A3D-3798-4C7B-A8B2-2A0A72ACF19E}">
    <text>Costo asociado con la recuperación del saldo de la opción tarifaria (COT). Valor incluido en el Componente de Comercialización</text>
  </threadedComment>
</ThreadedComments>
</file>

<file path=xl/threadedComments/threadedComment13.xml><?xml version="1.0" encoding="utf-8"?>
<ThreadedComments xmlns="http://schemas.microsoft.com/office/spreadsheetml/2018/threadedcomments" xmlns:x="http://schemas.openxmlformats.org/spreadsheetml/2006/main">
  <threadedComment ref="M6" dT="2026-07-03T20:59:16.26" personId="{892A4027-44FE-4C21-8C33-FD85AF16DBB0}" id="{37526751-D11F-4604-A25B-1FB926048F1E}">
    <text>Costo asociado con la recuperación del saldo de la opción tarifaria (COT). Valor incluido en el Componente de Comercialización</text>
  </threadedComment>
</ThreadedComments>
</file>

<file path=xl/threadedComments/threadedComment14.xml><?xml version="1.0" encoding="utf-8"?>
<ThreadedComments xmlns="http://schemas.microsoft.com/office/spreadsheetml/2018/threadedcomments" xmlns:x="http://schemas.openxmlformats.org/spreadsheetml/2006/main">
  <threadedComment ref="M6" dT="2026-07-03T20:59:16.26" personId="{892A4027-44FE-4C21-8C33-FD85AF16DBB0}" id="{8D964A58-54DB-454C-8175-387981289D33}">
    <text>Costo asociado con la recuperación del saldo de la opción tarifaria (COT). Valor incluido en el Componente de Comercialización</text>
  </threadedComment>
</ThreadedComments>
</file>

<file path=xl/threadedComments/threadedComment15.xml><?xml version="1.0" encoding="utf-8"?>
<ThreadedComments xmlns="http://schemas.microsoft.com/office/spreadsheetml/2018/threadedcomments" xmlns:x="http://schemas.openxmlformats.org/spreadsheetml/2006/main">
  <threadedComment ref="M6" dT="2026-07-03T20:59:16.26" personId="{892A4027-44FE-4C21-8C33-FD85AF16DBB0}" id="{BAE8A6AF-3ACF-4ED5-8A7F-4EA7E41BE620}">
    <text>Costo asociado con la recuperación del saldo de la opción tarifaria (COT). Valor incluido en el Componente de Comercialización</text>
  </threadedComment>
</ThreadedComments>
</file>

<file path=xl/threadedComments/threadedComment16.xml><?xml version="1.0" encoding="utf-8"?>
<ThreadedComments xmlns="http://schemas.microsoft.com/office/spreadsheetml/2018/threadedcomments" xmlns:x="http://schemas.openxmlformats.org/spreadsheetml/2006/main">
  <threadedComment ref="M6" dT="2026-07-03T20:59:16.26" personId="{892A4027-44FE-4C21-8C33-FD85AF16DBB0}" id="{CC5F4B69-97A6-4B12-AA3F-8DD258D5D63D}">
    <text>Costo asociado con la recuperación del saldo de la opción tarifaria (COT). Valor incluido en el Componente de Comercialización</text>
  </threadedComment>
</ThreadedComments>
</file>

<file path=xl/threadedComments/threadedComment17.xml><?xml version="1.0" encoding="utf-8"?>
<ThreadedComments xmlns="http://schemas.microsoft.com/office/spreadsheetml/2018/threadedcomments" xmlns:x="http://schemas.openxmlformats.org/spreadsheetml/2006/main">
  <threadedComment ref="M6" dT="2026-07-03T20:59:16.26" personId="{892A4027-44FE-4C21-8C33-FD85AF16DBB0}" id="{04C74492-4D16-40EE-B728-C84432C6C9A1}">
    <text>Costo asociado con la recuperación del saldo de la opción tarifaria (COT). Valor incluido en el Componente de Comercialización</text>
  </threadedComment>
</ThreadedComments>
</file>

<file path=xl/threadedComments/threadedComment18.xml><?xml version="1.0" encoding="utf-8"?>
<ThreadedComments xmlns="http://schemas.microsoft.com/office/spreadsheetml/2018/threadedcomments" xmlns:x="http://schemas.openxmlformats.org/spreadsheetml/2006/main">
  <threadedComment ref="M6" dT="2026-07-03T20:59:16.26" personId="{892A4027-44FE-4C21-8C33-FD85AF16DBB0}" id="{28ED9C0E-C501-413E-A63D-206A987CCCC2}">
    <text>Costo asociado con la recuperación del saldo de la opción tarifaria (COT). Valor incluido en el Componente de Comercialización</text>
  </threadedComment>
</ThreadedComments>
</file>

<file path=xl/threadedComments/threadedComment19.xml><?xml version="1.0" encoding="utf-8"?>
<ThreadedComments xmlns="http://schemas.microsoft.com/office/spreadsheetml/2018/threadedcomments" xmlns:x="http://schemas.openxmlformats.org/spreadsheetml/2006/main">
  <threadedComment ref="M6" dT="2026-07-03T20:59:16.26" personId="{892A4027-44FE-4C21-8C33-FD85AF16DBB0}" id="{919CCA87-4AEC-4FDD-B919-5986444A4708}">
    <text>Costo asociado con la recuperación del saldo de la opción tarifaria (COT). Valor incluido en el Componente de Comercialización</text>
  </threadedComment>
</ThreadedComments>
</file>

<file path=xl/threadedComments/threadedComment2.xml><?xml version="1.0" encoding="utf-8"?>
<ThreadedComments xmlns="http://schemas.microsoft.com/office/spreadsheetml/2018/threadedcomments" xmlns:x="http://schemas.openxmlformats.org/spreadsheetml/2006/main">
  <threadedComment ref="M6" dT="2026-07-03T20:59:16.26" personId="{892A4027-44FE-4C21-8C33-FD85AF16DBB0}" id="{F50EEC27-3ED6-48B1-907B-765BD80BD980}">
    <text>Costo asociado con la recuperación del saldo de la opción tarifaria (COT). Valor incluido en el Componente de Comercialización</text>
  </threadedComment>
</ThreadedComments>
</file>

<file path=xl/threadedComments/threadedComment20.xml><?xml version="1.0" encoding="utf-8"?>
<ThreadedComments xmlns="http://schemas.microsoft.com/office/spreadsheetml/2018/threadedcomments" xmlns:x="http://schemas.openxmlformats.org/spreadsheetml/2006/main">
  <threadedComment ref="M6" dT="2026-07-03T20:59:16.26" personId="{892A4027-44FE-4C21-8C33-FD85AF16DBB0}" id="{5A4C181C-C563-45A5-ACE0-9C25478806B3}">
    <text>Costo asociado con la recuperación del saldo de la opción tarifaria (COT). Valor incluido en el Componente de Comercialización</text>
  </threadedComment>
</ThreadedComments>
</file>

<file path=xl/threadedComments/threadedComment21.xml><?xml version="1.0" encoding="utf-8"?>
<ThreadedComments xmlns="http://schemas.microsoft.com/office/spreadsheetml/2018/threadedcomments" xmlns:x="http://schemas.openxmlformats.org/spreadsheetml/2006/main">
  <threadedComment ref="M6" dT="2026-07-03T20:59:16.26" personId="{892A4027-44FE-4C21-8C33-FD85AF16DBB0}" id="{98453963-56D9-43D8-87E8-ACFBFFFF1782}">
    <text>Costo asociado con la recuperación del saldo de la opción tarifaria (COT). Valor incluido en el Componente de Comercialización</text>
  </threadedComment>
</ThreadedComments>
</file>

<file path=xl/threadedComments/threadedComment22.xml><?xml version="1.0" encoding="utf-8"?>
<ThreadedComments xmlns="http://schemas.microsoft.com/office/spreadsheetml/2018/threadedcomments" xmlns:x="http://schemas.openxmlformats.org/spreadsheetml/2006/main">
  <threadedComment ref="M6" dT="2026-07-03T20:59:16.26" personId="{892A4027-44FE-4C21-8C33-FD85AF16DBB0}" id="{6B32C3CB-02A2-4522-89CF-E53116D99050}">
    <text>Costo asociado con la recuperación del saldo de la opción tarifaria (COT). Valor incluido en el Componente de Comercialización</text>
  </threadedComment>
</ThreadedComments>
</file>

<file path=xl/threadedComments/threadedComment23.xml><?xml version="1.0" encoding="utf-8"?>
<ThreadedComments xmlns="http://schemas.microsoft.com/office/spreadsheetml/2018/threadedcomments" xmlns:x="http://schemas.openxmlformats.org/spreadsheetml/2006/main">
  <threadedComment ref="M6" dT="2026-07-03T20:59:16.26" personId="{892A4027-44FE-4C21-8C33-FD85AF16DBB0}" id="{C40C8FF0-37B9-419F-B1E9-2817AA3C0D15}">
    <text>Costo asociado con la recuperación del saldo de la opción tarifaria (COT). Valor incluido en el Componente de Comercialización</text>
  </threadedComment>
</ThreadedComments>
</file>

<file path=xl/threadedComments/threadedComment24.xml><?xml version="1.0" encoding="utf-8"?>
<ThreadedComments xmlns="http://schemas.microsoft.com/office/spreadsheetml/2018/threadedcomments" xmlns:x="http://schemas.openxmlformats.org/spreadsheetml/2006/main">
  <threadedComment ref="M6" dT="2026-07-03T20:59:16.26" personId="{892A4027-44FE-4C21-8C33-FD85AF16DBB0}" id="{042E34BB-6034-4DCF-8557-2E8C3B2D3B20}">
    <text>Costo asociado con la recuperación del saldo de la opción tarifaria (COT). Valor incluido en el Componente de Comercialización</text>
  </threadedComment>
</ThreadedComments>
</file>

<file path=xl/threadedComments/threadedComment25.xml><?xml version="1.0" encoding="utf-8"?>
<ThreadedComments xmlns="http://schemas.microsoft.com/office/spreadsheetml/2018/threadedcomments" xmlns:x="http://schemas.openxmlformats.org/spreadsheetml/2006/main">
  <threadedComment ref="M6" dT="2026-07-03T20:59:16.26" personId="{892A4027-44FE-4C21-8C33-FD85AF16DBB0}" id="{1F3E7984-9848-4018-9A4A-ADB2C868911E}">
    <text>Costo asociado con la recuperación del saldo de la opción tarifaria (COT). Valor incluido en el Componente de Comercialización</text>
  </threadedComment>
</ThreadedComments>
</file>

<file path=xl/threadedComments/threadedComment26.xml><?xml version="1.0" encoding="utf-8"?>
<ThreadedComments xmlns="http://schemas.microsoft.com/office/spreadsheetml/2018/threadedcomments" xmlns:x="http://schemas.openxmlformats.org/spreadsheetml/2006/main">
  <threadedComment ref="M6" dT="2026-07-03T20:59:16.26" personId="{892A4027-44FE-4C21-8C33-FD85AF16DBB0}" id="{8CD259EF-8214-4DB6-BE8A-9481FBFA47EE}">
    <text>Costo asociado con la recuperación del saldo de la opción tarifaria (COT). Valor incluido en el Componente de Comercialización</text>
  </threadedComment>
</ThreadedComments>
</file>

<file path=xl/threadedComments/threadedComment27.xml><?xml version="1.0" encoding="utf-8"?>
<ThreadedComments xmlns="http://schemas.microsoft.com/office/spreadsheetml/2018/threadedcomments" xmlns:x="http://schemas.openxmlformats.org/spreadsheetml/2006/main">
  <threadedComment ref="M6" dT="2026-07-03T20:59:16.26" personId="{892A4027-44FE-4C21-8C33-FD85AF16DBB0}" id="{44996C48-15B9-4D9D-AADE-72FCB9C4148E}">
    <text>Costo asociado con la recuperación del saldo de la opción tarifaria (COT). Valor incluido en el Componente de Comercialización</text>
  </threadedComment>
</ThreadedComments>
</file>

<file path=xl/threadedComments/threadedComment28.xml><?xml version="1.0" encoding="utf-8"?>
<ThreadedComments xmlns="http://schemas.microsoft.com/office/spreadsheetml/2018/threadedcomments" xmlns:x="http://schemas.openxmlformats.org/spreadsheetml/2006/main">
  <threadedComment ref="M6" dT="2026-07-03T20:59:16.26" personId="{892A4027-44FE-4C21-8C33-FD85AF16DBB0}" id="{4C02143D-AC00-4CC5-BFCF-6127ECAFFA0B}">
    <text>Costo asociado con la recuperación del saldo de la opción tarifaria (COT). Valor incluido en el Componente de Comercialización</text>
  </threadedComment>
</ThreadedComments>
</file>

<file path=xl/threadedComments/threadedComment29.xml><?xml version="1.0" encoding="utf-8"?>
<ThreadedComments xmlns="http://schemas.microsoft.com/office/spreadsheetml/2018/threadedcomments" xmlns:x="http://schemas.openxmlformats.org/spreadsheetml/2006/main">
  <threadedComment ref="M6" dT="2026-07-03T20:59:16.26" personId="{892A4027-44FE-4C21-8C33-FD85AF16DBB0}" id="{8C7E3182-A864-4436-8C35-40826EB2D25F}">
    <text>Costo asociado con la recuperación del saldo de la opción tarifaria (COT). Valor incluido en el Componente de Comercialización</text>
  </threadedComment>
</ThreadedComments>
</file>

<file path=xl/threadedComments/threadedComment3.xml><?xml version="1.0" encoding="utf-8"?>
<ThreadedComments xmlns="http://schemas.microsoft.com/office/spreadsheetml/2018/threadedcomments" xmlns:x="http://schemas.openxmlformats.org/spreadsheetml/2006/main">
  <threadedComment ref="M6" dT="2026-07-03T20:59:16.26" personId="{892A4027-44FE-4C21-8C33-FD85AF16DBB0}" id="{D979D730-1995-4F7C-9CB1-D7FB9421AD2F}">
    <text>Costo asociado con la recuperación del saldo de la opción tarifaria (COT). Valor incluido en el Componente de Comercialización</text>
  </threadedComment>
</ThreadedComments>
</file>

<file path=xl/threadedComments/threadedComment4.xml><?xml version="1.0" encoding="utf-8"?>
<ThreadedComments xmlns="http://schemas.microsoft.com/office/spreadsheetml/2018/threadedcomments" xmlns:x="http://schemas.openxmlformats.org/spreadsheetml/2006/main">
  <threadedComment ref="M6" dT="2026-07-03T20:59:16.26" personId="{892A4027-44FE-4C21-8C33-FD85AF16DBB0}" id="{A5CB17A9-2830-481F-9AE0-F29307569570}">
    <text>Costo asociado con la recuperación del saldo de la opción tarifaria (COT). Valor incluido en el Componente de Comercialización</text>
  </threadedComment>
</ThreadedComments>
</file>

<file path=xl/threadedComments/threadedComment5.xml><?xml version="1.0" encoding="utf-8"?>
<ThreadedComments xmlns="http://schemas.microsoft.com/office/spreadsheetml/2018/threadedcomments" xmlns:x="http://schemas.openxmlformats.org/spreadsheetml/2006/main">
  <threadedComment ref="M6" dT="2026-07-03T20:59:16.26" personId="{892A4027-44FE-4C21-8C33-FD85AF16DBB0}" id="{E37FF045-950C-4CCD-979B-438D0E83FB04}">
    <text>Costo asociado con la recuperación del saldo de la opción tarifaria (COT). Valor incluido en el Componente de Comercialización</text>
  </threadedComment>
</ThreadedComments>
</file>

<file path=xl/threadedComments/threadedComment6.xml><?xml version="1.0" encoding="utf-8"?>
<ThreadedComments xmlns="http://schemas.microsoft.com/office/spreadsheetml/2018/threadedcomments" xmlns:x="http://schemas.openxmlformats.org/spreadsheetml/2006/main">
  <threadedComment ref="M6" dT="2026-07-03T20:59:16.26" personId="{892A4027-44FE-4C21-8C33-FD85AF16DBB0}" id="{22A88CED-F2A7-4974-956D-FFC6C8AAAC36}">
    <text>Costo asociado con la recuperación del saldo de la opción tarifaria (COT). Valor incluido en el Componente de Comercialización</text>
  </threadedComment>
</ThreadedComments>
</file>

<file path=xl/threadedComments/threadedComment7.xml><?xml version="1.0" encoding="utf-8"?>
<ThreadedComments xmlns="http://schemas.microsoft.com/office/spreadsheetml/2018/threadedcomments" xmlns:x="http://schemas.openxmlformats.org/spreadsheetml/2006/main">
  <threadedComment ref="M6" dT="2026-07-03T20:59:16.26" personId="{892A4027-44FE-4C21-8C33-FD85AF16DBB0}" id="{14A6F766-4142-4715-BA4A-BA400FD20AEC}">
    <text>Costo asociado con la recuperación del saldo de la opción tarifaria (COT). Valor incluido en el Componente de Comercialización</text>
  </threadedComment>
</ThreadedComments>
</file>

<file path=xl/threadedComments/threadedComment8.xml><?xml version="1.0" encoding="utf-8"?>
<ThreadedComments xmlns="http://schemas.microsoft.com/office/spreadsheetml/2018/threadedcomments" xmlns:x="http://schemas.openxmlformats.org/spreadsheetml/2006/main">
  <threadedComment ref="M6" dT="2026-07-03T20:59:16.26" personId="{892A4027-44FE-4C21-8C33-FD85AF16DBB0}" id="{9BC8F997-9D64-4627-AE9A-6667F7D8D6C0}">
    <text>Costo asociado con la recuperación del saldo de la opción tarifaria (COT). Valor incluido en el Componente de Comercialización</text>
  </threadedComment>
</ThreadedComments>
</file>

<file path=xl/threadedComments/threadedComment9.xml><?xml version="1.0" encoding="utf-8"?>
<ThreadedComments xmlns="http://schemas.microsoft.com/office/spreadsheetml/2018/threadedcomments" xmlns:x="http://schemas.openxmlformats.org/spreadsheetml/2006/main">
  <threadedComment ref="M6" dT="2026-07-03T20:59:16.26" personId="{892A4027-44FE-4C21-8C33-FD85AF16DBB0}" id="{A03F3D1B-5E57-4F22-A32E-B6A8F7A2B913}">
    <text>Costo asociado con la recuperación del saldo de la opción tarifaria (COT). Valor incluido en el Componente de Comercialización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microsoft.com/office/2017/10/relationships/threadedComment" Target="../threadedComments/threadedComment7.xml"/><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8.xml"/><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9.xml"/><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microsoft.com/office/2017/10/relationships/threadedComment" Target="../threadedComments/threadedComment10.xml"/><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11.xml"/><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microsoft.com/office/2017/10/relationships/threadedComment" Target="../threadedComments/threadedComment12.xml"/><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6.bin"/><Relationship Id="rId5" Type="http://schemas.microsoft.com/office/2017/10/relationships/threadedComment" Target="../threadedComments/threadedComment13.xml"/><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17.bin"/><Relationship Id="rId5" Type="http://schemas.microsoft.com/office/2017/10/relationships/threadedComment" Target="../threadedComments/threadedComment14.xml"/><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18.bin"/><Relationship Id="rId5" Type="http://schemas.microsoft.com/office/2017/10/relationships/threadedComment" Target="../threadedComments/threadedComment15.xml"/><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microsoft.com/office/2017/10/relationships/threadedComment" Target="../threadedComments/threadedComment16.xml"/><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microsoft.com/office/2017/10/relationships/threadedComment" Target="../threadedComments/threadedComment17.xml"/><Relationship Id="rId4" Type="http://schemas.openxmlformats.org/officeDocument/2006/relationships/comments" Target="../comments1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21.bin"/><Relationship Id="rId5" Type="http://schemas.microsoft.com/office/2017/10/relationships/threadedComment" Target="../threadedComments/threadedComment18.xml"/><Relationship Id="rId4" Type="http://schemas.openxmlformats.org/officeDocument/2006/relationships/comments" Target="../comments1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2.xml"/><Relationship Id="rId1" Type="http://schemas.openxmlformats.org/officeDocument/2006/relationships/printerSettings" Target="../printerSettings/printerSettings22.bin"/><Relationship Id="rId5" Type="http://schemas.microsoft.com/office/2017/10/relationships/threadedComment" Target="../threadedComments/threadedComment19.xml"/><Relationship Id="rId4" Type="http://schemas.openxmlformats.org/officeDocument/2006/relationships/comments" Target="../comments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3.xml"/><Relationship Id="rId1" Type="http://schemas.openxmlformats.org/officeDocument/2006/relationships/printerSettings" Target="../printerSettings/printerSettings23.bin"/><Relationship Id="rId5" Type="http://schemas.microsoft.com/office/2017/10/relationships/threadedComment" Target="../threadedComments/threadedComment20.xml"/><Relationship Id="rId4" Type="http://schemas.openxmlformats.org/officeDocument/2006/relationships/comments" Target="../comments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4.xml"/><Relationship Id="rId1" Type="http://schemas.openxmlformats.org/officeDocument/2006/relationships/printerSettings" Target="../printerSettings/printerSettings24.bin"/><Relationship Id="rId5" Type="http://schemas.microsoft.com/office/2017/10/relationships/threadedComment" Target="../threadedComments/threadedComment21.xml"/><Relationship Id="rId4" Type="http://schemas.openxmlformats.org/officeDocument/2006/relationships/comments" Target="../comments22.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5.xml"/><Relationship Id="rId1" Type="http://schemas.openxmlformats.org/officeDocument/2006/relationships/printerSettings" Target="../printerSettings/printerSettings25.bin"/><Relationship Id="rId5" Type="http://schemas.microsoft.com/office/2017/10/relationships/threadedComment" Target="../threadedComments/threadedComment22.xml"/><Relationship Id="rId4" Type="http://schemas.openxmlformats.org/officeDocument/2006/relationships/comments" Target="../comments2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6.xml"/><Relationship Id="rId1" Type="http://schemas.openxmlformats.org/officeDocument/2006/relationships/printerSettings" Target="../printerSettings/printerSettings26.bin"/><Relationship Id="rId5" Type="http://schemas.microsoft.com/office/2017/10/relationships/threadedComment" Target="../threadedComments/threadedComment23.xml"/><Relationship Id="rId4" Type="http://schemas.openxmlformats.org/officeDocument/2006/relationships/comments" Target="../comments24.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7.xml"/><Relationship Id="rId1" Type="http://schemas.openxmlformats.org/officeDocument/2006/relationships/printerSettings" Target="../printerSettings/printerSettings27.bin"/><Relationship Id="rId5" Type="http://schemas.microsoft.com/office/2017/10/relationships/threadedComment" Target="../threadedComments/threadedComment24.xml"/><Relationship Id="rId4" Type="http://schemas.openxmlformats.org/officeDocument/2006/relationships/comments" Target="../comments25.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8.xml"/><Relationship Id="rId1" Type="http://schemas.openxmlformats.org/officeDocument/2006/relationships/printerSettings" Target="../printerSettings/printerSettings28.bin"/><Relationship Id="rId5" Type="http://schemas.microsoft.com/office/2017/10/relationships/threadedComment" Target="../threadedComments/threadedComment25.xml"/><Relationship Id="rId4" Type="http://schemas.openxmlformats.org/officeDocument/2006/relationships/comments" Target="../comments26.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9.xml"/><Relationship Id="rId1" Type="http://schemas.openxmlformats.org/officeDocument/2006/relationships/printerSettings" Target="../printerSettings/printerSettings29.bin"/><Relationship Id="rId5" Type="http://schemas.microsoft.com/office/2017/10/relationships/threadedComment" Target="../threadedComments/threadedComment26.xml"/><Relationship Id="rId4" Type="http://schemas.openxmlformats.org/officeDocument/2006/relationships/comments" Target="../comments2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30.xml"/><Relationship Id="rId1" Type="http://schemas.openxmlformats.org/officeDocument/2006/relationships/printerSettings" Target="../printerSettings/printerSettings30.bin"/><Relationship Id="rId5" Type="http://schemas.microsoft.com/office/2017/10/relationships/threadedComment" Target="../threadedComments/threadedComment27.xml"/><Relationship Id="rId4" Type="http://schemas.openxmlformats.org/officeDocument/2006/relationships/comments" Target="../comments28.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1.xml"/><Relationship Id="rId1" Type="http://schemas.openxmlformats.org/officeDocument/2006/relationships/printerSettings" Target="../printerSettings/printerSettings31.bin"/><Relationship Id="rId5" Type="http://schemas.microsoft.com/office/2017/10/relationships/threadedComment" Target="../threadedComments/threadedComment28.xml"/><Relationship Id="rId4" Type="http://schemas.openxmlformats.org/officeDocument/2006/relationships/comments" Target="../comments2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2.xml"/><Relationship Id="rId1" Type="http://schemas.openxmlformats.org/officeDocument/2006/relationships/printerSettings" Target="../printerSettings/printerSettings32.bin"/><Relationship Id="rId5" Type="http://schemas.microsoft.com/office/2017/10/relationships/threadedComment" Target="../threadedComments/threadedComment29.xml"/><Relationship Id="rId4" Type="http://schemas.openxmlformats.org/officeDocument/2006/relationships/comments" Target="../comments30.xml"/></Relationships>
</file>

<file path=xl/worksheets/_rels/sheet33.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5.xml"/><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6.xml"/><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
  <sheetViews>
    <sheetView showGridLines="0" view="pageBreakPreview" topLeftCell="C1" zoomScale="80" zoomScaleNormal="100" zoomScaleSheetLayoutView="80" workbookViewId="0">
      <selection activeCell="O13" sqref="O13"/>
    </sheetView>
  </sheetViews>
  <sheetFormatPr baseColWidth="10" defaultRowHeight="15" x14ac:dyDescent="0.25"/>
  <cols>
    <col min="1" max="2" width="8.85546875" customWidth="1"/>
    <col min="3" max="3" width="4.5703125" customWidth="1"/>
    <col min="4" max="4" width="7.140625" customWidth="1"/>
    <col min="5" max="5" width="6.5703125" customWidth="1"/>
    <col min="6" max="6" width="5.42578125" customWidth="1"/>
    <col min="7" max="7" width="6.7109375" customWidth="1"/>
    <col min="8" max="8" width="8" customWidth="1"/>
  </cols>
  <sheetData/>
  <pageMargins left="0.7" right="0.7" top="0.75" bottom="0.75" header="0.3" footer="0.3"/>
  <pageSetup orientation="portrait" horizontalDpi="300" verticalDpi="300" r:id="rId1"/>
  <headerFooter>
    <oddHeader>&amp;R&amp;"-,Negrita Cursiva"CU y Tarifas - fecha de corte agosto 2023
Nivel de Tensión 1 , Propiedad de Activos del OR</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BI44"/>
  <sheetViews>
    <sheetView showGridLines="0" view="pageBreakPreview" zoomScale="90" zoomScaleNormal="100" zoomScaleSheetLayoutView="90" workbookViewId="0">
      <selection activeCell="J6" sqref="J6:M6"/>
    </sheetView>
  </sheetViews>
  <sheetFormatPr baseColWidth="10" defaultColWidth="9.28515625" defaultRowHeight="15" x14ac:dyDescent="0.25"/>
  <cols>
    <col min="1" max="1" width="10.14062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B2" s="321" t="s">
        <v>179</v>
      </c>
      <c r="C2" s="316"/>
      <c r="D2" s="316"/>
      <c r="E2" s="316"/>
      <c r="F2" s="316"/>
      <c r="G2" s="316"/>
      <c r="H2" s="316"/>
      <c r="I2" s="316"/>
      <c r="J2" s="316"/>
      <c r="K2" s="316"/>
      <c r="L2" s="27"/>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B3" s="11"/>
      <c r="C3" s="11" t="s">
        <v>180</v>
      </c>
      <c r="D3" s="63"/>
      <c r="E3" s="63"/>
      <c r="F3" s="63"/>
      <c r="G3" s="63"/>
      <c r="H3" s="63"/>
      <c r="I3" s="63"/>
      <c r="J3" s="63"/>
      <c r="K3" s="63"/>
      <c r="L3" s="27"/>
      <c r="M3" s="187"/>
      <c r="N3" s="187"/>
      <c r="O3" s="187"/>
      <c r="P3" s="308"/>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0"/>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292.18</v>
      </c>
      <c r="E7" s="2">
        <v>56.76</v>
      </c>
      <c r="F7" s="2">
        <v>57.66</v>
      </c>
      <c r="G7" s="2">
        <v>326.95</v>
      </c>
      <c r="H7" s="2">
        <v>193.85</v>
      </c>
      <c r="I7" s="2">
        <v>40.98</v>
      </c>
      <c r="J7" s="2">
        <v>968.37</v>
      </c>
      <c r="K7" s="154"/>
      <c r="L7" s="187"/>
      <c r="M7" s="2">
        <v>73.91</v>
      </c>
      <c r="N7" s="187"/>
      <c r="O7" s="187"/>
      <c r="P7" s="26" t="s">
        <v>23</v>
      </c>
      <c r="Q7" s="17">
        <v>2025</v>
      </c>
      <c r="R7" s="17">
        <v>5</v>
      </c>
      <c r="S7" s="2">
        <v>428.6</v>
      </c>
      <c r="T7" s="2">
        <v>535.75</v>
      </c>
      <c r="U7" s="2">
        <v>823.11</v>
      </c>
      <c r="V7" s="2">
        <v>968.37</v>
      </c>
      <c r="W7" s="2">
        <v>1162.04</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283.19</v>
      </c>
      <c r="E8" s="2">
        <v>54.69</v>
      </c>
      <c r="F8" s="2">
        <v>55.73</v>
      </c>
      <c r="G8" s="2">
        <v>311</v>
      </c>
      <c r="H8" s="2">
        <v>186.95</v>
      </c>
      <c r="I8" s="2">
        <v>78</v>
      </c>
      <c r="J8" s="2">
        <v>969.56</v>
      </c>
      <c r="K8" s="154"/>
      <c r="L8" s="187"/>
      <c r="M8" s="2">
        <v>71.38</v>
      </c>
      <c r="N8" s="187"/>
      <c r="O8" s="187"/>
      <c r="P8" s="26" t="s">
        <v>161</v>
      </c>
      <c r="Q8" s="17">
        <v>2025</v>
      </c>
      <c r="R8" s="17">
        <v>6</v>
      </c>
      <c r="S8" s="2">
        <v>429.97</v>
      </c>
      <c r="T8" s="2">
        <v>537.46</v>
      </c>
      <c r="U8" s="2">
        <v>824.12</v>
      </c>
      <c r="V8" s="2">
        <v>969.56</v>
      </c>
      <c r="W8" s="2">
        <v>1163.47</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283.63</v>
      </c>
      <c r="E9" s="2">
        <v>53.84</v>
      </c>
      <c r="F9" s="2">
        <v>56.09</v>
      </c>
      <c r="G9" s="2">
        <v>308.58</v>
      </c>
      <c r="H9" s="2">
        <v>185.15</v>
      </c>
      <c r="I9" s="2">
        <v>16.899999999999999</v>
      </c>
      <c r="J9" s="2">
        <v>904.18</v>
      </c>
      <c r="K9" s="154"/>
      <c r="L9" s="187"/>
      <c r="M9" s="2">
        <v>69.63</v>
      </c>
      <c r="N9" s="187"/>
      <c r="O9" s="187"/>
      <c r="P9" s="26" t="s">
        <v>162</v>
      </c>
      <c r="Q9" s="17">
        <v>2025</v>
      </c>
      <c r="R9" s="17">
        <v>7</v>
      </c>
      <c r="S9" s="2">
        <v>430.43</v>
      </c>
      <c r="T9" s="2">
        <v>538.04</v>
      </c>
      <c r="U9" s="2">
        <v>768.55</v>
      </c>
      <c r="V9" s="2">
        <v>904.18</v>
      </c>
      <c r="W9" s="2">
        <v>1085.01</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277.83</v>
      </c>
      <c r="E10" s="2">
        <v>56.93</v>
      </c>
      <c r="F10" s="2">
        <v>55.68</v>
      </c>
      <c r="G10" s="2">
        <v>320.89999999999998</v>
      </c>
      <c r="H10" s="2">
        <v>185.3</v>
      </c>
      <c r="I10" s="2">
        <v>47.78</v>
      </c>
      <c r="J10" s="2">
        <v>944.42</v>
      </c>
      <c r="K10" s="154"/>
      <c r="L10" s="187"/>
      <c r="M10" s="2">
        <v>70.55</v>
      </c>
      <c r="N10" s="187"/>
      <c r="O10" s="187"/>
      <c r="P10" s="26" t="s">
        <v>26</v>
      </c>
      <c r="Q10" s="17">
        <v>2025</v>
      </c>
      <c r="R10" s="17">
        <v>8</v>
      </c>
      <c r="S10" s="2">
        <v>431.6</v>
      </c>
      <c r="T10" s="2">
        <v>539.5</v>
      </c>
      <c r="U10" s="2">
        <v>802.76</v>
      </c>
      <c r="V10" s="2">
        <v>944.42</v>
      </c>
      <c r="W10" s="2">
        <v>1133.31</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285.75</v>
      </c>
      <c r="E11" s="2">
        <v>51.66</v>
      </c>
      <c r="F11" s="2">
        <v>56.94</v>
      </c>
      <c r="G11" s="2">
        <v>325.33</v>
      </c>
      <c r="H11" s="2">
        <v>190.28</v>
      </c>
      <c r="I11" s="2">
        <v>30.43</v>
      </c>
      <c r="J11" s="2">
        <v>940.39</v>
      </c>
      <c r="K11" s="154"/>
      <c r="L11" s="187"/>
      <c r="M11" s="2">
        <v>71.61</v>
      </c>
      <c r="N11" s="187"/>
      <c r="O11" s="187"/>
      <c r="P11" s="26" t="s">
        <v>163</v>
      </c>
      <c r="Q11" s="17">
        <v>2025</v>
      </c>
      <c r="R11" s="17">
        <v>9</v>
      </c>
      <c r="S11" s="2">
        <v>432.41</v>
      </c>
      <c r="T11" s="2">
        <v>540.51</v>
      </c>
      <c r="U11" s="2">
        <v>799.34</v>
      </c>
      <c r="V11" s="2">
        <v>940.39</v>
      </c>
      <c r="W11" s="2">
        <v>1128.47</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310.64999999999998</v>
      </c>
      <c r="E12" s="2">
        <v>52.97</v>
      </c>
      <c r="F12" s="2">
        <v>60.87</v>
      </c>
      <c r="G12" s="2">
        <v>314.64</v>
      </c>
      <c r="H12" s="2">
        <v>182.68</v>
      </c>
      <c r="I12" s="2">
        <v>26.48</v>
      </c>
      <c r="J12" s="2">
        <v>948.28</v>
      </c>
      <c r="K12" s="154"/>
      <c r="L12" s="187"/>
      <c r="M12" s="2">
        <v>68.25</v>
      </c>
      <c r="N12" s="187"/>
      <c r="O12" s="187"/>
      <c r="P12" s="26" t="s">
        <v>28</v>
      </c>
      <c r="Q12" s="17">
        <v>2025</v>
      </c>
      <c r="R12" s="17">
        <v>10</v>
      </c>
      <c r="S12" s="2">
        <v>433.81</v>
      </c>
      <c r="T12" s="2">
        <v>542.26</v>
      </c>
      <c r="U12" s="2">
        <v>806.04</v>
      </c>
      <c r="V12" s="2">
        <v>948.28</v>
      </c>
      <c r="W12" s="2">
        <v>1137.94</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290.3</v>
      </c>
      <c r="E13" s="2">
        <v>53.3</v>
      </c>
      <c r="F13" s="2">
        <v>57.82</v>
      </c>
      <c r="G13" s="2">
        <v>307.37</v>
      </c>
      <c r="H13" s="2">
        <v>184.38</v>
      </c>
      <c r="I13" s="2">
        <v>29.7</v>
      </c>
      <c r="J13" s="2">
        <v>922.86</v>
      </c>
      <c r="K13" s="154"/>
      <c r="L13" s="187"/>
      <c r="M13" s="2">
        <v>68.400000000000006</v>
      </c>
      <c r="N13" s="187"/>
      <c r="O13" s="187"/>
      <c r="P13" s="26" t="s">
        <v>29</v>
      </c>
      <c r="Q13" s="17">
        <v>2025</v>
      </c>
      <c r="R13" s="17">
        <v>11</v>
      </c>
      <c r="S13" s="2">
        <v>434.61</v>
      </c>
      <c r="T13" s="2">
        <v>543.26</v>
      </c>
      <c r="U13" s="2">
        <v>784.43</v>
      </c>
      <c r="V13" s="2">
        <v>922.86</v>
      </c>
      <c r="W13" s="2">
        <v>1107.43</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296.91000000000003</v>
      </c>
      <c r="E14" s="2">
        <v>54.14</v>
      </c>
      <c r="F14" s="2">
        <v>59.77</v>
      </c>
      <c r="G14" s="2">
        <v>315.57</v>
      </c>
      <c r="H14" s="2">
        <v>187.57</v>
      </c>
      <c r="I14" s="2">
        <v>18.55</v>
      </c>
      <c r="J14" s="2">
        <v>932.51</v>
      </c>
      <c r="K14" s="154"/>
      <c r="L14" s="187"/>
      <c r="M14" s="2">
        <v>70.180000000000007</v>
      </c>
      <c r="N14" s="187"/>
      <c r="O14" s="187"/>
      <c r="P14" s="26" t="s">
        <v>164</v>
      </c>
      <c r="Q14" s="17">
        <v>2025</v>
      </c>
      <c r="R14" s="17">
        <v>12</v>
      </c>
      <c r="S14" s="2">
        <v>434.93</v>
      </c>
      <c r="T14" s="2">
        <v>543.66</v>
      </c>
      <c r="U14" s="2">
        <v>792.64</v>
      </c>
      <c r="V14" s="2">
        <v>932.51</v>
      </c>
      <c r="W14" s="2">
        <v>1119.02</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301.57</v>
      </c>
      <c r="E15" s="2">
        <v>52.97</v>
      </c>
      <c r="F15" s="2">
        <v>60.66</v>
      </c>
      <c r="G15" s="2">
        <v>317.12</v>
      </c>
      <c r="H15" s="2">
        <v>182.26</v>
      </c>
      <c r="I15" s="2">
        <v>19.55</v>
      </c>
      <c r="J15" s="2">
        <v>934.14</v>
      </c>
      <c r="K15" s="154"/>
      <c r="L15" s="187"/>
      <c r="M15" s="2">
        <v>67.22</v>
      </c>
      <c r="N15" s="187"/>
      <c r="O15" s="187"/>
      <c r="P15" s="26" t="s">
        <v>165</v>
      </c>
      <c r="Q15" s="17">
        <v>2026</v>
      </c>
      <c r="R15" s="17">
        <v>1</v>
      </c>
      <c r="S15" s="2">
        <v>436.07</v>
      </c>
      <c r="T15" s="2">
        <v>545.09</v>
      </c>
      <c r="U15" s="2">
        <v>794.02</v>
      </c>
      <c r="V15" s="2">
        <v>934.14</v>
      </c>
      <c r="W15" s="2">
        <v>1120.97</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277.52999999999997</v>
      </c>
      <c r="E16" s="2">
        <v>50.62</v>
      </c>
      <c r="F16" s="2">
        <v>56.69</v>
      </c>
      <c r="G16" s="2">
        <v>307.02999999999997</v>
      </c>
      <c r="H16" s="2">
        <v>191.4</v>
      </c>
      <c r="I16" s="2">
        <v>19.079999999999998</v>
      </c>
      <c r="J16" s="2">
        <v>902.34</v>
      </c>
      <c r="K16" s="154"/>
      <c r="L16" s="187"/>
      <c r="M16" s="2">
        <v>70.66</v>
      </c>
      <c r="N16" s="187"/>
      <c r="O16" s="187"/>
      <c r="P16" s="26" t="s">
        <v>32</v>
      </c>
      <c r="Q16" s="17">
        <v>2026</v>
      </c>
      <c r="R16" s="17">
        <v>2</v>
      </c>
      <c r="S16" s="2">
        <v>441.23</v>
      </c>
      <c r="T16" s="2">
        <v>551.53</v>
      </c>
      <c r="U16" s="2">
        <v>766.99</v>
      </c>
      <c r="V16" s="2">
        <v>902.34</v>
      </c>
      <c r="W16" s="2">
        <v>1082.81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299.25</v>
      </c>
      <c r="E17" s="2">
        <v>57.63</v>
      </c>
      <c r="F17" s="2">
        <v>62.49</v>
      </c>
      <c r="G17" s="2">
        <v>300.5</v>
      </c>
      <c r="H17" s="2">
        <v>182.2</v>
      </c>
      <c r="I17" s="2">
        <v>28.07</v>
      </c>
      <c r="J17" s="2">
        <v>930.13</v>
      </c>
      <c r="K17" s="154"/>
      <c r="L17" s="187"/>
      <c r="M17" s="2">
        <v>66.67</v>
      </c>
      <c r="N17" s="187"/>
      <c r="O17" s="187"/>
      <c r="P17" s="26" t="s">
        <v>33</v>
      </c>
      <c r="Q17" s="17">
        <v>2026</v>
      </c>
      <c r="R17" s="17">
        <v>3</v>
      </c>
      <c r="S17" s="2">
        <v>445.98</v>
      </c>
      <c r="T17" s="2">
        <v>557.47</v>
      </c>
      <c r="U17" s="2">
        <v>790.61</v>
      </c>
      <c r="V17" s="2">
        <v>930.13</v>
      </c>
      <c r="W17" s="2">
        <v>1116.1600000000001</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304.2</v>
      </c>
      <c r="E18" s="2">
        <v>55.95</v>
      </c>
      <c r="F18" s="2">
        <v>59.85</v>
      </c>
      <c r="G18" s="2">
        <v>315.7</v>
      </c>
      <c r="H18" s="2">
        <v>188.95</v>
      </c>
      <c r="I18" s="2">
        <v>26.58</v>
      </c>
      <c r="J18" s="2">
        <v>951.25</v>
      </c>
      <c r="K18" s="154"/>
      <c r="L18" s="187"/>
      <c r="M18" s="2">
        <v>68.45</v>
      </c>
      <c r="N18" s="187"/>
      <c r="O18" s="187"/>
      <c r="P18" s="26" t="s">
        <v>34</v>
      </c>
      <c r="Q18" s="17">
        <v>2026</v>
      </c>
      <c r="R18" s="17">
        <v>4</v>
      </c>
      <c r="S18" s="2">
        <v>449.44</v>
      </c>
      <c r="T18" s="2">
        <v>561.80999999999995</v>
      </c>
      <c r="U18" s="2">
        <v>808.56</v>
      </c>
      <c r="V18" s="2">
        <v>951.25</v>
      </c>
      <c r="W18" s="2">
        <v>1141.5</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1.654135338345861E-2</v>
      </c>
      <c r="E19" s="202">
        <f t="shared" si="0"/>
        <v>-2.9151483602290466E-2</v>
      </c>
      <c r="F19" s="202">
        <f t="shared" si="0"/>
        <v>-4.224675948151705E-2</v>
      </c>
      <c r="G19" s="202">
        <f t="shared" si="0"/>
        <v>5.0582362728785323E-2</v>
      </c>
      <c r="H19" s="202">
        <f t="shared" si="0"/>
        <v>3.7047200878155877E-2</v>
      </c>
      <c r="I19" s="202">
        <f t="shared" si="0"/>
        <v>-5.3081581759886066E-2</v>
      </c>
      <c r="J19" s="202">
        <f t="shared" si="0"/>
        <v>2.2706503391998974E-2</v>
      </c>
      <c r="K19" s="202"/>
      <c r="P19" s="16" t="s">
        <v>35</v>
      </c>
      <c r="Q19" s="1"/>
      <c r="R19" s="1"/>
      <c r="S19" s="53">
        <f>+(S18-S17)/S17</f>
        <v>7.758195434772814E-3</v>
      </c>
      <c r="T19" s="53">
        <f>+(T18-T17)/T17</f>
        <v>7.7851722962669163E-3</v>
      </c>
      <c r="U19" s="53">
        <f>+(U18-U17)/U17</f>
        <v>2.2703988059852433E-2</v>
      </c>
      <c r="V19" s="53">
        <f>+(V18-V17)/V17</f>
        <v>2.2706503391998974E-2</v>
      </c>
      <c r="W19" s="53">
        <f>+(W18-W17)/W17</f>
        <v>2.2702838302752219E-2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7"/>
      <c r="W20" s="137"/>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3.25"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7">
    <mergeCell ref="AA27:AI28"/>
    <mergeCell ref="B2:K2"/>
    <mergeCell ref="P5:W5"/>
    <mergeCell ref="A5:K5"/>
    <mergeCell ref="Z3:AA3"/>
    <mergeCell ref="Z2:AH2"/>
    <mergeCell ref="P3:Q3"/>
    <mergeCell ref="R2:W2"/>
    <mergeCell ref="AA23:AI24"/>
    <mergeCell ref="Z4:AG4"/>
    <mergeCell ref="AA19:AH20"/>
    <mergeCell ref="P4:W4"/>
    <mergeCell ref="R3:W3"/>
    <mergeCell ref="AB3:AH3"/>
    <mergeCell ref="A21:N22"/>
    <mergeCell ref="I1:K1"/>
    <mergeCell ref="P2:Q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dimension ref="A1:BI44"/>
  <sheetViews>
    <sheetView showGridLines="0" view="pageBreakPreview" zoomScale="90" zoomScaleNormal="100" zoomScaleSheetLayoutView="90" workbookViewId="0">
      <selection activeCell="J6" sqref="J6:M6"/>
    </sheetView>
  </sheetViews>
  <sheetFormatPr baseColWidth="10" defaultColWidth="9.28515625" defaultRowHeight="15" x14ac:dyDescent="0.25"/>
  <cols>
    <col min="1" max="1" width="10.14062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8"/>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181</v>
      </c>
      <c r="D2" s="11"/>
      <c r="E2" s="11"/>
      <c r="F2" s="11"/>
      <c r="G2" s="11"/>
      <c r="H2" s="11"/>
      <c r="I2" s="11"/>
      <c r="J2" s="11"/>
      <c r="K2" s="11"/>
      <c r="L2" s="27"/>
      <c r="M2" s="187"/>
      <c r="N2" s="187"/>
      <c r="O2" s="187"/>
      <c r="P2" s="308"/>
      <c r="Q2" s="316"/>
      <c r="R2" s="32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B3" s="11"/>
      <c r="C3" s="11" t="s">
        <v>182</v>
      </c>
      <c r="D3" s="11"/>
      <c r="E3" s="11"/>
      <c r="F3" s="11"/>
      <c r="G3" s="11"/>
      <c r="H3" s="11"/>
      <c r="I3" s="11"/>
      <c r="J3" s="11"/>
      <c r="K3" s="11"/>
      <c r="L3" s="27"/>
      <c r="M3" s="187"/>
      <c r="N3" s="187"/>
      <c r="O3" s="187"/>
      <c r="P3" s="308"/>
      <c r="Q3" s="317"/>
      <c r="R3" s="32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0"/>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8"/>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269.02999999999997</v>
      </c>
      <c r="E7" s="2">
        <v>56.76</v>
      </c>
      <c r="F7" s="2">
        <v>55.59</v>
      </c>
      <c r="G7" s="2">
        <v>299.01</v>
      </c>
      <c r="H7" s="2">
        <v>78.72</v>
      </c>
      <c r="I7" s="2">
        <v>40.31</v>
      </c>
      <c r="J7" s="2">
        <v>799.42</v>
      </c>
      <c r="K7" s="2"/>
      <c r="L7" s="187"/>
      <c r="M7" s="2"/>
      <c r="N7" s="187"/>
      <c r="O7" s="187"/>
      <c r="P7" s="26" t="s">
        <v>23</v>
      </c>
      <c r="Q7" s="17">
        <v>2025</v>
      </c>
      <c r="R7" s="17">
        <v>5</v>
      </c>
      <c r="S7" s="2">
        <v>382.24</v>
      </c>
      <c r="T7" s="2">
        <v>477.8</v>
      </c>
      <c r="U7" s="2">
        <v>679.51</v>
      </c>
      <c r="V7" s="2">
        <v>799.42</v>
      </c>
      <c r="W7" s="2">
        <v>959.3</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272.06</v>
      </c>
      <c r="E8" s="2">
        <v>54.69</v>
      </c>
      <c r="F8" s="2">
        <v>55.43</v>
      </c>
      <c r="G8" s="2">
        <v>299.85000000000002</v>
      </c>
      <c r="H8" s="2">
        <v>77.12</v>
      </c>
      <c r="I8" s="2">
        <v>77.13</v>
      </c>
      <c r="J8" s="2">
        <v>836.28</v>
      </c>
      <c r="K8" s="2"/>
      <c r="L8" s="187"/>
      <c r="M8" s="2"/>
      <c r="N8" s="187"/>
      <c r="O8" s="187"/>
      <c r="P8" s="26" t="s">
        <v>161</v>
      </c>
      <c r="Q8" s="17">
        <v>2025</v>
      </c>
      <c r="R8" s="17">
        <v>6</v>
      </c>
      <c r="S8" s="2">
        <v>383.47</v>
      </c>
      <c r="T8" s="2">
        <v>479.33</v>
      </c>
      <c r="U8" s="2">
        <v>710.84</v>
      </c>
      <c r="V8" s="2">
        <v>836.28</v>
      </c>
      <c r="W8" s="2">
        <v>1003.54</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283.20999999999998</v>
      </c>
      <c r="E9" s="2">
        <v>53.84</v>
      </c>
      <c r="F9" s="2">
        <v>57.56</v>
      </c>
      <c r="G9" s="2">
        <v>296.33</v>
      </c>
      <c r="H9" s="2">
        <v>77.77</v>
      </c>
      <c r="I9" s="2">
        <v>16.829999999999998</v>
      </c>
      <c r="J9" s="2">
        <v>785.53</v>
      </c>
      <c r="K9" s="2"/>
      <c r="L9" s="187"/>
      <c r="M9" s="2"/>
      <c r="N9" s="187"/>
      <c r="O9" s="187"/>
      <c r="P9" s="26" t="s">
        <v>162</v>
      </c>
      <c r="Q9" s="17">
        <v>2025</v>
      </c>
      <c r="R9" s="17">
        <v>7</v>
      </c>
      <c r="S9" s="2">
        <v>383.87</v>
      </c>
      <c r="T9" s="2">
        <v>479.84</v>
      </c>
      <c r="U9" s="2">
        <v>667.7</v>
      </c>
      <c r="V9" s="2">
        <v>785.53</v>
      </c>
      <c r="W9" s="2">
        <v>942.63</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273.42</v>
      </c>
      <c r="E10" s="2">
        <v>56.93</v>
      </c>
      <c r="F10" s="2">
        <v>56.46</v>
      </c>
      <c r="G10" s="2">
        <v>290.01</v>
      </c>
      <c r="H10" s="2">
        <v>75.19</v>
      </c>
      <c r="I10" s="2">
        <v>46.16</v>
      </c>
      <c r="J10" s="2">
        <v>798.17</v>
      </c>
      <c r="K10" s="2"/>
      <c r="L10" s="187"/>
      <c r="M10" s="2"/>
      <c r="N10" s="187"/>
      <c r="O10" s="187"/>
      <c r="P10" s="26" t="s">
        <v>26</v>
      </c>
      <c r="Q10" s="17">
        <v>2025</v>
      </c>
      <c r="R10" s="17">
        <v>8</v>
      </c>
      <c r="S10" s="2">
        <v>384.92</v>
      </c>
      <c r="T10" s="2">
        <v>481.15</v>
      </c>
      <c r="U10" s="2">
        <v>678.44</v>
      </c>
      <c r="V10" s="2">
        <v>798.17</v>
      </c>
      <c r="W10" s="2">
        <v>957.8</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294.58</v>
      </c>
      <c r="E11" s="2">
        <v>51.66</v>
      </c>
      <c r="F11" s="2">
        <v>59.9</v>
      </c>
      <c r="G11" s="2">
        <v>305.19</v>
      </c>
      <c r="H11" s="2">
        <v>77</v>
      </c>
      <c r="I11" s="2">
        <v>30.5</v>
      </c>
      <c r="J11" s="2">
        <v>818.83</v>
      </c>
      <c r="K11" s="2"/>
      <c r="L11" s="187"/>
      <c r="M11" s="2"/>
      <c r="N11" s="187"/>
      <c r="O11" s="187"/>
      <c r="P11" s="26" t="s">
        <v>163</v>
      </c>
      <c r="Q11" s="17">
        <v>2025</v>
      </c>
      <c r="R11" s="17">
        <v>9</v>
      </c>
      <c r="S11" s="2">
        <v>385.64</v>
      </c>
      <c r="T11" s="2">
        <v>482.05</v>
      </c>
      <c r="U11" s="2">
        <v>696.01</v>
      </c>
      <c r="V11" s="2">
        <v>818.83</v>
      </c>
      <c r="W11" s="2">
        <v>982.6</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296.45999999999998</v>
      </c>
      <c r="E12" s="2">
        <v>52.97</v>
      </c>
      <c r="F12" s="2">
        <v>60.36</v>
      </c>
      <c r="G12" s="2">
        <v>307.93</v>
      </c>
      <c r="H12" s="2">
        <v>76.680000000000007</v>
      </c>
      <c r="I12" s="2">
        <v>26.56</v>
      </c>
      <c r="J12" s="2">
        <v>820.96</v>
      </c>
      <c r="K12" s="2"/>
      <c r="L12" s="187"/>
      <c r="M12" s="2"/>
      <c r="N12" s="187"/>
      <c r="O12" s="187"/>
      <c r="P12" s="26" t="s">
        <v>28</v>
      </c>
      <c r="Q12" s="17">
        <v>2025</v>
      </c>
      <c r="R12" s="17">
        <v>10</v>
      </c>
      <c r="S12" s="2">
        <v>386.89</v>
      </c>
      <c r="T12" s="2">
        <v>483.61</v>
      </c>
      <c r="U12" s="2">
        <v>697.82</v>
      </c>
      <c r="V12" s="2">
        <v>820.96</v>
      </c>
      <c r="W12" s="2">
        <v>985.15</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286.95999999999998</v>
      </c>
      <c r="E13" s="2">
        <v>53.3</v>
      </c>
      <c r="F13" s="2">
        <v>58.82</v>
      </c>
      <c r="G13" s="2">
        <v>294.83999999999997</v>
      </c>
      <c r="H13" s="2">
        <v>78.010000000000005</v>
      </c>
      <c r="I13" s="2">
        <v>28.15</v>
      </c>
      <c r="J13" s="2">
        <v>800.09</v>
      </c>
      <c r="K13" s="2"/>
      <c r="L13" s="187"/>
      <c r="M13" s="2"/>
      <c r="N13" s="187"/>
      <c r="O13" s="187"/>
      <c r="P13" s="26" t="s">
        <v>29</v>
      </c>
      <c r="Q13" s="17">
        <v>2025</v>
      </c>
      <c r="R13" s="17">
        <v>11</v>
      </c>
      <c r="S13" s="2">
        <v>387.6</v>
      </c>
      <c r="T13" s="2">
        <v>484.5</v>
      </c>
      <c r="U13" s="2">
        <v>680.07</v>
      </c>
      <c r="V13" s="2">
        <v>800.09</v>
      </c>
      <c r="W13" s="2">
        <v>960.1</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287.05</v>
      </c>
      <c r="E14" s="2">
        <v>54.14</v>
      </c>
      <c r="F14" s="2">
        <v>59.75</v>
      </c>
      <c r="G14" s="2">
        <v>289.66000000000003</v>
      </c>
      <c r="H14" s="2">
        <v>75.8</v>
      </c>
      <c r="I14" s="2">
        <v>18.7</v>
      </c>
      <c r="J14" s="2">
        <v>785.09</v>
      </c>
      <c r="K14" s="2"/>
      <c r="L14" s="187"/>
      <c r="M14" s="2"/>
      <c r="N14" s="187"/>
      <c r="O14" s="187"/>
      <c r="P14" s="26" t="s">
        <v>164</v>
      </c>
      <c r="Q14" s="17">
        <v>2025</v>
      </c>
      <c r="R14" s="17">
        <v>12</v>
      </c>
      <c r="S14" s="2">
        <v>387.88</v>
      </c>
      <c r="T14" s="2">
        <v>484.86</v>
      </c>
      <c r="U14" s="2">
        <v>667.33</v>
      </c>
      <c r="V14" s="2">
        <v>785.09</v>
      </c>
      <c r="W14" s="2">
        <v>942.11</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247.2</v>
      </c>
      <c r="E15" s="2">
        <v>52.97</v>
      </c>
      <c r="F15" s="2">
        <v>53.23</v>
      </c>
      <c r="G15" s="2">
        <v>292.58999999999997</v>
      </c>
      <c r="H15" s="2">
        <v>76.459999999999994</v>
      </c>
      <c r="I15" s="2">
        <v>17.79</v>
      </c>
      <c r="J15" s="2">
        <v>740.25</v>
      </c>
      <c r="K15" s="2"/>
      <c r="L15" s="187"/>
      <c r="M15" s="2"/>
      <c r="N15" s="187"/>
      <c r="O15" s="187"/>
      <c r="P15" s="26" t="s">
        <v>165</v>
      </c>
      <c r="Q15" s="17">
        <v>2026</v>
      </c>
      <c r="R15" s="17">
        <v>1</v>
      </c>
      <c r="S15" s="2">
        <v>388.91</v>
      </c>
      <c r="T15" s="2">
        <v>486.13</v>
      </c>
      <c r="U15" s="2">
        <v>629.21</v>
      </c>
      <c r="V15" s="2">
        <v>740.25</v>
      </c>
      <c r="W15" s="2">
        <v>888.3</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332.99</v>
      </c>
      <c r="E16" s="2">
        <v>50.62</v>
      </c>
      <c r="F16" s="2">
        <v>67.33</v>
      </c>
      <c r="G16" s="2">
        <v>289.89</v>
      </c>
      <c r="H16" s="2">
        <v>75.02</v>
      </c>
      <c r="I16" s="2">
        <v>18.28</v>
      </c>
      <c r="J16" s="2">
        <v>834.12</v>
      </c>
      <c r="K16" s="2"/>
      <c r="L16" s="187"/>
      <c r="M16" s="2"/>
      <c r="N16" s="187"/>
      <c r="O16" s="187"/>
      <c r="P16" s="26" t="s">
        <v>32</v>
      </c>
      <c r="Q16" s="17">
        <v>2026</v>
      </c>
      <c r="R16" s="17">
        <v>2</v>
      </c>
      <c r="S16" s="2">
        <v>393.5</v>
      </c>
      <c r="T16" s="2">
        <v>491.88</v>
      </c>
      <c r="U16" s="2">
        <v>709</v>
      </c>
      <c r="V16" s="2">
        <v>834.12</v>
      </c>
      <c r="W16" s="2">
        <v>1000.94</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294.11</v>
      </c>
      <c r="E17" s="2">
        <v>57.63</v>
      </c>
      <c r="F17" s="2">
        <v>63.19</v>
      </c>
      <c r="G17" s="2">
        <v>297.95</v>
      </c>
      <c r="H17" s="2">
        <v>83.65</v>
      </c>
      <c r="I17" s="2">
        <v>28.06</v>
      </c>
      <c r="J17" s="2">
        <v>824.59</v>
      </c>
      <c r="K17" s="2"/>
      <c r="L17" s="187"/>
      <c r="M17" s="2"/>
      <c r="N17" s="187"/>
      <c r="O17" s="187"/>
      <c r="P17" s="26" t="s">
        <v>33</v>
      </c>
      <c r="Q17" s="17">
        <v>2026</v>
      </c>
      <c r="R17" s="17">
        <v>3</v>
      </c>
      <c r="S17" s="2">
        <v>397.74</v>
      </c>
      <c r="T17" s="2">
        <v>497.18</v>
      </c>
      <c r="U17" s="2">
        <v>700.9</v>
      </c>
      <c r="V17" s="2">
        <v>824.59</v>
      </c>
      <c r="W17" s="2">
        <v>989.5</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306.12</v>
      </c>
      <c r="E18" s="2">
        <v>55.95</v>
      </c>
      <c r="F18" s="2">
        <v>61.77</v>
      </c>
      <c r="G18" s="2">
        <v>288.02999999999997</v>
      </c>
      <c r="H18" s="2">
        <v>81.88</v>
      </c>
      <c r="I18" s="2">
        <v>25.9</v>
      </c>
      <c r="J18" s="2">
        <v>819.66</v>
      </c>
      <c r="K18" s="2"/>
      <c r="L18" s="187"/>
      <c r="M18" s="2"/>
      <c r="N18" s="187"/>
      <c r="O18" s="187"/>
      <c r="P18" s="26" t="s">
        <v>34</v>
      </c>
      <c r="Q18" s="17">
        <v>2026</v>
      </c>
      <c r="R18" s="17">
        <v>4</v>
      </c>
      <c r="S18" s="2">
        <v>400.83</v>
      </c>
      <c r="T18" s="2">
        <v>501.04</v>
      </c>
      <c r="U18" s="2">
        <v>696.71</v>
      </c>
      <c r="V18" s="2">
        <v>819.66</v>
      </c>
      <c r="W18" s="2">
        <v>983.59</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4.0835061711604469E-2</v>
      </c>
      <c r="E19" s="202">
        <f t="shared" si="0"/>
        <v>-2.9151483602290466E-2</v>
      </c>
      <c r="F19" s="202">
        <f t="shared" si="0"/>
        <v>-2.2471910112359467E-2</v>
      </c>
      <c r="G19" s="202">
        <f t="shared" si="0"/>
        <v>-3.3294176875314704E-2</v>
      </c>
      <c r="H19" s="202">
        <f t="shared" si="0"/>
        <v>-2.1159593544530904E-2</v>
      </c>
      <c r="I19" s="202">
        <f t="shared" si="0"/>
        <v>-7.6977904490377766E-2</v>
      </c>
      <c r="J19" s="202">
        <f t="shared" si="0"/>
        <v>-5.9787288228089885E-3</v>
      </c>
      <c r="K19" s="202"/>
      <c r="P19" s="16" t="s">
        <v>35</v>
      </c>
      <c r="Q19" s="1"/>
      <c r="R19" s="1"/>
      <c r="S19" s="53">
        <f>+(S18-S17)/S17</f>
        <v>7.7688942525267132E-3</v>
      </c>
      <c r="T19" s="53">
        <f>+(T18-T17)/T17</f>
        <v>7.7637877629832524E-3</v>
      </c>
      <c r="U19" s="53">
        <f>+(U18-U17)/U17</f>
        <v>-5.9780282493935525E-3</v>
      </c>
      <c r="V19" s="53">
        <f>+(V18-V17)/V17</f>
        <v>-5.9787288228089885E-3</v>
      </c>
      <c r="W19" s="53">
        <f>+(W18-W17)/W17</f>
        <v>-5.9727134916624236E-3</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53"/>
      <c r="W20" s="53"/>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6.45"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BI44"/>
  <sheetViews>
    <sheetView showGridLines="0" view="pageBreakPreview" zoomScaleNormal="100" zoomScaleSheetLayoutView="100" workbookViewId="0">
      <selection activeCell="J6" sqref="J6:M6"/>
    </sheetView>
  </sheetViews>
  <sheetFormatPr baseColWidth="10" defaultColWidth="9.28515625" defaultRowHeight="15" x14ac:dyDescent="0.25"/>
  <cols>
    <col min="1" max="1" width="10.570312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8"/>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B2" s="321" t="s">
        <v>183</v>
      </c>
      <c r="C2" s="316"/>
      <c r="D2" s="316"/>
      <c r="E2" s="316"/>
      <c r="F2" s="316"/>
      <c r="G2" s="316"/>
      <c r="H2" s="316"/>
      <c r="I2" s="316"/>
      <c r="J2" s="316"/>
      <c r="K2" s="316"/>
      <c r="L2" s="27"/>
      <c r="M2" s="187"/>
      <c r="N2" s="187"/>
      <c r="O2" s="187"/>
      <c r="P2" s="308"/>
      <c r="Q2" s="316"/>
      <c r="R2" s="32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B3" s="321" t="s">
        <v>184</v>
      </c>
      <c r="C3" s="317"/>
      <c r="D3" s="317"/>
      <c r="E3" s="317"/>
      <c r="F3" s="317"/>
      <c r="G3" s="317"/>
      <c r="H3" s="317"/>
      <c r="I3" s="317"/>
      <c r="J3" s="317"/>
      <c r="K3" s="317"/>
      <c r="L3" s="27"/>
      <c r="M3" s="187"/>
      <c r="N3" s="187"/>
      <c r="O3" s="187"/>
      <c r="P3" s="308"/>
      <c r="Q3" s="317"/>
      <c r="R3" s="32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0"/>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398.19</v>
      </c>
      <c r="E7" s="2">
        <v>56.76</v>
      </c>
      <c r="F7" s="2">
        <v>71.13</v>
      </c>
      <c r="G7" s="2">
        <v>181.94</v>
      </c>
      <c r="H7" s="2">
        <v>197.32</v>
      </c>
      <c r="I7" s="2">
        <v>53.45</v>
      </c>
      <c r="J7" s="2">
        <v>958.79</v>
      </c>
      <c r="K7" s="2"/>
      <c r="L7" s="187"/>
      <c r="M7" s="2"/>
      <c r="N7" s="187"/>
      <c r="O7" s="187"/>
      <c r="P7" s="26" t="s">
        <v>23</v>
      </c>
      <c r="Q7" s="17">
        <v>2025</v>
      </c>
      <c r="R7" s="17">
        <v>5</v>
      </c>
      <c r="S7" s="2">
        <v>418.58</v>
      </c>
      <c r="T7" s="2">
        <v>523.22</v>
      </c>
      <c r="U7" s="2">
        <v>814.97</v>
      </c>
      <c r="V7" s="2">
        <v>958.79</v>
      </c>
      <c r="W7" s="2">
        <v>1150.55</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395.22</v>
      </c>
      <c r="E8" s="2">
        <v>54.69</v>
      </c>
      <c r="F8" s="2">
        <v>70.64</v>
      </c>
      <c r="G8" s="2">
        <v>178.81</v>
      </c>
      <c r="H8" s="2">
        <v>192.01</v>
      </c>
      <c r="I8" s="2">
        <v>54.85</v>
      </c>
      <c r="J8" s="2">
        <v>946.22</v>
      </c>
      <c r="K8" s="2"/>
      <c r="L8" s="187"/>
      <c r="M8" s="2"/>
      <c r="N8" s="187"/>
      <c r="O8" s="187"/>
      <c r="P8" s="26" t="s">
        <v>161</v>
      </c>
      <c r="Q8" s="17">
        <v>2025</v>
      </c>
      <c r="R8" s="17">
        <v>6</v>
      </c>
      <c r="S8" s="2">
        <v>419.92</v>
      </c>
      <c r="T8" s="2">
        <v>524.9</v>
      </c>
      <c r="U8" s="2">
        <v>804.29</v>
      </c>
      <c r="V8" s="2">
        <v>946.22</v>
      </c>
      <c r="W8" s="2">
        <v>1135.46</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394.16</v>
      </c>
      <c r="E9" s="2">
        <v>53.84</v>
      </c>
      <c r="F9" s="2">
        <v>70.349999999999994</v>
      </c>
      <c r="G9" s="2">
        <v>180.18</v>
      </c>
      <c r="H9" s="2">
        <v>198.6</v>
      </c>
      <c r="I9" s="2">
        <v>60.3</v>
      </c>
      <c r="J9" s="2">
        <v>957.43</v>
      </c>
      <c r="K9" s="2"/>
      <c r="L9" s="187"/>
      <c r="M9" s="2"/>
      <c r="N9" s="187"/>
      <c r="O9" s="187"/>
      <c r="P9" s="26" t="s">
        <v>162</v>
      </c>
      <c r="Q9" s="17">
        <v>2025</v>
      </c>
      <c r="R9" s="17">
        <v>7</v>
      </c>
      <c r="S9" s="2">
        <v>420.37</v>
      </c>
      <c r="T9" s="2">
        <v>525.46</v>
      </c>
      <c r="U9" s="2">
        <v>813.82</v>
      </c>
      <c r="V9" s="2">
        <v>957.43</v>
      </c>
      <c r="W9" s="2">
        <v>1148.92</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315.60000000000002</v>
      </c>
      <c r="E10" s="2">
        <v>56.93</v>
      </c>
      <c r="F10" s="2">
        <v>60.04</v>
      </c>
      <c r="G10" s="2">
        <v>178.71</v>
      </c>
      <c r="H10" s="2">
        <v>195.57</v>
      </c>
      <c r="I10" s="2">
        <v>55.9</v>
      </c>
      <c r="J10" s="2">
        <v>862.75</v>
      </c>
      <c r="K10" s="2"/>
      <c r="L10" s="187"/>
      <c r="M10" s="2"/>
      <c r="N10" s="187"/>
      <c r="O10" s="187"/>
      <c r="P10" s="26" t="s">
        <v>26</v>
      </c>
      <c r="Q10" s="17">
        <v>2025</v>
      </c>
      <c r="R10" s="17">
        <v>8</v>
      </c>
      <c r="S10" s="2">
        <v>421.51</v>
      </c>
      <c r="T10" s="2">
        <v>526.89</v>
      </c>
      <c r="U10" s="2">
        <v>733.34</v>
      </c>
      <c r="V10" s="2">
        <v>862.75</v>
      </c>
      <c r="W10" s="2">
        <v>1035.3</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311.17</v>
      </c>
      <c r="E11" s="2">
        <v>51.66</v>
      </c>
      <c r="F11" s="2">
        <v>59.7</v>
      </c>
      <c r="G11" s="2">
        <v>178.88</v>
      </c>
      <c r="H11" s="2">
        <v>185.27</v>
      </c>
      <c r="I11" s="2">
        <v>38.380000000000003</v>
      </c>
      <c r="J11" s="2">
        <v>825.06</v>
      </c>
      <c r="K11" s="2"/>
      <c r="L11" s="187"/>
      <c r="M11" s="2"/>
      <c r="N11" s="187"/>
      <c r="O11" s="187"/>
      <c r="P11" s="26" t="s">
        <v>163</v>
      </c>
      <c r="Q11" s="17">
        <v>2025</v>
      </c>
      <c r="R11" s="17">
        <v>9</v>
      </c>
      <c r="S11" s="2">
        <v>422.3</v>
      </c>
      <c r="T11" s="2">
        <v>527.87</v>
      </c>
      <c r="U11" s="2">
        <v>701.3</v>
      </c>
      <c r="V11" s="2">
        <v>825.06</v>
      </c>
      <c r="W11" s="2">
        <v>990.07</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358.77</v>
      </c>
      <c r="E12" s="2">
        <v>52.97</v>
      </c>
      <c r="F12" s="2">
        <v>66.47</v>
      </c>
      <c r="G12" s="2">
        <v>178.68</v>
      </c>
      <c r="H12" s="2">
        <v>188.82</v>
      </c>
      <c r="I12" s="2">
        <v>31.13</v>
      </c>
      <c r="J12" s="2">
        <v>876.84</v>
      </c>
      <c r="K12" s="2"/>
      <c r="L12" s="187"/>
      <c r="M12" s="2"/>
      <c r="N12" s="187"/>
      <c r="O12" s="187"/>
      <c r="P12" s="26" t="s">
        <v>28</v>
      </c>
      <c r="Q12" s="17">
        <v>2025</v>
      </c>
      <c r="R12" s="17">
        <v>10</v>
      </c>
      <c r="S12" s="2">
        <v>423.67</v>
      </c>
      <c r="T12" s="2">
        <v>529.58000000000004</v>
      </c>
      <c r="U12" s="2">
        <v>745.3</v>
      </c>
      <c r="V12" s="2">
        <v>876.83</v>
      </c>
      <c r="W12" s="2">
        <v>1052.19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287.45</v>
      </c>
      <c r="E13" s="2">
        <v>53.3</v>
      </c>
      <c r="F13" s="2">
        <v>36.869999999999997</v>
      </c>
      <c r="G13" s="2">
        <v>180.39</v>
      </c>
      <c r="H13" s="2">
        <v>187.72</v>
      </c>
      <c r="I13" s="2">
        <v>48.69</v>
      </c>
      <c r="J13" s="2">
        <v>794.42</v>
      </c>
      <c r="K13" s="2"/>
      <c r="L13" s="187"/>
      <c r="M13" s="2"/>
      <c r="N13" s="187"/>
      <c r="O13" s="187"/>
      <c r="P13" s="26" t="s">
        <v>29</v>
      </c>
      <c r="Q13" s="17">
        <v>2025</v>
      </c>
      <c r="R13" s="17">
        <v>11</v>
      </c>
      <c r="S13" s="2">
        <v>424.45</v>
      </c>
      <c r="T13" s="2">
        <v>530.55999999999995</v>
      </c>
      <c r="U13" s="2">
        <v>675.25</v>
      </c>
      <c r="V13" s="2">
        <v>794.42</v>
      </c>
      <c r="W13" s="2">
        <v>953.3</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311.74</v>
      </c>
      <c r="E14" s="2">
        <v>54.14</v>
      </c>
      <c r="F14" s="2">
        <v>53.02</v>
      </c>
      <c r="G14" s="2">
        <v>179.19</v>
      </c>
      <c r="H14" s="2">
        <v>181.07</v>
      </c>
      <c r="I14" s="2">
        <v>23.01</v>
      </c>
      <c r="J14" s="2">
        <v>802.17</v>
      </c>
      <c r="K14" s="2"/>
      <c r="L14" s="187"/>
      <c r="M14" s="2"/>
      <c r="N14" s="187"/>
      <c r="O14" s="187"/>
      <c r="P14" s="26" t="s">
        <v>164</v>
      </c>
      <c r="Q14" s="17">
        <v>2025</v>
      </c>
      <c r="R14" s="17">
        <v>12</v>
      </c>
      <c r="S14" s="2">
        <v>424.76</v>
      </c>
      <c r="T14" s="2">
        <v>530.95000000000005</v>
      </c>
      <c r="U14" s="2">
        <v>681.84</v>
      </c>
      <c r="V14" s="2">
        <v>802.16</v>
      </c>
      <c r="W14" s="2">
        <v>962.6</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299.55</v>
      </c>
      <c r="E15" s="2">
        <v>52.97</v>
      </c>
      <c r="F15" s="2">
        <v>51.59</v>
      </c>
      <c r="G15" s="2">
        <v>177.45</v>
      </c>
      <c r="H15" s="2">
        <v>182.54</v>
      </c>
      <c r="I15" s="2">
        <v>22.22</v>
      </c>
      <c r="J15" s="2">
        <v>786.33</v>
      </c>
      <c r="K15" s="2"/>
      <c r="L15" s="187"/>
      <c r="M15" s="2"/>
      <c r="N15" s="187"/>
      <c r="O15" s="187"/>
      <c r="P15" s="26" t="s">
        <v>165</v>
      </c>
      <c r="Q15" s="17">
        <v>2026</v>
      </c>
      <c r="R15" s="17">
        <v>1</v>
      </c>
      <c r="S15" s="2">
        <v>425.88</v>
      </c>
      <c r="T15" s="2">
        <v>532.34</v>
      </c>
      <c r="U15" s="2">
        <v>668.38</v>
      </c>
      <c r="V15" s="2">
        <v>786.33</v>
      </c>
      <c r="W15" s="2">
        <v>943.6</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254.32</v>
      </c>
      <c r="E16" s="2">
        <v>50.62</v>
      </c>
      <c r="F16" s="2">
        <v>44.87</v>
      </c>
      <c r="G16" s="2">
        <v>178.78</v>
      </c>
      <c r="H16" s="2">
        <v>182.58</v>
      </c>
      <c r="I16" s="2">
        <v>23.99</v>
      </c>
      <c r="J16" s="2">
        <v>735.17</v>
      </c>
      <c r="K16" s="2"/>
      <c r="L16" s="187"/>
      <c r="M16" s="2"/>
      <c r="N16" s="187"/>
      <c r="O16" s="187"/>
      <c r="P16" s="26" t="s">
        <v>32</v>
      </c>
      <c r="Q16" s="17">
        <v>2026</v>
      </c>
      <c r="R16" s="17">
        <v>2</v>
      </c>
      <c r="S16" s="2">
        <v>430.91</v>
      </c>
      <c r="T16" s="2">
        <v>538.64</v>
      </c>
      <c r="U16" s="2">
        <v>624.9</v>
      </c>
      <c r="V16" s="2">
        <v>735.17</v>
      </c>
      <c r="W16" s="2">
        <v>882.21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188.86</v>
      </c>
      <c r="E17" s="2">
        <v>57.63</v>
      </c>
      <c r="F17" s="2">
        <v>37.369999999999997</v>
      </c>
      <c r="G17" s="2">
        <v>184.18</v>
      </c>
      <c r="H17" s="2">
        <v>186.56</v>
      </c>
      <c r="I17" s="2">
        <v>34.909999999999997</v>
      </c>
      <c r="J17" s="2">
        <v>689.51</v>
      </c>
      <c r="K17" s="2"/>
      <c r="L17" s="187"/>
      <c r="M17" s="2"/>
      <c r="N17" s="187"/>
      <c r="O17" s="187"/>
      <c r="P17" s="26" t="s">
        <v>33</v>
      </c>
      <c r="Q17" s="17">
        <v>2026</v>
      </c>
      <c r="R17" s="17">
        <v>3</v>
      </c>
      <c r="S17" s="2">
        <v>435.55</v>
      </c>
      <c r="T17" s="2">
        <v>544.44000000000005</v>
      </c>
      <c r="U17" s="2">
        <v>586.08000000000004</v>
      </c>
      <c r="V17" s="2">
        <v>689.51</v>
      </c>
      <c r="W17" s="2">
        <v>827.41</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252.87</v>
      </c>
      <c r="E18" s="2">
        <v>55.95</v>
      </c>
      <c r="F18" s="2">
        <v>43.84</v>
      </c>
      <c r="G18" s="2">
        <v>175.97</v>
      </c>
      <c r="H18" s="2">
        <v>183.03</v>
      </c>
      <c r="I18" s="2">
        <v>32.619999999999997</v>
      </c>
      <c r="J18" s="2">
        <v>744.3</v>
      </c>
      <c r="K18" s="2"/>
      <c r="L18" s="187"/>
      <c r="M18" s="2"/>
      <c r="N18" s="187"/>
      <c r="O18" s="187"/>
      <c r="P18" s="26" t="s">
        <v>34</v>
      </c>
      <c r="Q18" s="17">
        <v>2026</v>
      </c>
      <c r="R18" s="17">
        <v>4</v>
      </c>
      <c r="S18" s="2">
        <v>438.94</v>
      </c>
      <c r="T18" s="2">
        <v>548.66999999999996</v>
      </c>
      <c r="U18" s="2">
        <v>632.65</v>
      </c>
      <c r="V18" s="2">
        <v>744.3</v>
      </c>
      <c r="W18" s="2">
        <v>893.16</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0.33892830668219837</v>
      </c>
      <c r="E19" s="202">
        <f t="shared" si="0"/>
        <v>-2.9151483602290466E-2</v>
      </c>
      <c r="F19" s="202">
        <f t="shared" si="0"/>
        <v>0.1731335295691733</v>
      </c>
      <c r="G19" s="202">
        <f t="shared" si="0"/>
        <v>-4.4575958301661459E-2</v>
      </c>
      <c r="H19" s="202">
        <f t="shared" si="0"/>
        <v>-1.8921526586620933E-2</v>
      </c>
      <c r="I19" s="202">
        <f t="shared" si="0"/>
        <v>-6.5597250071612698E-2</v>
      </c>
      <c r="J19" s="202">
        <f t="shared" si="0"/>
        <v>7.9462226798741084E-2</v>
      </c>
      <c r="K19" s="202"/>
      <c r="P19" s="16" t="s">
        <v>35</v>
      </c>
      <c r="Q19" s="1"/>
      <c r="R19" s="1"/>
      <c r="S19" s="53">
        <f>+(S18-S17)/S17</f>
        <v>7.7832625416140193E-3</v>
      </c>
      <c r="T19" s="53">
        <f>+(T18-T17)/T17</f>
        <v>7.7694511791931231E-3</v>
      </c>
      <c r="U19" s="53">
        <f>+(U18-U17)/U17</f>
        <v>7.9460141960141839E-2</v>
      </c>
      <c r="V19" s="53">
        <f>+(V18-V17)/V17</f>
        <v>7.9462226798741084E-2</v>
      </c>
      <c r="W19" s="53">
        <f>+(W18-W17)/W17</f>
        <v>7.9464836054676649E-2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7"/>
      <c r="W20" s="139"/>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8">
    <mergeCell ref="P4:W4"/>
    <mergeCell ref="A21:N22"/>
    <mergeCell ref="R3:W3"/>
    <mergeCell ref="AB3:AH3"/>
    <mergeCell ref="I1:K1"/>
    <mergeCell ref="P2:Q2"/>
    <mergeCell ref="AA27:AI28"/>
    <mergeCell ref="B2:K2"/>
    <mergeCell ref="P5:W5"/>
    <mergeCell ref="A5:K5"/>
    <mergeCell ref="B3:K3"/>
    <mergeCell ref="Z3:AA3"/>
    <mergeCell ref="Z2:AH2"/>
    <mergeCell ref="P3:Q3"/>
    <mergeCell ref="R2:W2"/>
    <mergeCell ref="AA23:AI24"/>
    <mergeCell ref="Z4:AG4"/>
    <mergeCell ref="AA19:AH20"/>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dimension ref="A1:BI44"/>
  <sheetViews>
    <sheetView showGridLines="0" view="pageBreakPreview" zoomScale="80" zoomScaleNormal="100" zoomScaleSheetLayoutView="80" workbookViewId="0">
      <selection activeCell="J6" sqref="J6:M6"/>
    </sheetView>
  </sheetViews>
  <sheetFormatPr baseColWidth="10" defaultColWidth="9.28515625" defaultRowHeight="15" x14ac:dyDescent="0.25"/>
  <cols>
    <col min="1" max="1" width="9.8554687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216"/>
      <c r="B1" s="187"/>
      <c r="C1" s="187"/>
      <c r="F1" s="187"/>
      <c r="G1" s="187"/>
      <c r="H1" s="187"/>
      <c r="I1" s="315"/>
      <c r="J1" s="316"/>
      <c r="K1" s="316"/>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185</v>
      </c>
      <c r="D2" s="11"/>
      <c r="E2" s="11"/>
      <c r="F2" s="11"/>
      <c r="G2" s="11"/>
      <c r="H2" s="11"/>
      <c r="I2" s="11"/>
      <c r="J2" s="11"/>
      <c r="K2" s="11"/>
      <c r="L2" s="27"/>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186</v>
      </c>
      <c r="D3" s="11"/>
      <c r="E3" s="11"/>
      <c r="F3" s="11"/>
      <c r="G3" s="11"/>
      <c r="H3" s="11"/>
      <c r="I3" s="11"/>
      <c r="J3" s="11"/>
      <c r="K3" s="11"/>
      <c r="L3" s="27"/>
      <c r="M3" s="187"/>
      <c r="N3" s="187"/>
      <c r="O3" s="187"/>
      <c r="P3" s="308"/>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0"/>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187</v>
      </c>
      <c r="B7" s="17">
        <v>2025</v>
      </c>
      <c r="C7" s="17">
        <v>5</v>
      </c>
      <c r="D7" s="2">
        <v>257.11</v>
      </c>
      <c r="E7" s="2">
        <v>56.76</v>
      </c>
      <c r="F7" s="2">
        <v>58.61</v>
      </c>
      <c r="G7" s="2">
        <v>299.01</v>
      </c>
      <c r="H7" s="2">
        <v>163.78</v>
      </c>
      <c r="I7" s="2">
        <v>34.28</v>
      </c>
      <c r="J7" s="2">
        <v>869.54</v>
      </c>
      <c r="K7" s="2"/>
      <c r="L7" s="187"/>
      <c r="M7" s="2">
        <v>26.07</v>
      </c>
      <c r="N7" s="187"/>
      <c r="O7" s="187"/>
      <c r="P7" s="26" t="s">
        <v>187</v>
      </c>
      <c r="Q7" s="17">
        <v>2025</v>
      </c>
      <c r="R7" s="17">
        <v>5</v>
      </c>
      <c r="S7" s="2">
        <v>407.64</v>
      </c>
      <c r="T7" s="2">
        <v>509.47</v>
      </c>
      <c r="U7" s="2">
        <v>739.11</v>
      </c>
      <c r="V7" s="2">
        <v>869.54</v>
      </c>
      <c r="W7" s="2">
        <v>1043.45</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280.87</v>
      </c>
      <c r="E8" s="2">
        <v>54.69</v>
      </c>
      <c r="F8" s="2">
        <v>62.79</v>
      </c>
      <c r="G8" s="2">
        <v>299.85000000000002</v>
      </c>
      <c r="H8" s="2">
        <v>154.49</v>
      </c>
      <c r="I8" s="2">
        <v>53.1</v>
      </c>
      <c r="J8" s="2">
        <v>905.79</v>
      </c>
      <c r="K8" s="2"/>
      <c r="L8" s="187"/>
      <c r="M8" s="2">
        <v>28.14</v>
      </c>
      <c r="N8" s="187"/>
      <c r="O8" s="187"/>
      <c r="P8" s="26" t="s">
        <v>161</v>
      </c>
      <c r="Q8" s="17">
        <v>2025</v>
      </c>
      <c r="R8" s="17">
        <v>6</v>
      </c>
      <c r="S8" s="2">
        <v>408.96</v>
      </c>
      <c r="T8" s="2">
        <v>511.14</v>
      </c>
      <c r="U8" s="2">
        <v>769.92</v>
      </c>
      <c r="V8" s="2">
        <v>905.79</v>
      </c>
      <c r="W8" s="2">
        <v>1086.94</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263.14999999999998</v>
      </c>
      <c r="E9" s="2">
        <v>53.84</v>
      </c>
      <c r="F9" s="2">
        <v>59.35</v>
      </c>
      <c r="G9" s="2">
        <v>296.33</v>
      </c>
      <c r="H9" s="2">
        <v>153.16999999999999</v>
      </c>
      <c r="I9" s="2">
        <v>57.31</v>
      </c>
      <c r="J9" s="2">
        <v>883.15</v>
      </c>
      <c r="K9" s="2"/>
      <c r="L9" s="187"/>
      <c r="M9" s="2">
        <v>18.309999999999999</v>
      </c>
      <c r="N9" s="187"/>
      <c r="O9" s="187"/>
      <c r="P9" s="26" t="s">
        <v>162</v>
      </c>
      <c r="Q9" s="17">
        <v>2025</v>
      </c>
      <c r="R9" s="17">
        <v>7</v>
      </c>
      <c r="S9" s="2">
        <v>409.43</v>
      </c>
      <c r="T9" s="2">
        <v>511.7</v>
      </c>
      <c r="U9" s="2">
        <v>750.68</v>
      </c>
      <c r="V9" s="2">
        <v>883.15</v>
      </c>
      <c r="W9" s="2">
        <v>1059.78</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260.31</v>
      </c>
      <c r="E10" s="2">
        <v>56.93</v>
      </c>
      <c r="F10" s="2">
        <v>59.39</v>
      </c>
      <c r="G10" s="2">
        <v>290.01</v>
      </c>
      <c r="H10" s="2">
        <v>159.59</v>
      </c>
      <c r="I10" s="2">
        <v>36.090000000000003</v>
      </c>
      <c r="J10" s="2">
        <v>862.31</v>
      </c>
      <c r="K10" s="2"/>
      <c r="L10" s="187"/>
      <c r="M10" s="2">
        <v>31.63</v>
      </c>
      <c r="N10" s="187"/>
      <c r="O10" s="187"/>
      <c r="P10" s="26" t="s">
        <v>26</v>
      </c>
      <c r="Q10" s="17">
        <v>2025</v>
      </c>
      <c r="R10" s="17">
        <v>8</v>
      </c>
      <c r="S10" s="2">
        <v>410.63</v>
      </c>
      <c r="T10" s="2">
        <v>513.16</v>
      </c>
      <c r="U10" s="2">
        <v>732.97</v>
      </c>
      <c r="V10" s="2">
        <v>862.31</v>
      </c>
      <c r="W10" s="2">
        <v>1034.78</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300.75</v>
      </c>
      <c r="E11" s="2">
        <v>51.66</v>
      </c>
      <c r="F11" s="2">
        <v>66.91</v>
      </c>
      <c r="G11" s="2">
        <v>305.19</v>
      </c>
      <c r="H11" s="2">
        <v>160.4</v>
      </c>
      <c r="I11" s="2">
        <v>37.409999999999997</v>
      </c>
      <c r="J11" s="2">
        <v>922.32</v>
      </c>
      <c r="K11" s="2"/>
      <c r="L11" s="187"/>
      <c r="M11" s="2">
        <v>30.74</v>
      </c>
      <c r="N11" s="187"/>
      <c r="O11" s="187"/>
      <c r="P11" s="26" t="s">
        <v>163</v>
      </c>
      <c r="Q11" s="17">
        <v>2025</v>
      </c>
      <c r="R11" s="17">
        <v>9</v>
      </c>
      <c r="S11" s="2">
        <v>411.45</v>
      </c>
      <c r="T11" s="2">
        <v>514.19000000000005</v>
      </c>
      <c r="U11" s="2">
        <v>783.97</v>
      </c>
      <c r="V11" s="2">
        <v>922.32</v>
      </c>
      <c r="W11" s="2">
        <v>1106.78</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314.68</v>
      </c>
      <c r="E12" s="2">
        <v>52.97</v>
      </c>
      <c r="F12" s="2">
        <v>69.75</v>
      </c>
      <c r="G12" s="2">
        <v>307.93</v>
      </c>
      <c r="H12" s="2">
        <v>151.87</v>
      </c>
      <c r="I12" s="2">
        <v>29.64</v>
      </c>
      <c r="J12" s="2">
        <v>926.85</v>
      </c>
      <c r="K12" s="2"/>
      <c r="L12" s="187"/>
      <c r="M12" s="2">
        <v>18.79</v>
      </c>
      <c r="N12" s="187"/>
      <c r="O12" s="187"/>
      <c r="P12" s="26" t="s">
        <v>28</v>
      </c>
      <c r="Q12" s="17">
        <v>2025</v>
      </c>
      <c r="R12" s="17">
        <v>10</v>
      </c>
      <c r="S12" s="2">
        <v>412.82</v>
      </c>
      <c r="T12" s="2">
        <v>515.88</v>
      </c>
      <c r="U12" s="2">
        <v>787.82</v>
      </c>
      <c r="V12" s="2">
        <v>926.85</v>
      </c>
      <c r="W12" s="2">
        <v>1112.22</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270.19</v>
      </c>
      <c r="E13" s="2">
        <v>53.3</v>
      </c>
      <c r="F13" s="2">
        <v>61.34</v>
      </c>
      <c r="G13" s="2">
        <v>294.83999999999997</v>
      </c>
      <c r="H13" s="2">
        <v>160.04</v>
      </c>
      <c r="I13" s="2">
        <v>24.52</v>
      </c>
      <c r="J13" s="2">
        <v>864.23</v>
      </c>
      <c r="K13" s="2"/>
      <c r="L13" s="187"/>
      <c r="M13" s="2">
        <v>30.04</v>
      </c>
      <c r="N13" s="187"/>
      <c r="O13" s="187"/>
      <c r="P13" s="26" t="s">
        <v>29</v>
      </c>
      <c r="Q13" s="17">
        <v>2025</v>
      </c>
      <c r="R13" s="17">
        <v>11</v>
      </c>
      <c r="S13" s="2">
        <v>413.62</v>
      </c>
      <c r="T13" s="2">
        <v>516.80999999999995</v>
      </c>
      <c r="U13" s="2">
        <v>734.6</v>
      </c>
      <c r="V13" s="2">
        <v>864.23</v>
      </c>
      <c r="W13" s="2">
        <v>1037.08</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30</v>
      </c>
      <c r="B14" s="17">
        <v>2025</v>
      </c>
      <c r="C14" s="17">
        <v>12</v>
      </c>
      <c r="D14" s="2">
        <v>289.18</v>
      </c>
      <c r="E14" s="2">
        <v>54.14</v>
      </c>
      <c r="F14" s="2">
        <v>65.959999999999994</v>
      </c>
      <c r="G14" s="2">
        <v>289.66000000000003</v>
      </c>
      <c r="H14" s="2">
        <v>162.63</v>
      </c>
      <c r="I14" s="2">
        <v>23.36</v>
      </c>
      <c r="J14" s="2">
        <v>884.92</v>
      </c>
      <c r="K14" s="2"/>
      <c r="L14" s="187"/>
      <c r="M14" s="2">
        <v>29.73</v>
      </c>
      <c r="N14" s="187"/>
      <c r="O14" s="187"/>
      <c r="P14" s="26" t="s">
        <v>30</v>
      </c>
      <c r="Q14" s="17">
        <v>2025</v>
      </c>
      <c r="R14" s="17">
        <v>12</v>
      </c>
      <c r="S14" s="2">
        <v>413.96</v>
      </c>
      <c r="T14" s="2">
        <v>517.23</v>
      </c>
      <c r="U14" s="2">
        <v>752.18</v>
      </c>
      <c r="V14" s="2">
        <v>884.92</v>
      </c>
      <c r="W14" s="2">
        <v>1061.9000000000001</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300.08</v>
      </c>
      <c r="E15" s="2">
        <v>52.97</v>
      </c>
      <c r="F15" s="2">
        <v>68.319999999999993</v>
      </c>
      <c r="G15" s="2">
        <v>292.58999999999997</v>
      </c>
      <c r="H15" s="2">
        <v>155.57</v>
      </c>
      <c r="I15" s="2">
        <v>23.18</v>
      </c>
      <c r="J15" s="2">
        <v>892.71</v>
      </c>
      <c r="K15" s="2"/>
      <c r="L15" s="187"/>
      <c r="M15" s="2">
        <v>21.07</v>
      </c>
      <c r="N15" s="187"/>
      <c r="O15" s="187"/>
      <c r="P15" s="26" t="s">
        <v>165</v>
      </c>
      <c r="Q15" s="17">
        <v>2026</v>
      </c>
      <c r="R15" s="17">
        <v>1</v>
      </c>
      <c r="S15" s="2">
        <v>415.11</v>
      </c>
      <c r="T15" s="2">
        <v>518.66999999999996</v>
      </c>
      <c r="U15" s="2">
        <v>758.81</v>
      </c>
      <c r="V15" s="2">
        <v>892.71</v>
      </c>
      <c r="W15" s="2">
        <v>1071.26</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313.57</v>
      </c>
      <c r="E16" s="2">
        <v>50.62</v>
      </c>
      <c r="F16" s="2">
        <v>70.61</v>
      </c>
      <c r="G16" s="2">
        <v>289.89</v>
      </c>
      <c r="H16" s="2">
        <v>170.22</v>
      </c>
      <c r="I16" s="2">
        <v>14.91</v>
      </c>
      <c r="J16" s="2">
        <v>909.81</v>
      </c>
      <c r="K16" s="2"/>
      <c r="L16" s="187"/>
      <c r="M16" s="2">
        <v>34.03</v>
      </c>
      <c r="N16" s="187"/>
      <c r="O16" s="187"/>
      <c r="P16" s="26" t="s">
        <v>32</v>
      </c>
      <c r="Q16" s="17">
        <v>2026</v>
      </c>
      <c r="R16" s="17">
        <v>2</v>
      </c>
      <c r="S16" s="2">
        <v>420.06</v>
      </c>
      <c r="T16" s="2">
        <v>524.87</v>
      </c>
      <c r="U16" s="2">
        <v>773.34</v>
      </c>
      <c r="V16" s="2">
        <v>909.81</v>
      </c>
      <c r="W16" s="2">
        <v>1091.78</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317.04000000000002</v>
      </c>
      <c r="E17" s="2">
        <v>57.63</v>
      </c>
      <c r="F17" s="2">
        <v>74.09</v>
      </c>
      <c r="G17" s="2">
        <v>297.95</v>
      </c>
      <c r="H17" s="2">
        <v>167.67</v>
      </c>
      <c r="I17" s="2">
        <v>34.090000000000003</v>
      </c>
      <c r="J17" s="2">
        <v>948.47</v>
      </c>
      <c r="K17" s="2"/>
      <c r="L17" s="187"/>
      <c r="M17" s="2">
        <v>35.19</v>
      </c>
      <c r="N17" s="187"/>
      <c r="O17" s="187"/>
      <c r="P17" s="26" t="s">
        <v>33</v>
      </c>
      <c r="Q17" s="17">
        <v>2026</v>
      </c>
      <c r="R17" s="17">
        <v>3</v>
      </c>
      <c r="S17" s="2">
        <v>424.63</v>
      </c>
      <c r="T17" s="2">
        <v>530.57000000000005</v>
      </c>
      <c r="U17" s="2">
        <v>806.2</v>
      </c>
      <c r="V17" s="2">
        <v>948.47</v>
      </c>
      <c r="W17" s="2">
        <v>1138.1600000000001</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301.77999999999997</v>
      </c>
      <c r="E18" s="2">
        <v>55.95</v>
      </c>
      <c r="F18" s="2">
        <v>66.94</v>
      </c>
      <c r="G18" s="2">
        <v>288.02999999999997</v>
      </c>
      <c r="H18" s="2">
        <v>158.68</v>
      </c>
      <c r="I18" s="2">
        <v>33.07</v>
      </c>
      <c r="J18" s="2">
        <v>904.45</v>
      </c>
      <c r="K18" s="2"/>
      <c r="L18" s="187"/>
      <c r="M18" s="2">
        <v>20.09</v>
      </c>
      <c r="N18" s="187"/>
      <c r="O18" s="187"/>
      <c r="P18" s="26" t="s">
        <v>34</v>
      </c>
      <c r="Q18" s="17">
        <v>2026</v>
      </c>
      <c r="R18" s="17">
        <v>4</v>
      </c>
      <c r="S18" s="2">
        <v>427.99</v>
      </c>
      <c r="T18" s="2">
        <v>534.71</v>
      </c>
      <c r="U18" s="2">
        <v>768.78</v>
      </c>
      <c r="V18" s="2">
        <v>904.45</v>
      </c>
      <c r="W18" s="2">
        <v>1085.3399999999999</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-4.8132727731516674E-2</v>
      </c>
      <c r="E19" s="202">
        <f t="shared" si="0"/>
        <v>-2.9151483602290466E-2</v>
      </c>
      <c r="F19" s="202">
        <f t="shared" si="0"/>
        <v>-9.6504251585909098E-2</v>
      </c>
      <c r="G19" s="202">
        <f t="shared" si="0"/>
        <v>-3.3294176875314704E-2</v>
      </c>
      <c r="H19" s="202">
        <f t="shared" si="0"/>
        <v>-5.3617224309655757E-2</v>
      </c>
      <c r="I19" s="202">
        <f t="shared" si="0"/>
        <v>-2.9920797887943766E-2</v>
      </c>
      <c r="J19" s="202">
        <f t="shared" si="0"/>
        <v>-4.6411589191012875E-2</v>
      </c>
      <c r="K19" s="202"/>
      <c r="P19" s="16" t="s">
        <v>35</v>
      </c>
      <c r="Q19" s="1"/>
      <c r="R19" s="1"/>
      <c r="S19" s="53">
        <f>+(S18-S17)/S17</f>
        <v>7.9127711183854497E-3</v>
      </c>
      <c r="T19" s="53">
        <f>+(T18-T17)/T17</f>
        <v>7.8029289254951959E-3</v>
      </c>
      <c r="U19" s="53">
        <f>+(U18-U17)/U17</f>
        <v>-4.6415281567849256E-2</v>
      </c>
      <c r="V19" s="53">
        <f>+(V18-V17)/V17</f>
        <v>-4.6411589191012875E-2</v>
      </c>
      <c r="W19" s="53">
        <f>+(W18-W17)/W17</f>
        <v>-4.6408237857594854E-2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53"/>
      <c r="W20" s="53"/>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6.25"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dimension ref="A1:BI44"/>
  <sheetViews>
    <sheetView showGridLines="0" view="pageBreakPreview" zoomScale="90" zoomScaleNormal="100" zoomScaleSheetLayoutView="90" workbookViewId="0">
      <selection activeCell="J6" sqref="J6:M6"/>
    </sheetView>
  </sheetViews>
  <sheetFormatPr baseColWidth="10" defaultColWidth="9.28515625" defaultRowHeight="15" x14ac:dyDescent="0.25"/>
  <cols>
    <col min="1" max="1" width="14.710937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B2" s="321" t="s">
        <v>188</v>
      </c>
      <c r="C2" s="316"/>
      <c r="D2" s="316"/>
      <c r="E2" s="316"/>
      <c r="F2" s="316"/>
      <c r="G2" s="316"/>
      <c r="H2" s="316"/>
      <c r="I2" s="316"/>
      <c r="J2" s="316"/>
      <c r="K2" s="316"/>
      <c r="L2" s="27"/>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B3" s="321" t="s">
        <v>189</v>
      </c>
      <c r="C3" s="317"/>
      <c r="D3" s="317"/>
      <c r="E3" s="317"/>
      <c r="F3" s="317"/>
      <c r="G3" s="317"/>
      <c r="H3" s="317"/>
      <c r="I3" s="317"/>
      <c r="J3" s="317"/>
      <c r="K3" s="317"/>
      <c r="L3" s="27"/>
      <c r="M3" s="187"/>
      <c r="N3" s="187"/>
      <c r="O3" s="187"/>
      <c r="P3" s="308"/>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287.31</v>
      </c>
      <c r="E7" s="2">
        <v>56.76</v>
      </c>
      <c r="F7" s="2">
        <v>56.24</v>
      </c>
      <c r="G7" s="2">
        <v>326.95</v>
      </c>
      <c r="H7" s="2">
        <v>202.73</v>
      </c>
      <c r="I7" s="2">
        <v>38.31</v>
      </c>
      <c r="J7" s="2">
        <v>968.29</v>
      </c>
      <c r="K7" s="140"/>
      <c r="L7" s="187"/>
      <c r="M7" s="2">
        <v>92.54</v>
      </c>
      <c r="N7" s="187"/>
      <c r="O7" s="187"/>
      <c r="P7" s="26" t="s">
        <v>23</v>
      </c>
      <c r="Q7" s="17">
        <v>2025</v>
      </c>
      <c r="R7" s="17">
        <v>5</v>
      </c>
      <c r="S7" s="2">
        <v>430.22</v>
      </c>
      <c r="T7" s="2">
        <v>537.78</v>
      </c>
      <c r="U7" s="2">
        <v>823.05</v>
      </c>
      <c r="V7" s="2">
        <v>968.29</v>
      </c>
      <c r="W7" s="2">
        <v>1161.95</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281.66000000000003</v>
      </c>
      <c r="E8" s="2">
        <v>54.69</v>
      </c>
      <c r="F8" s="2">
        <v>55.2</v>
      </c>
      <c r="G8" s="2">
        <v>311</v>
      </c>
      <c r="H8" s="2">
        <v>182.59</v>
      </c>
      <c r="I8" s="2">
        <v>39.44</v>
      </c>
      <c r="J8" s="2">
        <v>924.57</v>
      </c>
      <c r="K8" s="140"/>
      <c r="L8" s="187"/>
      <c r="M8" s="2">
        <v>81.64</v>
      </c>
      <c r="N8" s="187"/>
      <c r="O8" s="187"/>
      <c r="P8" s="26" t="s">
        <v>161</v>
      </c>
      <c r="Q8" s="17">
        <v>2025</v>
      </c>
      <c r="R8" s="17">
        <v>6</v>
      </c>
      <c r="S8" s="2">
        <v>431.6</v>
      </c>
      <c r="T8" s="2">
        <v>539.5</v>
      </c>
      <c r="U8" s="2">
        <v>785.89</v>
      </c>
      <c r="V8" s="2">
        <v>924.57</v>
      </c>
      <c r="W8" s="2">
        <v>1109.49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291.63</v>
      </c>
      <c r="E9" s="2">
        <v>53.84</v>
      </c>
      <c r="F9" s="2">
        <v>56.07</v>
      </c>
      <c r="G9" s="2">
        <v>308.58</v>
      </c>
      <c r="H9" s="2">
        <v>186.59</v>
      </c>
      <c r="I9" s="2">
        <v>79.62</v>
      </c>
      <c r="J9" s="2">
        <v>976.33</v>
      </c>
      <c r="K9" s="140"/>
      <c r="L9" s="187"/>
      <c r="M9" s="2">
        <v>84.15</v>
      </c>
      <c r="N9" s="187"/>
      <c r="O9" s="187"/>
      <c r="P9" s="26" t="s">
        <v>162</v>
      </c>
      <c r="Q9" s="17">
        <v>2025</v>
      </c>
      <c r="R9" s="17">
        <v>7</v>
      </c>
      <c r="S9" s="2">
        <v>432.06</v>
      </c>
      <c r="T9" s="2">
        <v>540.08000000000004</v>
      </c>
      <c r="U9" s="2">
        <v>829.88</v>
      </c>
      <c r="V9" s="2">
        <v>976.33</v>
      </c>
      <c r="W9" s="2">
        <v>1171.5999999999999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284.23</v>
      </c>
      <c r="E10" s="2">
        <v>56.93</v>
      </c>
      <c r="F10" s="2">
        <v>55.89</v>
      </c>
      <c r="G10" s="2">
        <v>320.89999999999998</v>
      </c>
      <c r="H10" s="2">
        <v>180.58</v>
      </c>
      <c r="I10" s="2">
        <v>16.940000000000001</v>
      </c>
      <c r="J10" s="2">
        <v>915.48</v>
      </c>
      <c r="K10" s="140"/>
      <c r="L10" s="187"/>
      <c r="M10" s="2">
        <v>79.41</v>
      </c>
      <c r="N10" s="187"/>
      <c r="O10" s="187"/>
      <c r="P10" s="26" t="s">
        <v>26</v>
      </c>
      <c r="Q10" s="17">
        <v>2025</v>
      </c>
      <c r="R10" s="17">
        <v>8</v>
      </c>
      <c r="S10" s="2">
        <v>433.24</v>
      </c>
      <c r="T10" s="2">
        <v>541.54999999999995</v>
      </c>
      <c r="U10" s="2">
        <v>778.16</v>
      </c>
      <c r="V10" s="2">
        <v>915.48</v>
      </c>
      <c r="W10" s="2">
        <v>1098.58</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302.49</v>
      </c>
      <c r="E11" s="2">
        <v>51.66</v>
      </c>
      <c r="F11" s="2">
        <v>58.78</v>
      </c>
      <c r="G11" s="2">
        <v>325.33</v>
      </c>
      <c r="H11" s="2">
        <v>185.71</v>
      </c>
      <c r="I11" s="2">
        <v>29.59</v>
      </c>
      <c r="J11" s="2">
        <v>953.57</v>
      </c>
      <c r="K11" s="140"/>
      <c r="L11" s="187"/>
      <c r="M11" s="2">
        <v>82.75</v>
      </c>
      <c r="N11" s="187"/>
      <c r="O11" s="187"/>
      <c r="P11" s="26" t="s">
        <v>163</v>
      </c>
      <c r="Q11" s="17">
        <v>2025</v>
      </c>
      <c r="R11" s="17">
        <v>9</v>
      </c>
      <c r="S11" s="2">
        <v>434.05</v>
      </c>
      <c r="T11" s="2">
        <v>542.55999999999995</v>
      </c>
      <c r="U11" s="2">
        <v>810.53</v>
      </c>
      <c r="V11" s="2">
        <v>953.57</v>
      </c>
      <c r="W11" s="2">
        <v>1144.28</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313.35000000000002</v>
      </c>
      <c r="E12" s="2">
        <v>52.97</v>
      </c>
      <c r="F12" s="2">
        <v>60.61</v>
      </c>
      <c r="G12" s="2">
        <v>314.64</v>
      </c>
      <c r="H12" s="2">
        <v>176.95</v>
      </c>
      <c r="I12" s="2">
        <v>24.36</v>
      </c>
      <c r="J12" s="2">
        <v>942.87</v>
      </c>
      <c r="K12" s="140"/>
      <c r="L12" s="187"/>
      <c r="M12" s="2">
        <v>76.94</v>
      </c>
      <c r="N12" s="187"/>
      <c r="O12" s="187"/>
      <c r="P12" s="26" t="s">
        <v>28</v>
      </c>
      <c r="Q12" s="17">
        <v>2025</v>
      </c>
      <c r="R12" s="17">
        <v>10</v>
      </c>
      <c r="S12" s="2">
        <v>435.46</v>
      </c>
      <c r="T12" s="2">
        <v>544.32000000000005</v>
      </c>
      <c r="U12" s="2">
        <v>801.44</v>
      </c>
      <c r="V12" s="2">
        <v>942.87</v>
      </c>
      <c r="W12" s="2">
        <v>1131.45</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291.69</v>
      </c>
      <c r="E13" s="2">
        <v>53.3</v>
      </c>
      <c r="F13" s="2">
        <v>57.3</v>
      </c>
      <c r="G13" s="2">
        <v>307.37</v>
      </c>
      <c r="H13" s="2">
        <v>180.8</v>
      </c>
      <c r="I13" s="2">
        <v>30.78</v>
      </c>
      <c r="J13" s="2">
        <v>921.24</v>
      </c>
      <c r="K13" s="140"/>
      <c r="L13" s="187"/>
      <c r="M13" s="2">
        <v>79.209999999999994</v>
      </c>
      <c r="N13" s="187"/>
      <c r="O13" s="187"/>
      <c r="P13" s="26" t="s">
        <v>29</v>
      </c>
      <c r="Q13" s="17">
        <v>2025</v>
      </c>
      <c r="R13" s="17">
        <v>11</v>
      </c>
      <c r="S13" s="2">
        <v>436.26</v>
      </c>
      <c r="T13" s="2">
        <v>545.33000000000004</v>
      </c>
      <c r="U13" s="2">
        <v>783.05</v>
      </c>
      <c r="V13" s="2">
        <v>921.24</v>
      </c>
      <c r="W13" s="2">
        <v>1105.49</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303.93</v>
      </c>
      <c r="E14" s="2">
        <v>54.14</v>
      </c>
      <c r="F14" s="2">
        <v>60.13</v>
      </c>
      <c r="G14" s="2">
        <v>315.57</v>
      </c>
      <c r="H14" s="2">
        <v>178.86</v>
      </c>
      <c r="I14" s="2">
        <v>17.86</v>
      </c>
      <c r="J14" s="2">
        <v>930.48</v>
      </c>
      <c r="K14" s="140"/>
      <c r="L14" s="187"/>
      <c r="M14" s="2">
        <v>78.14</v>
      </c>
      <c r="N14" s="187"/>
      <c r="O14" s="187"/>
      <c r="P14" s="26" t="s">
        <v>164</v>
      </c>
      <c r="Q14" s="17">
        <v>2025</v>
      </c>
      <c r="R14" s="17">
        <v>12</v>
      </c>
      <c r="S14" s="2">
        <v>436.58</v>
      </c>
      <c r="T14" s="2">
        <v>545.72</v>
      </c>
      <c r="U14" s="2">
        <v>790.91</v>
      </c>
      <c r="V14" s="2">
        <v>930.48</v>
      </c>
      <c r="W14" s="2">
        <v>1116.58</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31</v>
      </c>
      <c r="B15" s="17">
        <v>2026</v>
      </c>
      <c r="C15" s="17">
        <v>1</v>
      </c>
      <c r="D15" s="2">
        <v>302.10000000000002</v>
      </c>
      <c r="E15" s="2">
        <v>52.97</v>
      </c>
      <c r="F15" s="2">
        <v>60.11</v>
      </c>
      <c r="G15" s="2">
        <v>317.12</v>
      </c>
      <c r="H15" s="2">
        <v>190.76</v>
      </c>
      <c r="I15" s="2">
        <v>17.68</v>
      </c>
      <c r="J15" s="2">
        <v>940.75</v>
      </c>
      <c r="K15" s="140"/>
      <c r="L15" s="187"/>
      <c r="M15" s="2">
        <v>84.2</v>
      </c>
      <c r="N15" s="187"/>
      <c r="O15" s="187"/>
      <c r="P15" s="26" t="s">
        <v>31</v>
      </c>
      <c r="Q15" s="17">
        <v>2026</v>
      </c>
      <c r="R15" s="17">
        <v>1</v>
      </c>
      <c r="S15" s="2">
        <v>437.73</v>
      </c>
      <c r="T15" s="2">
        <v>547.16</v>
      </c>
      <c r="U15" s="2">
        <v>799.64</v>
      </c>
      <c r="V15" s="2">
        <v>940.75</v>
      </c>
      <c r="W15" s="2">
        <v>1128.9000000000001</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279.16000000000003</v>
      </c>
      <c r="E16" s="2">
        <v>50.62</v>
      </c>
      <c r="F16" s="2">
        <v>56.19</v>
      </c>
      <c r="G16" s="2">
        <v>307.02999999999997</v>
      </c>
      <c r="H16" s="2">
        <v>177.91</v>
      </c>
      <c r="I16" s="2">
        <v>20.25</v>
      </c>
      <c r="J16" s="2">
        <v>891.17</v>
      </c>
      <c r="K16" s="140"/>
      <c r="L16" s="187"/>
      <c r="M16" s="2">
        <v>76.83</v>
      </c>
      <c r="N16" s="187"/>
      <c r="O16" s="187"/>
      <c r="P16" s="26" t="s">
        <v>32</v>
      </c>
      <c r="Q16" s="17">
        <v>2026</v>
      </c>
      <c r="R16" s="17">
        <v>2</v>
      </c>
      <c r="S16" s="2">
        <v>442.9</v>
      </c>
      <c r="T16" s="2">
        <v>553.63</v>
      </c>
      <c r="U16" s="2">
        <v>757.49</v>
      </c>
      <c r="V16" s="2">
        <v>891.17</v>
      </c>
      <c r="W16" s="2">
        <v>1069.4000000000001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296.42</v>
      </c>
      <c r="E17" s="2">
        <v>57.63</v>
      </c>
      <c r="F17" s="2">
        <v>61.43</v>
      </c>
      <c r="G17" s="2">
        <v>300.5</v>
      </c>
      <c r="H17" s="2">
        <v>187.73</v>
      </c>
      <c r="I17" s="2">
        <v>27.85</v>
      </c>
      <c r="J17" s="2">
        <v>931.57</v>
      </c>
      <c r="K17" s="140"/>
      <c r="L17" s="187"/>
      <c r="M17" s="2">
        <v>82.35</v>
      </c>
      <c r="N17" s="187"/>
      <c r="O17" s="187"/>
      <c r="P17" s="26" t="s">
        <v>33</v>
      </c>
      <c r="Q17" s="17">
        <v>2026</v>
      </c>
      <c r="R17" s="17">
        <v>3</v>
      </c>
      <c r="S17" s="2">
        <v>447.67</v>
      </c>
      <c r="T17" s="2">
        <v>559.59</v>
      </c>
      <c r="U17" s="2">
        <v>791.84</v>
      </c>
      <c r="V17" s="2">
        <v>931.57</v>
      </c>
      <c r="W17" s="2">
        <v>1117.8900000000001</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313.16000000000003</v>
      </c>
      <c r="E18" s="2">
        <v>55.95</v>
      </c>
      <c r="F18" s="2">
        <v>60.49</v>
      </c>
      <c r="G18" s="2">
        <v>315.7</v>
      </c>
      <c r="H18" s="2">
        <v>186.16</v>
      </c>
      <c r="I18" s="2">
        <v>26.66</v>
      </c>
      <c r="J18" s="2">
        <v>958.13</v>
      </c>
      <c r="K18" s="140"/>
      <c r="L18" s="187"/>
      <c r="M18" s="2">
        <v>80.180000000000007</v>
      </c>
      <c r="N18" s="187"/>
      <c r="O18" s="187"/>
      <c r="P18" s="26" t="s">
        <v>34</v>
      </c>
      <c r="Q18" s="17">
        <v>2026</v>
      </c>
      <c r="R18" s="17">
        <v>4</v>
      </c>
      <c r="S18" s="2">
        <v>451.15</v>
      </c>
      <c r="T18" s="2">
        <v>563.94000000000005</v>
      </c>
      <c r="U18" s="2">
        <v>814.41</v>
      </c>
      <c r="V18" s="2">
        <v>958.13</v>
      </c>
      <c r="W18" s="2">
        <v>1149.75</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5.6473922137507619E-2</v>
      </c>
      <c r="E19" s="202">
        <f t="shared" si="0"/>
        <v>-2.9151483602290466E-2</v>
      </c>
      <c r="F19" s="202">
        <f t="shared" si="0"/>
        <v>-1.5301969721634343E-2</v>
      </c>
      <c r="G19" s="202">
        <f t="shared" si="0"/>
        <v>5.0582362728785323E-2</v>
      </c>
      <c r="H19" s="202">
        <f t="shared" si="0"/>
        <v>-8.3630746284557248E-3</v>
      </c>
      <c r="I19" s="202">
        <f t="shared" si="0"/>
        <v>-4.2728904847396811E-2</v>
      </c>
      <c r="J19" s="202">
        <f t="shared" si="0"/>
        <v>2.8511008297819749E-2</v>
      </c>
      <c r="K19" s="202"/>
      <c r="P19" s="16" t="s">
        <v>35</v>
      </c>
      <c r="Q19" s="1"/>
      <c r="R19" s="1"/>
      <c r="S19" s="53">
        <f>+(S18-S17)/S17</f>
        <v>7.7735832197823422E-3</v>
      </c>
      <c r="T19" s="53">
        <f>+(T18-T17)/T17</f>
        <v>7.773548490859419E-3</v>
      </c>
      <c r="U19" s="53">
        <f>+(U18-U17)/U17</f>
        <v>2.8503232976358778E-2</v>
      </c>
      <c r="V19" s="53">
        <f>+(V18-V17)/V17</f>
        <v>2.8511008297819749E-2</v>
      </c>
      <c r="W19" s="53">
        <f>+(W18-W17)/W17</f>
        <v>2.8500120763223481E-2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8"/>
      <c r="W20" s="138"/>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7.75"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8">
    <mergeCell ref="P4:W4"/>
    <mergeCell ref="A21:N22"/>
    <mergeCell ref="R3:W3"/>
    <mergeCell ref="AB3:AH3"/>
    <mergeCell ref="I1:K1"/>
    <mergeCell ref="P2:Q2"/>
    <mergeCell ref="AA27:AI28"/>
    <mergeCell ref="B2:K2"/>
    <mergeCell ref="P5:W5"/>
    <mergeCell ref="A5:K5"/>
    <mergeCell ref="B3:K3"/>
    <mergeCell ref="Z3:AA3"/>
    <mergeCell ref="Z2:AH2"/>
    <mergeCell ref="P3:Q3"/>
    <mergeCell ref="R2:W2"/>
    <mergeCell ref="AA23:AI24"/>
    <mergeCell ref="Z4:AG4"/>
    <mergeCell ref="AA19:AH20"/>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dimension ref="A1:BI44"/>
  <sheetViews>
    <sheetView showGridLines="0" view="pageBreakPreview" zoomScale="90" zoomScaleNormal="100" zoomScaleSheetLayoutView="9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213"/>
      <c r="B1" s="187"/>
      <c r="C1" s="187"/>
      <c r="F1" s="187"/>
      <c r="G1" s="187"/>
      <c r="H1" s="187"/>
      <c r="I1" s="324"/>
      <c r="J1" s="316"/>
      <c r="K1" s="316"/>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190</v>
      </c>
      <c r="D2" s="11"/>
      <c r="E2" s="11"/>
      <c r="F2" s="11"/>
      <c r="G2" s="11"/>
      <c r="H2" s="11"/>
      <c r="I2" s="11"/>
      <c r="J2" s="11"/>
      <c r="K2" s="11"/>
      <c r="L2" s="27"/>
      <c r="M2" s="187"/>
      <c r="N2" s="187"/>
      <c r="O2" s="187"/>
      <c r="P2" s="308"/>
      <c r="Q2" s="316"/>
      <c r="R2" s="32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191</v>
      </c>
      <c r="D3" s="11"/>
      <c r="E3" s="11"/>
      <c r="F3" s="11"/>
      <c r="G3" s="11"/>
      <c r="H3" s="11"/>
      <c r="I3" s="11"/>
      <c r="J3" s="11"/>
      <c r="K3" s="11"/>
      <c r="L3" s="27"/>
      <c r="M3" s="187"/>
      <c r="N3" s="187"/>
      <c r="O3" s="187"/>
      <c r="P3" s="308"/>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0"/>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320.77</v>
      </c>
      <c r="E7" s="2">
        <v>56.76</v>
      </c>
      <c r="F7" s="2">
        <v>73.400000000000006</v>
      </c>
      <c r="G7" s="2">
        <v>262.47000000000003</v>
      </c>
      <c r="H7" s="2">
        <v>113.56</v>
      </c>
      <c r="I7" s="2">
        <v>45.49</v>
      </c>
      <c r="J7" s="2">
        <v>872.46</v>
      </c>
      <c r="K7" s="2"/>
      <c r="L7" s="187"/>
      <c r="M7" s="2"/>
      <c r="N7" s="187"/>
      <c r="O7" s="187"/>
      <c r="P7" s="26" t="s">
        <v>23</v>
      </c>
      <c r="Q7" s="17">
        <v>2025</v>
      </c>
      <c r="R7" s="17">
        <v>5</v>
      </c>
      <c r="S7" s="2">
        <v>348.98</v>
      </c>
      <c r="T7" s="2">
        <v>436.23</v>
      </c>
      <c r="U7" s="2">
        <v>741.59</v>
      </c>
      <c r="V7" s="2">
        <v>872.45</v>
      </c>
      <c r="W7" s="2">
        <v>1046.94</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350.62</v>
      </c>
      <c r="E8" s="2">
        <v>54.69</v>
      </c>
      <c r="F8" s="2">
        <v>78.95</v>
      </c>
      <c r="G8" s="2">
        <v>255.59</v>
      </c>
      <c r="H8" s="2">
        <v>111.75</v>
      </c>
      <c r="I8" s="2">
        <v>43.92</v>
      </c>
      <c r="J8" s="2">
        <v>895.51</v>
      </c>
      <c r="K8" s="2"/>
      <c r="L8" s="187"/>
      <c r="M8" s="2"/>
      <c r="N8" s="187"/>
      <c r="O8" s="187"/>
      <c r="P8" s="26" t="s">
        <v>161</v>
      </c>
      <c r="Q8" s="17">
        <v>2025</v>
      </c>
      <c r="R8" s="17">
        <v>6</v>
      </c>
      <c r="S8" s="2">
        <v>358.2</v>
      </c>
      <c r="T8" s="2">
        <v>447.75</v>
      </c>
      <c r="U8" s="2">
        <v>761.18</v>
      </c>
      <c r="V8" s="2">
        <v>895.51</v>
      </c>
      <c r="W8" s="2">
        <v>1074.6099999999999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350.54</v>
      </c>
      <c r="E9" s="2">
        <v>53.84</v>
      </c>
      <c r="F9" s="2">
        <v>78.83</v>
      </c>
      <c r="G9" s="2">
        <v>265.83</v>
      </c>
      <c r="H9" s="2">
        <v>112.31</v>
      </c>
      <c r="I9" s="2">
        <v>47.28</v>
      </c>
      <c r="J9" s="2">
        <v>908.63</v>
      </c>
      <c r="K9" s="2"/>
      <c r="L9" s="187"/>
      <c r="M9" s="2"/>
      <c r="N9" s="187"/>
      <c r="O9" s="187"/>
      <c r="P9" s="26" t="s">
        <v>162</v>
      </c>
      <c r="Q9" s="17">
        <v>2025</v>
      </c>
      <c r="R9" s="17">
        <v>7</v>
      </c>
      <c r="S9" s="2">
        <v>363.45</v>
      </c>
      <c r="T9" s="2">
        <v>454.32</v>
      </c>
      <c r="U9" s="2">
        <v>772.34</v>
      </c>
      <c r="V9" s="2">
        <v>908.63</v>
      </c>
      <c r="W9" s="2">
        <v>1090.3599999999999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352.5</v>
      </c>
      <c r="E10" s="2">
        <v>56.93</v>
      </c>
      <c r="F10" s="2">
        <v>79.83</v>
      </c>
      <c r="G10" s="2">
        <v>269.70999999999998</v>
      </c>
      <c r="H10" s="2">
        <v>111.15</v>
      </c>
      <c r="I10" s="2">
        <v>49.76</v>
      </c>
      <c r="J10" s="2">
        <v>919.88</v>
      </c>
      <c r="K10" s="2"/>
      <c r="L10" s="187"/>
      <c r="M10" s="2"/>
      <c r="N10" s="187"/>
      <c r="O10" s="187"/>
      <c r="P10" s="26" t="s">
        <v>26</v>
      </c>
      <c r="Q10" s="17">
        <v>2025</v>
      </c>
      <c r="R10" s="17">
        <v>8</v>
      </c>
      <c r="S10" s="2">
        <v>367.95</v>
      </c>
      <c r="T10" s="2">
        <v>459.94</v>
      </c>
      <c r="U10" s="2">
        <v>781.9</v>
      </c>
      <c r="V10" s="2">
        <v>919.88</v>
      </c>
      <c r="W10" s="2">
        <v>1103.8599999999999</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353.11</v>
      </c>
      <c r="E11" s="2">
        <v>51.66</v>
      </c>
      <c r="F11" s="2">
        <v>80.010000000000005</v>
      </c>
      <c r="G11" s="2">
        <v>269.39999999999998</v>
      </c>
      <c r="H11" s="2">
        <v>130.31</v>
      </c>
      <c r="I11" s="2">
        <v>32.22</v>
      </c>
      <c r="J11" s="2">
        <v>916.71</v>
      </c>
      <c r="K11" s="2"/>
      <c r="L11" s="187"/>
      <c r="M11" s="2"/>
      <c r="N11" s="187"/>
      <c r="O11" s="187"/>
      <c r="P11" s="26" t="s">
        <v>163</v>
      </c>
      <c r="Q11" s="17">
        <v>2025</v>
      </c>
      <c r="R11" s="17">
        <v>9</v>
      </c>
      <c r="S11" s="2">
        <v>366.68</v>
      </c>
      <c r="T11" s="2">
        <v>458.35</v>
      </c>
      <c r="U11" s="2">
        <v>779.2</v>
      </c>
      <c r="V11" s="2">
        <v>916.7</v>
      </c>
      <c r="W11" s="2">
        <v>1100.04</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353.27</v>
      </c>
      <c r="E12" s="2">
        <v>52.97</v>
      </c>
      <c r="F12" s="2">
        <v>80.22</v>
      </c>
      <c r="G12" s="2">
        <v>275.2</v>
      </c>
      <c r="H12" s="2">
        <v>115.16</v>
      </c>
      <c r="I12" s="2">
        <v>27.45</v>
      </c>
      <c r="J12" s="2">
        <v>904.27</v>
      </c>
      <c r="K12" s="2"/>
      <c r="L12" s="187"/>
      <c r="M12" s="2"/>
      <c r="N12" s="187"/>
      <c r="O12" s="187"/>
      <c r="P12" s="26" t="s">
        <v>28</v>
      </c>
      <c r="Q12" s="17">
        <v>2025</v>
      </c>
      <c r="R12" s="17">
        <v>10</v>
      </c>
      <c r="S12" s="2">
        <v>361.71</v>
      </c>
      <c r="T12" s="2">
        <v>452.13</v>
      </c>
      <c r="U12" s="2">
        <v>768.63</v>
      </c>
      <c r="V12" s="2">
        <v>904.26</v>
      </c>
      <c r="W12" s="2">
        <v>1085.1099999999999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348.04</v>
      </c>
      <c r="E13" s="2">
        <v>53.3</v>
      </c>
      <c r="F13" s="2">
        <v>79.239999999999995</v>
      </c>
      <c r="G13" s="2">
        <v>271.54000000000002</v>
      </c>
      <c r="H13" s="2">
        <v>121.27</v>
      </c>
      <c r="I13" s="2">
        <v>32.18</v>
      </c>
      <c r="J13" s="2">
        <v>905.56</v>
      </c>
      <c r="K13" s="2"/>
      <c r="L13" s="187"/>
      <c r="M13" s="2"/>
      <c r="N13" s="187"/>
      <c r="O13" s="187"/>
      <c r="P13" s="26" t="s">
        <v>29</v>
      </c>
      <c r="Q13" s="17">
        <v>2025</v>
      </c>
      <c r="R13" s="17">
        <v>11</v>
      </c>
      <c r="S13" s="2">
        <v>362.22</v>
      </c>
      <c r="T13" s="2">
        <v>452.78</v>
      </c>
      <c r="U13" s="2">
        <v>769.73</v>
      </c>
      <c r="V13" s="2">
        <v>905.56</v>
      </c>
      <c r="W13" s="2">
        <v>1086.67</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343.3</v>
      </c>
      <c r="E14" s="2">
        <v>54.14</v>
      </c>
      <c r="F14" s="2">
        <v>79.510000000000005</v>
      </c>
      <c r="G14" s="2">
        <v>263.25</v>
      </c>
      <c r="H14" s="2">
        <v>114.15</v>
      </c>
      <c r="I14" s="2">
        <v>20.49</v>
      </c>
      <c r="J14" s="2">
        <v>874.83</v>
      </c>
      <c r="K14" s="2"/>
      <c r="L14" s="187"/>
      <c r="M14" s="2"/>
      <c r="N14" s="187"/>
      <c r="O14" s="187"/>
      <c r="P14" s="26" t="s">
        <v>164</v>
      </c>
      <c r="Q14" s="17">
        <v>2025</v>
      </c>
      <c r="R14" s="17">
        <v>12</v>
      </c>
      <c r="S14" s="2">
        <v>349.93</v>
      </c>
      <c r="T14" s="2">
        <v>437.41</v>
      </c>
      <c r="U14" s="2">
        <v>743.61</v>
      </c>
      <c r="V14" s="2">
        <v>874.83</v>
      </c>
      <c r="W14" s="2">
        <v>1049.8</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336.5</v>
      </c>
      <c r="E15" s="2">
        <v>52.97</v>
      </c>
      <c r="F15" s="2">
        <v>78.489999999999995</v>
      </c>
      <c r="G15" s="2">
        <v>264.68</v>
      </c>
      <c r="H15" s="2">
        <v>118.21</v>
      </c>
      <c r="I15" s="2">
        <v>19.79</v>
      </c>
      <c r="J15" s="2">
        <v>870.66</v>
      </c>
      <c r="K15" s="2"/>
      <c r="L15" s="187"/>
      <c r="M15" s="2"/>
      <c r="N15" s="187"/>
      <c r="O15" s="187"/>
      <c r="P15" s="26" t="s">
        <v>165</v>
      </c>
      <c r="Q15" s="17">
        <v>2026</v>
      </c>
      <c r="R15" s="17">
        <v>1</v>
      </c>
      <c r="S15" s="2">
        <v>348.26</v>
      </c>
      <c r="T15" s="2">
        <v>435.33</v>
      </c>
      <c r="U15" s="2">
        <v>740.06</v>
      </c>
      <c r="V15" s="2">
        <v>870.66</v>
      </c>
      <c r="W15" s="2">
        <v>1044.79</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308.49</v>
      </c>
      <c r="E16" s="2">
        <v>50.62</v>
      </c>
      <c r="F16" s="2">
        <v>72.47</v>
      </c>
      <c r="G16" s="2">
        <v>273.14999999999998</v>
      </c>
      <c r="H16" s="2">
        <v>112.19</v>
      </c>
      <c r="I16" s="2">
        <v>20.7</v>
      </c>
      <c r="J16" s="2">
        <v>837.63</v>
      </c>
      <c r="K16" s="2"/>
      <c r="L16" s="187"/>
      <c r="M16" s="2"/>
      <c r="N16" s="187"/>
      <c r="O16" s="187"/>
      <c r="P16" s="26" t="s">
        <v>32</v>
      </c>
      <c r="Q16" s="17">
        <v>2026</v>
      </c>
      <c r="R16" s="17">
        <v>2</v>
      </c>
      <c r="S16" s="2">
        <v>335.05</v>
      </c>
      <c r="T16" s="2">
        <v>418.81</v>
      </c>
      <c r="U16" s="2">
        <v>711.98</v>
      </c>
      <c r="V16" s="2">
        <v>837.63</v>
      </c>
      <c r="W16" s="2">
        <v>1005.15</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295.37</v>
      </c>
      <c r="E17" s="2">
        <v>57.63</v>
      </c>
      <c r="F17" s="2">
        <v>72.58</v>
      </c>
      <c r="G17" s="2">
        <v>271.04000000000002</v>
      </c>
      <c r="H17" s="2">
        <v>122.96</v>
      </c>
      <c r="I17" s="2">
        <v>31.11</v>
      </c>
      <c r="J17" s="2">
        <v>850.69</v>
      </c>
      <c r="K17" s="2"/>
      <c r="L17" s="187"/>
      <c r="M17" s="2"/>
      <c r="N17" s="187"/>
      <c r="O17" s="187"/>
      <c r="P17" s="26" t="s">
        <v>33</v>
      </c>
      <c r="Q17" s="17">
        <v>2026</v>
      </c>
      <c r="R17" s="17">
        <v>3</v>
      </c>
      <c r="S17" s="2">
        <v>340.28</v>
      </c>
      <c r="T17" s="2">
        <v>425.34</v>
      </c>
      <c r="U17" s="2">
        <v>723.09</v>
      </c>
      <c r="V17" s="2">
        <v>850.69</v>
      </c>
      <c r="W17" s="2">
        <v>1020.83</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308.52999999999997</v>
      </c>
      <c r="E18" s="2">
        <v>55.95</v>
      </c>
      <c r="F18" s="2">
        <v>62.68</v>
      </c>
      <c r="G18" s="2">
        <v>272.45</v>
      </c>
      <c r="H18" s="2">
        <v>124.16</v>
      </c>
      <c r="I18" s="2">
        <v>27.62</v>
      </c>
      <c r="J18" s="2">
        <v>851.4</v>
      </c>
      <c r="K18" s="2"/>
      <c r="L18" s="187"/>
      <c r="M18" s="2"/>
      <c r="N18" s="187"/>
      <c r="O18" s="187"/>
      <c r="P18" s="26" t="s">
        <v>34</v>
      </c>
      <c r="Q18" s="17">
        <v>2026</v>
      </c>
      <c r="R18" s="17">
        <v>4</v>
      </c>
      <c r="S18" s="2">
        <v>340.56</v>
      </c>
      <c r="T18" s="2">
        <v>425.7</v>
      </c>
      <c r="U18" s="2">
        <v>723.69</v>
      </c>
      <c r="V18" s="2">
        <v>851.4</v>
      </c>
      <c r="W18" s="2">
        <v>1021.68</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4.4554287842367091E-2</v>
      </c>
      <c r="E19" s="202">
        <f t="shared" si="0"/>
        <v>-2.9151483602290466E-2</v>
      </c>
      <c r="F19" s="202">
        <f t="shared" si="0"/>
        <v>-0.1364012124552218</v>
      </c>
      <c r="G19" s="202">
        <f t="shared" si="0"/>
        <v>5.2021841794567892E-3</v>
      </c>
      <c r="H19" s="202">
        <f t="shared" si="0"/>
        <v>9.7592713077423784E-3</v>
      </c>
      <c r="I19" s="202">
        <f t="shared" si="0"/>
        <v>-0.11218257794921242</v>
      </c>
      <c r="J19" s="202">
        <f t="shared" si="0"/>
        <v>8.3461660534380638E-4</v>
      </c>
      <c r="K19" s="202"/>
      <c r="P19" s="16" t="s">
        <v>35</v>
      </c>
      <c r="Q19" s="1"/>
      <c r="R19" s="1"/>
      <c r="S19" s="53">
        <f>+(S18-S17)/S17</f>
        <v>8.2285176913139062E-4</v>
      </c>
      <c r="T19" s="53">
        <f>+(T18-T17)/T17</f>
        <v>8.4638171815491997E-4</v>
      </c>
      <c r="U19" s="53">
        <f>+(U18-U17)/U17</f>
        <v>8.2977222752357615E-4</v>
      </c>
      <c r="V19" s="53">
        <f>+(V18-V17)/V17</f>
        <v>8.3461660534380638E-4</v>
      </c>
      <c r="W19" s="53">
        <f>+(W18-W17)/W17</f>
        <v>8.3265578010041728E-4</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9"/>
      <c r="W20" s="139"/>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8.5"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dimension ref="A1:BI44"/>
  <sheetViews>
    <sheetView showGridLines="0" view="pageBreakPreview" zoomScale="80" zoomScaleNormal="100" zoomScaleSheetLayoutView="80" workbookViewId="0">
      <selection activeCell="M7" sqref="M7:M18"/>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24"/>
      <c r="J1" s="316"/>
      <c r="K1" s="316"/>
      <c r="L1" s="187"/>
      <c r="M1" s="187"/>
      <c r="N1" s="187"/>
      <c r="O1" s="187"/>
      <c r="P1" s="187"/>
      <c r="Q1" s="187"/>
      <c r="R1" s="187"/>
      <c r="S1" s="187"/>
      <c r="T1" s="187"/>
      <c r="U1" s="188"/>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192</v>
      </c>
      <c r="D2" s="11"/>
      <c r="E2" s="11"/>
      <c r="F2" s="11"/>
      <c r="G2" s="11"/>
      <c r="H2" s="11"/>
      <c r="I2" s="11"/>
      <c r="J2" s="11"/>
      <c r="K2" s="11"/>
      <c r="N2" s="187"/>
      <c r="O2" s="187"/>
      <c r="P2" s="308"/>
      <c r="Q2" s="316"/>
      <c r="R2" s="32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193</v>
      </c>
      <c r="D3" s="11"/>
      <c r="E3" s="11"/>
      <c r="F3" s="11"/>
      <c r="G3" s="11"/>
      <c r="H3" s="11"/>
      <c r="I3" s="11"/>
      <c r="J3" s="11"/>
      <c r="K3" s="11"/>
      <c r="N3" s="187"/>
      <c r="O3" s="187"/>
      <c r="P3" s="308"/>
      <c r="Q3" s="317"/>
      <c r="R3" s="32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0"/>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410.07</v>
      </c>
      <c r="E7" s="2">
        <v>56.76</v>
      </c>
      <c r="F7" s="2">
        <v>57.54</v>
      </c>
      <c r="G7" s="2">
        <v>262.47000000000003</v>
      </c>
      <c r="H7" s="2">
        <v>141.08000000000001</v>
      </c>
      <c r="I7" s="2">
        <v>45.98</v>
      </c>
      <c r="J7" s="2">
        <v>973.9</v>
      </c>
      <c r="K7" s="2"/>
      <c r="L7" s="187"/>
      <c r="M7" s="2"/>
      <c r="N7" s="187"/>
      <c r="O7" s="187"/>
      <c r="P7" s="26" t="s">
        <v>23</v>
      </c>
      <c r="Q7" s="17">
        <v>2025</v>
      </c>
      <c r="R7" s="17">
        <v>5</v>
      </c>
      <c r="S7" s="2">
        <v>447.46</v>
      </c>
      <c r="T7" s="2">
        <v>559.33000000000004</v>
      </c>
      <c r="U7" s="2">
        <v>827.82</v>
      </c>
      <c r="V7" s="2">
        <v>973.9</v>
      </c>
      <c r="W7" s="2">
        <v>1168.68</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407.99</v>
      </c>
      <c r="E8" s="2">
        <v>54.69</v>
      </c>
      <c r="F8" s="2">
        <v>57.21</v>
      </c>
      <c r="G8" s="2">
        <v>255.59</v>
      </c>
      <c r="H8" s="2">
        <v>135.99</v>
      </c>
      <c r="I8" s="2">
        <v>85.34</v>
      </c>
      <c r="J8" s="2">
        <v>996.8</v>
      </c>
      <c r="K8" s="2"/>
      <c r="L8" s="187"/>
      <c r="M8" s="2"/>
      <c r="N8" s="187"/>
      <c r="O8" s="187"/>
      <c r="P8" s="26" t="s">
        <v>161</v>
      </c>
      <c r="Q8" s="17">
        <v>2025</v>
      </c>
      <c r="R8" s="17">
        <v>6</v>
      </c>
      <c r="S8" s="2">
        <v>448.9</v>
      </c>
      <c r="T8" s="2">
        <v>561.12</v>
      </c>
      <c r="U8" s="2">
        <v>847.28</v>
      </c>
      <c r="V8" s="2">
        <v>996.8</v>
      </c>
      <c r="W8" s="2">
        <v>1196.1600000000001</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407.77</v>
      </c>
      <c r="E9" s="2">
        <v>53.84</v>
      </c>
      <c r="F9" s="2">
        <v>57.13</v>
      </c>
      <c r="G9" s="2">
        <v>265.83</v>
      </c>
      <c r="H9" s="2">
        <v>130.91</v>
      </c>
      <c r="I9" s="2">
        <v>14.83</v>
      </c>
      <c r="J9" s="2">
        <v>930.3</v>
      </c>
      <c r="K9" s="2"/>
      <c r="L9" s="187"/>
      <c r="M9" s="2"/>
      <c r="N9" s="187"/>
      <c r="O9" s="187"/>
      <c r="P9" s="26" t="s">
        <v>162</v>
      </c>
      <c r="Q9" s="17">
        <v>2025</v>
      </c>
      <c r="R9" s="17">
        <v>7</v>
      </c>
      <c r="S9" s="2">
        <v>449.38</v>
      </c>
      <c r="T9" s="2">
        <v>561.72</v>
      </c>
      <c r="U9" s="2">
        <v>790.76</v>
      </c>
      <c r="V9" s="2">
        <v>929.3</v>
      </c>
      <c r="W9" s="2">
        <v>1115.1600000000001</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409.28</v>
      </c>
      <c r="E10" s="2">
        <v>56.93</v>
      </c>
      <c r="F10" s="2">
        <v>57.7</v>
      </c>
      <c r="G10" s="2">
        <v>269.70999999999998</v>
      </c>
      <c r="H10" s="2">
        <v>129.69999999999999</v>
      </c>
      <c r="I10" s="2">
        <v>51.28</v>
      </c>
      <c r="J10" s="2">
        <v>974.6</v>
      </c>
      <c r="K10" s="2"/>
      <c r="L10" s="187"/>
      <c r="M10" s="2"/>
      <c r="N10" s="187"/>
      <c r="O10" s="187"/>
      <c r="P10" s="26" t="s">
        <v>26</v>
      </c>
      <c r="Q10" s="17">
        <v>2025</v>
      </c>
      <c r="R10" s="17">
        <v>8</v>
      </c>
      <c r="S10" s="2">
        <v>450.61</v>
      </c>
      <c r="T10" s="2">
        <v>563.25</v>
      </c>
      <c r="U10" s="2">
        <v>828.41</v>
      </c>
      <c r="V10" s="2">
        <v>974.6</v>
      </c>
      <c r="W10" s="2">
        <v>1169.52</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411.7</v>
      </c>
      <c r="E11" s="2">
        <v>51.66</v>
      </c>
      <c r="F11" s="2">
        <v>58.46</v>
      </c>
      <c r="G11" s="2">
        <v>269.39999999999998</v>
      </c>
      <c r="H11" s="2">
        <v>142.55000000000001</v>
      </c>
      <c r="I11" s="2">
        <v>37.229999999999997</v>
      </c>
      <c r="J11" s="2">
        <v>971</v>
      </c>
      <c r="K11" s="2"/>
      <c r="L11" s="187"/>
      <c r="M11" s="2"/>
      <c r="N11" s="187"/>
      <c r="O11" s="187"/>
      <c r="P11" s="26" t="s">
        <v>163</v>
      </c>
      <c r="Q11" s="17">
        <v>2025</v>
      </c>
      <c r="R11" s="17">
        <v>9</v>
      </c>
      <c r="S11" s="2">
        <v>451.45</v>
      </c>
      <c r="T11" s="2">
        <v>564.29999999999995</v>
      </c>
      <c r="U11" s="2">
        <v>825.35</v>
      </c>
      <c r="V11" s="2">
        <v>970.99</v>
      </c>
      <c r="W11" s="2">
        <v>1165.19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413.18</v>
      </c>
      <c r="E12" s="2">
        <v>52.97</v>
      </c>
      <c r="F12" s="2">
        <v>58.82</v>
      </c>
      <c r="G12" s="2">
        <v>275.2</v>
      </c>
      <c r="H12" s="2">
        <v>129.83000000000001</v>
      </c>
      <c r="I12" s="2">
        <v>22.7</v>
      </c>
      <c r="J12" s="2">
        <v>952.7</v>
      </c>
      <c r="K12" s="2"/>
      <c r="L12" s="187"/>
      <c r="M12" s="2"/>
      <c r="N12" s="187"/>
      <c r="O12" s="187"/>
      <c r="P12" s="26" t="s">
        <v>28</v>
      </c>
      <c r="Q12" s="17">
        <v>2025</v>
      </c>
      <c r="R12" s="17">
        <v>10</v>
      </c>
      <c r="S12" s="2">
        <v>452.92</v>
      </c>
      <c r="T12" s="2">
        <v>566.13</v>
      </c>
      <c r="U12" s="2">
        <v>809.8</v>
      </c>
      <c r="V12" s="2">
        <v>952.7</v>
      </c>
      <c r="W12" s="2">
        <v>1143.24</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413.7</v>
      </c>
      <c r="E13" s="2">
        <v>53.3</v>
      </c>
      <c r="F13" s="2">
        <v>58.78</v>
      </c>
      <c r="G13" s="2">
        <v>271.54000000000002</v>
      </c>
      <c r="H13" s="2">
        <v>131.59</v>
      </c>
      <c r="I13" s="2">
        <v>32.6</v>
      </c>
      <c r="J13" s="2">
        <v>961.5</v>
      </c>
      <c r="K13" s="2"/>
      <c r="L13" s="187"/>
      <c r="M13" s="2"/>
      <c r="N13" s="187"/>
      <c r="O13" s="187"/>
      <c r="P13" s="26" t="s">
        <v>29</v>
      </c>
      <c r="Q13" s="17">
        <v>2025</v>
      </c>
      <c r="R13" s="17">
        <v>11</v>
      </c>
      <c r="S13" s="2">
        <v>453.76</v>
      </c>
      <c r="T13" s="2">
        <v>567.17999999999995</v>
      </c>
      <c r="U13" s="2">
        <v>817.28</v>
      </c>
      <c r="V13" s="2">
        <v>961.5</v>
      </c>
      <c r="W13" s="2">
        <v>1153.8</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405.79</v>
      </c>
      <c r="E14" s="2">
        <v>54.14</v>
      </c>
      <c r="F14" s="2">
        <v>59</v>
      </c>
      <c r="G14" s="2">
        <v>263.25</v>
      </c>
      <c r="H14" s="2">
        <v>126.3</v>
      </c>
      <c r="I14" s="2">
        <v>27.93</v>
      </c>
      <c r="J14" s="2">
        <v>936.4</v>
      </c>
      <c r="K14" s="2"/>
      <c r="L14" s="187"/>
      <c r="M14" s="2"/>
      <c r="N14" s="187"/>
      <c r="O14" s="187"/>
      <c r="P14" s="26" t="s">
        <v>164</v>
      </c>
      <c r="Q14" s="17">
        <v>2025</v>
      </c>
      <c r="R14" s="17">
        <v>12</v>
      </c>
      <c r="S14" s="2">
        <v>454.09</v>
      </c>
      <c r="T14" s="2">
        <v>567.59</v>
      </c>
      <c r="U14" s="2">
        <v>795.94</v>
      </c>
      <c r="V14" s="2">
        <v>936.4</v>
      </c>
      <c r="W14" s="2">
        <v>1123.68</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389.8</v>
      </c>
      <c r="E15" s="2">
        <v>52.97</v>
      </c>
      <c r="F15" s="2">
        <v>57.4</v>
      </c>
      <c r="G15" s="2">
        <v>264.68</v>
      </c>
      <c r="H15" s="2">
        <v>123.79</v>
      </c>
      <c r="I15" s="2">
        <v>22.56</v>
      </c>
      <c r="J15" s="2">
        <v>911.2</v>
      </c>
      <c r="K15" s="2"/>
      <c r="L15" s="187"/>
      <c r="M15" s="2"/>
      <c r="N15" s="187"/>
      <c r="O15" s="187"/>
      <c r="P15" s="26" t="s">
        <v>165</v>
      </c>
      <c r="Q15" s="17">
        <v>2026</v>
      </c>
      <c r="R15" s="17">
        <v>1</v>
      </c>
      <c r="S15" s="2">
        <v>455.29</v>
      </c>
      <c r="T15" s="2">
        <v>569.08000000000004</v>
      </c>
      <c r="U15" s="2">
        <v>774.52</v>
      </c>
      <c r="V15" s="2">
        <v>911.2</v>
      </c>
      <c r="W15" s="2">
        <v>1093.44</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398.47</v>
      </c>
      <c r="E16" s="2">
        <v>50.62</v>
      </c>
      <c r="F16" s="2">
        <v>58.33</v>
      </c>
      <c r="G16" s="2">
        <v>273.14999999999998</v>
      </c>
      <c r="H16" s="2">
        <v>128.63</v>
      </c>
      <c r="I16" s="2">
        <v>19.7</v>
      </c>
      <c r="J16" s="2">
        <v>928.9</v>
      </c>
      <c r="K16" s="2"/>
      <c r="L16" s="187"/>
      <c r="M16" s="2"/>
      <c r="N16" s="187"/>
      <c r="O16" s="187"/>
      <c r="P16" s="26" t="s">
        <v>32</v>
      </c>
      <c r="Q16" s="17">
        <v>2026</v>
      </c>
      <c r="R16" s="17">
        <v>2</v>
      </c>
      <c r="S16" s="2">
        <v>460.67</v>
      </c>
      <c r="T16" s="2">
        <v>575.80999999999995</v>
      </c>
      <c r="U16" s="2">
        <v>789.9</v>
      </c>
      <c r="V16" s="2">
        <v>952.8</v>
      </c>
      <c r="W16" s="2">
        <v>1143.3599999999999</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420.44</v>
      </c>
      <c r="E17" s="2">
        <v>57.63</v>
      </c>
      <c r="F17" s="2">
        <v>63.86</v>
      </c>
      <c r="G17" s="2">
        <v>271.04000000000002</v>
      </c>
      <c r="H17" s="2">
        <v>127.06</v>
      </c>
      <c r="I17" s="2">
        <v>30.47</v>
      </c>
      <c r="J17" s="2">
        <v>970.5</v>
      </c>
      <c r="K17" s="2"/>
      <c r="L17" s="187"/>
      <c r="M17" s="2"/>
      <c r="N17" s="187"/>
      <c r="O17" s="187"/>
      <c r="P17" s="26" t="s">
        <v>33</v>
      </c>
      <c r="Q17" s="17">
        <v>2026</v>
      </c>
      <c r="R17" s="17">
        <v>3</v>
      </c>
      <c r="S17" s="2">
        <v>465.63</v>
      </c>
      <c r="T17" s="2">
        <v>582.01</v>
      </c>
      <c r="U17" s="2">
        <v>827.65</v>
      </c>
      <c r="V17" s="2">
        <v>970.5</v>
      </c>
      <c r="W17" s="2">
        <v>1164.5999999999999</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423.11</v>
      </c>
      <c r="E18" s="2">
        <v>55.95</v>
      </c>
      <c r="F18" s="2">
        <v>59.7</v>
      </c>
      <c r="G18" s="2">
        <v>272.45</v>
      </c>
      <c r="H18" s="2">
        <v>131.78</v>
      </c>
      <c r="I18" s="2">
        <v>30.72</v>
      </c>
      <c r="J18" s="2">
        <v>973.7</v>
      </c>
      <c r="K18" s="2"/>
      <c r="L18" s="187"/>
      <c r="M18" s="2"/>
      <c r="N18" s="187"/>
      <c r="O18" s="187"/>
      <c r="P18" s="26" t="s">
        <v>34</v>
      </c>
      <c r="Q18" s="17">
        <v>2026</v>
      </c>
      <c r="R18" s="17">
        <v>4</v>
      </c>
      <c r="S18" s="2">
        <v>469.25</v>
      </c>
      <c r="T18" s="2">
        <v>586.53</v>
      </c>
      <c r="U18" s="2">
        <v>827.65</v>
      </c>
      <c r="V18" s="2">
        <v>973.7</v>
      </c>
      <c r="W18" s="2">
        <v>1168.44</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6.3504899628960519E-3</v>
      </c>
      <c r="E19" s="202">
        <f t="shared" si="0"/>
        <v>-2.9151483602290466E-2</v>
      </c>
      <c r="F19" s="202">
        <f t="shared" si="0"/>
        <v>-6.5142499217037214E-2</v>
      </c>
      <c r="G19" s="202">
        <f t="shared" si="0"/>
        <v>5.2021841794567892E-3</v>
      </c>
      <c r="H19" s="202">
        <f t="shared" si="0"/>
        <v>3.7147804186998257E-2</v>
      </c>
      <c r="I19" s="202">
        <f t="shared" si="0"/>
        <v>8.2047915982934039E-3</v>
      </c>
      <c r="J19" s="202">
        <f t="shared" si="0"/>
        <v>3.297269448737811E-3</v>
      </c>
      <c r="K19" s="202"/>
      <c r="P19" s="16" t="s">
        <v>35</v>
      </c>
      <c r="Q19" s="1"/>
      <c r="R19" s="1"/>
      <c r="S19" s="53">
        <f>+(S18-S17)/S17</f>
        <v>7.7744131606640567E-3</v>
      </c>
      <c r="T19" s="53">
        <f>+(T18-T17)/T17</f>
        <v>7.7661895843713713E-3</v>
      </c>
      <c r="U19" s="53">
        <f>+(U18-U17)/U17</f>
        <v>0</v>
      </c>
      <c r="V19" s="53">
        <f>+(V18-V17)/V17</f>
        <v>3.297269448737811E-3</v>
      </c>
      <c r="W19" s="53">
        <f>+(W18-W17)/W17</f>
        <v>3.2972694487378891E-3</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8"/>
      <c r="W20" s="138"/>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0.75"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dimension ref="A1:BI44"/>
  <sheetViews>
    <sheetView showGridLines="0" tabSelected="1" view="pageBreakPreview" zoomScaleNormal="100" zoomScaleSheetLayoutView="100" workbookViewId="0"/>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9.28515625" bestFit="1"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24"/>
      <c r="J1" s="316"/>
      <c r="K1" s="316"/>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194</v>
      </c>
      <c r="D2" s="11"/>
      <c r="E2" s="11"/>
      <c r="F2" s="11"/>
      <c r="G2" s="11"/>
      <c r="H2" s="11"/>
      <c r="I2" s="11"/>
      <c r="J2" s="11"/>
      <c r="K2" s="11"/>
      <c r="L2" s="27"/>
      <c r="M2" s="187"/>
      <c r="N2" s="187"/>
      <c r="O2" s="187"/>
      <c r="P2" s="325"/>
      <c r="Q2" s="316"/>
      <c r="R2" s="32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195</v>
      </c>
      <c r="D3" s="11"/>
      <c r="E3" s="11"/>
      <c r="F3" s="11"/>
      <c r="G3" s="11"/>
      <c r="H3" s="11"/>
      <c r="I3" s="11"/>
      <c r="J3" s="11"/>
      <c r="K3" s="11"/>
      <c r="L3" s="27"/>
      <c r="M3" s="187"/>
      <c r="N3" s="187"/>
      <c r="O3" s="187"/>
      <c r="P3" s="308"/>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298.42</v>
      </c>
      <c r="E7" s="2">
        <v>56.76</v>
      </c>
      <c r="F7" s="2">
        <v>55.97</v>
      </c>
      <c r="G7" s="2">
        <v>326.95</v>
      </c>
      <c r="H7" s="2">
        <v>100.15</v>
      </c>
      <c r="I7" s="2">
        <v>41.81</v>
      </c>
      <c r="J7" s="2">
        <v>880.05</v>
      </c>
      <c r="K7" s="2"/>
      <c r="L7" s="187"/>
      <c r="M7" s="2"/>
      <c r="N7" s="187"/>
      <c r="O7" s="187"/>
      <c r="P7" s="26" t="s">
        <v>23</v>
      </c>
      <c r="Q7" s="17">
        <v>2025</v>
      </c>
      <c r="R7" s="17">
        <v>5</v>
      </c>
      <c r="S7" s="2">
        <v>427.04</v>
      </c>
      <c r="T7" s="2">
        <v>533.79</v>
      </c>
      <c r="U7" s="2">
        <v>748.04</v>
      </c>
      <c r="V7" s="2">
        <v>880.05</v>
      </c>
      <c r="W7" s="2">
        <v>1056.06</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295.52</v>
      </c>
      <c r="E8" s="2">
        <v>54.69</v>
      </c>
      <c r="F8" s="2">
        <v>54.92</v>
      </c>
      <c r="G8" s="2">
        <v>311</v>
      </c>
      <c r="H8" s="2">
        <v>100.4</v>
      </c>
      <c r="I8" s="2">
        <v>74.739999999999995</v>
      </c>
      <c r="J8" s="2">
        <v>891.27</v>
      </c>
      <c r="K8" s="2"/>
      <c r="L8" s="187"/>
      <c r="M8" s="2"/>
      <c r="N8" s="187"/>
      <c r="O8" s="187"/>
      <c r="P8" s="26" t="s">
        <v>161</v>
      </c>
      <c r="Q8" s="17">
        <v>2025</v>
      </c>
      <c r="R8" s="17">
        <v>6</v>
      </c>
      <c r="S8" s="2">
        <v>428.4</v>
      </c>
      <c r="T8" s="2">
        <v>535.51</v>
      </c>
      <c r="U8" s="2">
        <v>757.58</v>
      </c>
      <c r="V8" s="2">
        <v>891.27</v>
      </c>
      <c r="W8" s="2">
        <v>1069.53</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295.55</v>
      </c>
      <c r="E9" s="2">
        <v>53.84</v>
      </c>
      <c r="F9" s="2">
        <v>55.25</v>
      </c>
      <c r="G9" s="2">
        <v>308.58</v>
      </c>
      <c r="H9" s="2">
        <v>100.2</v>
      </c>
      <c r="I9" s="2">
        <v>69.78</v>
      </c>
      <c r="J9" s="2">
        <v>883.19</v>
      </c>
      <c r="K9" s="2"/>
      <c r="L9" s="187"/>
      <c r="M9" s="2"/>
      <c r="N9" s="187"/>
      <c r="O9" s="187"/>
      <c r="P9" s="26" t="s">
        <v>162</v>
      </c>
      <c r="Q9" s="17">
        <v>2025</v>
      </c>
      <c r="R9" s="17">
        <v>7</v>
      </c>
      <c r="S9" s="2">
        <v>428.86</v>
      </c>
      <c r="T9" s="2">
        <v>536.08000000000004</v>
      </c>
      <c r="U9" s="2">
        <v>750.71</v>
      </c>
      <c r="V9" s="2">
        <v>883.19</v>
      </c>
      <c r="W9" s="2">
        <v>1059.83</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294.5</v>
      </c>
      <c r="E10" s="2">
        <v>56.93</v>
      </c>
      <c r="F10" s="2">
        <v>55.46</v>
      </c>
      <c r="G10" s="2">
        <v>320.89999999999998</v>
      </c>
      <c r="H10" s="2">
        <v>103.34</v>
      </c>
      <c r="I10" s="2">
        <v>0.4</v>
      </c>
      <c r="J10" s="2">
        <v>831.55</v>
      </c>
      <c r="K10" s="2"/>
      <c r="L10" s="187"/>
      <c r="M10" s="2"/>
      <c r="N10" s="187"/>
      <c r="O10" s="187"/>
      <c r="P10" s="26" t="s">
        <v>26</v>
      </c>
      <c r="Q10" s="17">
        <v>2025</v>
      </c>
      <c r="R10" s="17">
        <v>8</v>
      </c>
      <c r="S10" s="2">
        <v>430.03</v>
      </c>
      <c r="T10" s="2">
        <v>537.54</v>
      </c>
      <c r="U10" s="2">
        <v>706.82</v>
      </c>
      <c r="V10" s="2">
        <v>831.55</v>
      </c>
      <c r="W10" s="2">
        <v>997.86</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311.18</v>
      </c>
      <c r="E11" s="2">
        <v>51.66</v>
      </c>
      <c r="F11" s="2">
        <v>58.02</v>
      </c>
      <c r="G11" s="2">
        <v>325.33</v>
      </c>
      <c r="H11" s="2">
        <v>99.67</v>
      </c>
      <c r="I11" s="2">
        <v>30.35</v>
      </c>
      <c r="J11" s="2">
        <v>876.21</v>
      </c>
      <c r="K11" s="2"/>
      <c r="L11" s="187"/>
      <c r="M11" s="2"/>
      <c r="N11" s="187"/>
      <c r="O11" s="187"/>
      <c r="P11" s="26" t="s">
        <v>163</v>
      </c>
      <c r="Q11" s="17">
        <v>2025</v>
      </c>
      <c r="R11" s="17">
        <v>9</v>
      </c>
      <c r="S11" s="2">
        <v>430.83</v>
      </c>
      <c r="T11" s="2">
        <v>538.54</v>
      </c>
      <c r="U11" s="2">
        <v>744.77</v>
      </c>
      <c r="V11" s="2">
        <v>876.21</v>
      </c>
      <c r="W11" s="2">
        <v>1051.45</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318.24</v>
      </c>
      <c r="E12" s="2">
        <v>52.97</v>
      </c>
      <c r="F12" s="2">
        <v>59.12</v>
      </c>
      <c r="G12" s="2">
        <v>314.64</v>
      </c>
      <c r="H12" s="2">
        <v>99.91</v>
      </c>
      <c r="I12" s="2">
        <v>26.83</v>
      </c>
      <c r="J12" s="2">
        <v>871.7</v>
      </c>
      <c r="K12" s="2"/>
      <c r="L12" s="187"/>
      <c r="M12" s="2"/>
      <c r="N12" s="187"/>
      <c r="O12" s="187"/>
      <c r="P12" s="26" t="s">
        <v>28</v>
      </c>
      <c r="Q12" s="17">
        <v>2025</v>
      </c>
      <c r="R12" s="17">
        <v>10</v>
      </c>
      <c r="S12" s="2">
        <v>432.23</v>
      </c>
      <c r="T12" s="2">
        <v>540.29</v>
      </c>
      <c r="U12" s="2">
        <v>740.94</v>
      </c>
      <c r="V12" s="2">
        <v>871.7</v>
      </c>
      <c r="W12" s="2">
        <v>1046.04</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307.27</v>
      </c>
      <c r="E13" s="2">
        <v>53.3</v>
      </c>
      <c r="F13" s="2">
        <v>57.42</v>
      </c>
      <c r="G13" s="2">
        <v>307.37</v>
      </c>
      <c r="H13" s="2">
        <v>101.75</v>
      </c>
      <c r="I13" s="2">
        <v>28.04</v>
      </c>
      <c r="J13" s="2">
        <v>854.16</v>
      </c>
      <c r="K13" s="2"/>
      <c r="L13" s="187"/>
      <c r="M13" s="2"/>
      <c r="N13" s="187"/>
      <c r="O13" s="187"/>
      <c r="P13" s="26" t="s">
        <v>29</v>
      </c>
      <c r="Q13" s="17">
        <v>2025</v>
      </c>
      <c r="R13" s="17">
        <v>11</v>
      </c>
      <c r="S13" s="2">
        <v>433.03</v>
      </c>
      <c r="T13" s="2">
        <v>541.28</v>
      </c>
      <c r="U13" s="2">
        <v>726.03</v>
      </c>
      <c r="V13" s="2">
        <v>854.16</v>
      </c>
      <c r="W13" s="2">
        <v>1024.99</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305.93</v>
      </c>
      <c r="E14" s="2">
        <v>54.14</v>
      </c>
      <c r="F14" s="2">
        <v>58.28</v>
      </c>
      <c r="G14" s="2">
        <v>315.57</v>
      </c>
      <c r="H14" s="2">
        <v>100.19</v>
      </c>
      <c r="I14" s="2">
        <v>18.89</v>
      </c>
      <c r="J14" s="2">
        <v>852.98</v>
      </c>
      <c r="K14" s="2"/>
      <c r="L14" s="187"/>
      <c r="M14" s="2"/>
      <c r="N14" s="187"/>
      <c r="O14" s="187"/>
      <c r="P14" s="26" t="s">
        <v>164</v>
      </c>
      <c r="Q14" s="17">
        <v>2025</v>
      </c>
      <c r="R14" s="17">
        <v>12</v>
      </c>
      <c r="S14" s="2">
        <v>433.34</v>
      </c>
      <c r="T14" s="2">
        <v>541.67999999999995</v>
      </c>
      <c r="U14" s="2">
        <v>725.04</v>
      </c>
      <c r="V14" s="2">
        <v>852.98</v>
      </c>
      <c r="W14" s="2">
        <v>1023.58</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305.93</v>
      </c>
      <c r="E15" s="2">
        <v>54.14</v>
      </c>
      <c r="F15" s="2">
        <v>58.28</v>
      </c>
      <c r="G15" s="2">
        <v>315.57</v>
      </c>
      <c r="H15" s="2">
        <v>100.19</v>
      </c>
      <c r="I15" s="2">
        <v>18.89</v>
      </c>
      <c r="J15" s="2">
        <v>852.98</v>
      </c>
      <c r="K15" s="2"/>
      <c r="L15" s="187"/>
      <c r="M15" s="2"/>
      <c r="N15" s="187"/>
      <c r="O15" s="187"/>
      <c r="P15" s="26" t="s">
        <v>165</v>
      </c>
      <c r="Q15" s="17">
        <v>2026</v>
      </c>
      <c r="R15" s="17">
        <v>1</v>
      </c>
      <c r="S15" s="2">
        <v>433.34</v>
      </c>
      <c r="T15" s="2">
        <v>541.67999999999995</v>
      </c>
      <c r="U15" s="2">
        <v>725.04</v>
      </c>
      <c r="V15" s="2">
        <v>852.98</v>
      </c>
      <c r="W15" s="2">
        <v>1023.58</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301.3</v>
      </c>
      <c r="E16" s="2">
        <v>50.62</v>
      </c>
      <c r="F16" s="2">
        <v>57.53</v>
      </c>
      <c r="G16" s="2">
        <v>307.02999999999997</v>
      </c>
      <c r="H16" s="2">
        <v>102.05</v>
      </c>
      <c r="I16" s="2">
        <v>19.68</v>
      </c>
      <c r="J16" s="2">
        <v>838.2</v>
      </c>
      <c r="K16" s="2"/>
      <c r="L16" s="187"/>
      <c r="M16" s="2"/>
      <c r="N16" s="187"/>
      <c r="O16" s="187"/>
      <c r="P16" s="26" t="s">
        <v>32</v>
      </c>
      <c r="Q16" s="17">
        <v>2026</v>
      </c>
      <c r="R16" s="17">
        <v>2</v>
      </c>
      <c r="S16" s="2">
        <v>438.46</v>
      </c>
      <c r="T16" s="2">
        <v>548.08000000000004</v>
      </c>
      <c r="U16" s="2">
        <v>712.47</v>
      </c>
      <c r="V16" s="2">
        <v>838.2</v>
      </c>
      <c r="W16" s="2">
        <v>1005.84</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305.14</v>
      </c>
      <c r="E17" s="2">
        <v>57.63</v>
      </c>
      <c r="F17" s="2">
        <v>60.46</v>
      </c>
      <c r="G17" s="2">
        <v>300.5</v>
      </c>
      <c r="H17" s="2">
        <v>103.36</v>
      </c>
      <c r="I17" s="2">
        <v>29.72</v>
      </c>
      <c r="J17" s="2">
        <v>856.83</v>
      </c>
      <c r="K17" s="2"/>
      <c r="L17" s="187"/>
      <c r="M17" s="2"/>
      <c r="N17" s="187"/>
      <c r="O17" s="187"/>
      <c r="P17" s="26" t="s">
        <v>33</v>
      </c>
      <c r="Q17" s="17">
        <v>2026</v>
      </c>
      <c r="R17" s="17">
        <v>3</v>
      </c>
      <c r="S17" s="2">
        <v>443.19</v>
      </c>
      <c r="T17" s="2">
        <v>553.98</v>
      </c>
      <c r="U17" s="2">
        <v>728.3</v>
      </c>
      <c r="V17" s="2">
        <v>856.83</v>
      </c>
      <c r="W17" s="2">
        <v>1028.19</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323.22000000000003</v>
      </c>
      <c r="E18" s="2">
        <v>55.95</v>
      </c>
      <c r="F18" s="2">
        <v>59.62</v>
      </c>
      <c r="G18" s="212">
        <v>315.7</v>
      </c>
      <c r="H18" s="2">
        <v>110.79</v>
      </c>
      <c r="I18" s="2">
        <v>25.96</v>
      </c>
      <c r="J18" s="2">
        <v>891.25</v>
      </c>
      <c r="K18" s="2"/>
      <c r="L18" s="187"/>
      <c r="M18" s="2"/>
      <c r="N18" s="187"/>
      <c r="O18" s="187"/>
      <c r="P18" s="26" t="s">
        <v>34</v>
      </c>
      <c r="Q18" s="17">
        <v>2026</v>
      </c>
      <c r="R18" s="17">
        <v>4</v>
      </c>
      <c r="S18" s="2">
        <v>446.63</v>
      </c>
      <c r="T18" s="2">
        <v>558.29</v>
      </c>
      <c r="U18" s="2">
        <v>757.56</v>
      </c>
      <c r="V18" s="2">
        <v>891.25</v>
      </c>
      <c r="W18" s="2">
        <v>1069.5</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5.9251491118830837E-2</v>
      </c>
      <c r="E19" s="202">
        <f t="shared" si="0"/>
        <v>-2.9151483602290466E-2</v>
      </c>
      <c r="F19" s="202">
        <f t="shared" si="0"/>
        <v>-1.389348329474038E-2</v>
      </c>
      <c r="G19" s="202">
        <f t="shared" si="0"/>
        <v>5.0582362728785323E-2</v>
      </c>
      <c r="H19" s="202">
        <f t="shared" si="0"/>
        <v>7.1884674922600686E-2</v>
      </c>
      <c r="I19" s="202">
        <f t="shared" si="0"/>
        <v>-0.12651413189771191</v>
      </c>
      <c r="J19" s="202">
        <f t="shared" si="0"/>
        <v>4.0171329201825284E-2</v>
      </c>
      <c r="K19" s="202"/>
      <c r="P19" s="16" t="s">
        <v>35</v>
      </c>
      <c r="Q19" s="1"/>
      <c r="R19" s="141"/>
      <c r="S19" s="53">
        <f>+(S18-S17)/S17</f>
        <v>7.7619079852884717E-3</v>
      </c>
      <c r="T19" s="53">
        <f>+(T18-T17)/T17</f>
        <v>7.7800642622476357E-3</v>
      </c>
      <c r="U19" s="53">
        <f>+(U18-U17)/U17</f>
        <v>4.0175751750652196E-2</v>
      </c>
      <c r="V19" s="53">
        <f>+(V18-V17)/V17</f>
        <v>4.0171329201825284E-2</v>
      </c>
      <c r="W19" s="53">
        <f>+(W18-W17)/W17</f>
        <v>4.017739911883985E-2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8"/>
      <c r="W20" s="138"/>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5.5"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dimension ref="A1:BI44"/>
  <sheetViews>
    <sheetView showGridLines="0" view="pageBreakPreview" zoomScale="80" zoomScaleNormal="100" zoomScaleSheetLayoutView="8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11.71093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24"/>
      <c r="J1" s="316"/>
      <c r="K1" s="316"/>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196</v>
      </c>
      <c r="D2" s="11"/>
      <c r="E2" s="11"/>
      <c r="F2" s="11"/>
      <c r="G2" s="11"/>
      <c r="H2" s="11"/>
      <c r="I2" s="11"/>
      <c r="J2" s="11"/>
      <c r="K2" s="11"/>
      <c r="L2" s="27"/>
      <c r="M2" s="187"/>
      <c r="N2" s="187"/>
      <c r="O2" s="187"/>
      <c r="P2" s="308"/>
      <c r="Q2" s="316"/>
      <c r="R2" s="32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197</v>
      </c>
      <c r="D3" s="11"/>
      <c r="E3" s="11"/>
      <c r="F3" s="11"/>
      <c r="G3" s="11"/>
      <c r="H3" s="11"/>
      <c r="I3" s="11"/>
      <c r="J3" s="11"/>
      <c r="K3" s="11"/>
      <c r="L3" s="27"/>
      <c r="M3" s="187"/>
      <c r="N3" s="187"/>
      <c r="O3" s="187"/>
      <c r="P3" s="308"/>
      <c r="Q3" s="317"/>
      <c r="R3" s="32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298.49</v>
      </c>
      <c r="E7" s="2">
        <v>56.76</v>
      </c>
      <c r="F7" s="2">
        <v>69.010000000000005</v>
      </c>
      <c r="G7" s="2">
        <v>261.04000000000002</v>
      </c>
      <c r="H7" s="2">
        <v>77.400000000000006</v>
      </c>
      <c r="I7" s="2">
        <v>41.81</v>
      </c>
      <c r="J7" s="2">
        <v>804.51</v>
      </c>
      <c r="K7" s="2"/>
      <c r="L7" s="187"/>
      <c r="M7" s="2"/>
      <c r="N7" s="187"/>
      <c r="O7" s="187"/>
      <c r="P7" s="26" t="s">
        <v>23</v>
      </c>
      <c r="Q7" s="17">
        <v>2025</v>
      </c>
      <c r="R7" s="17">
        <v>5</v>
      </c>
      <c r="S7" s="2">
        <v>431.85</v>
      </c>
      <c r="T7" s="2">
        <v>539.80999999999995</v>
      </c>
      <c r="U7" s="2">
        <v>683.83</v>
      </c>
      <c r="V7" s="2">
        <v>804.51</v>
      </c>
      <c r="W7" s="2">
        <v>965.41</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295.57</v>
      </c>
      <c r="E8" s="2">
        <v>54.69</v>
      </c>
      <c r="F8" s="2">
        <v>67.680000000000007</v>
      </c>
      <c r="G8" s="2">
        <v>266.01</v>
      </c>
      <c r="H8" s="2">
        <v>78.39</v>
      </c>
      <c r="I8" s="2">
        <v>74.739999999999995</v>
      </c>
      <c r="J8" s="2">
        <v>837.09</v>
      </c>
      <c r="K8" s="2"/>
      <c r="L8" s="187"/>
      <c r="M8" s="2"/>
      <c r="N8" s="187"/>
      <c r="O8" s="187"/>
      <c r="P8" s="26" t="s">
        <v>161</v>
      </c>
      <c r="Q8" s="17">
        <v>2025</v>
      </c>
      <c r="R8" s="17">
        <v>6</v>
      </c>
      <c r="S8" s="2">
        <v>433.23</v>
      </c>
      <c r="T8" s="2">
        <v>541.54</v>
      </c>
      <c r="U8" s="2">
        <v>711.52</v>
      </c>
      <c r="V8" s="2">
        <v>837.09</v>
      </c>
      <c r="W8" s="2">
        <v>1004.5</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295.58</v>
      </c>
      <c r="E9" s="2">
        <v>53.84</v>
      </c>
      <c r="F9" s="2">
        <v>68.09</v>
      </c>
      <c r="G9" s="2">
        <v>273.20999999999998</v>
      </c>
      <c r="H9" s="2">
        <v>77.349999999999994</v>
      </c>
      <c r="I9" s="2">
        <v>69.78</v>
      </c>
      <c r="J9" s="2">
        <v>837.86</v>
      </c>
      <c r="K9" s="2"/>
      <c r="L9" s="187"/>
      <c r="M9" s="2"/>
      <c r="N9" s="187"/>
      <c r="O9" s="187"/>
      <c r="P9" s="26" t="s">
        <v>162</v>
      </c>
      <c r="Q9" s="17">
        <v>2025</v>
      </c>
      <c r="R9" s="17">
        <v>7</v>
      </c>
      <c r="S9" s="2">
        <v>433.7</v>
      </c>
      <c r="T9" s="2">
        <v>542.12</v>
      </c>
      <c r="U9" s="2">
        <v>712.18</v>
      </c>
      <c r="V9" s="2">
        <v>837.86</v>
      </c>
      <c r="W9" s="2">
        <v>1005.43</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294.55</v>
      </c>
      <c r="E10" s="2">
        <v>56.93</v>
      </c>
      <c r="F10" s="2">
        <v>68.44</v>
      </c>
      <c r="G10" s="2">
        <v>270.2</v>
      </c>
      <c r="H10" s="2">
        <v>78.78</v>
      </c>
      <c r="I10" s="2">
        <v>0.4</v>
      </c>
      <c r="J10" s="2">
        <v>769.31</v>
      </c>
      <c r="K10" s="2"/>
      <c r="L10" s="187"/>
      <c r="M10" s="2"/>
      <c r="N10" s="187"/>
      <c r="O10" s="187"/>
      <c r="P10" s="26" t="s">
        <v>26</v>
      </c>
      <c r="Q10" s="17">
        <v>2025</v>
      </c>
      <c r="R10" s="17">
        <v>8</v>
      </c>
      <c r="S10" s="2">
        <v>434.88</v>
      </c>
      <c r="T10" s="2">
        <v>543.6</v>
      </c>
      <c r="U10" s="2">
        <v>653.91</v>
      </c>
      <c r="V10" s="2">
        <v>769.31</v>
      </c>
      <c r="W10" s="2">
        <v>923.17</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311.22000000000003</v>
      </c>
      <c r="E11" s="2">
        <v>51.66</v>
      </c>
      <c r="F11" s="2">
        <v>71.58</v>
      </c>
      <c r="G11" s="2">
        <v>261.97000000000003</v>
      </c>
      <c r="H11" s="2">
        <v>75.13</v>
      </c>
      <c r="I11" s="2">
        <v>30.35</v>
      </c>
      <c r="J11" s="2">
        <v>801.91</v>
      </c>
      <c r="K11" s="2"/>
      <c r="L11" s="187"/>
      <c r="M11" s="2"/>
      <c r="N11" s="187"/>
      <c r="O11" s="187"/>
      <c r="P11" s="26" t="s">
        <v>163</v>
      </c>
      <c r="Q11" s="17">
        <v>2025</v>
      </c>
      <c r="R11" s="17">
        <v>9</v>
      </c>
      <c r="S11" s="2">
        <v>435.69</v>
      </c>
      <c r="T11" s="2">
        <v>544.61</v>
      </c>
      <c r="U11" s="2">
        <v>681.63</v>
      </c>
      <c r="V11" s="2">
        <v>801.91</v>
      </c>
      <c r="W11" s="2">
        <v>962.29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318.29000000000002</v>
      </c>
      <c r="E12" s="2">
        <v>52.97</v>
      </c>
      <c r="F12" s="2">
        <v>73.09</v>
      </c>
      <c r="G12" s="2">
        <v>266.88</v>
      </c>
      <c r="H12" s="2">
        <v>73.89</v>
      </c>
      <c r="I12" s="2">
        <v>26.83</v>
      </c>
      <c r="J12" s="2">
        <v>811.95</v>
      </c>
      <c r="K12" s="2"/>
      <c r="L12" s="187"/>
      <c r="M12" s="2"/>
      <c r="N12" s="187"/>
      <c r="O12" s="187"/>
      <c r="P12" s="26" t="s">
        <v>28</v>
      </c>
      <c r="Q12" s="17">
        <v>2025</v>
      </c>
      <c r="R12" s="17">
        <v>10</v>
      </c>
      <c r="S12" s="2">
        <v>437.1</v>
      </c>
      <c r="T12" s="2">
        <v>546.38</v>
      </c>
      <c r="U12" s="2">
        <v>690.16</v>
      </c>
      <c r="V12" s="2">
        <v>811.95</v>
      </c>
      <c r="W12" s="2">
        <v>974.34</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306.31</v>
      </c>
      <c r="E13" s="2">
        <v>53.3</v>
      </c>
      <c r="F13" s="2">
        <v>70.849999999999994</v>
      </c>
      <c r="G13" s="2">
        <v>270.16000000000003</v>
      </c>
      <c r="H13" s="2">
        <v>76.83</v>
      </c>
      <c r="I13" s="2">
        <v>28.04</v>
      </c>
      <c r="J13" s="2">
        <v>805.49</v>
      </c>
      <c r="K13" s="2"/>
      <c r="L13" s="187"/>
      <c r="M13" s="2"/>
      <c r="N13" s="187"/>
      <c r="O13" s="187"/>
      <c r="P13" s="26" t="s">
        <v>29</v>
      </c>
      <c r="Q13" s="17">
        <v>2025</v>
      </c>
      <c r="R13" s="17">
        <v>11</v>
      </c>
      <c r="S13" s="2">
        <v>437.91</v>
      </c>
      <c r="T13" s="2">
        <v>547.39</v>
      </c>
      <c r="U13" s="2">
        <v>684.67</v>
      </c>
      <c r="V13" s="2">
        <v>805.49</v>
      </c>
      <c r="W13" s="2">
        <v>966.59</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305.95999999999998</v>
      </c>
      <c r="E14" s="2">
        <v>54.14</v>
      </c>
      <c r="F14" s="2">
        <v>71.819999999999993</v>
      </c>
      <c r="G14" s="2">
        <v>263.93</v>
      </c>
      <c r="H14" s="2">
        <v>75.5</v>
      </c>
      <c r="I14" s="2">
        <v>18.89</v>
      </c>
      <c r="J14" s="2">
        <v>790.23</v>
      </c>
      <c r="K14" s="2"/>
      <c r="L14" s="187"/>
      <c r="M14" s="2"/>
      <c r="N14" s="187"/>
      <c r="O14" s="187"/>
      <c r="P14" s="26" t="s">
        <v>164</v>
      </c>
      <c r="Q14" s="17">
        <v>2025</v>
      </c>
      <c r="R14" s="17">
        <v>12</v>
      </c>
      <c r="S14" s="2">
        <v>438.23</v>
      </c>
      <c r="T14" s="2">
        <v>547.78</v>
      </c>
      <c r="U14" s="2">
        <v>671.69</v>
      </c>
      <c r="V14" s="2">
        <v>790.23</v>
      </c>
      <c r="W14" s="2">
        <v>948.27</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299.99959999999999</v>
      </c>
      <c r="E15" s="2">
        <v>52.974299999999999</v>
      </c>
      <c r="F15" s="2">
        <v>70.855199999999996</v>
      </c>
      <c r="G15" s="2">
        <v>258.00009999999997</v>
      </c>
      <c r="H15" s="2">
        <v>78.843999999999994</v>
      </c>
      <c r="I15" s="2">
        <v>18.342199999999998</v>
      </c>
      <c r="J15" s="2">
        <v>779.0154</v>
      </c>
      <c r="K15" s="2"/>
      <c r="L15" s="187"/>
      <c r="M15" s="2"/>
      <c r="N15" s="187"/>
      <c r="O15" s="187"/>
      <c r="P15" s="26" t="s">
        <v>165</v>
      </c>
      <c r="Q15" s="17">
        <v>2026</v>
      </c>
      <c r="R15" s="17">
        <v>1</v>
      </c>
      <c r="S15" s="2">
        <v>439.38</v>
      </c>
      <c r="T15" s="2">
        <v>549.23</v>
      </c>
      <c r="U15" s="2">
        <v>662.16</v>
      </c>
      <c r="V15" s="2">
        <v>779.02</v>
      </c>
      <c r="W15" s="2">
        <v>934.82</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301.29399999999998</v>
      </c>
      <c r="E16" s="2">
        <v>50.615099999999998</v>
      </c>
      <c r="F16" s="2">
        <v>70.804500000000004</v>
      </c>
      <c r="G16" s="2">
        <v>264.4753</v>
      </c>
      <c r="H16" s="2">
        <v>77.543000000000006</v>
      </c>
      <c r="I16" s="2">
        <v>19.683499999999999</v>
      </c>
      <c r="J16" s="2">
        <v>784.41539999999998</v>
      </c>
      <c r="K16" s="2"/>
      <c r="L16" s="187"/>
      <c r="M16" s="2"/>
      <c r="N16" s="187"/>
      <c r="O16" s="187"/>
      <c r="P16" s="26" t="s">
        <v>32</v>
      </c>
      <c r="Q16" s="17">
        <v>2026</v>
      </c>
      <c r="R16" s="17">
        <v>2</v>
      </c>
      <c r="S16" s="2">
        <v>444.57</v>
      </c>
      <c r="T16" s="2">
        <v>555.72</v>
      </c>
      <c r="U16" s="2">
        <v>666.75</v>
      </c>
      <c r="V16" s="2">
        <v>784.42</v>
      </c>
      <c r="W16" s="2">
        <v>941.3</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305.2045</v>
      </c>
      <c r="E17" s="2">
        <v>57.631999999999998</v>
      </c>
      <c r="F17" s="2">
        <v>74.301100000000005</v>
      </c>
      <c r="G17" s="2">
        <v>273.52449999999999</v>
      </c>
      <c r="H17" s="2">
        <v>77.893600000000006</v>
      </c>
      <c r="I17" s="2">
        <v>29.722999999999999</v>
      </c>
      <c r="J17" s="2">
        <v>818.27869999999996</v>
      </c>
      <c r="K17" s="2"/>
      <c r="L17" s="187"/>
      <c r="M17" s="2"/>
      <c r="N17" s="187"/>
      <c r="O17" s="187"/>
      <c r="P17" s="26" t="s">
        <v>33</v>
      </c>
      <c r="Q17" s="17">
        <v>2026</v>
      </c>
      <c r="R17" s="17">
        <v>3</v>
      </c>
      <c r="S17" s="2">
        <v>449.36</v>
      </c>
      <c r="T17" s="2">
        <v>561.71</v>
      </c>
      <c r="U17" s="2">
        <v>695.54</v>
      </c>
      <c r="V17" s="2">
        <v>818.28</v>
      </c>
      <c r="W17" s="2">
        <v>981.93</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323.31659999999999</v>
      </c>
      <c r="E18" s="2">
        <v>55.953600000000002</v>
      </c>
      <c r="F18" s="2">
        <v>66.465299999999999</v>
      </c>
      <c r="G18" s="2">
        <v>277.58550000000002</v>
      </c>
      <c r="H18" s="2">
        <v>84.811999999999998</v>
      </c>
      <c r="I18" s="2">
        <v>25.964500000000001</v>
      </c>
      <c r="J18" s="2">
        <v>834.09749999999997</v>
      </c>
      <c r="K18" s="2"/>
      <c r="L18" s="187"/>
      <c r="M18" s="2"/>
      <c r="N18" s="187"/>
      <c r="O18" s="187"/>
      <c r="P18" s="26" t="s">
        <v>34</v>
      </c>
      <c r="Q18" s="17">
        <v>2026</v>
      </c>
      <c r="R18" s="17">
        <v>4</v>
      </c>
      <c r="S18" s="2">
        <v>452.86</v>
      </c>
      <c r="T18" s="2">
        <v>566.07000000000005</v>
      </c>
      <c r="U18" s="2">
        <v>708.98</v>
      </c>
      <c r="V18" s="2">
        <v>834.1</v>
      </c>
      <c r="W18" s="2">
        <v>1000.92</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5.9344144663659934E-2</v>
      </c>
      <c r="E19" s="202">
        <f t="shared" si="0"/>
        <v>-2.9122709605774507E-2</v>
      </c>
      <c r="F19" s="202">
        <f t="shared" si="0"/>
        <v>-0.10546008067175325</v>
      </c>
      <c r="G19" s="202">
        <f t="shared" si="0"/>
        <v>1.4846933272887934E-2</v>
      </c>
      <c r="H19" s="202">
        <f t="shared" si="0"/>
        <v>8.8818593568662771E-2</v>
      </c>
      <c r="I19" s="202">
        <f t="shared" si="0"/>
        <v>-0.12645089661205122</v>
      </c>
      <c r="J19" s="202">
        <f t="shared" si="0"/>
        <v>1.9331799788996108E-2</v>
      </c>
      <c r="K19" s="202"/>
      <c r="P19" s="16" t="s">
        <v>35</v>
      </c>
      <c r="Q19" s="1"/>
      <c r="R19" s="1"/>
      <c r="S19" s="53">
        <f>+(S18-S17)/S17</f>
        <v>7.7888552608153814E-3</v>
      </c>
      <c r="T19" s="53">
        <f>+(T18-T17)/T17</f>
        <v>7.7620124263410185E-3</v>
      </c>
      <c r="U19" s="53">
        <f>+(U18-U17)/U17</f>
        <v>1.9323115852431284E-2</v>
      </c>
      <c r="V19" s="53">
        <f>+(V18-V17)/V17</f>
        <v>1.9333235567287544E-2</v>
      </c>
      <c r="W19" s="53">
        <f>+(W18-W17)/W17</f>
        <v>1.9339464116586734E-2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6"/>
      <c r="W20" s="136"/>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8.5"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
  <dimension ref="A1:BI44"/>
  <sheetViews>
    <sheetView showGridLines="0" view="pageBreakPreview" zoomScale="80" zoomScaleNormal="100" zoomScaleSheetLayoutView="80" workbookViewId="0">
      <selection activeCell="J6" sqref="J6:M6"/>
    </sheetView>
  </sheetViews>
  <sheetFormatPr baseColWidth="10" defaultColWidth="9.28515625" defaultRowHeight="15" x14ac:dyDescent="0.25"/>
  <cols>
    <col min="1" max="1" width="16" customWidth="1"/>
    <col min="2" max="2" width="8.140625" customWidth="1"/>
    <col min="3" max="3" width="1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 min="36" max="36" width="9.7109375"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198</v>
      </c>
      <c r="D2" s="11"/>
      <c r="E2" s="11"/>
      <c r="F2" s="11"/>
      <c r="G2" s="11"/>
      <c r="H2" s="11"/>
      <c r="I2" s="11"/>
      <c r="J2" s="11"/>
      <c r="K2" s="11"/>
      <c r="L2" s="27"/>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199</v>
      </c>
      <c r="D3" s="11"/>
      <c r="E3" s="11"/>
      <c r="F3" s="11"/>
      <c r="G3" s="11"/>
      <c r="H3" s="11"/>
      <c r="I3" s="11"/>
      <c r="J3" s="11"/>
      <c r="K3" s="11"/>
      <c r="L3" s="27"/>
      <c r="M3" s="187"/>
      <c r="N3" s="187"/>
      <c r="O3" s="187"/>
      <c r="P3" s="326"/>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0"/>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426.24</v>
      </c>
      <c r="E7" s="2">
        <v>56.76</v>
      </c>
      <c r="F7" s="2">
        <v>118.4</v>
      </c>
      <c r="G7" s="2">
        <v>128.99</v>
      </c>
      <c r="H7" s="2">
        <v>154.88999999999999</v>
      </c>
      <c r="I7" s="2">
        <v>58.17</v>
      </c>
      <c r="J7" s="2">
        <v>943.46</v>
      </c>
      <c r="K7" s="2"/>
      <c r="L7" s="187"/>
      <c r="M7" s="2">
        <v>14.26</v>
      </c>
      <c r="N7" s="187"/>
      <c r="O7" s="187"/>
      <c r="P7" s="26" t="s">
        <v>23</v>
      </c>
      <c r="Q7" s="17">
        <v>2025</v>
      </c>
      <c r="R7" s="17">
        <v>5</v>
      </c>
      <c r="S7" s="2">
        <v>516.14</v>
      </c>
      <c r="T7" s="2">
        <v>645.16999999999996</v>
      </c>
      <c r="U7" s="2">
        <v>801.94</v>
      </c>
      <c r="V7" s="2">
        <v>943.46</v>
      </c>
      <c r="W7" s="2">
        <v>1132.1500000000001</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415.39</v>
      </c>
      <c r="E8" s="2">
        <v>54.69</v>
      </c>
      <c r="F8" s="2">
        <v>99.34</v>
      </c>
      <c r="G8" s="2">
        <v>115.02</v>
      </c>
      <c r="H8" s="2">
        <v>153.61000000000001</v>
      </c>
      <c r="I8" s="2">
        <v>100.1</v>
      </c>
      <c r="J8" s="2">
        <v>938.16</v>
      </c>
      <c r="K8" s="2"/>
      <c r="L8" s="187"/>
      <c r="M8" s="2">
        <v>13.34</v>
      </c>
      <c r="N8" s="187"/>
      <c r="O8" s="187"/>
      <c r="P8" s="26" t="s">
        <v>161</v>
      </c>
      <c r="Q8" s="17">
        <v>2025</v>
      </c>
      <c r="R8" s="17">
        <v>6</v>
      </c>
      <c r="S8" s="2">
        <v>517.79999999999995</v>
      </c>
      <c r="T8" s="2">
        <v>647.24</v>
      </c>
      <c r="U8" s="2">
        <v>797.44</v>
      </c>
      <c r="V8" s="2">
        <v>938.16</v>
      </c>
      <c r="W8" s="2">
        <v>1125.79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419.53</v>
      </c>
      <c r="E9" s="2">
        <v>53.84</v>
      </c>
      <c r="F9" s="2">
        <v>100.27</v>
      </c>
      <c r="G9" s="2">
        <v>126.73</v>
      </c>
      <c r="H9" s="2">
        <v>151.97</v>
      </c>
      <c r="I9" s="2">
        <v>33.36</v>
      </c>
      <c r="J9" s="2">
        <v>885.71</v>
      </c>
      <c r="K9" s="2"/>
      <c r="L9" s="187"/>
      <c r="M9" s="2">
        <v>13.02</v>
      </c>
      <c r="N9" s="187"/>
      <c r="O9" s="187"/>
      <c r="P9" s="26" t="s">
        <v>162</v>
      </c>
      <c r="Q9" s="17">
        <v>2025</v>
      </c>
      <c r="R9" s="17">
        <v>7</v>
      </c>
      <c r="S9" s="2">
        <v>518.35</v>
      </c>
      <c r="T9" s="2">
        <v>647.92999999999995</v>
      </c>
      <c r="U9" s="2">
        <v>752.85</v>
      </c>
      <c r="V9" s="2">
        <v>885.71</v>
      </c>
      <c r="W9" s="2">
        <v>1062.8499999999999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398.13</v>
      </c>
      <c r="E10" s="2">
        <v>56.93</v>
      </c>
      <c r="F10" s="2">
        <v>96.31</v>
      </c>
      <c r="G10" s="2">
        <v>123.15</v>
      </c>
      <c r="H10" s="2">
        <v>145.49</v>
      </c>
      <c r="I10" s="2">
        <v>65.7</v>
      </c>
      <c r="J10" s="2">
        <v>885.71</v>
      </c>
      <c r="K10" s="2"/>
      <c r="L10" s="187"/>
      <c r="M10" s="2">
        <v>12.77</v>
      </c>
      <c r="N10" s="187"/>
      <c r="O10" s="187"/>
      <c r="P10" s="26" t="s">
        <v>26</v>
      </c>
      <c r="Q10" s="17">
        <v>2025</v>
      </c>
      <c r="R10" s="17">
        <v>8</v>
      </c>
      <c r="S10" s="2">
        <v>519.76</v>
      </c>
      <c r="T10" s="2">
        <v>649.70000000000005</v>
      </c>
      <c r="U10" s="2">
        <v>752.85</v>
      </c>
      <c r="V10" s="2">
        <v>885.71</v>
      </c>
      <c r="W10" s="2">
        <v>1062.8499999999999</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345.63</v>
      </c>
      <c r="E11" s="2">
        <v>51.66</v>
      </c>
      <c r="F11" s="2">
        <v>85.13</v>
      </c>
      <c r="G11" s="2">
        <v>124.21</v>
      </c>
      <c r="H11" s="2">
        <v>145.65</v>
      </c>
      <c r="I11" s="2">
        <v>43.64</v>
      </c>
      <c r="J11" s="2">
        <v>795.93</v>
      </c>
      <c r="K11" s="2"/>
      <c r="L11" s="187"/>
      <c r="M11" s="2">
        <v>12.49</v>
      </c>
      <c r="N11" s="187"/>
      <c r="O11" s="187"/>
      <c r="P11" s="26" t="s">
        <v>163</v>
      </c>
      <c r="Q11" s="17">
        <v>2025</v>
      </c>
      <c r="R11" s="17">
        <v>9</v>
      </c>
      <c r="S11" s="2">
        <v>520.73</v>
      </c>
      <c r="T11" s="2">
        <v>650.91</v>
      </c>
      <c r="U11" s="2">
        <v>676.54</v>
      </c>
      <c r="V11" s="2">
        <v>795.93</v>
      </c>
      <c r="W11" s="2">
        <v>955.11</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331.2</v>
      </c>
      <c r="E12" s="2">
        <v>52.97</v>
      </c>
      <c r="F12" s="2">
        <v>82.44</v>
      </c>
      <c r="G12" s="2">
        <v>126.31</v>
      </c>
      <c r="H12" s="2">
        <v>164.99</v>
      </c>
      <c r="I12" s="2">
        <v>38.020000000000003</v>
      </c>
      <c r="J12" s="2">
        <v>795.93</v>
      </c>
      <c r="K12" s="2"/>
      <c r="L12" s="187"/>
      <c r="M12" s="2">
        <v>43.79</v>
      </c>
      <c r="N12" s="187"/>
      <c r="O12" s="187"/>
      <c r="P12" s="26" t="s">
        <v>28</v>
      </c>
      <c r="Q12" s="17">
        <v>2025</v>
      </c>
      <c r="R12" s="17">
        <v>10</v>
      </c>
      <c r="S12" s="2">
        <v>522.41999999999996</v>
      </c>
      <c r="T12" s="2">
        <v>653.02</v>
      </c>
      <c r="U12" s="2">
        <v>676.54</v>
      </c>
      <c r="V12" s="2">
        <v>795.93</v>
      </c>
      <c r="W12" s="2">
        <v>955.11</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309.63</v>
      </c>
      <c r="E13" s="2">
        <v>53.3</v>
      </c>
      <c r="F13" s="2">
        <v>78.03</v>
      </c>
      <c r="G13" s="2">
        <v>131.47</v>
      </c>
      <c r="H13" s="2">
        <v>184.92</v>
      </c>
      <c r="I13" s="2">
        <v>38.57</v>
      </c>
      <c r="J13" s="2">
        <v>795.93</v>
      </c>
      <c r="K13" s="2"/>
      <c r="L13" s="187"/>
      <c r="M13" s="2">
        <v>65.069999999999993</v>
      </c>
      <c r="N13" s="187"/>
      <c r="O13" s="187"/>
      <c r="P13" s="26" t="s">
        <v>29</v>
      </c>
      <c r="Q13" s="17">
        <v>2025</v>
      </c>
      <c r="R13" s="17">
        <v>11</v>
      </c>
      <c r="S13" s="2">
        <v>523.38</v>
      </c>
      <c r="T13" s="2">
        <v>654.23</v>
      </c>
      <c r="U13" s="2">
        <v>676.54</v>
      </c>
      <c r="V13" s="2">
        <v>795.93</v>
      </c>
      <c r="W13" s="2">
        <v>955.11</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317.55</v>
      </c>
      <c r="E14" s="2">
        <v>54.14</v>
      </c>
      <c r="F14" s="2">
        <v>80.650000000000006</v>
      </c>
      <c r="G14" s="2">
        <v>130.15</v>
      </c>
      <c r="H14" s="2">
        <v>185.73</v>
      </c>
      <c r="I14" s="2">
        <v>27.71</v>
      </c>
      <c r="J14" s="2">
        <v>795.93</v>
      </c>
      <c r="K14" s="2"/>
      <c r="L14" s="187"/>
      <c r="M14" s="2">
        <v>66.59</v>
      </c>
      <c r="N14" s="187"/>
      <c r="O14" s="187"/>
      <c r="P14" s="26" t="s">
        <v>164</v>
      </c>
      <c r="Q14" s="17">
        <v>2025</v>
      </c>
      <c r="R14" s="17">
        <v>12</v>
      </c>
      <c r="S14" s="2">
        <v>523.76</v>
      </c>
      <c r="T14" s="2">
        <v>654.70000000000005</v>
      </c>
      <c r="U14" s="2">
        <v>676.54</v>
      </c>
      <c r="V14" s="2">
        <v>795.93</v>
      </c>
      <c r="W14" s="2">
        <v>955.11</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317.97000000000003</v>
      </c>
      <c r="E15" s="2">
        <v>52.97</v>
      </c>
      <c r="F15" s="2">
        <v>80.42</v>
      </c>
      <c r="G15" s="2">
        <v>129</v>
      </c>
      <c r="H15" s="2">
        <v>188.76</v>
      </c>
      <c r="I15" s="2">
        <v>26.79</v>
      </c>
      <c r="J15" s="2">
        <v>795.93</v>
      </c>
      <c r="K15" s="2"/>
      <c r="L15" s="187"/>
      <c r="M15" s="2">
        <v>69.19</v>
      </c>
      <c r="N15" s="187"/>
      <c r="O15" s="187"/>
      <c r="P15" s="26" t="s">
        <v>165</v>
      </c>
      <c r="Q15" s="17">
        <v>2026</v>
      </c>
      <c r="R15" s="17">
        <v>1</v>
      </c>
      <c r="S15" s="2">
        <v>525.14</v>
      </c>
      <c r="T15" s="2">
        <v>656.43</v>
      </c>
      <c r="U15" s="2">
        <v>676.54</v>
      </c>
      <c r="V15" s="2">
        <v>795.93</v>
      </c>
      <c r="W15" s="2">
        <v>955.11</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339.14</v>
      </c>
      <c r="E16" s="2">
        <v>50.62</v>
      </c>
      <c r="F16" s="2">
        <v>85.04</v>
      </c>
      <c r="G16" s="2">
        <v>129.33000000000001</v>
      </c>
      <c r="H16" s="2">
        <v>165.41</v>
      </c>
      <c r="I16" s="2">
        <v>26.38</v>
      </c>
      <c r="J16" s="2">
        <v>795.93</v>
      </c>
      <c r="K16" s="2"/>
      <c r="L16" s="187"/>
      <c r="M16" s="2">
        <v>42.9</v>
      </c>
      <c r="N16" s="187"/>
      <c r="O16" s="187"/>
      <c r="P16" s="26" t="s">
        <v>32</v>
      </c>
      <c r="Q16" s="17">
        <v>2026</v>
      </c>
      <c r="R16" s="17">
        <v>2</v>
      </c>
      <c r="S16" s="2">
        <v>531.35</v>
      </c>
      <c r="T16" s="2">
        <v>664.19</v>
      </c>
      <c r="U16" s="2">
        <v>676.54</v>
      </c>
      <c r="V16" s="2">
        <v>795.93</v>
      </c>
      <c r="W16" s="2">
        <v>955.11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318.48</v>
      </c>
      <c r="E17" s="2">
        <v>57.63</v>
      </c>
      <c r="F17" s="2">
        <v>82.07</v>
      </c>
      <c r="G17" s="2">
        <v>136.94</v>
      </c>
      <c r="H17" s="2">
        <v>160.35</v>
      </c>
      <c r="I17" s="2">
        <v>40.450000000000003</v>
      </c>
      <c r="J17" s="2">
        <v>795.93</v>
      </c>
      <c r="K17" s="2"/>
      <c r="L17" s="187"/>
      <c r="M17" s="2">
        <v>36</v>
      </c>
      <c r="N17" s="187"/>
      <c r="O17" s="187"/>
      <c r="P17" s="26" t="s">
        <v>33</v>
      </c>
      <c r="Q17" s="17">
        <v>2026</v>
      </c>
      <c r="R17" s="17">
        <v>3</v>
      </c>
      <c r="S17" s="2">
        <v>537.07000000000005</v>
      </c>
      <c r="T17" s="2">
        <v>671.34</v>
      </c>
      <c r="U17" s="2">
        <v>676.54</v>
      </c>
      <c r="V17" s="2">
        <v>795.93</v>
      </c>
      <c r="W17" s="2">
        <v>955.11</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312.55</v>
      </c>
      <c r="E18" s="2">
        <v>55.95</v>
      </c>
      <c r="F18" s="2">
        <v>77.180000000000007</v>
      </c>
      <c r="G18" s="2">
        <v>127.34</v>
      </c>
      <c r="H18" s="2">
        <v>186.43</v>
      </c>
      <c r="I18" s="2">
        <v>36.479999999999997</v>
      </c>
      <c r="J18" s="2">
        <v>795.93</v>
      </c>
      <c r="K18" s="2"/>
      <c r="L18" s="187"/>
      <c r="M18" s="2">
        <v>54.39</v>
      </c>
      <c r="N18" s="187"/>
      <c r="O18" s="187"/>
      <c r="P18" s="26" t="s">
        <v>34</v>
      </c>
      <c r="Q18" s="17">
        <v>2026</v>
      </c>
      <c r="R18" s="17">
        <v>4</v>
      </c>
      <c r="S18" s="2">
        <v>541.25</v>
      </c>
      <c r="T18" s="2">
        <v>676.56</v>
      </c>
      <c r="U18" s="2">
        <v>676.54</v>
      </c>
      <c r="V18" s="2">
        <v>795.93</v>
      </c>
      <c r="W18" s="2">
        <v>955.11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-1.8619693544335614E-2</v>
      </c>
      <c r="E19" s="202">
        <f t="shared" si="0"/>
        <v>-2.9151483602290466E-2</v>
      </c>
      <c r="F19" s="202">
        <f t="shared" si="0"/>
        <v>-5.9583282563665005E-2</v>
      </c>
      <c r="G19" s="202">
        <f t="shared" si="0"/>
        <v>-7.0103695048926495E-2</v>
      </c>
      <c r="H19" s="202">
        <f t="shared" si="0"/>
        <v>0.16264421577798574</v>
      </c>
      <c r="I19" s="202">
        <f t="shared" si="0"/>
        <v>-9.8145859085290624E-2</v>
      </c>
      <c r="J19" s="202">
        <f t="shared" si="0"/>
        <v>0</v>
      </c>
      <c r="K19" s="202"/>
      <c r="P19" s="16" t="s">
        <v>35</v>
      </c>
      <c r="Q19" s="1"/>
      <c r="R19" s="1"/>
      <c r="S19" s="53">
        <f>+(S18-S17)/S17</f>
        <v>7.7829705624964151E-3</v>
      </c>
      <c r="T19" s="53">
        <f t="shared" ref="T19:W19" si="1">+(T18-T17)/T17</f>
        <v>7.7754937885421895E-3</v>
      </c>
      <c r="U19" s="53">
        <f t="shared" si="1"/>
        <v>0</v>
      </c>
      <c r="V19" s="53">
        <f t="shared" si="1"/>
        <v>0</v>
      </c>
      <c r="W19" s="53">
        <f t="shared" si="1"/>
        <v>0</v>
      </c>
      <c r="X19" s="187"/>
      <c r="Y19" s="187"/>
      <c r="Z19" s="187" t="s">
        <v>15</v>
      </c>
      <c r="AA19" s="327" t="s">
        <v>36</v>
      </c>
      <c r="AB19" s="316"/>
      <c r="AC19" s="316"/>
      <c r="AD19" s="316"/>
      <c r="AE19" s="316"/>
      <c r="AF19" s="316"/>
      <c r="AG19" s="316"/>
      <c r="AH19" s="316"/>
      <c r="AI19" s="217"/>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6"/>
      <c r="W20" s="136"/>
      <c r="X20" s="187"/>
      <c r="Y20" s="187"/>
      <c r="Z20" s="187"/>
      <c r="AA20" s="316"/>
      <c r="AB20" s="316"/>
      <c r="AC20" s="316"/>
      <c r="AD20" s="316"/>
      <c r="AE20" s="316"/>
      <c r="AF20" s="316"/>
      <c r="AG20" s="316"/>
      <c r="AH20" s="316"/>
      <c r="AI20" s="21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25">
      <c r="A21" s="313" t="s">
        <v>167</v>
      </c>
      <c r="B21" s="313"/>
      <c r="C21" s="313"/>
      <c r="D21" s="313"/>
      <c r="E21" s="313"/>
      <c r="F21" s="313"/>
      <c r="G21" s="313"/>
      <c r="H21" s="313"/>
      <c r="I21" s="313"/>
      <c r="J21" s="313"/>
      <c r="K21" s="313"/>
      <c r="L21" s="313"/>
      <c r="M21" s="313"/>
      <c r="N21" s="313"/>
      <c r="AG21" s="205"/>
      <c r="AH21" s="205"/>
      <c r="AI21" s="217"/>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2.25" customHeight="1" x14ac:dyDescent="0.25">
      <c r="A22" s="313"/>
      <c r="B22" s="313"/>
      <c r="C22" s="313"/>
      <c r="D22" s="313"/>
      <c r="E22" s="313"/>
      <c r="F22" s="313"/>
      <c r="G22" s="313"/>
      <c r="H22" s="313"/>
      <c r="I22" s="313"/>
      <c r="J22" s="313"/>
      <c r="K22" s="313"/>
      <c r="L22" s="313"/>
      <c r="M22" s="313"/>
      <c r="N22" s="313"/>
      <c r="AG22" s="205"/>
      <c r="AH22" s="20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AU27"/>
  <sheetViews>
    <sheetView showGridLines="0" view="pageBreakPreview" zoomScale="50" zoomScaleNormal="50" zoomScaleSheetLayoutView="50" zoomScalePageLayoutView="40" workbookViewId="0">
      <selection activeCell="V15" sqref="V15:AE15"/>
    </sheetView>
  </sheetViews>
  <sheetFormatPr baseColWidth="10" defaultColWidth="10.85546875" defaultRowHeight="12" x14ac:dyDescent="0.2"/>
  <cols>
    <col min="1" max="7" width="10.85546875" style="163"/>
    <col min="8" max="8" width="3" style="163" customWidth="1"/>
    <col min="9" max="9" width="18" style="163" customWidth="1"/>
    <col min="10" max="10" width="25.28515625" style="163" customWidth="1"/>
    <col min="11" max="11" width="27.7109375" style="163" customWidth="1"/>
    <col min="12" max="12" width="51.42578125" style="163" customWidth="1"/>
    <col min="13" max="13" width="26.140625" style="163" customWidth="1"/>
    <col min="14" max="17" width="10.85546875" style="163"/>
    <col min="18" max="19" width="11.42578125" style="163" customWidth="1"/>
    <col min="20" max="20" width="14.7109375" style="163" customWidth="1"/>
    <col min="21" max="21" width="19" style="163" customWidth="1"/>
    <col min="22" max="16384" width="10.85546875" style="163"/>
  </cols>
  <sheetData>
    <row r="1" spans="1:47" ht="15" customHeight="1" x14ac:dyDescent="0.2">
      <c r="A1" s="166"/>
      <c r="B1" s="167"/>
      <c r="C1" s="167"/>
      <c r="D1" s="167"/>
      <c r="E1" s="167"/>
      <c r="F1" s="167"/>
      <c r="G1" s="167"/>
      <c r="H1" s="167"/>
      <c r="I1" s="268" t="s">
        <v>40</v>
      </c>
      <c r="J1" s="269"/>
      <c r="K1" s="269"/>
      <c r="L1" s="269"/>
      <c r="M1" s="269"/>
      <c r="N1" s="167"/>
      <c r="O1" s="167"/>
      <c r="P1" s="167"/>
      <c r="Q1" s="167"/>
      <c r="R1" s="167"/>
      <c r="S1" s="167"/>
      <c r="T1" s="167"/>
      <c r="U1" s="168"/>
      <c r="V1" s="166"/>
      <c r="W1" s="167"/>
      <c r="X1" s="167"/>
      <c r="Y1" s="167"/>
      <c r="Z1" s="167"/>
      <c r="AA1" s="167"/>
      <c r="AB1" s="167"/>
      <c r="AC1" s="167"/>
      <c r="AD1" s="167"/>
      <c r="AE1" s="168"/>
      <c r="AF1" s="166"/>
      <c r="AG1" s="167"/>
      <c r="AH1" s="167"/>
      <c r="AI1" s="167"/>
      <c r="AJ1" s="167"/>
      <c r="AK1" s="167"/>
      <c r="AL1" s="167"/>
      <c r="AM1" s="167"/>
      <c r="AN1" s="167"/>
      <c r="AO1" s="167"/>
      <c r="AP1" s="167"/>
      <c r="AQ1" s="167"/>
      <c r="AR1" s="167"/>
      <c r="AS1" s="167"/>
      <c r="AT1" s="167"/>
      <c r="AU1" s="168"/>
    </row>
    <row r="2" spans="1:47" ht="15" customHeight="1" x14ac:dyDescent="0.2">
      <c r="A2" s="169"/>
      <c r="I2" s="270"/>
      <c r="J2" s="270"/>
      <c r="K2" s="270"/>
      <c r="L2" s="270"/>
      <c r="M2" s="270"/>
      <c r="U2" s="170"/>
      <c r="V2" s="169"/>
      <c r="AE2" s="170"/>
      <c r="AF2" s="169"/>
      <c r="AU2" s="170"/>
    </row>
    <row r="3" spans="1:47" ht="15" customHeight="1" x14ac:dyDescent="0.2">
      <c r="A3" s="169"/>
      <c r="U3" s="170"/>
      <c r="V3" s="169"/>
      <c r="AE3" s="170"/>
      <c r="AF3" s="169"/>
      <c r="AU3" s="170"/>
    </row>
    <row r="4" spans="1:47" ht="39" customHeight="1" x14ac:dyDescent="0.2">
      <c r="A4" s="169"/>
      <c r="U4" s="170"/>
      <c r="V4" s="169"/>
      <c r="AE4" s="170"/>
      <c r="AF4" s="169"/>
      <c r="AU4" s="170"/>
    </row>
    <row r="5" spans="1:47" x14ac:dyDescent="0.2">
      <c r="A5" s="169"/>
      <c r="U5" s="170"/>
      <c r="V5" s="169"/>
      <c r="AE5" s="170"/>
      <c r="AF5" s="169"/>
      <c r="AU5" s="170"/>
    </row>
    <row r="6" spans="1:47" ht="33.950000000000003" customHeight="1" x14ac:dyDescent="0.2">
      <c r="A6" s="169"/>
      <c r="U6" s="170"/>
      <c r="V6" s="285" t="s">
        <v>42</v>
      </c>
      <c r="W6" s="286"/>
      <c r="X6" s="286"/>
      <c r="Y6" s="286"/>
      <c r="Z6" s="286"/>
      <c r="AA6" s="286"/>
      <c r="AB6" s="286"/>
      <c r="AC6" s="286"/>
      <c r="AD6" s="286"/>
      <c r="AE6" s="287"/>
      <c r="AF6" s="291" t="s">
        <v>341</v>
      </c>
      <c r="AG6" s="292"/>
      <c r="AH6" s="292"/>
      <c r="AI6" s="292"/>
      <c r="AJ6" s="292"/>
      <c r="AK6" s="292"/>
      <c r="AL6" s="292"/>
      <c r="AM6" s="292"/>
      <c r="AN6" s="292"/>
      <c r="AO6" s="292"/>
      <c r="AP6" s="292"/>
      <c r="AQ6" s="292"/>
      <c r="AR6" s="292"/>
      <c r="AS6" s="292"/>
      <c r="AT6" s="292"/>
      <c r="AU6" s="170"/>
    </row>
    <row r="7" spans="1:47" ht="11.45" customHeight="1" x14ac:dyDescent="0.2">
      <c r="A7" s="169"/>
      <c r="N7" s="279" t="s">
        <v>41</v>
      </c>
      <c r="O7" s="280"/>
      <c r="P7" s="280"/>
      <c r="Q7" s="280"/>
      <c r="R7" s="280"/>
      <c r="S7" s="280"/>
      <c r="T7" s="280"/>
      <c r="U7" s="281"/>
      <c r="V7" s="285"/>
      <c r="W7" s="286"/>
      <c r="X7" s="286"/>
      <c r="Y7" s="286"/>
      <c r="Z7" s="286"/>
      <c r="AA7" s="286"/>
      <c r="AB7" s="286"/>
      <c r="AC7" s="286"/>
      <c r="AD7" s="286"/>
      <c r="AE7" s="287"/>
      <c r="AF7" s="278" t="s">
        <v>340</v>
      </c>
      <c r="AG7" s="274"/>
      <c r="AH7" s="274"/>
      <c r="AI7" s="274"/>
      <c r="AJ7" s="274"/>
      <c r="AK7" s="274"/>
      <c r="AL7" s="274"/>
      <c r="AM7" s="274"/>
      <c r="AN7" s="274"/>
      <c r="AO7" s="274"/>
      <c r="AP7" s="274"/>
      <c r="AQ7" s="274"/>
      <c r="AR7" s="274"/>
      <c r="AS7" s="274"/>
      <c r="AT7" s="274"/>
      <c r="AU7" s="170"/>
    </row>
    <row r="8" spans="1:47" ht="28.5" customHeight="1" x14ac:dyDescent="0.2">
      <c r="A8" s="169"/>
      <c r="N8" s="280"/>
      <c r="O8" s="280"/>
      <c r="P8" s="280"/>
      <c r="Q8" s="280"/>
      <c r="R8" s="280"/>
      <c r="S8" s="280"/>
      <c r="T8" s="280"/>
      <c r="U8" s="281"/>
      <c r="V8" s="285"/>
      <c r="W8" s="286"/>
      <c r="X8" s="286"/>
      <c r="Y8" s="286"/>
      <c r="Z8" s="286"/>
      <c r="AA8" s="286"/>
      <c r="AB8" s="286"/>
      <c r="AC8" s="286"/>
      <c r="AD8" s="286"/>
      <c r="AE8" s="287"/>
      <c r="AF8" s="278"/>
      <c r="AG8" s="274"/>
      <c r="AH8" s="274"/>
      <c r="AI8" s="274"/>
      <c r="AJ8" s="274"/>
      <c r="AK8" s="274"/>
      <c r="AL8" s="274"/>
      <c r="AM8" s="274"/>
      <c r="AN8" s="274"/>
      <c r="AO8" s="274"/>
      <c r="AP8" s="274"/>
      <c r="AQ8" s="274"/>
      <c r="AR8" s="274"/>
      <c r="AS8" s="274"/>
      <c r="AT8" s="274"/>
      <c r="AU8" s="170"/>
    </row>
    <row r="9" spans="1:47" x14ac:dyDescent="0.2">
      <c r="A9" s="169"/>
      <c r="U9" s="170"/>
      <c r="V9" s="169"/>
      <c r="AE9" s="170"/>
      <c r="AF9" s="278"/>
      <c r="AG9" s="274"/>
      <c r="AH9" s="274"/>
      <c r="AI9" s="274"/>
      <c r="AJ9" s="274"/>
      <c r="AK9" s="274"/>
      <c r="AL9" s="274"/>
      <c r="AM9" s="274"/>
      <c r="AN9" s="274"/>
      <c r="AO9" s="274"/>
      <c r="AP9" s="274"/>
      <c r="AQ9" s="274"/>
      <c r="AR9" s="274"/>
      <c r="AS9" s="274"/>
      <c r="AT9" s="274"/>
      <c r="AU9" s="170"/>
    </row>
    <row r="10" spans="1:47" x14ac:dyDescent="0.2">
      <c r="A10" s="169"/>
      <c r="U10" s="170"/>
      <c r="V10" s="169"/>
      <c r="AE10" s="170"/>
      <c r="AF10" s="278"/>
      <c r="AG10" s="274"/>
      <c r="AH10" s="274"/>
      <c r="AI10" s="274"/>
      <c r="AJ10" s="274"/>
      <c r="AK10" s="274"/>
      <c r="AL10" s="274"/>
      <c r="AM10" s="274"/>
      <c r="AN10" s="274"/>
      <c r="AO10" s="274"/>
      <c r="AP10" s="274"/>
      <c r="AQ10" s="274"/>
      <c r="AR10" s="274"/>
      <c r="AS10" s="274"/>
      <c r="AT10" s="274"/>
      <c r="AU10" s="170"/>
    </row>
    <row r="11" spans="1:47" x14ac:dyDescent="0.2">
      <c r="A11" s="169"/>
      <c r="U11" s="170"/>
      <c r="V11" s="169"/>
      <c r="AE11" s="170"/>
      <c r="AF11" s="278"/>
      <c r="AG11" s="274"/>
      <c r="AH11" s="274"/>
      <c r="AI11" s="274"/>
      <c r="AJ11" s="274"/>
      <c r="AK11" s="274"/>
      <c r="AL11" s="274"/>
      <c r="AM11" s="274"/>
      <c r="AN11" s="274"/>
      <c r="AO11" s="274"/>
      <c r="AP11" s="274"/>
      <c r="AQ11" s="274"/>
      <c r="AR11" s="274"/>
      <c r="AS11" s="274"/>
      <c r="AT11" s="274"/>
      <c r="AU11" s="170"/>
    </row>
    <row r="12" spans="1:47" ht="26.1" customHeight="1" x14ac:dyDescent="0.2">
      <c r="A12" s="282" t="s">
        <v>48</v>
      </c>
      <c r="B12" s="283"/>
      <c r="C12" s="283"/>
      <c r="D12" s="283"/>
      <c r="E12" s="283"/>
      <c r="F12" s="283"/>
      <c r="G12" s="283"/>
      <c r="H12" s="284"/>
      <c r="I12" s="162" t="s">
        <v>43</v>
      </c>
      <c r="J12" s="162" t="s">
        <v>44</v>
      </c>
      <c r="K12" s="162" t="s">
        <v>45</v>
      </c>
      <c r="L12" s="162" t="s">
        <v>46</v>
      </c>
      <c r="M12" s="162" t="s">
        <v>47</v>
      </c>
      <c r="N12" s="276" t="s">
        <v>337</v>
      </c>
      <c r="O12" s="276"/>
      <c r="P12" s="276"/>
      <c r="Q12" s="276"/>
      <c r="R12" s="276"/>
      <c r="S12" s="276"/>
      <c r="T12" s="276"/>
      <c r="U12" s="277"/>
      <c r="V12" s="169"/>
      <c r="AE12" s="170"/>
      <c r="AF12" s="278"/>
      <c r="AG12" s="274"/>
      <c r="AH12" s="274"/>
      <c r="AI12" s="274"/>
      <c r="AJ12" s="274"/>
      <c r="AK12" s="274"/>
      <c r="AL12" s="274"/>
      <c r="AM12" s="274"/>
      <c r="AN12" s="274"/>
      <c r="AO12" s="274"/>
      <c r="AP12" s="274"/>
      <c r="AQ12" s="274"/>
      <c r="AR12" s="274"/>
      <c r="AS12" s="274"/>
      <c r="AT12" s="274"/>
      <c r="AU12" s="170"/>
    </row>
    <row r="13" spans="1:47" ht="111.95" customHeight="1" x14ac:dyDescent="0.2">
      <c r="A13" s="282"/>
      <c r="B13" s="283"/>
      <c r="C13" s="283"/>
      <c r="D13" s="283"/>
      <c r="E13" s="283"/>
      <c r="F13" s="283"/>
      <c r="G13" s="283"/>
      <c r="H13" s="284"/>
      <c r="I13" s="160" t="s">
        <v>49</v>
      </c>
      <c r="J13" s="164" t="s">
        <v>50</v>
      </c>
      <c r="K13" s="164" t="s">
        <v>51</v>
      </c>
      <c r="L13" s="164" t="s">
        <v>52</v>
      </c>
      <c r="M13" s="164" t="s">
        <v>53</v>
      </c>
      <c r="N13" s="274" t="s">
        <v>336</v>
      </c>
      <c r="O13" s="274"/>
      <c r="P13" s="274"/>
      <c r="Q13" s="274"/>
      <c r="R13" s="274"/>
      <c r="S13" s="274"/>
      <c r="T13" s="274"/>
      <c r="U13" s="275"/>
      <c r="V13" s="278" t="s">
        <v>338</v>
      </c>
      <c r="W13" s="274"/>
      <c r="X13" s="274"/>
      <c r="Y13" s="274"/>
      <c r="Z13" s="274"/>
      <c r="AA13" s="274"/>
      <c r="AB13" s="274"/>
      <c r="AC13" s="274"/>
      <c r="AD13" s="274"/>
      <c r="AE13" s="275"/>
      <c r="AF13" s="278"/>
      <c r="AG13" s="274"/>
      <c r="AH13" s="274"/>
      <c r="AI13" s="274"/>
      <c r="AJ13" s="274"/>
      <c r="AK13" s="274"/>
      <c r="AL13" s="274"/>
      <c r="AM13" s="274"/>
      <c r="AN13" s="274"/>
      <c r="AO13" s="274"/>
      <c r="AP13" s="274"/>
      <c r="AQ13" s="274"/>
      <c r="AR13" s="274"/>
      <c r="AS13" s="274"/>
      <c r="AT13" s="274"/>
      <c r="AU13" s="170"/>
    </row>
    <row r="14" spans="1:47" ht="111.95" customHeight="1" x14ac:dyDescent="0.2">
      <c r="A14" s="282"/>
      <c r="B14" s="283"/>
      <c r="C14" s="283"/>
      <c r="D14" s="283"/>
      <c r="E14" s="283"/>
      <c r="F14" s="283"/>
      <c r="G14" s="283"/>
      <c r="H14" s="284"/>
      <c r="I14" s="160" t="s">
        <v>59</v>
      </c>
      <c r="J14" s="164" t="s">
        <v>60</v>
      </c>
      <c r="K14" s="164" t="s">
        <v>61</v>
      </c>
      <c r="L14" s="164" t="s">
        <v>62</v>
      </c>
      <c r="M14" s="164" t="s">
        <v>63</v>
      </c>
      <c r="N14" s="274"/>
      <c r="O14" s="274"/>
      <c r="P14" s="274"/>
      <c r="Q14" s="274"/>
      <c r="R14" s="274"/>
      <c r="S14" s="274"/>
      <c r="T14" s="274"/>
      <c r="U14" s="275"/>
      <c r="V14" s="296" t="s">
        <v>339</v>
      </c>
      <c r="W14" s="297"/>
      <c r="X14" s="297"/>
      <c r="Y14" s="297"/>
      <c r="Z14" s="297"/>
      <c r="AA14" s="297"/>
      <c r="AB14" s="297"/>
      <c r="AC14" s="297"/>
      <c r="AD14" s="297"/>
      <c r="AE14" s="298"/>
      <c r="AF14" s="169"/>
      <c r="AG14" s="266" t="s">
        <v>342</v>
      </c>
      <c r="AH14" s="266"/>
      <c r="AI14" s="266"/>
      <c r="AJ14" s="266" t="s">
        <v>343</v>
      </c>
      <c r="AK14" s="266"/>
      <c r="AL14" s="266" t="s">
        <v>344</v>
      </c>
      <c r="AM14" s="266"/>
      <c r="AN14" s="266"/>
      <c r="AU14" s="170"/>
    </row>
    <row r="15" spans="1:47" ht="111.95" customHeight="1" x14ac:dyDescent="0.2">
      <c r="A15" s="282"/>
      <c r="B15" s="283"/>
      <c r="C15" s="283"/>
      <c r="D15" s="283"/>
      <c r="E15" s="283"/>
      <c r="F15" s="283"/>
      <c r="G15" s="283"/>
      <c r="H15" s="284"/>
      <c r="I15" s="160" t="s">
        <v>69</v>
      </c>
      <c r="J15" s="164" t="s">
        <v>70</v>
      </c>
      <c r="K15" s="164" t="s">
        <v>71</v>
      </c>
      <c r="L15" s="164" t="s">
        <v>72</v>
      </c>
      <c r="M15" s="164" t="s">
        <v>73</v>
      </c>
      <c r="N15" s="274"/>
      <c r="O15" s="274"/>
      <c r="P15" s="274"/>
      <c r="Q15" s="274"/>
      <c r="R15" s="274"/>
      <c r="S15" s="274"/>
      <c r="T15" s="274"/>
      <c r="U15" s="275"/>
      <c r="V15" s="271"/>
      <c r="W15" s="272"/>
      <c r="X15" s="272"/>
      <c r="Y15" s="272"/>
      <c r="Z15" s="272"/>
      <c r="AA15" s="272"/>
      <c r="AB15" s="272"/>
      <c r="AC15" s="272"/>
      <c r="AD15" s="272"/>
      <c r="AE15" s="273"/>
      <c r="AF15" s="169"/>
      <c r="AG15" s="267" t="s">
        <v>345</v>
      </c>
      <c r="AH15" s="267"/>
      <c r="AI15" s="267"/>
      <c r="AJ15" s="267" t="s">
        <v>346</v>
      </c>
      <c r="AK15" s="267"/>
      <c r="AL15" s="267" t="s">
        <v>347</v>
      </c>
      <c r="AM15" s="267"/>
      <c r="AN15" s="267"/>
      <c r="AU15" s="170"/>
    </row>
    <row r="16" spans="1:47" ht="111.95" customHeight="1" x14ac:dyDescent="0.2">
      <c r="A16" s="282"/>
      <c r="B16" s="283"/>
      <c r="C16" s="283"/>
      <c r="D16" s="283"/>
      <c r="E16" s="283"/>
      <c r="F16" s="283"/>
      <c r="G16" s="283"/>
      <c r="H16" s="284"/>
      <c r="I16" s="160" t="s">
        <v>54</v>
      </c>
      <c r="J16" s="164" t="s">
        <v>55</v>
      </c>
      <c r="K16" s="164" t="s">
        <v>56</v>
      </c>
      <c r="L16" s="164" t="s">
        <v>57</v>
      </c>
      <c r="M16" s="164" t="s">
        <v>58</v>
      </c>
      <c r="N16" s="274"/>
      <c r="O16" s="274"/>
      <c r="P16" s="274"/>
      <c r="Q16" s="274"/>
      <c r="R16" s="274"/>
      <c r="S16" s="274"/>
      <c r="T16" s="274"/>
      <c r="U16" s="275"/>
      <c r="V16" s="293"/>
      <c r="W16" s="272"/>
      <c r="X16" s="272"/>
      <c r="Y16" s="272"/>
      <c r="Z16" s="272"/>
      <c r="AA16" s="272"/>
      <c r="AB16" s="272"/>
      <c r="AC16" s="272"/>
      <c r="AD16" s="272"/>
      <c r="AE16" s="273"/>
      <c r="AF16" s="169"/>
      <c r="AG16" s="267" t="s">
        <v>348</v>
      </c>
      <c r="AH16" s="267"/>
      <c r="AI16" s="267"/>
      <c r="AJ16" s="267" t="s">
        <v>349</v>
      </c>
      <c r="AK16" s="267"/>
      <c r="AL16" s="267" t="s">
        <v>350</v>
      </c>
      <c r="AM16" s="267"/>
      <c r="AN16" s="267"/>
      <c r="AU16" s="170"/>
    </row>
    <row r="17" spans="1:47" ht="111.95" customHeight="1" x14ac:dyDescent="0.2">
      <c r="A17" s="282"/>
      <c r="B17" s="283"/>
      <c r="C17" s="283"/>
      <c r="D17" s="283"/>
      <c r="E17" s="283"/>
      <c r="F17" s="283"/>
      <c r="G17" s="283"/>
      <c r="H17" s="284"/>
      <c r="I17" s="160" t="s">
        <v>64</v>
      </c>
      <c r="J17" s="164" t="s">
        <v>65</v>
      </c>
      <c r="K17" s="164" t="s">
        <v>66</v>
      </c>
      <c r="L17" s="164" t="s">
        <v>67</v>
      </c>
      <c r="M17" s="164" t="s">
        <v>68</v>
      </c>
      <c r="N17" s="274"/>
      <c r="O17" s="274"/>
      <c r="P17" s="274"/>
      <c r="Q17" s="274"/>
      <c r="R17" s="274"/>
      <c r="S17" s="274"/>
      <c r="T17" s="274"/>
      <c r="U17" s="275"/>
      <c r="V17" s="288" t="s">
        <v>79</v>
      </c>
      <c r="W17" s="289"/>
      <c r="X17" s="289"/>
      <c r="Y17" s="289"/>
      <c r="Z17" s="289"/>
      <c r="AA17" s="289"/>
      <c r="AB17" s="289"/>
      <c r="AC17" s="289"/>
      <c r="AD17" s="289"/>
      <c r="AE17" s="290"/>
      <c r="AF17" s="169"/>
      <c r="AG17" s="267" t="s">
        <v>351</v>
      </c>
      <c r="AH17" s="267"/>
      <c r="AI17" s="267"/>
      <c r="AJ17" s="267" t="s">
        <v>352</v>
      </c>
      <c r="AK17" s="267"/>
      <c r="AL17" s="267" t="s">
        <v>353</v>
      </c>
      <c r="AM17" s="267"/>
      <c r="AN17" s="267"/>
      <c r="AU17" s="170"/>
    </row>
    <row r="18" spans="1:47" ht="111.95" customHeight="1" x14ac:dyDescent="0.2">
      <c r="A18" s="282"/>
      <c r="B18" s="283"/>
      <c r="C18" s="283"/>
      <c r="D18" s="283"/>
      <c r="E18" s="283"/>
      <c r="F18" s="283"/>
      <c r="G18" s="283"/>
      <c r="H18" s="284"/>
      <c r="I18" s="160" t="s">
        <v>74</v>
      </c>
      <c r="J18" s="164" t="s">
        <v>75</v>
      </c>
      <c r="K18" s="164" t="s">
        <v>76</v>
      </c>
      <c r="L18" s="164" t="s">
        <v>77</v>
      </c>
      <c r="M18" s="164" t="s">
        <v>78</v>
      </c>
      <c r="N18" s="274"/>
      <c r="O18" s="274"/>
      <c r="P18" s="274"/>
      <c r="Q18" s="274"/>
      <c r="R18" s="274"/>
      <c r="S18" s="274"/>
      <c r="T18" s="274"/>
      <c r="U18" s="275"/>
      <c r="V18" s="293" t="s">
        <v>80</v>
      </c>
      <c r="W18" s="294"/>
      <c r="X18" s="294"/>
      <c r="Y18" s="294"/>
      <c r="Z18" s="294"/>
      <c r="AA18" s="294"/>
      <c r="AB18" s="294"/>
      <c r="AC18" s="294"/>
      <c r="AD18" s="294"/>
      <c r="AE18" s="295"/>
      <c r="AF18" s="169"/>
      <c r="AG18" s="267" t="s">
        <v>354</v>
      </c>
      <c r="AH18" s="267"/>
      <c r="AI18" s="267"/>
      <c r="AJ18" s="267" t="s">
        <v>355</v>
      </c>
      <c r="AK18" s="267"/>
      <c r="AL18" s="267" t="s">
        <v>356</v>
      </c>
      <c r="AM18" s="267"/>
      <c r="AN18" s="267"/>
      <c r="AU18" s="170"/>
    </row>
    <row r="19" spans="1:47" ht="62.1" customHeight="1" x14ac:dyDescent="0.2">
      <c r="A19" s="176"/>
      <c r="B19" s="177"/>
      <c r="C19" s="177"/>
      <c r="D19" s="177"/>
      <c r="E19" s="177"/>
      <c r="F19" s="177"/>
      <c r="G19" s="177"/>
      <c r="H19" s="177"/>
      <c r="U19" s="170"/>
      <c r="V19" s="293"/>
      <c r="W19" s="294"/>
      <c r="X19" s="294"/>
      <c r="Y19" s="294"/>
      <c r="Z19" s="294"/>
      <c r="AA19" s="294"/>
      <c r="AB19" s="294"/>
      <c r="AC19" s="294"/>
      <c r="AD19" s="294"/>
      <c r="AE19" s="295"/>
      <c r="AF19" s="169"/>
      <c r="AG19" s="267" t="s">
        <v>357</v>
      </c>
      <c r="AH19" s="267"/>
      <c r="AI19" s="267"/>
      <c r="AJ19" s="267" t="s">
        <v>358</v>
      </c>
      <c r="AK19" s="267"/>
      <c r="AL19" s="267" t="s">
        <v>359</v>
      </c>
      <c r="AM19" s="267"/>
      <c r="AN19" s="267"/>
      <c r="AU19" s="170"/>
    </row>
    <row r="20" spans="1:47" ht="15" customHeight="1" x14ac:dyDescent="0.2">
      <c r="A20" s="176"/>
      <c r="B20" s="177"/>
      <c r="C20" s="177"/>
      <c r="D20" s="177"/>
      <c r="E20" s="177"/>
      <c r="F20" s="177"/>
      <c r="G20" s="177"/>
      <c r="H20" s="177"/>
      <c r="U20" s="170"/>
      <c r="V20" s="293"/>
      <c r="W20" s="294"/>
      <c r="X20" s="294"/>
      <c r="Y20" s="294"/>
      <c r="Z20" s="294"/>
      <c r="AA20" s="294"/>
      <c r="AB20" s="294"/>
      <c r="AC20" s="294"/>
      <c r="AD20" s="294"/>
      <c r="AE20" s="295"/>
      <c r="AF20" s="169"/>
      <c r="AU20" s="170"/>
    </row>
    <row r="21" spans="1:47" ht="15" customHeight="1" x14ac:dyDescent="0.2">
      <c r="A21" s="176"/>
      <c r="B21" s="177"/>
      <c r="C21" s="177"/>
      <c r="D21" s="177"/>
      <c r="E21" s="177"/>
      <c r="F21" s="177"/>
      <c r="G21" s="177"/>
      <c r="H21" s="177"/>
      <c r="U21" s="170"/>
      <c r="V21" s="293"/>
      <c r="W21" s="294"/>
      <c r="X21" s="294"/>
      <c r="Y21" s="294"/>
      <c r="Z21" s="294"/>
      <c r="AA21" s="294"/>
      <c r="AB21" s="294"/>
      <c r="AC21" s="294"/>
      <c r="AD21" s="294"/>
      <c r="AE21" s="295"/>
      <c r="AF21" s="169"/>
      <c r="AU21" s="170"/>
    </row>
    <row r="22" spans="1:47" ht="15" customHeight="1" x14ac:dyDescent="0.2">
      <c r="A22" s="176"/>
      <c r="B22" s="177"/>
      <c r="C22" s="177"/>
      <c r="D22" s="177"/>
      <c r="E22" s="177"/>
      <c r="F22" s="177"/>
      <c r="G22" s="177"/>
      <c r="H22" s="177"/>
      <c r="U22" s="170"/>
      <c r="V22" s="165"/>
      <c r="W22" s="174"/>
      <c r="X22" s="174"/>
      <c r="Y22" s="174"/>
      <c r="Z22" s="174"/>
      <c r="AA22" s="174"/>
      <c r="AB22" s="174"/>
      <c r="AC22" s="174"/>
      <c r="AD22" s="174"/>
      <c r="AE22" s="175"/>
      <c r="AF22" s="169"/>
      <c r="AU22" s="170"/>
    </row>
    <row r="23" spans="1:47" ht="15" customHeight="1" x14ac:dyDescent="0.2">
      <c r="A23" s="176"/>
      <c r="B23" s="177"/>
      <c r="C23" s="177"/>
      <c r="D23" s="177"/>
      <c r="E23" s="177"/>
      <c r="F23" s="177"/>
      <c r="G23" s="177"/>
      <c r="H23" s="177"/>
      <c r="U23" s="170"/>
      <c r="V23" s="169"/>
      <c r="AE23" s="170"/>
      <c r="AF23" s="169"/>
      <c r="AU23" s="170"/>
    </row>
    <row r="24" spans="1:47" ht="15" customHeight="1" x14ac:dyDescent="0.2">
      <c r="A24" s="176"/>
      <c r="B24" s="177"/>
      <c r="C24" s="177"/>
      <c r="D24" s="177"/>
      <c r="E24" s="177"/>
      <c r="F24" s="177"/>
      <c r="G24" s="177"/>
      <c r="H24" s="177"/>
      <c r="U24" s="170"/>
      <c r="V24" s="169"/>
      <c r="AE24" s="170"/>
      <c r="AF24" s="169"/>
      <c r="AU24" s="170"/>
    </row>
    <row r="25" spans="1:47" ht="15" customHeight="1" x14ac:dyDescent="0.2">
      <c r="A25" s="176"/>
      <c r="B25" s="177"/>
      <c r="C25" s="177"/>
      <c r="D25" s="177"/>
      <c r="E25" s="177"/>
      <c r="F25" s="177"/>
      <c r="G25" s="177"/>
      <c r="H25" s="177"/>
      <c r="U25" s="170"/>
      <c r="V25" s="169"/>
      <c r="AE25" s="170"/>
      <c r="AF25" s="169"/>
      <c r="AU25" s="170"/>
    </row>
    <row r="26" spans="1:47" ht="11.45" customHeight="1" x14ac:dyDescent="0.2">
      <c r="A26" s="176"/>
      <c r="B26" s="177"/>
      <c r="C26" s="177"/>
      <c r="D26" s="177"/>
      <c r="E26" s="177"/>
      <c r="F26" s="177"/>
      <c r="G26" s="177"/>
      <c r="H26" s="177"/>
      <c r="U26" s="170"/>
      <c r="V26" s="169"/>
      <c r="AE26" s="170"/>
      <c r="AF26" s="169"/>
      <c r="AU26" s="170"/>
    </row>
    <row r="27" spans="1:47" ht="11.45" customHeight="1" x14ac:dyDescent="0.2">
      <c r="A27" s="178"/>
      <c r="B27" s="179"/>
      <c r="C27" s="179"/>
      <c r="D27" s="179"/>
      <c r="E27" s="179"/>
      <c r="F27" s="179"/>
      <c r="G27" s="179"/>
      <c r="H27" s="179"/>
      <c r="I27" s="172"/>
      <c r="J27" s="172"/>
      <c r="K27" s="172"/>
      <c r="L27" s="172"/>
      <c r="M27" s="172"/>
      <c r="N27" s="172"/>
      <c r="O27" s="172"/>
      <c r="P27" s="172"/>
      <c r="Q27" s="172"/>
      <c r="R27" s="172"/>
      <c r="S27" s="172"/>
      <c r="T27" s="172"/>
      <c r="U27" s="173"/>
      <c r="V27" s="171"/>
      <c r="W27" s="172"/>
      <c r="X27" s="172"/>
      <c r="Y27" s="172"/>
      <c r="Z27" s="172"/>
      <c r="AA27" s="172"/>
      <c r="AB27" s="172"/>
      <c r="AC27" s="172"/>
      <c r="AD27" s="172"/>
      <c r="AE27" s="173"/>
      <c r="AF27" s="171"/>
      <c r="AG27" s="172"/>
      <c r="AH27" s="172"/>
      <c r="AI27" s="172"/>
      <c r="AJ27" s="172"/>
      <c r="AK27" s="172"/>
      <c r="AL27" s="172"/>
      <c r="AM27" s="172"/>
      <c r="AN27" s="172"/>
      <c r="AO27" s="172"/>
      <c r="AP27" s="172"/>
      <c r="AQ27" s="172"/>
      <c r="AR27" s="172"/>
      <c r="AS27" s="172"/>
      <c r="AT27" s="172"/>
      <c r="AU27" s="173"/>
    </row>
  </sheetData>
  <mergeCells count="32">
    <mergeCell ref="A12:H18"/>
    <mergeCell ref="V6:AE8"/>
    <mergeCell ref="V17:AE17"/>
    <mergeCell ref="AF7:AT13"/>
    <mergeCell ref="AF6:AT6"/>
    <mergeCell ref="AG14:AI14"/>
    <mergeCell ref="AG15:AI15"/>
    <mergeCell ref="AG16:AI16"/>
    <mergeCell ref="AG17:AI17"/>
    <mergeCell ref="V18:AE21"/>
    <mergeCell ref="V14:AE14"/>
    <mergeCell ref="V16:AE16"/>
    <mergeCell ref="AG18:AI18"/>
    <mergeCell ref="AG19:AI19"/>
    <mergeCell ref="AJ14:AK14"/>
    <mergeCell ref="AJ15:AK15"/>
    <mergeCell ref="I1:M2"/>
    <mergeCell ref="V15:AE15"/>
    <mergeCell ref="N13:U18"/>
    <mergeCell ref="N12:U12"/>
    <mergeCell ref="V13:AE13"/>
    <mergeCell ref="N7:U8"/>
    <mergeCell ref="AJ16:AK16"/>
    <mergeCell ref="AJ17:AK17"/>
    <mergeCell ref="AJ18:AK18"/>
    <mergeCell ref="AJ19:AK19"/>
    <mergeCell ref="AL19:AN19"/>
    <mergeCell ref="AL14:AN14"/>
    <mergeCell ref="AL15:AN15"/>
    <mergeCell ref="AL16:AN16"/>
    <mergeCell ref="AL17:AN17"/>
    <mergeCell ref="AL18:AN18"/>
  </mergeCells>
  <pageMargins left="0.7" right="0.7" top="0.75" bottom="0.75" header="0.3" footer="0.3"/>
  <pageSetup scale="31" orientation="portrait" horizontalDpi="300" verticalDpi="300" r:id="rId1"/>
  <headerFooter>
    <oddHeader>&amp;R&amp;"-,Negrita Cursiva"CU y Tarifas - fecha de corte agosto 2023
Nivel de Tensión 1 , Propiedad de Activos del OR</oddHeader>
  </headerFooter>
  <colBreaks count="3" manualBreakCount="3">
    <brk id="8" max="26" man="1"/>
    <brk id="13" max="1048575" man="1"/>
    <brk id="21" max="1048575" man="1"/>
  </colBreak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
  <dimension ref="A1:BI44"/>
  <sheetViews>
    <sheetView showGridLines="0" view="pageBreakPreview" zoomScale="80" zoomScaleNormal="100" zoomScaleSheetLayoutView="8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200</v>
      </c>
      <c r="D2" s="11"/>
      <c r="E2" s="11"/>
      <c r="F2" s="11"/>
      <c r="G2" s="11"/>
      <c r="H2" s="11"/>
      <c r="I2" s="11"/>
      <c r="J2" s="11"/>
      <c r="K2" s="11"/>
      <c r="L2" s="27"/>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201</v>
      </c>
      <c r="D3" s="11"/>
      <c r="E3" s="11"/>
      <c r="F3" s="11"/>
      <c r="G3" s="11"/>
      <c r="H3" s="11"/>
      <c r="I3" s="11"/>
      <c r="J3" s="11"/>
      <c r="K3" s="11"/>
      <c r="L3" s="27"/>
      <c r="M3" s="187"/>
      <c r="N3" s="187"/>
      <c r="O3" s="187"/>
      <c r="P3" s="326"/>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8"/>
      <c r="N4" s="187"/>
      <c r="O4" s="187"/>
      <c r="P4" s="310"/>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274.36</v>
      </c>
      <c r="E7" s="2">
        <v>56.76</v>
      </c>
      <c r="F7" s="2">
        <v>117.15</v>
      </c>
      <c r="G7" s="2">
        <v>204.81</v>
      </c>
      <c r="H7" s="2">
        <v>234.72</v>
      </c>
      <c r="I7" s="2">
        <v>62.49</v>
      </c>
      <c r="J7" s="2">
        <v>950.28</v>
      </c>
      <c r="K7" s="2"/>
      <c r="L7" s="187"/>
      <c r="M7" s="2">
        <v>85.85</v>
      </c>
      <c r="N7" s="187"/>
      <c r="O7" s="187"/>
      <c r="P7" s="26" t="s">
        <v>23</v>
      </c>
      <c r="Q7" s="17">
        <v>2025</v>
      </c>
      <c r="R7" s="17">
        <v>5</v>
      </c>
      <c r="S7" s="2">
        <v>474.62</v>
      </c>
      <c r="T7" s="2">
        <v>593.28</v>
      </c>
      <c r="U7" s="2">
        <v>807.74</v>
      </c>
      <c r="V7" s="2">
        <v>950.28</v>
      </c>
      <c r="W7" s="2">
        <v>1140.3399999999999</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274.18</v>
      </c>
      <c r="E8" s="2">
        <v>54.69</v>
      </c>
      <c r="F8" s="2">
        <v>99.46</v>
      </c>
      <c r="G8" s="2">
        <v>187.68</v>
      </c>
      <c r="H8" s="2">
        <v>221.18</v>
      </c>
      <c r="I8" s="2">
        <v>54.84</v>
      </c>
      <c r="J8" s="2">
        <v>892.02</v>
      </c>
      <c r="K8" s="2"/>
      <c r="L8" s="187"/>
      <c r="M8" s="2">
        <v>82.69</v>
      </c>
      <c r="N8" s="187"/>
      <c r="O8" s="187"/>
      <c r="P8" s="26" t="s">
        <v>161</v>
      </c>
      <c r="Q8" s="17">
        <v>2025</v>
      </c>
      <c r="R8" s="17">
        <v>6</v>
      </c>
      <c r="S8" s="2">
        <v>476.15</v>
      </c>
      <c r="T8" s="2">
        <v>595.17999999999995</v>
      </c>
      <c r="U8" s="2">
        <v>758.22</v>
      </c>
      <c r="V8" s="2">
        <v>892.02</v>
      </c>
      <c r="W8" s="2">
        <v>1070.43</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277.42</v>
      </c>
      <c r="E9" s="2">
        <v>53.84</v>
      </c>
      <c r="F9" s="2">
        <v>99.75</v>
      </c>
      <c r="G9" s="2">
        <v>200.73</v>
      </c>
      <c r="H9" s="2">
        <v>208.86</v>
      </c>
      <c r="I9" s="2">
        <v>68.459999999999994</v>
      </c>
      <c r="J9" s="2">
        <v>909.06</v>
      </c>
      <c r="K9" s="2"/>
      <c r="L9" s="187"/>
      <c r="M9" s="2">
        <v>80.61</v>
      </c>
      <c r="N9" s="187"/>
      <c r="O9" s="187"/>
      <c r="P9" s="26" t="s">
        <v>162</v>
      </c>
      <c r="Q9" s="17">
        <v>2025</v>
      </c>
      <c r="R9" s="17">
        <v>7</v>
      </c>
      <c r="S9" s="2">
        <v>476.65</v>
      </c>
      <c r="T9" s="2">
        <v>595.82000000000005</v>
      </c>
      <c r="U9" s="2">
        <v>772.7</v>
      </c>
      <c r="V9" s="2">
        <v>909.06</v>
      </c>
      <c r="W9" s="2">
        <v>1090.8699999999999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273.61</v>
      </c>
      <c r="E10" s="2">
        <v>56.93</v>
      </c>
      <c r="F10" s="2">
        <v>100.01</v>
      </c>
      <c r="G10" s="2">
        <v>197.64</v>
      </c>
      <c r="H10" s="2">
        <v>207.88</v>
      </c>
      <c r="I10" s="2">
        <v>67.77</v>
      </c>
      <c r="J10" s="2">
        <v>903.85</v>
      </c>
      <c r="K10" s="2"/>
      <c r="L10" s="187"/>
      <c r="M10" s="2">
        <v>77.63</v>
      </c>
      <c r="N10" s="187"/>
      <c r="O10" s="187"/>
      <c r="P10" s="26" t="s">
        <v>26</v>
      </c>
      <c r="Q10" s="17">
        <v>2025</v>
      </c>
      <c r="R10" s="17">
        <v>8</v>
      </c>
      <c r="S10" s="2">
        <v>477.95</v>
      </c>
      <c r="T10" s="2">
        <v>597.44000000000005</v>
      </c>
      <c r="U10" s="2">
        <v>768.27</v>
      </c>
      <c r="V10" s="2">
        <v>903.85</v>
      </c>
      <c r="W10" s="2">
        <v>1084.6199999999999</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292.51</v>
      </c>
      <c r="E11" s="2">
        <v>51.66</v>
      </c>
      <c r="F11" s="2">
        <v>105.69</v>
      </c>
      <c r="G11" s="2">
        <v>198.85</v>
      </c>
      <c r="H11" s="2">
        <v>214.74</v>
      </c>
      <c r="I11" s="2">
        <v>42.78</v>
      </c>
      <c r="J11" s="2">
        <v>906.23</v>
      </c>
      <c r="K11" s="2"/>
      <c r="L11" s="187"/>
      <c r="M11" s="2">
        <v>81.44</v>
      </c>
      <c r="N11" s="187"/>
      <c r="O11" s="187"/>
      <c r="P11" s="26" t="s">
        <v>163</v>
      </c>
      <c r="Q11" s="17">
        <v>2025</v>
      </c>
      <c r="R11" s="17">
        <v>9</v>
      </c>
      <c r="S11" s="2">
        <v>478.84</v>
      </c>
      <c r="T11" s="2">
        <v>598.54999999999995</v>
      </c>
      <c r="U11" s="2">
        <v>770.3</v>
      </c>
      <c r="V11" s="2">
        <v>906.23</v>
      </c>
      <c r="W11" s="2">
        <v>1087.48</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299.51</v>
      </c>
      <c r="E12" s="2">
        <v>52.97</v>
      </c>
      <c r="F12" s="2">
        <v>108.7</v>
      </c>
      <c r="G12" s="2">
        <v>200.76</v>
      </c>
      <c r="H12" s="2">
        <v>207.59</v>
      </c>
      <c r="I12" s="2">
        <v>34.799999999999997</v>
      </c>
      <c r="J12" s="2">
        <v>904.32</v>
      </c>
      <c r="K12" s="2"/>
      <c r="L12" s="187"/>
      <c r="M12" s="2">
        <v>77.45</v>
      </c>
      <c r="N12" s="187"/>
      <c r="O12" s="187"/>
      <c r="P12" s="26" t="s">
        <v>28</v>
      </c>
      <c r="Q12" s="17">
        <v>2025</v>
      </c>
      <c r="R12" s="17">
        <v>10</v>
      </c>
      <c r="S12" s="2">
        <v>480.4</v>
      </c>
      <c r="T12" s="2">
        <v>600.49</v>
      </c>
      <c r="U12" s="2">
        <v>768.68</v>
      </c>
      <c r="V12" s="2">
        <v>904.32</v>
      </c>
      <c r="W12" s="2">
        <v>1085.19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285.05</v>
      </c>
      <c r="E13" s="2">
        <v>53.3</v>
      </c>
      <c r="F13" s="2">
        <v>103.88</v>
      </c>
      <c r="G13" s="2">
        <v>200.45</v>
      </c>
      <c r="H13" s="2">
        <v>211.87</v>
      </c>
      <c r="I13" s="2">
        <v>42.92</v>
      </c>
      <c r="J13" s="2">
        <v>897.47</v>
      </c>
      <c r="K13" s="2"/>
      <c r="L13" s="187"/>
      <c r="M13" s="2">
        <v>79.38</v>
      </c>
      <c r="N13" s="187"/>
      <c r="O13" s="187"/>
      <c r="P13" s="26" t="s">
        <v>29</v>
      </c>
      <c r="Q13" s="17">
        <v>2025</v>
      </c>
      <c r="R13" s="17">
        <v>11</v>
      </c>
      <c r="S13" s="2">
        <v>481.28</v>
      </c>
      <c r="T13" s="2">
        <v>601.6</v>
      </c>
      <c r="U13" s="2">
        <v>762.85</v>
      </c>
      <c r="V13" s="2">
        <v>897.47</v>
      </c>
      <c r="W13" s="2">
        <v>1076.96</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284.94</v>
      </c>
      <c r="E14" s="2">
        <v>54.14</v>
      </c>
      <c r="F14" s="2">
        <v>106.3</v>
      </c>
      <c r="G14" s="2">
        <v>197.59</v>
      </c>
      <c r="H14" s="2">
        <v>211.86</v>
      </c>
      <c r="I14" s="2">
        <v>24.09</v>
      </c>
      <c r="J14" s="2">
        <v>878.91</v>
      </c>
      <c r="K14" s="2"/>
      <c r="L14" s="187"/>
      <c r="M14" s="2">
        <v>78.67</v>
      </c>
      <c r="N14" s="187"/>
      <c r="O14" s="187"/>
      <c r="P14" s="26" t="s">
        <v>164</v>
      </c>
      <c r="Q14" s="17">
        <v>2025</v>
      </c>
      <c r="R14" s="17">
        <v>12</v>
      </c>
      <c r="S14" s="2">
        <v>481.63</v>
      </c>
      <c r="T14" s="2">
        <v>602.04</v>
      </c>
      <c r="U14" s="2">
        <v>747.08</v>
      </c>
      <c r="V14" s="2">
        <v>878.91</v>
      </c>
      <c r="W14" s="2">
        <v>1054.69</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288.31</v>
      </c>
      <c r="E15" s="2">
        <v>52.97</v>
      </c>
      <c r="F15" s="2">
        <v>107.01</v>
      </c>
      <c r="G15" s="2">
        <v>196.05</v>
      </c>
      <c r="H15" s="2">
        <v>206.64</v>
      </c>
      <c r="I15" s="2">
        <v>25.04</v>
      </c>
      <c r="J15" s="2">
        <v>876.02</v>
      </c>
      <c r="K15" s="140"/>
      <c r="L15" s="187"/>
      <c r="M15" s="2">
        <v>77.209999999999994</v>
      </c>
      <c r="N15" s="187"/>
      <c r="O15" s="187"/>
      <c r="P15" s="26" t="s">
        <v>165</v>
      </c>
      <c r="Q15" s="17">
        <v>2026</v>
      </c>
      <c r="R15" s="17">
        <v>1</v>
      </c>
      <c r="S15" s="2">
        <v>482.9</v>
      </c>
      <c r="T15" s="2">
        <v>603.63</v>
      </c>
      <c r="U15" s="2">
        <v>744.62</v>
      </c>
      <c r="V15" s="2">
        <v>876.02</v>
      </c>
      <c r="W15" s="2">
        <v>1051.23</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314.39999999999998</v>
      </c>
      <c r="E16" s="2">
        <v>50.62</v>
      </c>
      <c r="F16" s="2">
        <v>116.96</v>
      </c>
      <c r="G16" s="2">
        <v>197.1</v>
      </c>
      <c r="H16" s="2">
        <v>210.96</v>
      </c>
      <c r="I16" s="2">
        <v>27.18</v>
      </c>
      <c r="J16" s="2">
        <v>917.22</v>
      </c>
      <c r="K16" s="140"/>
      <c r="L16" s="187"/>
      <c r="M16" s="2">
        <v>78.31</v>
      </c>
      <c r="N16" s="187"/>
      <c r="O16" s="187"/>
      <c r="P16" s="26" t="s">
        <v>32</v>
      </c>
      <c r="Q16" s="17">
        <v>2026</v>
      </c>
      <c r="R16" s="17">
        <v>2</v>
      </c>
      <c r="S16" s="2">
        <v>488.61</v>
      </c>
      <c r="T16" s="2">
        <v>610.76</v>
      </c>
      <c r="U16" s="2">
        <v>779.64</v>
      </c>
      <c r="V16" s="2">
        <v>917.22</v>
      </c>
      <c r="W16" s="2">
        <v>1100.67</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334.44</v>
      </c>
      <c r="E17" s="2">
        <v>57.63</v>
      </c>
      <c r="F17" s="2">
        <v>126.54</v>
      </c>
      <c r="G17" s="2">
        <v>204.89</v>
      </c>
      <c r="H17" s="2">
        <v>212.11</v>
      </c>
      <c r="I17" s="2">
        <v>38.72</v>
      </c>
      <c r="J17" s="2">
        <v>974.32</v>
      </c>
      <c r="K17" s="140"/>
      <c r="L17" s="187"/>
      <c r="M17" s="2">
        <v>76.84</v>
      </c>
      <c r="N17" s="187"/>
      <c r="O17" s="187"/>
      <c r="P17" s="26" t="s">
        <v>33</v>
      </c>
      <c r="Q17" s="17">
        <v>2026</v>
      </c>
      <c r="R17" s="17">
        <v>3</v>
      </c>
      <c r="S17" s="2">
        <v>493.87</v>
      </c>
      <c r="T17" s="2">
        <v>617.34</v>
      </c>
      <c r="U17" s="2">
        <v>828.18</v>
      </c>
      <c r="V17" s="2">
        <v>974.32</v>
      </c>
      <c r="W17" s="2">
        <v>1169.19</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335.82</v>
      </c>
      <c r="E18" s="2">
        <v>55.95</v>
      </c>
      <c r="F18" s="2">
        <v>111.34</v>
      </c>
      <c r="G18" s="2">
        <v>191.51</v>
      </c>
      <c r="H18" s="2">
        <v>229.61</v>
      </c>
      <c r="I18" s="2">
        <v>35.89</v>
      </c>
      <c r="J18" s="2">
        <v>960.12</v>
      </c>
      <c r="K18" s="140"/>
      <c r="L18" s="187"/>
      <c r="M18" s="2">
        <v>84.56</v>
      </c>
      <c r="N18" s="187"/>
      <c r="O18" s="187"/>
      <c r="P18" s="26" t="s">
        <v>34</v>
      </c>
      <c r="Q18" s="17">
        <v>2026</v>
      </c>
      <c r="R18" s="17">
        <v>4</v>
      </c>
      <c r="S18" s="2">
        <v>497.71</v>
      </c>
      <c r="T18" s="2">
        <v>622.14</v>
      </c>
      <c r="U18" s="2">
        <v>816.1</v>
      </c>
      <c r="V18" s="2">
        <v>960.12</v>
      </c>
      <c r="W18" s="2">
        <v>1152.1400000000001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4.1263006817366206E-3</v>
      </c>
      <c r="E19" s="202">
        <f t="shared" si="0"/>
        <v>-2.9151483602290466E-2</v>
      </c>
      <c r="F19" s="202">
        <f t="shared" si="0"/>
        <v>-0.12012012012012013</v>
      </c>
      <c r="G19" s="202">
        <f t="shared" si="0"/>
        <v>-6.5303333496022242E-2</v>
      </c>
      <c r="H19" s="202">
        <f t="shared" si="0"/>
        <v>8.2504360944792784E-2</v>
      </c>
      <c r="I19" s="202">
        <f t="shared" si="0"/>
        <v>-7.3088842975206569E-2</v>
      </c>
      <c r="J19" s="202">
        <f t="shared" si="0"/>
        <v>-1.457426718121361E-2</v>
      </c>
      <c r="K19" s="202"/>
      <c r="P19" s="16" t="s">
        <v>35</v>
      </c>
      <c r="Q19" s="1"/>
      <c r="R19" s="1"/>
      <c r="S19" s="53">
        <f>+(S18-S17)/S17</f>
        <v>7.7753254905136475E-3</v>
      </c>
      <c r="T19" s="53">
        <f>+(T18-T17)/T17</f>
        <v>7.7752940033044256E-3</v>
      </c>
      <c r="U19" s="53">
        <f>+(U18-U17)/U17</f>
        <v>-1.458620106740072E-2</v>
      </c>
      <c r="V19" s="53">
        <f>+(V18-V17)/V17</f>
        <v>-1.457426718121361E-2</v>
      </c>
      <c r="W19" s="53">
        <f>+(W18-W17)/W17</f>
        <v>-1.4582745319409124E-2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8"/>
      <c r="W20" s="138"/>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25">
      <c r="A21" s="313" t="s">
        <v>167</v>
      </c>
      <c r="B21" s="313"/>
      <c r="C21" s="313"/>
      <c r="D21" s="313"/>
      <c r="E21" s="313"/>
      <c r="F21" s="313"/>
      <c r="G21" s="313"/>
      <c r="H21" s="313"/>
      <c r="I21" s="313"/>
      <c r="J21" s="313"/>
      <c r="K21" s="313"/>
      <c r="L21" s="313"/>
      <c r="M21" s="313"/>
      <c r="N21" s="313"/>
      <c r="AH21" s="205"/>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0.75" customHeight="1" x14ac:dyDescent="0.25">
      <c r="A22" s="313"/>
      <c r="B22" s="313"/>
      <c r="C22" s="313"/>
      <c r="D22" s="313"/>
      <c r="E22" s="313"/>
      <c r="F22" s="313"/>
      <c r="G22" s="313"/>
      <c r="H22" s="313"/>
      <c r="I22" s="313"/>
      <c r="J22" s="313"/>
      <c r="K22" s="313"/>
      <c r="L22" s="313"/>
      <c r="M22" s="313"/>
      <c r="N22" s="313"/>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AA19:AH20"/>
    <mergeCell ref="Z4:AG4"/>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
  <dimension ref="A1:BI44"/>
  <sheetViews>
    <sheetView showGridLines="0" view="pageBreakPreview" zoomScale="90" zoomScaleNormal="100" zoomScaleSheetLayoutView="9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218"/>
      <c r="B1" s="187"/>
      <c r="C1" s="187"/>
      <c r="F1" s="187"/>
      <c r="G1" s="187"/>
      <c r="H1" s="187"/>
      <c r="I1" s="315"/>
      <c r="J1" s="316"/>
      <c r="K1" s="316"/>
      <c r="L1" s="187"/>
      <c r="M1" s="187"/>
      <c r="N1" s="187"/>
      <c r="O1" s="187"/>
      <c r="P1" s="187"/>
      <c r="Q1" s="187"/>
      <c r="R1" s="187"/>
      <c r="S1" s="187"/>
      <c r="T1" s="187"/>
      <c r="U1" s="187"/>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202</v>
      </c>
      <c r="D2" s="11"/>
      <c r="E2" s="11"/>
      <c r="F2" s="11"/>
      <c r="G2" s="11"/>
      <c r="H2" s="11"/>
      <c r="I2" s="11"/>
      <c r="J2" s="11"/>
      <c r="K2" s="11"/>
      <c r="L2" s="27"/>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203</v>
      </c>
      <c r="D3" s="11"/>
      <c r="E3" s="11"/>
      <c r="F3" s="11"/>
      <c r="G3" s="11"/>
      <c r="H3" s="11"/>
      <c r="I3" s="11"/>
      <c r="J3" s="11"/>
      <c r="K3" s="11"/>
      <c r="L3" s="27"/>
      <c r="M3" s="187"/>
      <c r="N3" s="187"/>
      <c r="O3" s="187"/>
      <c r="P3" s="308"/>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315.8</v>
      </c>
      <c r="E7" s="2">
        <v>56.76</v>
      </c>
      <c r="F7" s="2">
        <v>73.25</v>
      </c>
      <c r="G7" s="2">
        <v>262.47000000000003</v>
      </c>
      <c r="H7" s="2">
        <v>184.81</v>
      </c>
      <c r="I7" s="2">
        <v>51.69</v>
      </c>
      <c r="J7" s="2">
        <v>944.79</v>
      </c>
      <c r="K7" s="2"/>
      <c r="L7" s="187"/>
      <c r="M7" s="2">
        <v>29.82</v>
      </c>
      <c r="N7" s="187"/>
      <c r="O7" s="187"/>
      <c r="P7" s="26" t="s">
        <v>23</v>
      </c>
      <c r="Q7" s="17">
        <v>2025</v>
      </c>
      <c r="R7" s="17">
        <v>5</v>
      </c>
      <c r="S7" s="2">
        <v>439.15</v>
      </c>
      <c r="T7" s="2">
        <v>548.94000000000005</v>
      </c>
      <c r="U7" s="2">
        <v>803.07</v>
      </c>
      <c r="V7" s="2">
        <v>944.79</v>
      </c>
      <c r="W7" s="2">
        <v>1133.74</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324.02999999999997</v>
      </c>
      <c r="E8" s="2">
        <v>54.69</v>
      </c>
      <c r="F8" s="2">
        <v>74.62</v>
      </c>
      <c r="G8" s="2">
        <v>255.59</v>
      </c>
      <c r="H8" s="2">
        <v>179.7</v>
      </c>
      <c r="I8" s="2">
        <v>48.34</v>
      </c>
      <c r="J8" s="2">
        <v>936.96</v>
      </c>
      <c r="K8" s="2"/>
      <c r="L8" s="187"/>
      <c r="M8" s="2">
        <v>29.08</v>
      </c>
      <c r="N8" s="187"/>
      <c r="O8" s="187"/>
      <c r="P8" s="26" t="s">
        <v>161</v>
      </c>
      <c r="Q8" s="17">
        <v>2025</v>
      </c>
      <c r="R8" s="17">
        <v>6</v>
      </c>
      <c r="S8" s="2">
        <v>440.56</v>
      </c>
      <c r="T8" s="2">
        <v>550.70000000000005</v>
      </c>
      <c r="U8" s="2">
        <v>796.41</v>
      </c>
      <c r="V8" s="2">
        <v>936.96</v>
      </c>
      <c r="W8" s="2">
        <v>1124.3499999999999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318.20999999999998</v>
      </c>
      <c r="E9" s="2">
        <v>53.84</v>
      </c>
      <c r="F9" s="2">
        <v>73.34</v>
      </c>
      <c r="G9" s="2">
        <v>265.83</v>
      </c>
      <c r="H9" s="2">
        <v>177.8</v>
      </c>
      <c r="I9" s="2">
        <v>55.01</v>
      </c>
      <c r="J9" s="2">
        <v>944.03</v>
      </c>
      <c r="K9" s="2"/>
      <c r="L9" s="187"/>
      <c r="M9" s="2">
        <v>28.94</v>
      </c>
      <c r="N9" s="187"/>
      <c r="O9" s="187"/>
      <c r="P9" s="26" t="s">
        <v>162</v>
      </c>
      <c r="Q9" s="17">
        <v>2025</v>
      </c>
      <c r="R9" s="17">
        <v>7</v>
      </c>
      <c r="S9" s="2">
        <v>441.04</v>
      </c>
      <c r="T9" s="2">
        <v>551.29999999999995</v>
      </c>
      <c r="U9" s="2">
        <v>802.43</v>
      </c>
      <c r="V9" s="2">
        <v>944.03</v>
      </c>
      <c r="W9" s="2">
        <v>1132.8399999999999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320.47000000000003</v>
      </c>
      <c r="E10" s="2">
        <v>56.93</v>
      </c>
      <c r="F10" s="2">
        <v>74.41</v>
      </c>
      <c r="G10" s="2">
        <v>269.70999999999998</v>
      </c>
      <c r="H10" s="2">
        <v>187.13</v>
      </c>
      <c r="I10" s="2">
        <v>51.92</v>
      </c>
      <c r="J10" s="2">
        <v>960.57</v>
      </c>
      <c r="K10" s="2"/>
      <c r="L10" s="187"/>
      <c r="M10" s="2">
        <v>30.55</v>
      </c>
      <c r="N10" s="187"/>
      <c r="O10" s="187"/>
      <c r="P10" s="26" t="s">
        <v>26</v>
      </c>
      <c r="Q10" s="17">
        <v>2025</v>
      </c>
      <c r="R10" s="17">
        <v>8</v>
      </c>
      <c r="S10" s="2">
        <v>442.23</v>
      </c>
      <c r="T10" s="2">
        <v>552.79</v>
      </c>
      <c r="U10" s="2">
        <v>816.49</v>
      </c>
      <c r="V10" s="2">
        <v>960.57</v>
      </c>
      <c r="W10" s="2">
        <v>1152.69</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324.14999999999998</v>
      </c>
      <c r="E11" s="2">
        <v>51.66</v>
      </c>
      <c r="F11" s="2">
        <v>75.11</v>
      </c>
      <c r="G11" s="2">
        <v>269.39999999999998</v>
      </c>
      <c r="H11" s="2">
        <v>191.51</v>
      </c>
      <c r="I11" s="2">
        <v>34.369999999999997</v>
      </c>
      <c r="J11" s="2">
        <v>946.21</v>
      </c>
      <c r="K11" s="2"/>
      <c r="L11" s="187"/>
      <c r="M11" s="2">
        <v>31.17</v>
      </c>
      <c r="N11" s="187"/>
      <c r="O11" s="187"/>
      <c r="P11" s="26" t="s">
        <v>163</v>
      </c>
      <c r="Q11" s="17">
        <v>2025</v>
      </c>
      <c r="R11" s="17">
        <v>9</v>
      </c>
      <c r="S11" s="2">
        <v>443.07</v>
      </c>
      <c r="T11" s="2">
        <v>553.84</v>
      </c>
      <c r="U11" s="2">
        <v>804.28</v>
      </c>
      <c r="V11" s="2">
        <v>946.21</v>
      </c>
      <c r="W11" s="2">
        <v>1135.45</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314.68</v>
      </c>
      <c r="E12" s="2">
        <v>52.97</v>
      </c>
      <c r="F12" s="2">
        <v>73.430000000000007</v>
      </c>
      <c r="G12" s="2">
        <v>275.2</v>
      </c>
      <c r="H12" s="2">
        <v>183.37</v>
      </c>
      <c r="I12" s="2">
        <v>31.55</v>
      </c>
      <c r="J12" s="2">
        <v>931.19</v>
      </c>
      <c r="K12" s="2"/>
      <c r="L12" s="187"/>
      <c r="M12" s="2">
        <v>29.4</v>
      </c>
      <c r="N12" s="187"/>
      <c r="O12" s="187"/>
      <c r="P12" s="26" t="s">
        <v>28</v>
      </c>
      <c r="Q12" s="17">
        <v>2025</v>
      </c>
      <c r="R12" s="17">
        <v>10</v>
      </c>
      <c r="S12" s="2">
        <v>444.49</v>
      </c>
      <c r="T12" s="2">
        <v>555.61</v>
      </c>
      <c r="U12" s="2">
        <v>791.51</v>
      </c>
      <c r="V12" s="2">
        <v>931.19</v>
      </c>
      <c r="W12" s="2">
        <v>1117.43</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309.61</v>
      </c>
      <c r="E13" s="2">
        <v>53.3</v>
      </c>
      <c r="F13" s="2">
        <v>72.45</v>
      </c>
      <c r="G13" s="2">
        <v>271.54000000000002</v>
      </c>
      <c r="H13" s="2">
        <v>240.88</v>
      </c>
      <c r="I13" s="2">
        <v>36.270000000000003</v>
      </c>
      <c r="J13" s="2">
        <v>984.04</v>
      </c>
      <c r="K13" s="2"/>
      <c r="L13" s="187"/>
      <c r="M13" s="2">
        <v>81.98</v>
      </c>
      <c r="N13" s="187"/>
      <c r="O13" s="187"/>
      <c r="P13" s="26" t="s">
        <v>29</v>
      </c>
      <c r="Q13" s="17">
        <v>2025</v>
      </c>
      <c r="R13" s="17">
        <v>11</v>
      </c>
      <c r="S13" s="2">
        <v>445.29</v>
      </c>
      <c r="T13" s="2">
        <v>556.61</v>
      </c>
      <c r="U13" s="2">
        <v>836.43</v>
      </c>
      <c r="V13" s="2">
        <v>984.04</v>
      </c>
      <c r="W13" s="2">
        <v>1180.8399999999999</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303.45</v>
      </c>
      <c r="E14" s="2">
        <v>54.14</v>
      </c>
      <c r="F14" s="2">
        <v>72.31</v>
      </c>
      <c r="G14" s="2">
        <v>263.25</v>
      </c>
      <c r="H14" s="2">
        <v>236.28</v>
      </c>
      <c r="I14" s="2">
        <v>21.52</v>
      </c>
      <c r="J14" s="2">
        <v>950.94</v>
      </c>
      <c r="K14" s="2"/>
      <c r="L14" s="187"/>
      <c r="M14" s="2">
        <v>84.09</v>
      </c>
      <c r="N14" s="187"/>
      <c r="O14" s="187"/>
      <c r="P14" s="26" t="s">
        <v>164</v>
      </c>
      <c r="Q14" s="17">
        <v>2025</v>
      </c>
      <c r="R14" s="17">
        <v>12</v>
      </c>
      <c r="S14" s="2">
        <v>445.6</v>
      </c>
      <c r="T14" s="2">
        <v>557</v>
      </c>
      <c r="U14" s="2">
        <v>808.3</v>
      </c>
      <c r="V14" s="2">
        <v>950.94</v>
      </c>
      <c r="W14" s="2">
        <v>1141.1199999999999</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310.93</v>
      </c>
      <c r="E15" s="2">
        <v>52.97</v>
      </c>
      <c r="F15" s="2">
        <v>74.12</v>
      </c>
      <c r="G15" s="2">
        <v>264.68</v>
      </c>
      <c r="H15" s="2">
        <v>223.29</v>
      </c>
      <c r="I15" s="2">
        <v>22.27</v>
      </c>
      <c r="J15" s="2">
        <v>948.26</v>
      </c>
      <c r="K15" s="2"/>
      <c r="L15" s="187"/>
      <c r="M15" s="2">
        <v>80.84</v>
      </c>
      <c r="N15" s="187"/>
      <c r="O15" s="187"/>
      <c r="P15" s="26" t="s">
        <v>165</v>
      </c>
      <c r="Q15" s="17">
        <v>2026</v>
      </c>
      <c r="R15" s="17">
        <v>1</v>
      </c>
      <c r="S15" s="2">
        <v>446.76</v>
      </c>
      <c r="T15" s="2">
        <v>558.45000000000005</v>
      </c>
      <c r="U15" s="2">
        <v>806.02</v>
      </c>
      <c r="V15" s="2">
        <v>948.26</v>
      </c>
      <c r="W15" s="2">
        <v>1137.9100000000001</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311.74</v>
      </c>
      <c r="E16" s="2">
        <v>50.62</v>
      </c>
      <c r="F16" s="2">
        <v>73.91</v>
      </c>
      <c r="G16" s="2">
        <v>273.14999999999998</v>
      </c>
      <c r="H16" s="2">
        <v>227.39</v>
      </c>
      <c r="I16" s="2">
        <v>21.81</v>
      </c>
      <c r="J16" s="2">
        <v>958.62</v>
      </c>
      <c r="K16" s="2"/>
      <c r="L16" s="187"/>
      <c r="M16" s="2">
        <v>83.61</v>
      </c>
      <c r="N16" s="187"/>
      <c r="O16" s="187"/>
      <c r="P16" s="26" t="s">
        <v>32</v>
      </c>
      <c r="Q16" s="17">
        <v>2026</v>
      </c>
      <c r="R16" s="17">
        <v>2</v>
      </c>
      <c r="S16" s="2">
        <v>452.03</v>
      </c>
      <c r="T16" s="2">
        <v>565.04</v>
      </c>
      <c r="U16" s="2">
        <v>814.83</v>
      </c>
      <c r="V16" s="2">
        <v>958.62</v>
      </c>
      <c r="W16" s="2">
        <v>1150.3499999999999</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320.7</v>
      </c>
      <c r="E17" s="2">
        <v>57.63</v>
      </c>
      <c r="F17" s="2">
        <v>78.66</v>
      </c>
      <c r="G17" s="2">
        <v>271.04000000000002</v>
      </c>
      <c r="H17" s="2">
        <v>231.41</v>
      </c>
      <c r="I17" s="2">
        <v>31.56</v>
      </c>
      <c r="J17" s="2">
        <v>991</v>
      </c>
      <c r="K17" s="2"/>
      <c r="L17" s="187"/>
      <c r="M17" s="2">
        <v>86.49</v>
      </c>
      <c r="N17" s="187"/>
      <c r="O17" s="187"/>
      <c r="P17" s="26" t="s">
        <v>33</v>
      </c>
      <c r="Q17" s="17">
        <v>2026</v>
      </c>
      <c r="R17" s="17">
        <v>3</v>
      </c>
      <c r="S17" s="2">
        <v>456.92</v>
      </c>
      <c r="T17" s="2">
        <v>571.14</v>
      </c>
      <c r="U17" s="2">
        <v>842.35</v>
      </c>
      <c r="V17" s="2">
        <v>991</v>
      </c>
      <c r="W17" s="2">
        <v>1189.19</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312.42</v>
      </c>
      <c r="E18" s="2">
        <v>55.95</v>
      </c>
      <c r="F18" s="2">
        <v>69.7</v>
      </c>
      <c r="G18" s="2">
        <v>272.45</v>
      </c>
      <c r="H18" s="2">
        <v>233.98</v>
      </c>
      <c r="I18" s="2">
        <v>30.31</v>
      </c>
      <c r="J18" s="2">
        <v>974.82</v>
      </c>
      <c r="K18" s="2"/>
      <c r="L18" s="187"/>
      <c r="M18" s="2">
        <v>89.52</v>
      </c>
      <c r="N18" s="187"/>
      <c r="O18" s="187"/>
      <c r="P18" s="26" t="s">
        <v>34</v>
      </c>
      <c r="Q18" s="17">
        <v>2026</v>
      </c>
      <c r="R18" s="17">
        <v>4</v>
      </c>
      <c r="S18" s="2">
        <v>460.48</v>
      </c>
      <c r="T18" s="2">
        <v>575.6</v>
      </c>
      <c r="U18" s="2">
        <v>828.6</v>
      </c>
      <c r="V18" s="2">
        <v>974.82</v>
      </c>
      <c r="W18" s="2">
        <v>1169.78</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-2.581852198316175E-2</v>
      </c>
      <c r="E19" s="202">
        <f t="shared" si="0"/>
        <v>-2.9151483602290466E-2</v>
      </c>
      <c r="F19" s="202">
        <f t="shared" si="0"/>
        <v>-0.1139079583015509</v>
      </c>
      <c r="G19" s="202">
        <f t="shared" si="0"/>
        <v>5.2021841794567892E-3</v>
      </c>
      <c r="H19" s="202">
        <f t="shared" si="0"/>
        <v>1.1105829480143438E-2</v>
      </c>
      <c r="I19" s="202">
        <f t="shared" si="0"/>
        <v>-3.960709759188847E-2</v>
      </c>
      <c r="J19" s="202">
        <f t="shared" si="0"/>
        <v>-1.6326942482341018E-2</v>
      </c>
      <c r="K19" s="202"/>
      <c r="P19" s="16" t="s">
        <v>35</v>
      </c>
      <c r="Q19" s="1"/>
      <c r="R19" s="1"/>
      <c r="S19" s="53">
        <f>+(S18-S17)/S17</f>
        <v>7.7912982579007315E-3</v>
      </c>
      <c r="T19" s="53">
        <f>+(T18-T17)/T17</f>
        <v>7.8089435164758842E-3</v>
      </c>
      <c r="U19" s="53">
        <f>+(U18-U17)/U17</f>
        <v>-1.6323381017391819E-2</v>
      </c>
      <c r="V19" s="53">
        <f>+(V18-V17)/V17</f>
        <v>-1.6326942482341018E-2</v>
      </c>
      <c r="W19" s="53">
        <f>+(W18-W17)/W17</f>
        <v>-1.6322034325885755E-2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8"/>
      <c r="W20" s="138"/>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5.5"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dimension ref="A1:BI44"/>
  <sheetViews>
    <sheetView showGridLines="0" view="pageBreakPreview" zoomScale="80" zoomScaleNormal="100" zoomScaleSheetLayoutView="8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204</v>
      </c>
      <c r="D2" s="11"/>
      <c r="E2" s="11"/>
      <c r="F2" s="11"/>
      <c r="G2" s="11"/>
      <c r="H2" s="11"/>
      <c r="I2" s="11"/>
      <c r="J2" s="11"/>
      <c r="K2" s="11"/>
      <c r="L2" s="27"/>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205</v>
      </c>
      <c r="D3" s="11"/>
      <c r="E3" s="11"/>
      <c r="F3" s="11"/>
      <c r="G3" s="11"/>
      <c r="H3" s="11"/>
      <c r="I3" s="11"/>
      <c r="J3" s="11"/>
      <c r="K3" s="11"/>
      <c r="L3" s="27"/>
      <c r="M3" s="187"/>
      <c r="N3" s="187"/>
      <c r="O3" s="187"/>
      <c r="P3" s="308"/>
      <c r="Q3" s="317"/>
      <c r="R3" s="32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8"/>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388.94</v>
      </c>
      <c r="E7" s="2">
        <v>56.76</v>
      </c>
      <c r="F7" s="2">
        <v>78.8</v>
      </c>
      <c r="G7" s="2">
        <v>299.01</v>
      </c>
      <c r="H7" s="2">
        <v>165.28</v>
      </c>
      <c r="I7" s="2">
        <v>39.67</v>
      </c>
      <c r="J7" s="2">
        <v>1028.46</v>
      </c>
      <c r="K7" s="2"/>
      <c r="L7" s="187"/>
      <c r="M7" s="2">
        <v>20.98</v>
      </c>
      <c r="N7" s="187"/>
      <c r="O7" s="187"/>
      <c r="P7" s="26" t="s">
        <v>23</v>
      </c>
      <c r="Q7" s="17">
        <v>2025</v>
      </c>
      <c r="R7" s="17">
        <v>5</v>
      </c>
      <c r="S7" s="2">
        <v>428.68</v>
      </c>
      <c r="T7" s="2">
        <v>535.85</v>
      </c>
      <c r="U7" s="2">
        <v>874.19</v>
      </c>
      <c r="V7" s="2">
        <v>1028.46</v>
      </c>
      <c r="W7" s="2">
        <v>1234.1500000000001</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394.29</v>
      </c>
      <c r="E8" s="2">
        <v>54.69</v>
      </c>
      <c r="F8" s="2">
        <v>79.459999999999994</v>
      </c>
      <c r="G8" s="2">
        <v>299.85000000000002</v>
      </c>
      <c r="H8" s="2">
        <v>161.79</v>
      </c>
      <c r="I8" s="2">
        <v>79.77</v>
      </c>
      <c r="J8" s="2">
        <v>1069.8399999999999</v>
      </c>
      <c r="K8" s="2"/>
      <c r="L8" s="187"/>
      <c r="M8" s="2">
        <v>20.34</v>
      </c>
      <c r="N8" s="187"/>
      <c r="O8" s="187"/>
      <c r="P8" s="26" t="s">
        <v>161</v>
      </c>
      <c r="Q8" s="17">
        <v>2025</v>
      </c>
      <c r="R8" s="17">
        <v>6</v>
      </c>
      <c r="S8" s="2">
        <v>430.06</v>
      </c>
      <c r="T8" s="2">
        <v>537.57000000000005</v>
      </c>
      <c r="U8" s="2">
        <v>909.36</v>
      </c>
      <c r="V8" s="2">
        <v>1069.8399999999999</v>
      </c>
      <c r="W8" s="2">
        <v>1283.81</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393.16</v>
      </c>
      <c r="E9" s="2">
        <v>53.84</v>
      </c>
      <c r="F9" s="2">
        <v>79.48</v>
      </c>
      <c r="G9" s="2">
        <v>296.33</v>
      </c>
      <c r="H9" s="2">
        <v>161.26</v>
      </c>
      <c r="I9" s="2">
        <v>15.82</v>
      </c>
      <c r="J9" s="2">
        <v>999.88</v>
      </c>
      <c r="K9" s="2"/>
      <c r="L9" s="187"/>
      <c r="M9" s="2">
        <v>19.93</v>
      </c>
      <c r="N9" s="187"/>
      <c r="O9" s="187"/>
      <c r="P9" s="26" t="s">
        <v>162</v>
      </c>
      <c r="Q9" s="17">
        <v>2025</v>
      </c>
      <c r="R9" s="17">
        <v>7</v>
      </c>
      <c r="S9" s="2">
        <v>430.51</v>
      </c>
      <c r="T9" s="2">
        <v>538.14</v>
      </c>
      <c r="U9" s="2">
        <v>849.9</v>
      </c>
      <c r="V9" s="2">
        <v>999.88</v>
      </c>
      <c r="W9" s="2">
        <v>1199.8599999999999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399.49</v>
      </c>
      <c r="E10" s="2">
        <v>56.93</v>
      </c>
      <c r="F10" s="2">
        <v>80.959999999999994</v>
      </c>
      <c r="G10" s="2">
        <v>290.01</v>
      </c>
      <c r="H10" s="2">
        <v>202.65</v>
      </c>
      <c r="I10" s="2">
        <v>44.31</v>
      </c>
      <c r="J10" s="2">
        <v>1074.3499999999999</v>
      </c>
      <c r="K10" s="2"/>
      <c r="L10" s="187"/>
      <c r="M10" s="2">
        <v>19.97</v>
      </c>
      <c r="N10" s="187"/>
      <c r="O10" s="187"/>
      <c r="P10" s="26" t="s">
        <v>26</v>
      </c>
      <c r="Q10" s="17">
        <v>2025</v>
      </c>
      <c r="R10" s="17">
        <v>8</v>
      </c>
      <c r="S10" s="2">
        <v>431.69</v>
      </c>
      <c r="T10" s="2">
        <v>539.61</v>
      </c>
      <c r="U10" s="2">
        <v>913.2</v>
      </c>
      <c r="V10" s="2">
        <v>1074.3499999999999</v>
      </c>
      <c r="W10" s="2">
        <v>1289.22</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27</v>
      </c>
      <c r="B11" s="17">
        <v>2025</v>
      </c>
      <c r="C11" s="17">
        <v>9</v>
      </c>
      <c r="D11" s="2">
        <v>398.64</v>
      </c>
      <c r="E11" s="2">
        <v>51.66</v>
      </c>
      <c r="F11" s="2">
        <v>81.89</v>
      </c>
      <c r="G11" s="2">
        <v>305.19</v>
      </c>
      <c r="H11" s="2">
        <v>202.01</v>
      </c>
      <c r="I11" s="2">
        <v>29.39</v>
      </c>
      <c r="J11" s="2">
        <v>1068.79</v>
      </c>
      <c r="K11" s="2"/>
      <c r="L11" s="187"/>
      <c r="M11" s="2">
        <v>19.399999999999999</v>
      </c>
      <c r="N11" s="187"/>
      <c r="O11" s="187"/>
      <c r="P11" s="26" t="s">
        <v>27</v>
      </c>
      <c r="Q11" s="17">
        <v>2025</v>
      </c>
      <c r="R11" s="17">
        <v>9</v>
      </c>
      <c r="S11" s="2">
        <v>432.49</v>
      </c>
      <c r="T11" s="2">
        <v>540.61</v>
      </c>
      <c r="U11" s="2">
        <v>908.47</v>
      </c>
      <c r="V11" s="2">
        <v>1068.79</v>
      </c>
      <c r="W11" s="2">
        <v>1282.54</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365.11</v>
      </c>
      <c r="E12" s="2">
        <v>52.97</v>
      </c>
      <c r="F12" s="2">
        <v>76.61</v>
      </c>
      <c r="G12" s="2">
        <v>307.93</v>
      </c>
      <c r="H12" s="2">
        <v>198.77</v>
      </c>
      <c r="I12" s="2">
        <v>22.94</v>
      </c>
      <c r="J12" s="2">
        <v>1024.32</v>
      </c>
      <c r="K12" s="2"/>
      <c r="L12" s="187"/>
      <c r="M12" s="2">
        <v>18.62</v>
      </c>
      <c r="N12" s="187"/>
      <c r="O12" s="187"/>
      <c r="P12" s="26" t="s">
        <v>28</v>
      </c>
      <c r="Q12" s="17">
        <v>2025</v>
      </c>
      <c r="R12" s="17">
        <v>10</v>
      </c>
      <c r="S12" s="2">
        <v>433.89</v>
      </c>
      <c r="T12" s="2">
        <v>542.37</v>
      </c>
      <c r="U12" s="2">
        <v>870.68</v>
      </c>
      <c r="V12" s="2">
        <v>1024.32</v>
      </c>
      <c r="W12" s="2">
        <v>1229.19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398.37</v>
      </c>
      <c r="E13" s="2">
        <v>53.3</v>
      </c>
      <c r="F13" s="2">
        <v>83.16</v>
      </c>
      <c r="G13" s="2">
        <v>294.83999999999997</v>
      </c>
      <c r="H13" s="2">
        <v>177.02</v>
      </c>
      <c r="I13" s="2">
        <v>26.79</v>
      </c>
      <c r="J13" s="2">
        <v>1033.48</v>
      </c>
      <c r="K13" s="2"/>
      <c r="L13" s="187"/>
      <c r="M13" s="2">
        <v>18.440000000000001</v>
      </c>
      <c r="N13" s="187"/>
      <c r="O13" s="187"/>
      <c r="P13" s="26" t="s">
        <v>29</v>
      </c>
      <c r="Q13" s="17">
        <v>2025</v>
      </c>
      <c r="R13" s="17">
        <v>11</v>
      </c>
      <c r="S13" s="2">
        <v>434.7</v>
      </c>
      <c r="T13" s="2">
        <v>543.37</v>
      </c>
      <c r="U13" s="2">
        <v>878.46</v>
      </c>
      <c r="V13" s="2">
        <v>1033.48</v>
      </c>
      <c r="W13" s="2">
        <v>1240.18</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383.57</v>
      </c>
      <c r="E14" s="2">
        <v>54.14</v>
      </c>
      <c r="F14" s="2">
        <v>81.790000000000006</v>
      </c>
      <c r="G14" s="2">
        <v>289.66000000000003</v>
      </c>
      <c r="H14" s="2">
        <v>172.08</v>
      </c>
      <c r="I14" s="2">
        <v>16.02</v>
      </c>
      <c r="J14" s="2">
        <v>997.26</v>
      </c>
      <c r="K14" s="2"/>
      <c r="L14" s="187"/>
      <c r="M14" s="2">
        <v>17.11</v>
      </c>
      <c r="N14" s="187"/>
      <c r="O14" s="187"/>
      <c r="P14" s="26" t="s">
        <v>164</v>
      </c>
      <c r="Q14" s="17">
        <v>2025</v>
      </c>
      <c r="R14" s="17">
        <v>12</v>
      </c>
      <c r="S14" s="2">
        <v>435.01</v>
      </c>
      <c r="T14" s="2">
        <v>543.76</v>
      </c>
      <c r="U14" s="2">
        <v>847.67</v>
      </c>
      <c r="V14" s="2">
        <v>997.26</v>
      </c>
      <c r="W14" s="2">
        <v>1196.71</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381.64</v>
      </c>
      <c r="E15" s="2">
        <v>52.97</v>
      </c>
      <c r="F15" s="2">
        <v>81.8</v>
      </c>
      <c r="G15" s="2">
        <v>292.58999999999997</v>
      </c>
      <c r="H15" s="2">
        <v>176.16</v>
      </c>
      <c r="I15" s="2">
        <v>17.36</v>
      </c>
      <c r="J15" s="2">
        <v>1002.52</v>
      </c>
      <c r="K15" s="2"/>
      <c r="L15" s="187"/>
      <c r="M15" s="2">
        <v>18.27</v>
      </c>
      <c r="N15" s="187"/>
      <c r="O15" s="187"/>
      <c r="P15" s="26" t="s">
        <v>165</v>
      </c>
      <c r="Q15" s="17">
        <v>2026</v>
      </c>
      <c r="R15" s="17">
        <v>1</v>
      </c>
      <c r="S15" s="2">
        <v>436.16</v>
      </c>
      <c r="T15" s="2">
        <v>545.20000000000005</v>
      </c>
      <c r="U15" s="2">
        <v>852.14</v>
      </c>
      <c r="V15" s="2">
        <v>1002.52</v>
      </c>
      <c r="W15" s="2">
        <v>1203.02</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385.8</v>
      </c>
      <c r="E16" s="2">
        <v>50.62</v>
      </c>
      <c r="F16" s="2">
        <v>82.19</v>
      </c>
      <c r="G16" s="2">
        <v>289.89</v>
      </c>
      <c r="H16" s="2">
        <v>175.02</v>
      </c>
      <c r="I16" s="2">
        <v>16.03</v>
      </c>
      <c r="J16" s="2">
        <v>999.54</v>
      </c>
      <c r="K16" s="2"/>
      <c r="L16" s="187"/>
      <c r="M16" s="2">
        <v>17.84</v>
      </c>
      <c r="N16" s="187"/>
      <c r="O16" s="187"/>
      <c r="P16" s="26" t="s">
        <v>32</v>
      </c>
      <c r="Q16" s="17">
        <v>2026</v>
      </c>
      <c r="R16" s="17">
        <v>2</v>
      </c>
      <c r="S16" s="2">
        <v>441.31</v>
      </c>
      <c r="T16" s="2">
        <v>551.64</v>
      </c>
      <c r="U16" s="2">
        <v>849.61</v>
      </c>
      <c r="V16" s="2">
        <v>999.54</v>
      </c>
      <c r="W16" s="2">
        <v>1199.45</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366.81</v>
      </c>
      <c r="E17" s="2">
        <v>57.63</v>
      </c>
      <c r="F17" s="2">
        <v>81.3</v>
      </c>
      <c r="G17" s="2">
        <v>297.95</v>
      </c>
      <c r="H17" s="2">
        <v>178.43</v>
      </c>
      <c r="I17" s="2">
        <v>23.48</v>
      </c>
      <c r="J17" s="2">
        <v>1005.62</v>
      </c>
      <c r="K17" s="2"/>
      <c r="L17" s="187"/>
      <c r="M17" s="2">
        <v>17.91</v>
      </c>
      <c r="N17" s="187"/>
      <c r="O17" s="187"/>
      <c r="P17" s="26" t="s">
        <v>33</v>
      </c>
      <c r="Q17" s="17">
        <v>2026</v>
      </c>
      <c r="R17" s="17">
        <v>3</v>
      </c>
      <c r="S17" s="2">
        <v>446.07</v>
      </c>
      <c r="T17" s="2">
        <v>557.58000000000004</v>
      </c>
      <c r="U17" s="2">
        <v>854.78</v>
      </c>
      <c r="V17" s="2">
        <v>1005.62</v>
      </c>
      <c r="W17" s="2">
        <v>1206.74</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396.27</v>
      </c>
      <c r="E18" s="2">
        <v>55.95</v>
      </c>
      <c r="F18" s="2">
        <v>81.819999999999993</v>
      </c>
      <c r="G18" s="2">
        <v>288.02999999999997</v>
      </c>
      <c r="H18" s="2">
        <v>183.83</v>
      </c>
      <c r="I18" s="2">
        <v>25.55</v>
      </c>
      <c r="J18" s="2">
        <v>1031.44</v>
      </c>
      <c r="K18" s="2"/>
      <c r="L18" s="187"/>
      <c r="M18" s="2">
        <v>18.82</v>
      </c>
      <c r="N18" s="187"/>
      <c r="O18" s="187"/>
      <c r="P18" s="26" t="s">
        <v>34</v>
      </c>
      <c r="Q18" s="17">
        <v>2026</v>
      </c>
      <c r="R18" s="17">
        <v>4</v>
      </c>
      <c r="S18" s="2">
        <v>449.53</v>
      </c>
      <c r="T18" s="2">
        <v>561.91999999999996</v>
      </c>
      <c r="U18" s="2">
        <v>876.73</v>
      </c>
      <c r="V18" s="2">
        <v>1031.44</v>
      </c>
      <c r="W18" s="2">
        <v>1237.73</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8.0314059049644171E-2</v>
      </c>
      <c r="E19" s="202">
        <f t="shared" si="0"/>
        <v>-2.9151483602290466E-2</v>
      </c>
      <c r="F19" s="202">
        <f t="shared" si="0"/>
        <v>6.3960639606395579E-3</v>
      </c>
      <c r="G19" s="202">
        <f t="shared" si="0"/>
        <v>-3.3294176875314704E-2</v>
      </c>
      <c r="H19" s="202">
        <f t="shared" si="0"/>
        <v>3.0263969063498323E-2</v>
      </c>
      <c r="I19" s="202">
        <f t="shared" si="0"/>
        <v>8.8160136286201035E-2</v>
      </c>
      <c r="J19" s="202">
        <f t="shared" si="0"/>
        <v>2.5675702551659723E-2</v>
      </c>
      <c r="K19" s="202"/>
      <c r="P19" s="16" t="s">
        <v>35</v>
      </c>
      <c r="Q19" s="1"/>
      <c r="R19" s="1"/>
      <c r="S19" s="53">
        <f>+(S18-S17)/S17</f>
        <v>7.7566301253166083E-3</v>
      </c>
      <c r="T19" s="53">
        <f>+(T18-T17)/T17</f>
        <v>7.783636428853111E-3</v>
      </c>
      <c r="U19" s="53">
        <f>+(U18-U17)/U17</f>
        <v>2.5679122113292364E-2</v>
      </c>
      <c r="V19" s="53">
        <f>+(V18-V17)/V17</f>
        <v>2.5675702551659723E-2</v>
      </c>
      <c r="W19" s="53">
        <f>+(W18-W17)/W17</f>
        <v>2.5680759732833923E-2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8"/>
      <c r="W20" s="138"/>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0"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
  <dimension ref="A1:BI44"/>
  <sheetViews>
    <sheetView showGridLines="0" view="pageBreakPreview" zoomScale="80" zoomScaleNormal="100" zoomScaleSheetLayoutView="8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206</v>
      </c>
      <c r="D2" s="11"/>
      <c r="E2" s="11"/>
      <c r="F2" s="11"/>
      <c r="G2" s="11"/>
      <c r="H2" s="11"/>
      <c r="I2" s="11"/>
      <c r="J2" s="11"/>
      <c r="K2" s="11"/>
      <c r="L2" s="27"/>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207</v>
      </c>
      <c r="D3" s="11"/>
      <c r="E3" s="11"/>
      <c r="F3" s="11"/>
      <c r="G3" s="11"/>
      <c r="H3" s="11"/>
      <c r="I3" s="11"/>
      <c r="J3" s="11"/>
      <c r="K3" s="11"/>
      <c r="L3" s="27"/>
      <c r="M3" s="187"/>
      <c r="N3" s="187"/>
      <c r="O3" s="187"/>
      <c r="P3" s="308"/>
      <c r="Q3" s="317"/>
      <c r="R3" s="32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0"/>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267.44</v>
      </c>
      <c r="E7" s="2">
        <v>56.76</v>
      </c>
      <c r="F7" s="2">
        <v>45.57</v>
      </c>
      <c r="G7" s="2">
        <v>261.04000000000002</v>
      </c>
      <c r="H7" s="2">
        <v>69.599999999999994</v>
      </c>
      <c r="I7" s="2">
        <v>42.56</v>
      </c>
      <c r="J7" s="2">
        <v>742.96</v>
      </c>
      <c r="K7" s="2"/>
      <c r="L7" s="187"/>
      <c r="M7" s="2"/>
      <c r="N7" s="187"/>
      <c r="O7" s="187"/>
      <c r="P7" s="26" t="s">
        <v>23</v>
      </c>
      <c r="Q7" s="17">
        <v>2025</v>
      </c>
      <c r="R7" s="17">
        <v>5</v>
      </c>
      <c r="S7" s="2">
        <v>397.59</v>
      </c>
      <c r="T7" s="2">
        <v>496.99</v>
      </c>
      <c r="U7" s="2">
        <v>631.51</v>
      </c>
      <c r="V7" s="2">
        <v>742.96</v>
      </c>
      <c r="W7" s="2">
        <v>891.55</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262.07</v>
      </c>
      <c r="E8" s="2">
        <v>54.69</v>
      </c>
      <c r="F8" s="2">
        <v>44.73</v>
      </c>
      <c r="G8" s="2">
        <v>266.01</v>
      </c>
      <c r="H8" s="2">
        <v>68.03</v>
      </c>
      <c r="I8" s="2">
        <v>78.349999999999994</v>
      </c>
      <c r="J8" s="2">
        <v>773.88</v>
      </c>
      <c r="K8" s="2"/>
      <c r="L8" s="187"/>
      <c r="M8" s="2"/>
      <c r="N8" s="187"/>
      <c r="O8" s="187"/>
      <c r="P8" s="26" t="s">
        <v>161</v>
      </c>
      <c r="Q8" s="17">
        <v>2025</v>
      </c>
      <c r="R8" s="17">
        <v>6</v>
      </c>
      <c r="S8" s="2">
        <v>398.86</v>
      </c>
      <c r="T8" s="2">
        <v>498.58</v>
      </c>
      <c r="U8" s="2">
        <v>657.8</v>
      </c>
      <c r="V8" s="2">
        <v>773.88</v>
      </c>
      <c r="W8" s="2">
        <v>928.66</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255.46</v>
      </c>
      <c r="E9" s="2">
        <v>53.84</v>
      </c>
      <c r="F9" s="2">
        <v>43.77</v>
      </c>
      <c r="G9" s="2">
        <v>273.20999999999998</v>
      </c>
      <c r="H9" s="2">
        <v>68.400000000000006</v>
      </c>
      <c r="I9" s="2">
        <v>18.760000000000002</v>
      </c>
      <c r="J9" s="2">
        <v>713.44</v>
      </c>
      <c r="K9" s="2"/>
      <c r="L9" s="187"/>
      <c r="M9" s="2"/>
      <c r="N9" s="187"/>
      <c r="O9" s="187"/>
      <c r="P9" s="26" t="s">
        <v>162</v>
      </c>
      <c r="Q9" s="17">
        <v>2025</v>
      </c>
      <c r="R9" s="17">
        <v>7</v>
      </c>
      <c r="S9" s="2">
        <v>399.3</v>
      </c>
      <c r="T9" s="2">
        <v>499.13</v>
      </c>
      <c r="U9" s="2">
        <v>606.42999999999995</v>
      </c>
      <c r="V9" s="2">
        <v>713.44</v>
      </c>
      <c r="W9" s="2">
        <v>856.13</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286.08999999999997</v>
      </c>
      <c r="E10" s="2">
        <v>56.93</v>
      </c>
      <c r="F10" s="2">
        <v>48.13</v>
      </c>
      <c r="G10" s="2">
        <v>270.2</v>
      </c>
      <c r="H10" s="2">
        <v>67.92</v>
      </c>
      <c r="I10" s="2">
        <v>50.69</v>
      </c>
      <c r="J10" s="2">
        <v>779.97</v>
      </c>
      <c r="K10" s="2"/>
      <c r="L10" s="187"/>
      <c r="M10" s="2"/>
      <c r="N10" s="187"/>
      <c r="O10" s="187"/>
      <c r="P10" s="26" t="s">
        <v>26</v>
      </c>
      <c r="Q10" s="17">
        <v>2025</v>
      </c>
      <c r="R10" s="17">
        <v>8</v>
      </c>
      <c r="S10" s="2">
        <v>400.38</v>
      </c>
      <c r="T10" s="2">
        <v>500.48</v>
      </c>
      <c r="U10" s="2">
        <v>662.97</v>
      </c>
      <c r="V10" s="2">
        <v>779.97</v>
      </c>
      <c r="W10" s="2">
        <v>935.96</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306.66000000000003</v>
      </c>
      <c r="E11" s="2">
        <v>51.66</v>
      </c>
      <c r="F11" s="2">
        <v>51.03</v>
      </c>
      <c r="G11" s="2">
        <v>261.97000000000003</v>
      </c>
      <c r="H11" s="2">
        <v>68.41</v>
      </c>
      <c r="I11" s="2">
        <v>32.24</v>
      </c>
      <c r="J11" s="2">
        <v>771.98</v>
      </c>
      <c r="K11" s="2"/>
      <c r="L11" s="187"/>
      <c r="M11" s="2"/>
      <c r="N11" s="187"/>
      <c r="O11" s="187"/>
      <c r="P11" s="26" t="s">
        <v>163</v>
      </c>
      <c r="Q11" s="17">
        <v>2025</v>
      </c>
      <c r="R11" s="17">
        <v>9</v>
      </c>
      <c r="S11" s="2">
        <v>401.14</v>
      </c>
      <c r="T11" s="2">
        <v>501.43</v>
      </c>
      <c r="U11" s="2">
        <v>656.18</v>
      </c>
      <c r="V11" s="2">
        <v>771.98</v>
      </c>
      <c r="W11" s="2">
        <v>926.37</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318.18</v>
      </c>
      <c r="E12" s="2">
        <v>52.97</v>
      </c>
      <c r="F12" s="2">
        <v>52.67</v>
      </c>
      <c r="G12" s="2">
        <v>266.88</v>
      </c>
      <c r="H12" s="2">
        <v>66.64</v>
      </c>
      <c r="I12" s="2">
        <v>28.65</v>
      </c>
      <c r="J12" s="2">
        <v>785.99</v>
      </c>
      <c r="K12" s="2"/>
      <c r="L12" s="187"/>
      <c r="M12" s="2"/>
      <c r="N12" s="187"/>
      <c r="O12" s="187"/>
      <c r="P12" s="26" t="s">
        <v>28</v>
      </c>
      <c r="Q12" s="17">
        <v>2025</v>
      </c>
      <c r="R12" s="17">
        <v>10</v>
      </c>
      <c r="S12" s="2">
        <v>402.42</v>
      </c>
      <c r="T12" s="2">
        <v>503.03</v>
      </c>
      <c r="U12" s="2">
        <v>668.09</v>
      </c>
      <c r="V12" s="2">
        <v>785.99</v>
      </c>
      <c r="W12" s="2">
        <v>943.19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303.23</v>
      </c>
      <c r="E13" s="2">
        <v>53.3</v>
      </c>
      <c r="F13" s="2">
        <v>50.74</v>
      </c>
      <c r="G13" s="2">
        <v>270.16000000000003</v>
      </c>
      <c r="H13" s="2">
        <v>68.040000000000006</v>
      </c>
      <c r="I13" s="2">
        <v>29.18</v>
      </c>
      <c r="J13" s="2">
        <v>774.66</v>
      </c>
      <c r="K13" s="2"/>
      <c r="L13" s="187"/>
      <c r="M13" s="2"/>
      <c r="N13" s="187"/>
      <c r="O13" s="187"/>
      <c r="P13" s="26" t="s">
        <v>29</v>
      </c>
      <c r="Q13" s="17">
        <v>2025</v>
      </c>
      <c r="R13" s="17">
        <v>11</v>
      </c>
      <c r="S13" s="2">
        <v>403.17</v>
      </c>
      <c r="T13" s="2">
        <v>503.96</v>
      </c>
      <c r="U13" s="2">
        <v>658.46</v>
      </c>
      <c r="V13" s="2">
        <v>774.66</v>
      </c>
      <c r="W13" s="2">
        <v>929.59</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133" t="s">
        <v>164</v>
      </c>
      <c r="B14" s="134">
        <v>2025</v>
      </c>
      <c r="C14" s="134">
        <v>12</v>
      </c>
      <c r="D14" s="2">
        <v>305.26</v>
      </c>
      <c r="E14" s="2">
        <v>54.14</v>
      </c>
      <c r="F14" s="2">
        <v>51.95</v>
      </c>
      <c r="G14" s="2">
        <v>263.93</v>
      </c>
      <c r="H14" s="2">
        <v>66.680000000000007</v>
      </c>
      <c r="I14" s="2">
        <v>19.829999999999998</v>
      </c>
      <c r="J14" s="2">
        <v>761.79</v>
      </c>
      <c r="K14" s="2"/>
      <c r="L14" s="187"/>
      <c r="M14" s="2"/>
      <c r="N14" s="187"/>
      <c r="O14" s="187"/>
      <c r="P14" s="133" t="s">
        <v>164</v>
      </c>
      <c r="Q14" s="134">
        <v>2025</v>
      </c>
      <c r="R14" s="134">
        <v>12</v>
      </c>
      <c r="S14" s="2">
        <v>403.46</v>
      </c>
      <c r="T14" s="2">
        <v>504.33</v>
      </c>
      <c r="U14" s="2">
        <v>647.52</v>
      </c>
      <c r="V14" s="2">
        <v>761.79</v>
      </c>
      <c r="W14" s="2">
        <v>914.14</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133" t="s">
        <v>165</v>
      </c>
      <c r="B15" s="134">
        <v>2026</v>
      </c>
      <c r="C15" s="134">
        <v>1</v>
      </c>
      <c r="D15" s="2">
        <v>308.83</v>
      </c>
      <c r="E15" s="2">
        <v>52.21</v>
      </c>
      <c r="F15" s="2">
        <v>52.6</v>
      </c>
      <c r="G15" s="2">
        <v>258</v>
      </c>
      <c r="H15" s="2">
        <v>67.91</v>
      </c>
      <c r="I15" s="2">
        <v>19.399999999999999</v>
      </c>
      <c r="J15" s="2">
        <v>758.95</v>
      </c>
      <c r="K15" s="2"/>
      <c r="L15" s="187"/>
      <c r="M15" s="2"/>
      <c r="N15" s="187"/>
      <c r="O15" s="187"/>
      <c r="P15" s="133" t="s">
        <v>165</v>
      </c>
      <c r="Q15" s="134">
        <v>2026</v>
      </c>
      <c r="R15" s="134">
        <v>1</v>
      </c>
      <c r="S15" s="2">
        <v>404.52</v>
      </c>
      <c r="T15" s="2">
        <v>505.65</v>
      </c>
      <c r="U15" s="2">
        <v>645.1</v>
      </c>
      <c r="V15" s="2">
        <v>758.95</v>
      </c>
      <c r="W15" s="2">
        <v>910.74</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331.67</v>
      </c>
      <c r="E16" s="2">
        <v>54.06</v>
      </c>
      <c r="F16" s="2">
        <v>55.96</v>
      </c>
      <c r="G16" s="2">
        <v>264.48</v>
      </c>
      <c r="H16" s="2">
        <v>68.010000000000005</v>
      </c>
      <c r="I16" s="2">
        <v>19.71</v>
      </c>
      <c r="J16" s="2">
        <v>793.88</v>
      </c>
      <c r="K16" s="2"/>
      <c r="L16" s="187"/>
      <c r="M16" s="2"/>
      <c r="N16" s="187"/>
      <c r="O16" s="187"/>
      <c r="P16" s="26" t="s">
        <v>32</v>
      </c>
      <c r="Q16" s="17">
        <v>2026</v>
      </c>
      <c r="R16" s="17">
        <v>2</v>
      </c>
      <c r="S16" s="2">
        <v>409.31</v>
      </c>
      <c r="T16" s="2">
        <v>511.63</v>
      </c>
      <c r="U16" s="2">
        <v>674.8</v>
      </c>
      <c r="V16" s="2">
        <v>793.88</v>
      </c>
      <c r="W16" s="2">
        <v>952.66</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315.23</v>
      </c>
      <c r="E17" s="2">
        <v>57.63</v>
      </c>
      <c r="F17" s="2">
        <v>55.7</v>
      </c>
      <c r="G17" s="2">
        <v>273.52</v>
      </c>
      <c r="H17" s="2">
        <v>69.62</v>
      </c>
      <c r="I17" s="2">
        <v>29.7</v>
      </c>
      <c r="J17" s="2">
        <v>801.4</v>
      </c>
      <c r="K17" s="2"/>
      <c r="L17" s="187"/>
      <c r="M17" s="2"/>
      <c r="N17" s="187"/>
      <c r="O17" s="187"/>
      <c r="P17" s="26" t="s">
        <v>33</v>
      </c>
      <c r="Q17" s="17">
        <v>2026</v>
      </c>
      <c r="R17" s="17">
        <v>3</v>
      </c>
      <c r="S17" s="2">
        <v>413.72</v>
      </c>
      <c r="T17" s="2">
        <v>517.14</v>
      </c>
      <c r="U17" s="2">
        <v>681.19</v>
      </c>
      <c r="V17" s="2">
        <v>801.4</v>
      </c>
      <c r="W17" s="2">
        <v>961.68</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334.08</v>
      </c>
      <c r="E18" s="2">
        <v>55.95</v>
      </c>
      <c r="F18" s="2">
        <v>54.71</v>
      </c>
      <c r="G18" s="2">
        <v>277.58999999999997</v>
      </c>
      <c r="H18" s="2">
        <v>71.59</v>
      </c>
      <c r="I18" s="2">
        <v>26.7</v>
      </c>
      <c r="J18" s="2">
        <v>820.61</v>
      </c>
      <c r="K18" s="2"/>
      <c r="L18" s="187"/>
      <c r="M18" s="2"/>
      <c r="N18" s="187"/>
      <c r="O18" s="187"/>
      <c r="P18" s="26" t="s">
        <v>34</v>
      </c>
      <c r="Q18" s="17">
        <v>2026</v>
      </c>
      <c r="R18" s="17">
        <v>4</v>
      </c>
      <c r="S18" s="2">
        <v>416.93</v>
      </c>
      <c r="T18" s="2">
        <v>521.16</v>
      </c>
      <c r="U18" s="2">
        <v>697.52</v>
      </c>
      <c r="V18" s="2">
        <v>820.61</v>
      </c>
      <c r="W18" s="2">
        <v>984.73</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5.9797608095676059E-2</v>
      </c>
      <c r="E19" s="202">
        <f t="shared" si="0"/>
        <v>-2.9151483602290466E-2</v>
      </c>
      <c r="F19" s="202">
        <f t="shared" si="0"/>
        <v>-1.7773788150807934E-2</v>
      </c>
      <c r="G19" s="202">
        <f t="shared" si="0"/>
        <v>1.4880081895290997E-2</v>
      </c>
      <c r="H19" s="202">
        <f t="shared" si="0"/>
        <v>2.8296466532605556E-2</v>
      </c>
      <c r="I19" s="202">
        <f t="shared" si="0"/>
        <v>-0.10101010101010101</v>
      </c>
      <c r="J19" s="202">
        <f t="shared" si="0"/>
        <v>2.397055153481412E-2</v>
      </c>
      <c r="K19" s="202"/>
      <c r="P19" s="16" t="s">
        <v>35</v>
      </c>
      <c r="Q19" s="1"/>
      <c r="R19" s="1"/>
      <c r="S19" s="53">
        <f>+(S18-S17)/S17</f>
        <v>7.7588707338295936E-3</v>
      </c>
      <c r="T19" s="53">
        <f>+(T18-T17)/T17</f>
        <v>7.7735236106276483E-3</v>
      </c>
      <c r="U19" s="53">
        <f>+(U18-U17)/U17</f>
        <v>2.3972753563616504E-2</v>
      </c>
      <c r="V19" s="53">
        <f>+(V18-V17)/V17</f>
        <v>2.397055153481412E-2</v>
      </c>
      <c r="W19" s="53">
        <f>+(W18-W17)/W17</f>
        <v>2.3968471840945086E-2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c r="Q20" s="1"/>
      <c r="R20" s="1"/>
      <c r="S20" s="53"/>
      <c r="T20" s="53"/>
      <c r="U20" s="53"/>
      <c r="V20" s="138"/>
      <c r="W20" s="138"/>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7"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
  <dimension ref="A1:BI45"/>
  <sheetViews>
    <sheetView showGridLines="0" view="pageBreakPreview" zoomScale="80" zoomScaleNormal="100" zoomScaleSheetLayoutView="8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
      <c r="B1" s="18"/>
      <c r="C1" s="18"/>
      <c r="F1" s="18"/>
      <c r="G1" s="18"/>
      <c r="H1" s="18"/>
      <c r="I1" s="328"/>
      <c r="J1" s="316"/>
      <c r="K1" s="316"/>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row>
    <row r="2" spans="1:61" ht="31.15" customHeight="1" x14ac:dyDescent="0.35">
      <c r="A2" s="3" t="s">
        <v>0</v>
      </c>
      <c r="C2" s="11" t="s">
        <v>208</v>
      </c>
      <c r="D2" s="11"/>
      <c r="E2" s="11"/>
      <c r="F2" s="11"/>
      <c r="G2" s="11"/>
      <c r="H2" s="11"/>
      <c r="I2" s="11"/>
      <c r="J2" s="11"/>
      <c r="L2" s="27"/>
      <c r="M2" s="18"/>
      <c r="N2" s="18"/>
      <c r="O2" s="18"/>
      <c r="P2" s="329"/>
      <c r="Q2" s="316"/>
      <c r="R2" s="332"/>
      <c r="S2" s="316"/>
      <c r="T2" s="316"/>
      <c r="U2" s="316"/>
      <c r="V2" s="316"/>
      <c r="W2" s="316"/>
      <c r="X2" s="19"/>
      <c r="Y2" s="19"/>
      <c r="Z2" s="331" t="s">
        <v>156</v>
      </c>
      <c r="AA2" s="316"/>
      <c r="AB2" s="316"/>
      <c r="AC2" s="316"/>
      <c r="AD2" s="316"/>
      <c r="AE2" s="316"/>
      <c r="AF2" s="316"/>
      <c r="AG2" s="316"/>
      <c r="AH2" s="316"/>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row>
    <row r="3" spans="1:61" s="14" customFormat="1" ht="23.25" customHeight="1" x14ac:dyDescent="0.35">
      <c r="A3" s="3" t="s">
        <v>3</v>
      </c>
      <c r="C3" s="11" t="s">
        <v>138</v>
      </c>
      <c r="D3" s="11"/>
      <c r="E3" s="11"/>
      <c r="F3" s="11"/>
      <c r="G3" s="11"/>
      <c r="H3" s="11"/>
      <c r="I3" s="11"/>
      <c r="J3" s="11"/>
      <c r="L3" s="27"/>
      <c r="M3" s="18"/>
      <c r="N3" s="18"/>
      <c r="O3" s="18"/>
      <c r="P3" s="329"/>
      <c r="Q3" s="317"/>
      <c r="R3" s="332"/>
      <c r="S3" s="317"/>
      <c r="T3" s="317"/>
      <c r="U3" s="317"/>
      <c r="V3" s="317"/>
      <c r="W3" s="317"/>
      <c r="X3" s="19"/>
      <c r="Y3" s="19"/>
      <c r="Z3" s="329"/>
      <c r="AA3" s="317"/>
      <c r="AB3" s="332"/>
      <c r="AC3" s="317"/>
      <c r="AD3" s="317"/>
      <c r="AE3" s="317"/>
      <c r="AF3" s="317"/>
      <c r="AG3" s="317"/>
      <c r="AH3" s="317"/>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row>
    <row r="4" spans="1:61" s="13" customFormat="1" ht="17.100000000000001" customHeight="1" x14ac:dyDescent="0.3">
      <c r="A4" s="65"/>
      <c r="B4" s="65"/>
      <c r="C4" s="65"/>
      <c r="D4" s="65"/>
      <c r="E4" s="65"/>
      <c r="F4" s="65"/>
      <c r="G4" s="65"/>
      <c r="H4" s="65"/>
      <c r="I4" s="65"/>
      <c r="J4" s="65"/>
      <c r="K4" s="65"/>
      <c r="L4" s="18"/>
      <c r="M4" s="18"/>
      <c r="N4" s="18"/>
      <c r="O4" s="18"/>
      <c r="P4" s="333"/>
      <c r="Q4" s="319"/>
      <c r="R4" s="319"/>
      <c r="S4" s="319"/>
      <c r="T4" s="319"/>
      <c r="U4" s="319"/>
      <c r="V4" s="319"/>
      <c r="W4" s="319"/>
      <c r="X4" s="18"/>
      <c r="Y4" s="18"/>
      <c r="Z4" s="333"/>
      <c r="AA4" s="319"/>
      <c r="AB4" s="319"/>
      <c r="AC4" s="319"/>
      <c r="AD4" s="319"/>
      <c r="AE4" s="319"/>
      <c r="AF4" s="319"/>
      <c r="AG4" s="319"/>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row>
    <row r="5" spans="1:61" ht="33" customHeight="1" x14ac:dyDescent="0.25">
      <c r="A5" s="331" t="s">
        <v>158</v>
      </c>
      <c r="B5" s="316"/>
      <c r="C5" s="316"/>
      <c r="D5" s="316"/>
      <c r="E5" s="316"/>
      <c r="F5" s="316"/>
      <c r="G5" s="316"/>
      <c r="H5" s="316"/>
      <c r="I5" s="316"/>
      <c r="J5" s="316"/>
      <c r="K5" s="316"/>
      <c r="L5" s="18"/>
      <c r="M5" s="18"/>
      <c r="N5" s="18"/>
      <c r="O5" s="18"/>
      <c r="P5" s="331" t="s">
        <v>159</v>
      </c>
      <c r="Q5" s="316"/>
      <c r="R5" s="316"/>
      <c r="S5" s="316"/>
      <c r="T5" s="316"/>
      <c r="U5" s="316"/>
      <c r="V5" s="316"/>
      <c r="W5" s="316"/>
      <c r="X5" s="20"/>
      <c r="Y5" s="20"/>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row>
    <row r="6" spans="1:61" ht="26.1" customHeight="1" x14ac:dyDescent="0.25">
      <c r="A6" s="18"/>
      <c r="B6" s="21" t="s">
        <v>7</v>
      </c>
      <c r="C6" s="21" t="s">
        <v>8</v>
      </c>
      <c r="D6" s="22" t="s">
        <v>9</v>
      </c>
      <c r="E6" s="22" t="s">
        <v>10</v>
      </c>
      <c r="F6" s="22" t="s">
        <v>11</v>
      </c>
      <c r="G6" s="22" t="s">
        <v>12</v>
      </c>
      <c r="H6" s="22" t="s">
        <v>13</v>
      </c>
      <c r="I6" s="22" t="s">
        <v>14</v>
      </c>
      <c r="J6" s="159" t="s">
        <v>335</v>
      </c>
      <c r="K6" s="159" t="s">
        <v>16</v>
      </c>
      <c r="L6" s="187"/>
      <c r="M6" s="159" t="s">
        <v>17</v>
      </c>
      <c r="N6" s="18"/>
      <c r="O6" s="18"/>
      <c r="P6" s="18"/>
      <c r="Q6" s="21" t="s">
        <v>7</v>
      </c>
      <c r="R6" s="21" t="s">
        <v>8</v>
      </c>
      <c r="S6" s="23" t="s">
        <v>18</v>
      </c>
      <c r="T6" s="23" t="s">
        <v>19</v>
      </c>
      <c r="U6" s="23" t="s">
        <v>20</v>
      </c>
      <c r="V6" s="23" t="s">
        <v>21</v>
      </c>
      <c r="W6" s="23" t="s">
        <v>160</v>
      </c>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row>
    <row r="7" spans="1:61" x14ac:dyDescent="0.25">
      <c r="A7" s="26" t="s">
        <v>23</v>
      </c>
      <c r="B7" s="17">
        <v>2025</v>
      </c>
      <c r="C7" s="17">
        <v>5</v>
      </c>
      <c r="D7" s="2"/>
      <c r="E7" s="2"/>
      <c r="F7" s="2"/>
      <c r="G7" s="2"/>
      <c r="H7" s="2"/>
      <c r="I7" s="2"/>
      <c r="J7" s="2"/>
      <c r="K7" s="2"/>
      <c r="L7" s="18"/>
      <c r="M7" s="2"/>
      <c r="N7" s="18"/>
      <c r="O7" s="18"/>
      <c r="P7" s="26" t="s">
        <v>23</v>
      </c>
      <c r="Q7" s="17">
        <v>2025</v>
      </c>
      <c r="R7" s="17">
        <v>5</v>
      </c>
      <c r="S7" s="2"/>
      <c r="T7" s="2"/>
      <c r="U7" s="2"/>
      <c r="V7" s="2"/>
      <c r="W7" s="2"/>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row>
    <row r="8" spans="1:61" x14ac:dyDescent="0.25">
      <c r="A8" s="26" t="s">
        <v>161</v>
      </c>
      <c r="B8" s="17">
        <v>2025</v>
      </c>
      <c r="C8" s="17">
        <v>6</v>
      </c>
      <c r="D8" s="2"/>
      <c r="E8" s="2"/>
      <c r="F8" s="2"/>
      <c r="G8" s="2"/>
      <c r="H8" s="2"/>
      <c r="I8" s="2"/>
      <c r="J8" s="2"/>
      <c r="K8" s="2"/>
      <c r="L8" s="18"/>
      <c r="M8" s="2"/>
      <c r="N8" s="18"/>
      <c r="O8" s="18"/>
      <c r="P8" s="26" t="s">
        <v>161</v>
      </c>
      <c r="Q8" s="17">
        <v>2025</v>
      </c>
      <c r="R8" s="17">
        <v>6</v>
      </c>
      <c r="S8" s="2"/>
      <c r="T8" s="2"/>
      <c r="U8" s="2"/>
      <c r="V8" s="2"/>
      <c r="W8" s="2"/>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row>
    <row r="9" spans="1:61" x14ac:dyDescent="0.25">
      <c r="A9" s="26" t="s">
        <v>162</v>
      </c>
      <c r="B9" s="17">
        <v>2025</v>
      </c>
      <c r="C9" s="17">
        <v>7</v>
      </c>
      <c r="D9" s="2"/>
      <c r="E9" s="2"/>
      <c r="F9" s="2"/>
      <c r="G9" s="2"/>
      <c r="H9" s="2"/>
      <c r="I9" s="2"/>
      <c r="J9" s="2"/>
      <c r="K9" s="2"/>
      <c r="L9" s="18"/>
      <c r="M9" s="2"/>
      <c r="N9" s="18"/>
      <c r="O9" s="18"/>
      <c r="P9" s="26" t="s">
        <v>162</v>
      </c>
      <c r="Q9" s="17">
        <v>2025</v>
      </c>
      <c r="R9" s="17">
        <v>7</v>
      </c>
      <c r="S9" s="2"/>
      <c r="T9" s="2"/>
      <c r="U9" s="2"/>
      <c r="V9" s="2"/>
      <c r="W9" s="2"/>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row>
    <row r="10" spans="1:61" x14ac:dyDescent="0.25">
      <c r="A10" s="26" t="s">
        <v>26</v>
      </c>
      <c r="B10" s="17">
        <v>2025</v>
      </c>
      <c r="C10" s="17">
        <v>8</v>
      </c>
      <c r="D10" s="2"/>
      <c r="E10" s="2"/>
      <c r="F10" s="2"/>
      <c r="G10" s="2"/>
      <c r="H10" s="2"/>
      <c r="I10" s="2"/>
      <c r="J10" s="2"/>
      <c r="K10" s="2"/>
      <c r="L10" s="18"/>
      <c r="M10" s="2"/>
      <c r="N10" s="18"/>
      <c r="O10" s="18"/>
      <c r="P10" s="26" t="s">
        <v>26</v>
      </c>
      <c r="Q10" s="17">
        <v>2025</v>
      </c>
      <c r="R10" s="17">
        <v>8</v>
      </c>
      <c r="S10" s="2"/>
      <c r="T10" s="2"/>
      <c r="U10" s="2"/>
      <c r="V10" s="2"/>
      <c r="W10" s="2"/>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row>
    <row r="11" spans="1:61" x14ac:dyDescent="0.25">
      <c r="A11" s="26" t="s">
        <v>163</v>
      </c>
      <c r="B11" s="17">
        <v>2025</v>
      </c>
      <c r="C11" s="17">
        <v>9</v>
      </c>
      <c r="D11" s="2"/>
      <c r="E11" s="2"/>
      <c r="F11" s="2"/>
      <c r="G11" s="2"/>
      <c r="H11" s="2"/>
      <c r="I11" s="2"/>
      <c r="J11" s="2"/>
      <c r="K11" s="2"/>
      <c r="L11" s="18"/>
      <c r="M11" s="2"/>
      <c r="N11" s="18"/>
      <c r="O11" s="18"/>
      <c r="P11" s="26" t="s">
        <v>163</v>
      </c>
      <c r="Q11" s="17">
        <v>2025</v>
      </c>
      <c r="R11" s="17">
        <v>9</v>
      </c>
      <c r="S11" s="2"/>
      <c r="T11" s="2"/>
      <c r="U11" s="2"/>
      <c r="V11" s="2"/>
      <c r="W11" s="2"/>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row>
    <row r="12" spans="1:61" x14ac:dyDescent="0.25">
      <c r="A12" s="26" t="s">
        <v>28</v>
      </c>
      <c r="B12" s="17">
        <v>2025</v>
      </c>
      <c r="C12" s="17">
        <v>10</v>
      </c>
      <c r="D12" s="2"/>
      <c r="E12" s="2"/>
      <c r="F12" s="2"/>
      <c r="G12" s="2"/>
      <c r="H12" s="2"/>
      <c r="I12" s="2"/>
      <c r="J12" s="2"/>
      <c r="K12" s="2"/>
      <c r="L12" s="18"/>
      <c r="M12" s="2"/>
      <c r="N12" s="18"/>
      <c r="O12" s="18"/>
      <c r="P12" s="26" t="s">
        <v>28</v>
      </c>
      <c r="Q12" s="17">
        <v>2025</v>
      </c>
      <c r="R12" s="17">
        <v>10</v>
      </c>
      <c r="S12" s="2"/>
      <c r="T12" s="2"/>
      <c r="U12" s="2"/>
      <c r="V12" s="2"/>
      <c r="W12" s="2"/>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row>
    <row r="13" spans="1:61" x14ac:dyDescent="0.25">
      <c r="A13" s="26" t="s">
        <v>29</v>
      </c>
      <c r="B13" s="17">
        <v>2025</v>
      </c>
      <c r="C13" s="17">
        <v>11</v>
      </c>
      <c r="D13" s="2"/>
      <c r="E13" s="2"/>
      <c r="F13" s="2"/>
      <c r="G13" s="2"/>
      <c r="H13" s="2"/>
      <c r="I13" s="2"/>
      <c r="J13" s="2"/>
      <c r="K13" s="2"/>
      <c r="L13" s="18"/>
      <c r="M13" s="2"/>
      <c r="N13" s="18"/>
      <c r="O13" s="18"/>
      <c r="P13" s="26" t="s">
        <v>29</v>
      </c>
      <c r="Q13" s="17">
        <v>2025</v>
      </c>
      <c r="R13" s="17">
        <v>11</v>
      </c>
      <c r="S13" s="2"/>
      <c r="T13" s="2"/>
      <c r="U13" s="2"/>
      <c r="V13" s="2"/>
      <c r="W13" s="2"/>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row>
    <row r="14" spans="1:61" x14ac:dyDescent="0.25">
      <c r="A14" s="133" t="s">
        <v>164</v>
      </c>
      <c r="B14" s="17">
        <v>2025</v>
      </c>
      <c r="C14" s="17">
        <v>12</v>
      </c>
      <c r="D14" s="2"/>
      <c r="E14" s="2"/>
      <c r="F14" s="2"/>
      <c r="G14" s="2"/>
      <c r="H14" s="2"/>
      <c r="I14" s="2"/>
      <c r="J14" s="2"/>
      <c r="K14" s="2"/>
      <c r="L14" s="18"/>
      <c r="M14" s="2"/>
      <c r="N14" s="18"/>
      <c r="O14" s="18"/>
      <c r="P14" s="133" t="s">
        <v>164</v>
      </c>
      <c r="Q14" s="17">
        <v>2025</v>
      </c>
      <c r="R14" s="17">
        <v>12</v>
      </c>
      <c r="S14" s="2"/>
      <c r="T14" s="2"/>
      <c r="U14" s="2"/>
      <c r="V14" s="2"/>
      <c r="W14" s="2"/>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row>
    <row r="15" spans="1:61" x14ac:dyDescent="0.25">
      <c r="A15" s="133" t="s">
        <v>165</v>
      </c>
      <c r="B15" s="17">
        <v>2026</v>
      </c>
      <c r="C15" s="17">
        <v>1</v>
      </c>
      <c r="D15" s="2"/>
      <c r="E15" s="2"/>
      <c r="F15" s="2"/>
      <c r="G15" s="2"/>
      <c r="H15" s="2"/>
      <c r="I15" s="2"/>
      <c r="J15" s="2"/>
      <c r="K15" s="2"/>
      <c r="L15" s="18"/>
      <c r="M15" s="2"/>
      <c r="N15" s="18"/>
      <c r="O15" s="18"/>
      <c r="P15" s="133" t="s">
        <v>165</v>
      </c>
      <c r="Q15" s="17">
        <v>2026</v>
      </c>
      <c r="R15" s="17">
        <v>1</v>
      </c>
      <c r="S15" s="2"/>
      <c r="T15" s="2"/>
      <c r="U15" s="2"/>
      <c r="V15" s="2"/>
      <c r="W15" s="2"/>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row>
    <row r="16" spans="1:61" x14ac:dyDescent="0.25">
      <c r="A16" s="26" t="s">
        <v>32</v>
      </c>
      <c r="B16" s="17">
        <v>2026</v>
      </c>
      <c r="C16" s="17">
        <v>2</v>
      </c>
      <c r="D16" s="2"/>
      <c r="E16" s="2"/>
      <c r="F16" s="2"/>
      <c r="G16" s="2"/>
      <c r="H16" s="2"/>
      <c r="I16" s="2"/>
      <c r="J16" s="2"/>
      <c r="K16" s="2"/>
      <c r="L16" s="18"/>
      <c r="M16" s="2"/>
      <c r="N16" s="18"/>
      <c r="O16" s="18"/>
      <c r="P16" s="26" t="s">
        <v>32</v>
      </c>
      <c r="Q16" s="17">
        <v>2026</v>
      </c>
      <c r="R16" s="17">
        <v>2</v>
      </c>
      <c r="S16" s="2"/>
      <c r="T16" s="2"/>
      <c r="U16" s="2"/>
      <c r="V16" s="2"/>
      <c r="W16" s="2"/>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row>
    <row r="17" spans="1:61" x14ac:dyDescent="0.25">
      <c r="A17" s="26" t="s">
        <v>33</v>
      </c>
      <c r="B17" s="17">
        <v>2026</v>
      </c>
      <c r="C17" s="17">
        <v>3</v>
      </c>
      <c r="D17" s="2"/>
      <c r="E17" s="2"/>
      <c r="F17" s="2"/>
      <c r="G17" s="2"/>
      <c r="H17" s="2"/>
      <c r="I17" s="2"/>
      <c r="J17" s="2"/>
      <c r="K17" s="2"/>
      <c r="L17" s="18"/>
      <c r="M17" s="2"/>
      <c r="N17" s="18"/>
      <c r="O17" s="18"/>
      <c r="P17" s="26" t="s">
        <v>33</v>
      </c>
      <c r="Q17" s="17">
        <v>2026</v>
      </c>
      <c r="R17" s="17">
        <v>3</v>
      </c>
      <c r="S17" s="2"/>
      <c r="T17" s="2"/>
      <c r="U17" s="2"/>
      <c r="V17" s="2"/>
      <c r="W17" s="2"/>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row>
    <row r="18" spans="1:61" x14ac:dyDescent="0.25">
      <c r="A18" s="26" t="s">
        <v>34</v>
      </c>
      <c r="B18" s="17">
        <v>2026</v>
      </c>
      <c r="C18" s="17">
        <v>4</v>
      </c>
      <c r="D18" s="2"/>
      <c r="E18" s="2"/>
      <c r="F18" s="2"/>
      <c r="G18" s="2"/>
      <c r="H18" s="2"/>
      <c r="I18" s="2"/>
      <c r="J18" s="2"/>
      <c r="K18" s="2"/>
      <c r="L18" s="18"/>
      <c r="M18" s="2"/>
      <c r="N18" s="18"/>
      <c r="O18" s="18"/>
      <c r="P18" s="26" t="s">
        <v>34</v>
      </c>
      <c r="Q18" s="17">
        <v>2026</v>
      </c>
      <c r="R18" s="17">
        <v>4</v>
      </c>
      <c r="S18" s="2"/>
      <c r="T18" s="2"/>
      <c r="U18" s="2"/>
      <c r="V18" s="2"/>
      <c r="W18" s="2"/>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row>
    <row r="19" spans="1:61" ht="15" customHeight="1" x14ac:dyDescent="0.25">
      <c r="A19" s="16" t="s">
        <v>35</v>
      </c>
      <c r="B19" s="1"/>
      <c r="C19" s="1"/>
      <c r="D19" s="52" t="e">
        <f t="shared" ref="D19:J19" si="0">+(D18-D17)/D17</f>
        <v>#DIV/0!</v>
      </c>
      <c r="E19" s="52" t="e">
        <f t="shared" si="0"/>
        <v>#DIV/0!</v>
      </c>
      <c r="F19" s="52" t="e">
        <f t="shared" si="0"/>
        <v>#DIV/0!</v>
      </c>
      <c r="G19" s="52" t="e">
        <f t="shared" si="0"/>
        <v>#DIV/0!</v>
      </c>
      <c r="H19" s="52" t="e">
        <f t="shared" si="0"/>
        <v>#DIV/0!</v>
      </c>
      <c r="I19" s="52" t="e">
        <f t="shared" si="0"/>
        <v>#DIV/0!</v>
      </c>
      <c r="J19" s="52" t="e">
        <f t="shared" si="0"/>
        <v>#DIV/0!</v>
      </c>
      <c r="K19" s="52"/>
      <c r="P19" s="16" t="s">
        <v>35</v>
      </c>
      <c r="Q19" s="1"/>
      <c r="R19" s="1"/>
      <c r="S19" s="53" t="e">
        <f>+(S18-S17)/S17</f>
        <v>#DIV/0!</v>
      </c>
      <c r="T19" s="53" t="e">
        <f>+(T18-T17)/T17</f>
        <v>#DIV/0!</v>
      </c>
      <c r="U19" s="53" t="e">
        <f>+(U18-U17)/U17</f>
        <v>#DIV/0!</v>
      </c>
      <c r="V19" s="53" t="e">
        <f>+(V18-V17)/V17</f>
        <v>#DIV/0!</v>
      </c>
      <c r="W19" s="53" t="e">
        <f>+(W18-W17)/W17</f>
        <v>#DIV/0!</v>
      </c>
      <c r="X19" s="18"/>
      <c r="Y19" s="18"/>
      <c r="Z19" s="18" t="s">
        <v>15</v>
      </c>
      <c r="AA19" s="334" t="s">
        <v>36</v>
      </c>
      <c r="AB19" s="316"/>
      <c r="AC19" s="316"/>
      <c r="AD19" s="316"/>
      <c r="AE19" s="316"/>
      <c r="AF19" s="316"/>
      <c r="AG19" s="316"/>
      <c r="AH19" s="316"/>
      <c r="AI19" s="131"/>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row>
    <row r="20" spans="1:61" ht="15" customHeight="1" x14ac:dyDescent="0.25">
      <c r="A20" s="16" t="s">
        <v>37</v>
      </c>
      <c r="B20" s="1"/>
      <c r="C20" s="1"/>
      <c r="D20" s="52"/>
      <c r="E20" s="52"/>
      <c r="F20" s="52"/>
      <c r="G20" s="52"/>
      <c r="H20" s="52"/>
      <c r="I20" s="52"/>
      <c r="J20" s="52"/>
      <c r="K20" s="52"/>
      <c r="P20" s="16"/>
      <c r="Q20" s="1"/>
      <c r="R20" s="1"/>
      <c r="S20" s="53"/>
      <c r="T20" s="53"/>
      <c r="U20" s="53"/>
      <c r="V20" s="53"/>
      <c r="W20" s="53"/>
      <c r="X20" s="18"/>
      <c r="Y20" s="18"/>
      <c r="Z20" s="18"/>
      <c r="AA20" s="316"/>
      <c r="AB20" s="316"/>
      <c r="AC20" s="316"/>
      <c r="AD20" s="316"/>
      <c r="AE20" s="316"/>
      <c r="AF20" s="316"/>
      <c r="AG20" s="316"/>
      <c r="AH20" s="316"/>
      <c r="AI20" s="131"/>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row>
    <row r="21" spans="1:61" ht="37.5" customHeight="1" x14ac:dyDescent="0.25">
      <c r="A21" s="330" t="s">
        <v>167</v>
      </c>
      <c r="B21" s="330"/>
      <c r="C21" s="330"/>
      <c r="D21" s="330"/>
      <c r="E21" s="330"/>
      <c r="F21" s="330"/>
      <c r="G21" s="330"/>
      <c r="H21" s="330"/>
      <c r="I21" s="330"/>
      <c r="J21" s="330"/>
      <c r="K21" s="330"/>
      <c r="L21" s="330"/>
      <c r="M21" s="330"/>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row>
    <row r="22" spans="1:61" ht="26.25" customHeight="1" x14ac:dyDescent="0.25">
      <c r="A22" s="208" t="s">
        <v>209</v>
      </c>
      <c r="B22" s="143"/>
      <c r="C22" s="143"/>
      <c r="D22" s="143"/>
      <c r="E22" s="144"/>
      <c r="F22" s="144"/>
      <c r="G22" s="144"/>
      <c r="H22" s="144"/>
      <c r="I22" s="144"/>
      <c r="J22" s="144"/>
      <c r="K22" s="144"/>
      <c r="L22" s="143"/>
      <c r="M22" s="143"/>
      <c r="N22" s="18"/>
      <c r="O22" s="18"/>
      <c r="P22" s="18"/>
      <c r="Q22" s="18"/>
      <c r="R22" s="18"/>
      <c r="S22" s="18"/>
      <c r="T22" s="18"/>
      <c r="U22" s="18"/>
      <c r="V22" s="18"/>
      <c r="W22" s="18"/>
      <c r="X22" s="18"/>
      <c r="Y22" s="18"/>
      <c r="Z22" s="18"/>
      <c r="AA22" s="128"/>
      <c r="AB22" s="128"/>
      <c r="AC22" s="128"/>
      <c r="AD22" s="128"/>
      <c r="AE22" s="128"/>
      <c r="AF22" s="128"/>
      <c r="AG22" s="128"/>
      <c r="AH22" s="128"/>
      <c r="AI22" s="12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row>
    <row r="23" spans="1:61" x14ac:dyDescent="0.25">
      <c r="A23" s="18"/>
      <c r="B23" s="18"/>
      <c r="C23" s="24"/>
      <c r="D23" s="18"/>
      <c r="E23" s="18"/>
      <c r="F23" s="25"/>
      <c r="G23" s="25"/>
      <c r="H23" s="25"/>
      <c r="I23" s="25"/>
      <c r="J23" s="25"/>
      <c r="K23" s="25"/>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row>
    <row r="24" spans="1:61" ht="15" customHeight="1" x14ac:dyDescent="0.25">
      <c r="A24" s="18"/>
      <c r="B24" s="18"/>
      <c r="C24" s="24"/>
      <c r="D24" s="18"/>
      <c r="E24" s="18"/>
      <c r="F24" s="18"/>
      <c r="G24" s="18"/>
      <c r="H24" s="18"/>
      <c r="I24" s="24"/>
      <c r="J24" s="24"/>
      <c r="K24" s="18"/>
      <c r="L24" s="18"/>
      <c r="M24" s="18"/>
      <c r="N24" s="18"/>
      <c r="O24" s="18"/>
      <c r="P24" s="18"/>
      <c r="Q24" s="18"/>
      <c r="R24" s="18"/>
      <c r="S24" s="18"/>
      <c r="T24" s="18"/>
      <c r="U24" s="18"/>
      <c r="V24" s="18"/>
      <c r="W24" s="18"/>
      <c r="X24" s="18"/>
      <c r="Y24" s="18"/>
      <c r="Z24" s="18" t="s">
        <v>16</v>
      </c>
      <c r="AA24" s="335" t="s">
        <v>38</v>
      </c>
      <c r="AB24" s="316"/>
      <c r="AC24" s="316"/>
      <c r="AD24" s="316"/>
      <c r="AE24" s="316"/>
      <c r="AF24" s="316"/>
      <c r="AG24" s="316"/>
      <c r="AH24" s="316"/>
      <c r="AI24" s="316"/>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row>
    <row r="25" spans="1:61" x14ac:dyDescent="0.2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316"/>
      <c r="AB25" s="316"/>
      <c r="AC25" s="316"/>
      <c r="AD25" s="316"/>
      <c r="AE25" s="316"/>
      <c r="AF25" s="316"/>
      <c r="AG25" s="316"/>
      <c r="AH25" s="316"/>
      <c r="AI25" s="316"/>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row>
    <row r="26" spans="1:61" x14ac:dyDescent="0.2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row>
    <row r="27" spans="1:61" x14ac:dyDescent="0.25">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row>
    <row r="28" spans="1:61" ht="15" customHeight="1" x14ac:dyDescent="0.25">
      <c r="A28" s="18"/>
      <c r="B28" s="18"/>
      <c r="C28" s="18"/>
      <c r="D28" s="18"/>
      <c r="E28" s="18"/>
      <c r="F28" s="18"/>
      <c r="G28" s="18"/>
      <c r="H28" s="18"/>
      <c r="I28" s="18"/>
      <c r="J28" s="18"/>
      <c r="K28" s="18"/>
      <c r="L28" s="18"/>
      <c r="M28" s="18"/>
      <c r="N28" s="18"/>
      <c r="O28" s="18"/>
      <c r="P28" s="18"/>
      <c r="Q28" s="18"/>
      <c r="R28" s="18"/>
      <c r="S28" s="18"/>
      <c r="T28" s="18"/>
      <c r="U28" s="18"/>
      <c r="V28" s="18"/>
      <c r="W28" s="18"/>
      <c r="X28" s="18"/>
      <c r="Y28" s="18"/>
      <c r="AA28" s="331" t="s">
        <v>168</v>
      </c>
      <c r="AB28" s="316"/>
      <c r="AC28" s="316"/>
      <c r="AD28" s="316"/>
      <c r="AE28" s="316"/>
      <c r="AF28" s="316"/>
      <c r="AG28" s="316"/>
      <c r="AH28" s="316"/>
      <c r="AI28" s="316"/>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row>
    <row r="29" spans="1:61" x14ac:dyDescent="0.25">
      <c r="A29" s="18"/>
      <c r="B29" s="18"/>
      <c r="C29" s="18"/>
      <c r="D29" s="18"/>
      <c r="E29" s="18"/>
      <c r="F29" s="18"/>
      <c r="G29" s="18"/>
      <c r="H29" s="18"/>
      <c r="I29" s="18"/>
      <c r="J29" s="18"/>
      <c r="K29" s="18"/>
      <c r="L29" s="18"/>
      <c r="M29" s="18"/>
      <c r="N29" s="18"/>
      <c r="O29" s="18"/>
      <c r="P29" s="18"/>
      <c r="Q29" s="18"/>
      <c r="R29" s="18"/>
      <c r="S29" s="18"/>
      <c r="T29" s="18"/>
      <c r="U29" s="18"/>
      <c r="V29" s="18"/>
      <c r="W29" s="18"/>
      <c r="X29" s="18"/>
      <c r="Y29" s="18"/>
      <c r="AA29" s="316"/>
      <c r="AB29" s="316"/>
      <c r="AC29" s="316"/>
      <c r="AD29" s="316"/>
      <c r="AE29" s="316"/>
      <c r="AF29" s="316"/>
      <c r="AG29" s="316"/>
      <c r="AH29" s="316"/>
      <c r="AI29" s="316"/>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row>
    <row r="30" spans="1:61" x14ac:dyDescent="0.2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row>
    <row r="31" spans="1:61" x14ac:dyDescent="0.2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row>
    <row r="32" spans="1:61" x14ac:dyDescent="0.2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row>
    <row r="33" spans="1:61" x14ac:dyDescent="0.25">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row>
    <row r="34" spans="1:6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row>
    <row r="35" spans="1:61" x14ac:dyDescent="0.2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row>
    <row r="36" spans="1:61" x14ac:dyDescent="0.25">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row>
    <row r="37" spans="1:61" x14ac:dyDescent="0.2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row>
    <row r="38" spans="1:61" x14ac:dyDescent="0.2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row>
    <row r="39" spans="1:61" x14ac:dyDescent="0.2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row>
    <row r="40" spans="1:61" x14ac:dyDescent="0.2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row>
    <row r="41" spans="1:61" x14ac:dyDescent="0.2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row>
    <row r="42" spans="1:61" x14ac:dyDescent="0.2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row>
    <row r="43" spans="1:61" x14ac:dyDescent="0.2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row>
    <row r="44" spans="1:61" x14ac:dyDescent="0.2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row>
    <row r="45" spans="1:61" x14ac:dyDescent="0.25">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row>
  </sheetData>
  <mergeCells count="16">
    <mergeCell ref="Z2:AH2"/>
    <mergeCell ref="P3:Q3"/>
    <mergeCell ref="AA28:AI29"/>
    <mergeCell ref="R2:W2"/>
    <mergeCell ref="Z4:AG4"/>
    <mergeCell ref="AA19:AH20"/>
    <mergeCell ref="AA24:AI25"/>
    <mergeCell ref="P4:W4"/>
    <mergeCell ref="R3:W3"/>
    <mergeCell ref="AB3:AH3"/>
    <mergeCell ref="Z3:AA3"/>
    <mergeCell ref="I1:K1"/>
    <mergeCell ref="P2:Q2"/>
    <mergeCell ref="A21:M21"/>
    <mergeCell ref="P5:W5"/>
    <mergeCell ref="A5:K5"/>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
  <dimension ref="A1:BI44"/>
  <sheetViews>
    <sheetView showGridLines="0" view="pageBreakPreview" zoomScale="80" zoomScaleNormal="100" zoomScaleSheetLayoutView="8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B2" s="14"/>
      <c r="C2" s="11" t="s">
        <v>210</v>
      </c>
      <c r="D2" s="11"/>
      <c r="E2" s="11"/>
      <c r="F2" s="11"/>
      <c r="G2" s="11"/>
      <c r="H2" s="11"/>
      <c r="I2" s="11"/>
      <c r="J2" s="11"/>
      <c r="K2" s="11"/>
      <c r="L2" s="27"/>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211</v>
      </c>
      <c r="D3" s="11"/>
      <c r="E3" s="11"/>
      <c r="F3" s="11"/>
      <c r="G3" s="11"/>
      <c r="H3" s="11"/>
      <c r="I3" s="11"/>
      <c r="J3" s="11"/>
      <c r="K3" s="11"/>
      <c r="L3" s="27"/>
      <c r="M3" s="187"/>
      <c r="N3" s="187"/>
      <c r="O3" s="187"/>
      <c r="P3" s="308"/>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9.1" customHeight="1" x14ac:dyDescent="0.25">
      <c r="B6" s="9" t="s">
        <v>7</v>
      </c>
      <c r="C6" s="9" t="s">
        <v>8</v>
      </c>
      <c r="D6" s="7" t="s">
        <v>9</v>
      </c>
      <c r="E6" s="7" t="s">
        <v>10</v>
      </c>
      <c r="F6" s="7" t="s">
        <v>11</v>
      </c>
      <c r="G6" s="7" t="s">
        <v>12</v>
      </c>
      <c r="H6" s="7" t="s">
        <v>13</v>
      </c>
      <c r="I6" s="7" t="s">
        <v>14</v>
      </c>
      <c r="J6" s="159" t="s">
        <v>335</v>
      </c>
      <c r="K6" s="159" t="s">
        <v>16</v>
      </c>
      <c r="L6" s="187"/>
      <c r="M6" s="159" t="s">
        <v>17</v>
      </c>
      <c r="Q6" s="9" t="s">
        <v>7</v>
      </c>
      <c r="R6" s="9" t="s">
        <v>8</v>
      </c>
      <c r="S6" s="8" t="s">
        <v>18</v>
      </c>
      <c r="T6" s="8" t="s">
        <v>19</v>
      </c>
      <c r="U6" s="8" t="s">
        <v>20</v>
      </c>
      <c r="V6" s="8" t="s">
        <v>21</v>
      </c>
      <c r="W6" s="8" t="s">
        <v>22</v>
      </c>
    </row>
    <row r="7" spans="1:61" x14ac:dyDescent="0.25">
      <c r="A7" s="26" t="s">
        <v>23</v>
      </c>
      <c r="B7" s="17">
        <v>2025</v>
      </c>
      <c r="C7" s="17">
        <v>5</v>
      </c>
      <c r="D7" s="2">
        <v>415.86</v>
      </c>
      <c r="E7" s="2">
        <v>56.76</v>
      </c>
      <c r="F7" s="2">
        <v>76.989999999999995</v>
      </c>
      <c r="G7" s="2">
        <v>262.47000000000003</v>
      </c>
      <c r="H7" s="2">
        <v>234.08</v>
      </c>
      <c r="I7" s="2">
        <v>44.15</v>
      </c>
      <c r="J7" s="2">
        <v>1090.31</v>
      </c>
      <c r="K7" s="2"/>
      <c r="M7" s="2"/>
      <c r="P7" s="26" t="s">
        <v>23</v>
      </c>
      <c r="Q7" s="17">
        <v>2025</v>
      </c>
      <c r="R7" s="17">
        <v>5</v>
      </c>
      <c r="S7" s="2">
        <v>489</v>
      </c>
      <c r="T7" s="2">
        <v>611.24</v>
      </c>
      <c r="U7" s="2">
        <v>926.76</v>
      </c>
      <c r="V7" s="2">
        <v>1090.31</v>
      </c>
      <c r="W7" s="2">
        <v>1308.3699999999999</v>
      </c>
    </row>
    <row r="8" spans="1:61" x14ac:dyDescent="0.25">
      <c r="A8" s="26" t="s">
        <v>161</v>
      </c>
      <c r="B8" s="17">
        <v>2025</v>
      </c>
      <c r="C8" s="17">
        <v>6</v>
      </c>
      <c r="D8" s="2">
        <v>413.39</v>
      </c>
      <c r="E8" s="2">
        <v>54.69</v>
      </c>
      <c r="F8" s="2">
        <v>76.03</v>
      </c>
      <c r="G8" s="2">
        <v>255.59</v>
      </c>
      <c r="H8" s="2">
        <v>250.46</v>
      </c>
      <c r="I8" s="2">
        <v>82.64</v>
      </c>
      <c r="J8" s="2">
        <v>1132.8</v>
      </c>
      <c r="K8" s="2"/>
      <c r="M8" s="2"/>
      <c r="P8" s="26" t="s">
        <v>161</v>
      </c>
      <c r="Q8" s="17">
        <v>2025</v>
      </c>
      <c r="R8" s="17">
        <v>6</v>
      </c>
      <c r="S8" s="2">
        <v>490.56</v>
      </c>
      <c r="T8" s="2">
        <v>613.20000000000005</v>
      </c>
      <c r="U8" s="2">
        <v>962.88</v>
      </c>
      <c r="V8" s="2">
        <v>1132.8</v>
      </c>
      <c r="W8" s="2">
        <v>1359.35</v>
      </c>
    </row>
    <row r="9" spans="1:61" x14ac:dyDescent="0.25">
      <c r="A9" s="26" t="s">
        <v>162</v>
      </c>
      <c r="B9" s="17">
        <v>2025</v>
      </c>
      <c r="C9" s="17">
        <v>7</v>
      </c>
      <c r="D9" s="2">
        <v>412.28</v>
      </c>
      <c r="E9" s="2">
        <v>53.84</v>
      </c>
      <c r="F9" s="2">
        <v>75.930000000000007</v>
      </c>
      <c r="G9" s="2">
        <v>265.83</v>
      </c>
      <c r="H9" s="2">
        <v>238.54</v>
      </c>
      <c r="I9" s="2">
        <v>18.05</v>
      </c>
      <c r="J9" s="2">
        <v>1064.46</v>
      </c>
      <c r="K9" s="2"/>
      <c r="M9" s="2"/>
      <c r="P9" s="26" t="s">
        <v>162</v>
      </c>
      <c r="Q9" s="17">
        <v>2025</v>
      </c>
      <c r="R9" s="17">
        <v>7</v>
      </c>
      <c r="S9" s="2">
        <v>491.09</v>
      </c>
      <c r="T9" s="2">
        <v>613.86</v>
      </c>
      <c r="U9" s="2">
        <v>904.79</v>
      </c>
      <c r="V9" s="2">
        <v>1064.46</v>
      </c>
      <c r="W9" s="2">
        <v>1277.3499999999999</v>
      </c>
    </row>
    <row r="10" spans="1:61" x14ac:dyDescent="0.25">
      <c r="A10" s="26" t="s">
        <v>26</v>
      </c>
      <c r="B10" s="17">
        <v>2025</v>
      </c>
      <c r="C10" s="17">
        <v>8</v>
      </c>
      <c r="D10" s="2">
        <v>335.65</v>
      </c>
      <c r="E10" s="2">
        <v>56.93</v>
      </c>
      <c r="F10" s="2">
        <v>63.72</v>
      </c>
      <c r="G10" s="2">
        <v>269.70999999999998</v>
      </c>
      <c r="H10" s="2">
        <v>247.55</v>
      </c>
      <c r="I10" s="2">
        <v>48.35</v>
      </c>
      <c r="J10" s="2">
        <v>1021.91</v>
      </c>
      <c r="K10" s="2"/>
      <c r="M10" s="2"/>
      <c r="P10" s="26" t="s">
        <v>26</v>
      </c>
      <c r="Q10" s="17">
        <v>2025</v>
      </c>
      <c r="R10" s="17">
        <v>8</v>
      </c>
      <c r="S10" s="2">
        <v>492.43</v>
      </c>
      <c r="T10" s="2">
        <v>615.53</v>
      </c>
      <c r="U10" s="2">
        <v>868.63</v>
      </c>
      <c r="V10" s="2">
        <v>1021.91</v>
      </c>
      <c r="W10" s="2">
        <v>1226.3</v>
      </c>
    </row>
    <row r="11" spans="1:61" x14ac:dyDescent="0.25">
      <c r="A11" s="26" t="s">
        <v>163</v>
      </c>
      <c r="B11" s="17">
        <v>2025</v>
      </c>
      <c r="C11" s="17">
        <v>9</v>
      </c>
      <c r="D11" s="2">
        <v>321.5</v>
      </c>
      <c r="E11" s="2">
        <v>51.66</v>
      </c>
      <c r="F11" s="2">
        <v>61.28</v>
      </c>
      <c r="G11" s="2">
        <v>269.39999999999998</v>
      </c>
      <c r="H11" s="2">
        <v>241.16</v>
      </c>
      <c r="I11" s="2">
        <v>33.75</v>
      </c>
      <c r="J11" s="2">
        <v>978.75</v>
      </c>
      <c r="K11" s="2"/>
      <c r="M11" s="2"/>
      <c r="P11" s="26" t="s">
        <v>163</v>
      </c>
      <c r="Q11" s="17">
        <v>2025</v>
      </c>
      <c r="R11" s="17">
        <v>9</v>
      </c>
      <c r="S11" s="2">
        <v>493.34</v>
      </c>
      <c r="T11" s="2">
        <v>616.67999999999995</v>
      </c>
      <c r="U11" s="2">
        <v>831.94</v>
      </c>
      <c r="V11" s="2">
        <v>978.75</v>
      </c>
      <c r="W11" s="2">
        <v>1174.5</v>
      </c>
    </row>
    <row r="12" spans="1:61" x14ac:dyDescent="0.25">
      <c r="A12" s="26" t="s">
        <v>28</v>
      </c>
      <c r="B12" s="17">
        <v>2025</v>
      </c>
      <c r="C12" s="17">
        <v>10</v>
      </c>
      <c r="D12" s="2">
        <v>323.18</v>
      </c>
      <c r="E12" s="2">
        <v>52.97</v>
      </c>
      <c r="F12" s="2">
        <v>61.87</v>
      </c>
      <c r="G12" s="2">
        <v>275.2</v>
      </c>
      <c r="H12" s="2">
        <v>250.62</v>
      </c>
      <c r="I12" s="2">
        <v>27.45</v>
      </c>
      <c r="J12" s="2">
        <v>991.29</v>
      </c>
      <c r="K12" s="2"/>
      <c r="M12" s="2"/>
      <c r="P12" s="26" t="s">
        <v>28</v>
      </c>
      <c r="Q12" s="17">
        <v>2025</v>
      </c>
      <c r="R12" s="17">
        <v>10</v>
      </c>
      <c r="S12" s="2">
        <v>494.94</v>
      </c>
      <c r="T12" s="2">
        <v>618.67999999999995</v>
      </c>
      <c r="U12" s="2">
        <v>842.6</v>
      </c>
      <c r="V12" s="2">
        <v>991.29</v>
      </c>
      <c r="W12" s="2">
        <v>1189.55</v>
      </c>
    </row>
    <row r="13" spans="1:61" x14ac:dyDescent="0.25">
      <c r="A13" s="26" t="s">
        <v>29</v>
      </c>
      <c r="B13" s="17">
        <v>2025</v>
      </c>
      <c r="C13" s="17">
        <v>11</v>
      </c>
      <c r="D13" s="2">
        <v>314.55</v>
      </c>
      <c r="E13" s="2">
        <v>53.3</v>
      </c>
      <c r="F13" s="2">
        <v>60.52</v>
      </c>
      <c r="G13" s="2">
        <v>271.54000000000002</v>
      </c>
      <c r="H13" s="2">
        <v>244.93</v>
      </c>
      <c r="I13" s="2">
        <v>31.29</v>
      </c>
      <c r="J13" s="2">
        <v>976.12</v>
      </c>
      <c r="K13" s="2"/>
      <c r="M13" s="2"/>
      <c r="P13" s="26" t="s">
        <v>29</v>
      </c>
      <c r="Q13" s="17">
        <v>2025</v>
      </c>
      <c r="R13" s="17">
        <v>11</v>
      </c>
      <c r="S13" s="2">
        <v>495.86</v>
      </c>
      <c r="T13" s="2">
        <v>619.82000000000005</v>
      </c>
      <c r="U13" s="2">
        <v>829.7</v>
      </c>
      <c r="V13" s="2">
        <v>976.12</v>
      </c>
      <c r="W13" s="2">
        <v>1171.3399999999999</v>
      </c>
    </row>
    <row r="14" spans="1:61" x14ac:dyDescent="0.25">
      <c r="A14" s="26" t="s">
        <v>164</v>
      </c>
      <c r="B14" s="17">
        <v>2025</v>
      </c>
      <c r="C14" s="17">
        <v>12</v>
      </c>
      <c r="D14" s="2">
        <v>310.39</v>
      </c>
      <c r="E14" s="2">
        <v>54.14</v>
      </c>
      <c r="F14" s="2">
        <v>60.64</v>
      </c>
      <c r="G14" s="2">
        <v>263.25</v>
      </c>
      <c r="H14" s="2">
        <v>246.07</v>
      </c>
      <c r="I14" s="2">
        <v>20.56</v>
      </c>
      <c r="J14" s="2">
        <v>955.04</v>
      </c>
      <c r="K14" s="2"/>
      <c r="M14" s="2"/>
      <c r="P14" s="26" t="s">
        <v>164</v>
      </c>
      <c r="Q14" s="17">
        <v>2025</v>
      </c>
      <c r="R14" s="17">
        <v>12</v>
      </c>
      <c r="S14" s="2">
        <v>496.22</v>
      </c>
      <c r="T14" s="2">
        <v>620.27</v>
      </c>
      <c r="U14" s="2">
        <v>811.78</v>
      </c>
      <c r="V14" s="2">
        <v>955.04</v>
      </c>
      <c r="W14" s="2">
        <v>1146.05</v>
      </c>
    </row>
    <row r="15" spans="1:61" x14ac:dyDescent="0.25">
      <c r="A15" s="26" t="s">
        <v>165</v>
      </c>
      <c r="B15" s="17">
        <v>2026</v>
      </c>
      <c r="C15" s="17">
        <v>1</v>
      </c>
      <c r="D15" s="2">
        <v>310.39</v>
      </c>
      <c r="E15" s="2">
        <v>54.14</v>
      </c>
      <c r="F15" s="2">
        <v>60.64</v>
      </c>
      <c r="G15" s="2">
        <v>263.25</v>
      </c>
      <c r="H15" s="2">
        <v>246.07</v>
      </c>
      <c r="I15" s="2">
        <v>20.56</v>
      </c>
      <c r="J15" s="2">
        <v>955.04</v>
      </c>
      <c r="K15" s="2"/>
      <c r="M15" s="2"/>
      <c r="P15" s="26" t="s">
        <v>165</v>
      </c>
      <c r="Q15" s="17">
        <v>2026</v>
      </c>
      <c r="R15" s="17">
        <v>1</v>
      </c>
      <c r="S15" s="2">
        <v>497.52</v>
      </c>
      <c r="T15" s="2">
        <v>621.9</v>
      </c>
      <c r="U15" s="2">
        <v>811.78</v>
      </c>
      <c r="V15" s="2">
        <v>955.04</v>
      </c>
      <c r="W15" s="2">
        <v>1146.05</v>
      </c>
    </row>
    <row r="16" spans="1:61" x14ac:dyDescent="0.25">
      <c r="A16" s="26" t="s">
        <v>32</v>
      </c>
      <c r="B16" s="17">
        <v>2026</v>
      </c>
      <c r="C16" s="17">
        <v>2</v>
      </c>
      <c r="D16" s="2">
        <v>321.56</v>
      </c>
      <c r="E16" s="2">
        <v>50.62</v>
      </c>
      <c r="F16" s="2">
        <v>62.47</v>
      </c>
      <c r="G16" s="2">
        <v>273.14999999999998</v>
      </c>
      <c r="H16" s="2">
        <v>237.81</v>
      </c>
      <c r="I16" s="2">
        <v>22.02</v>
      </c>
      <c r="J16" s="2">
        <v>967.64</v>
      </c>
      <c r="K16" s="2"/>
      <c r="M16" s="2"/>
      <c r="P16" s="26" t="s">
        <v>32</v>
      </c>
      <c r="Q16" s="17">
        <v>2026</v>
      </c>
      <c r="R16" s="17">
        <v>2</v>
      </c>
      <c r="S16" s="2">
        <v>503.4</v>
      </c>
      <c r="T16" s="2">
        <v>629.26</v>
      </c>
      <c r="U16" s="2">
        <v>822.49</v>
      </c>
      <c r="V16" s="2">
        <v>967.64</v>
      </c>
      <c r="W16" s="2">
        <v>1161.1600000000001</v>
      </c>
    </row>
    <row r="17" spans="1:61" x14ac:dyDescent="0.25">
      <c r="A17" s="26" t="s">
        <v>33</v>
      </c>
      <c r="B17" s="17">
        <v>2026</v>
      </c>
      <c r="C17" s="17">
        <v>3</v>
      </c>
      <c r="D17" s="2">
        <v>317.33999999999997</v>
      </c>
      <c r="E17" s="2">
        <v>57.63</v>
      </c>
      <c r="F17" s="2">
        <v>62.92</v>
      </c>
      <c r="G17" s="2">
        <v>271.04000000000002</v>
      </c>
      <c r="H17" s="2">
        <v>249.46</v>
      </c>
      <c r="I17" s="2">
        <v>28.11</v>
      </c>
      <c r="J17" s="2">
        <v>986.49</v>
      </c>
      <c r="K17" s="2"/>
      <c r="M17" s="2"/>
      <c r="P17" s="26" t="s">
        <v>33</v>
      </c>
      <c r="Q17" s="17">
        <v>2026</v>
      </c>
      <c r="R17" s="17">
        <v>3</v>
      </c>
      <c r="S17" s="2">
        <v>508.83</v>
      </c>
      <c r="T17" s="2">
        <v>636.04</v>
      </c>
      <c r="U17" s="2">
        <v>838.52</v>
      </c>
      <c r="V17" s="2">
        <v>986.49</v>
      </c>
      <c r="W17" s="2">
        <v>1183.79</v>
      </c>
    </row>
    <row r="18" spans="1:61" x14ac:dyDescent="0.25">
      <c r="A18" s="26" t="s">
        <v>34</v>
      </c>
      <c r="B18" s="17">
        <v>2026</v>
      </c>
      <c r="C18" s="17">
        <v>4</v>
      </c>
      <c r="D18" s="2">
        <v>321.77999999999997</v>
      </c>
      <c r="E18" s="2">
        <v>55.95</v>
      </c>
      <c r="F18" s="2">
        <v>61.23</v>
      </c>
      <c r="G18" s="2">
        <v>272.45</v>
      </c>
      <c r="H18" s="2">
        <v>230.37</v>
      </c>
      <c r="I18" s="2">
        <v>26.47</v>
      </c>
      <c r="J18" s="2">
        <v>968.27</v>
      </c>
      <c r="K18" s="2"/>
      <c r="M18" s="2"/>
      <c r="N18" s="187"/>
      <c r="O18" s="187"/>
      <c r="P18" s="26" t="s">
        <v>34</v>
      </c>
      <c r="Q18" s="17">
        <v>2026</v>
      </c>
      <c r="R18" s="17">
        <v>4</v>
      </c>
      <c r="S18" s="2">
        <v>512.78</v>
      </c>
      <c r="T18" s="2">
        <v>640.98</v>
      </c>
      <c r="U18" s="2">
        <v>823.03</v>
      </c>
      <c r="V18" s="2">
        <v>968.27</v>
      </c>
      <c r="W18" s="2">
        <v>1161.92</v>
      </c>
    </row>
    <row r="19" spans="1:61" ht="15" customHeight="1" x14ac:dyDescent="0.25">
      <c r="A19" s="16" t="s">
        <v>35</v>
      </c>
      <c r="B19" s="1"/>
      <c r="C19" s="1"/>
      <c r="D19" s="202">
        <f t="shared" ref="D19:J19" si="0">+(D18-D17)/D17</f>
        <v>1.3991302703724706E-2</v>
      </c>
      <c r="E19" s="202">
        <f t="shared" si="0"/>
        <v>-2.9151483602290466E-2</v>
      </c>
      <c r="F19" s="202">
        <f t="shared" si="0"/>
        <v>-2.6859504132231482E-2</v>
      </c>
      <c r="G19" s="202">
        <f t="shared" si="0"/>
        <v>5.2021841794567892E-3</v>
      </c>
      <c r="H19" s="202">
        <f t="shared" si="0"/>
        <v>-7.6525294636414665E-2</v>
      </c>
      <c r="I19" s="202">
        <f t="shared" si="0"/>
        <v>-5.8342226965492731E-2</v>
      </c>
      <c r="J19" s="202">
        <f t="shared" si="0"/>
        <v>-1.8469523259232255E-2</v>
      </c>
      <c r="K19" s="202"/>
      <c r="P19" s="16" t="s">
        <v>35</v>
      </c>
      <c r="Q19" s="1"/>
      <c r="R19" s="1"/>
      <c r="S19" s="53">
        <f>+(S18-S17)/S17</f>
        <v>7.7629070612974639E-3</v>
      </c>
      <c r="T19" s="53">
        <f>+(T18-T17)/T17</f>
        <v>7.7668071190492025E-3</v>
      </c>
      <c r="U19" s="53">
        <f>+(U18-U17)/U17</f>
        <v>-1.8473023899251071E-2</v>
      </c>
      <c r="V19" s="53">
        <f>+(V18-V17)/V17</f>
        <v>-1.8469523259232255E-2</v>
      </c>
      <c r="W19" s="53">
        <f>+(W18-W17)/W17</f>
        <v>-1.8474560521714065E-2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8"/>
      <c r="W20" s="138"/>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9.25"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6"/>
  <dimension ref="A1:BI44"/>
  <sheetViews>
    <sheetView showGridLines="0" view="pageBreakPreview" zoomScale="80" zoomScaleNormal="100" zoomScaleSheetLayoutView="8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24"/>
      <c r="J1" s="316"/>
      <c r="K1" s="316"/>
      <c r="L1" s="187"/>
      <c r="M1" s="187"/>
      <c r="N1" s="187"/>
      <c r="O1" s="187"/>
      <c r="P1" s="187"/>
      <c r="Q1" s="187"/>
      <c r="R1" s="187"/>
      <c r="S1" s="187"/>
      <c r="T1" s="187"/>
      <c r="U1" s="187"/>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212</v>
      </c>
      <c r="D2" s="11"/>
      <c r="E2" s="11"/>
      <c r="F2" s="11"/>
      <c r="G2" s="11"/>
      <c r="H2" s="11"/>
      <c r="I2" s="11"/>
      <c r="J2" s="11"/>
      <c r="K2" s="11"/>
      <c r="L2" s="27"/>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213</v>
      </c>
      <c r="D3" s="11"/>
      <c r="E3" s="11"/>
      <c r="F3" s="11"/>
      <c r="G3" s="11"/>
      <c r="H3" s="11"/>
      <c r="I3" s="11"/>
      <c r="J3" s="11"/>
      <c r="K3" s="11"/>
      <c r="L3" s="27"/>
      <c r="M3" s="187"/>
      <c r="N3" s="187"/>
      <c r="O3" s="187"/>
      <c r="P3" s="308"/>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283.18</v>
      </c>
      <c r="E7" s="2">
        <v>56.76</v>
      </c>
      <c r="F7" s="2">
        <v>54.03</v>
      </c>
      <c r="G7" s="2">
        <v>262.47000000000003</v>
      </c>
      <c r="H7" s="2">
        <v>157.61000000000001</v>
      </c>
      <c r="I7" s="2">
        <v>44.92</v>
      </c>
      <c r="J7" s="2">
        <v>858.97</v>
      </c>
      <c r="K7" s="2"/>
      <c r="L7" s="187"/>
      <c r="M7" s="2">
        <v>61.07</v>
      </c>
      <c r="N7" s="187"/>
      <c r="O7" s="187"/>
      <c r="P7" s="26" t="s">
        <v>23</v>
      </c>
      <c r="Q7" s="17">
        <v>2025</v>
      </c>
      <c r="R7" s="17">
        <v>5</v>
      </c>
      <c r="S7" s="2">
        <v>396.12</v>
      </c>
      <c r="T7" s="2">
        <v>495.16</v>
      </c>
      <c r="U7" s="2">
        <v>730.12</v>
      </c>
      <c r="V7" s="2">
        <v>858.97</v>
      </c>
      <c r="W7" s="2">
        <v>1030.76</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305.5</v>
      </c>
      <c r="E8" s="2">
        <v>54.69</v>
      </c>
      <c r="F8" s="2">
        <v>57.16</v>
      </c>
      <c r="G8" s="2">
        <v>255.59</v>
      </c>
      <c r="H8" s="2">
        <v>151.46</v>
      </c>
      <c r="I8" s="2">
        <v>83.14</v>
      </c>
      <c r="J8" s="2">
        <v>907.54</v>
      </c>
      <c r="K8" s="2"/>
      <c r="L8" s="187"/>
      <c r="M8" s="2">
        <v>58.98</v>
      </c>
      <c r="N8" s="187"/>
      <c r="O8" s="187"/>
      <c r="P8" s="26" t="s">
        <v>161</v>
      </c>
      <c r="Q8" s="17">
        <v>2025</v>
      </c>
      <c r="R8" s="17">
        <v>6</v>
      </c>
      <c r="S8" s="2">
        <v>397.39</v>
      </c>
      <c r="T8" s="2">
        <v>496.75</v>
      </c>
      <c r="U8" s="2">
        <v>771.41</v>
      </c>
      <c r="V8" s="2">
        <v>907.54</v>
      </c>
      <c r="W8" s="2">
        <v>1089.05</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313.64999999999998</v>
      </c>
      <c r="E9" s="2">
        <v>53.84</v>
      </c>
      <c r="F9" s="2">
        <v>58.2</v>
      </c>
      <c r="G9" s="2">
        <v>265.83</v>
      </c>
      <c r="H9" s="2">
        <v>158.94</v>
      </c>
      <c r="I9" s="2">
        <v>15.48</v>
      </c>
      <c r="J9" s="2">
        <v>865.93</v>
      </c>
      <c r="K9" s="2"/>
      <c r="L9" s="187"/>
      <c r="M9" s="2">
        <v>61.18</v>
      </c>
      <c r="N9" s="187"/>
      <c r="O9" s="187"/>
      <c r="P9" s="26" t="s">
        <v>162</v>
      </c>
      <c r="Q9" s="17">
        <v>2025</v>
      </c>
      <c r="R9" s="17">
        <v>7</v>
      </c>
      <c r="S9" s="2">
        <v>397.81</v>
      </c>
      <c r="T9" s="2">
        <v>497.28</v>
      </c>
      <c r="U9" s="2">
        <v>736.05</v>
      </c>
      <c r="V9" s="2">
        <v>865.94</v>
      </c>
      <c r="W9" s="2">
        <v>1039.1300000000001</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308.60000000000002</v>
      </c>
      <c r="E10" s="2">
        <v>56.93</v>
      </c>
      <c r="F10" s="2">
        <v>57.84</v>
      </c>
      <c r="G10" s="2">
        <v>269.70999999999998</v>
      </c>
      <c r="H10" s="2">
        <v>156.11000000000001</v>
      </c>
      <c r="I10" s="2">
        <v>49.65</v>
      </c>
      <c r="J10" s="2">
        <v>898.84</v>
      </c>
      <c r="K10" s="2"/>
      <c r="L10" s="187"/>
      <c r="M10" s="2">
        <v>60.15</v>
      </c>
      <c r="N10" s="187"/>
      <c r="O10" s="187"/>
      <c r="P10" s="26" t="s">
        <v>26</v>
      </c>
      <c r="Q10" s="17">
        <v>2025</v>
      </c>
      <c r="R10" s="17">
        <v>8</v>
      </c>
      <c r="S10" s="2">
        <v>398.9</v>
      </c>
      <c r="T10" s="2">
        <v>498.64</v>
      </c>
      <c r="U10" s="2">
        <v>764.01</v>
      </c>
      <c r="V10" s="2">
        <v>898.84</v>
      </c>
      <c r="W10" s="2">
        <v>1078.6099999999999</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313.58</v>
      </c>
      <c r="E11" s="2">
        <v>51.66</v>
      </c>
      <c r="F11" s="2">
        <v>58.68</v>
      </c>
      <c r="G11" s="2">
        <v>269.39999999999998</v>
      </c>
      <c r="H11" s="2">
        <v>177.95</v>
      </c>
      <c r="I11" s="2">
        <v>36.409999999999997</v>
      </c>
      <c r="J11" s="2">
        <v>907.68</v>
      </c>
      <c r="K11" s="2"/>
      <c r="L11" s="187"/>
      <c r="M11" s="2">
        <v>75.55</v>
      </c>
      <c r="N11" s="187"/>
      <c r="O11" s="187"/>
      <c r="P11" s="26" t="s">
        <v>163</v>
      </c>
      <c r="Q11" s="17">
        <v>2025</v>
      </c>
      <c r="R11" s="17">
        <v>9</v>
      </c>
      <c r="S11" s="2">
        <v>399.64</v>
      </c>
      <c r="T11" s="2">
        <v>499.57</v>
      </c>
      <c r="U11" s="2">
        <v>771.53</v>
      </c>
      <c r="V11" s="2">
        <v>907.68</v>
      </c>
      <c r="W11" s="2">
        <v>1089.22</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323.2</v>
      </c>
      <c r="E12" s="2">
        <v>52.97</v>
      </c>
      <c r="F12" s="2">
        <v>60.23</v>
      </c>
      <c r="G12" s="2">
        <v>275.2</v>
      </c>
      <c r="H12" s="2">
        <v>181.67</v>
      </c>
      <c r="I12" s="2">
        <v>30.83</v>
      </c>
      <c r="J12" s="2">
        <v>924.1</v>
      </c>
      <c r="K12" s="2"/>
      <c r="L12" s="187"/>
      <c r="M12" s="2">
        <v>78.14</v>
      </c>
      <c r="N12" s="187"/>
      <c r="O12" s="187"/>
      <c r="P12" s="26" t="s">
        <v>28</v>
      </c>
      <c r="Q12" s="17">
        <v>2025</v>
      </c>
      <c r="R12" s="17">
        <v>10</v>
      </c>
      <c r="S12" s="2">
        <v>400.94</v>
      </c>
      <c r="T12" s="2">
        <v>501.19</v>
      </c>
      <c r="U12" s="2">
        <v>785.49</v>
      </c>
      <c r="V12" s="2">
        <v>924.1</v>
      </c>
      <c r="W12" s="2">
        <v>1108.92</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310.49</v>
      </c>
      <c r="E13" s="2">
        <v>53.3</v>
      </c>
      <c r="F13" s="2">
        <v>58.23</v>
      </c>
      <c r="G13" s="2">
        <v>271.54000000000002</v>
      </c>
      <c r="H13" s="2">
        <v>182.6</v>
      </c>
      <c r="I13" s="2">
        <v>33.08</v>
      </c>
      <c r="J13" s="2">
        <v>909.24</v>
      </c>
      <c r="K13" s="2"/>
      <c r="L13" s="187"/>
      <c r="M13" s="2">
        <v>80.02</v>
      </c>
      <c r="N13" s="187"/>
      <c r="O13" s="187"/>
      <c r="P13" s="26" t="s">
        <v>29</v>
      </c>
      <c r="Q13" s="17">
        <v>2025</v>
      </c>
      <c r="R13" s="17">
        <v>11</v>
      </c>
      <c r="S13" s="2">
        <v>401.68</v>
      </c>
      <c r="T13" s="2">
        <v>502.12</v>
      </c>
      <c r="U13" s="2">
        <v>772.85</v>
      </c>
      <c r="V13" s="2">
        <v>909.24</v>
      </c>
      <c r="W13" s="2">
        <v>1091.0899999999999</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310.99</v>
      </c>
      <c r="E14" s="2">
        <v>54.14</v>
      </c>
      <c r="F14" s="2">
        <v>59.26</v>
      </c>
      <c r="G14" s="2">
        <v>263.25</v>
      </c>
      <c r="H14" s="2">
        <v>179.74</v>
      </c>
      <c r="I14" s="2">
        <v>21.05</v>
      </c>
      <c r="J14" s="2">
        <v>888.42</v>
      </c>
      <c r="K14" s="2"/>
      <c r="L14" s="187"/>
      <c r="M14" s="2">
        <v>78.34</v>
      </c>
      <c r="N14" s="187"/>
      <c r="O14" s="187"/>
      <c r="P14" s="26" t="s">
        <v>164</v>
      </c>
      <c r="Q14" s="17">
        <v>2025</v>
      </c>
      <c r="R14" s="17">
        <v>12</v>
      </c>
      <c r="S14" s="2">
        <v>401.97</v>
      </c>
      <c r="T14" s="2">
        <v>502.48</v>
      </c>
      <c r="U14" s="2">
        <v>755.17</v>
      </c>
      <c r="V14" s="2">
        <v>888.43</v>
      </c>
      <c r="W14" s="2">
        <v>1066.1199999999999</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307.12</v>
      </c>
      <c r="E15" s="2">
        <v>52.97</v>
      </c>
      <c r="F15" s="2">
        <v>58.89</v>
      </c>
      <c r="G15" s="2">
        <v>264.68</v>
      </c>
      <c r="H15" s="2">
        <v>159.12</v>
      </c>
      <c r="I15" s="2">
        <v>21.21</v>
      </c>
      <c r="J15" s="2">
        <v>864</v>
      </c>
      <c r="K15" s="2"/>
      <c r="L15" s="187"/>
      <c r="M15" s="2">
        <v>67.180000000000007</v>
      </c>
      <c r="N15" s="187"/>
      <c r="O15" s="187"/>
      <c r="P15" s="26" t="s">
        <v>165</v>
      </c>
      <c r="Q15" s="17">
        <v>2026</v>
      </c>
      <c r="R15" s="17">
        <v>1</v>
      </c>
      <c r="S15" s="2">
        <v>403.03</v>
      </c>
      <c r="T15" s="2">
        <v>503.8</v>
      </c>
      <c r="U15" s="2">
        <v>734.39</v>
      </c>
      <c r="V15" s="2">
        <v>863.99</v>
      </c>
      <c r="W15" s="2">
        <v>1036.79</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287.55</v>
      </c>
      <c r="E16" s="2">
        <v>50.62</v>
      </c>
      <c r="F16" s="2">
        <v>55.46</v>
      </c>
      <c r="G16" s="2">
        <v>273.14999999999998</v>
      </c>
      <c r="H16" s="2">
        <v>102.22</v>
      </c>
      <c r="I16" s="2">
        <v>20.76</v>
      </c>
      <c r="J16" s="2">
        <v>789.76</v>
      </c>
      <c r="K16" s="2"/>
      <c r="L16" s="187"/>
      <c r="M16" s="2">
        <v>0</v>
      </c>
      <c r="N16" s="187"/>
      <c r="O16" s="187"/>
      <c r="P16" s="26" t="s">
        <v>32</v>
      </c>
      <c r="Q16" s="17">
        <v>2026</v>
      </c>
      <c r="R16" s="17">
        <v>2</v>
      </c>
      <c r="S16" s="2">
        <v>407.79</v>
      </c>
      <c r="T16" s="2">
        <v>509.76</v>
      </c>
      <c r="U16" s="2">
        <v>671.3</v>
      </c>
      <c r="V16" s="2">
        <v>789.76</v>
      </c>
      <c r="W16" s="2">
        <v>947.71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278.05</v>
      </c>
      <c r="E17" s="2">
        <v>57.63</v>
      </c>
      <c r="F17" s="2">
        <v>56.29</v>
      </c>
      <c r="G17" s="2">
        <v>271.04000000000002</v>
      </c>
      <c r="H17" s="2">
        <v>95.55</v>
      </c>
      <c r="I17" s="2">
        <v>31.26</v>
      </c>
      <c r="J17" s="2">
        <v>789.81</v>
      </c>
      <c r="K17" s="2"/>
      <c r="L17" s="187"/>
      <c r="M17" s="2">
        <v>0</v>
      </c>
      <c r="N17" s="187"/>
      <c r="O17" s="187"/>
      <c r="P17" s="26" t="s">
        <v>33</v>
      </c>
      <c r="Q17" s="17">
        <v>2026</v>
      </c>
      <c r="R17" s="17">
        <v>3</v>
      </c>
      <c r="S17" s="2">
        <v>412.18</v>
      </c>
      <c r="T17" s="2">
        <v>515.25</v>
      </c>
      <c r="U17" s="2">
        <v>671.35</v>
      </c>
      <c r="V17" s="2">
        <v>789.82</v>
      </c>
      <c r="W17" s="2">
        <v>947.78</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302.85000000000002</v>
      </c>
      <c r="E18" s="2">
        <v>55.95</v>
      </c>
      <c r="F18" s="2">
        <v>61.76</v>
      </c>
      <c r="G18" s="2">
        <v>272.45</v>
      </c>
      <c r="H18" s="2">
        <v>98.22</v>
      </c>
      <c r="I18" s="2">
        <v>30.81</v>
      </c>
      <c r="J18" s="2">
        <v>822.05</v>
      </c>
      <c r="K18" s="2"/>
      <c r="L18" s="187"/>
      <c r="M18" s="2">
        <v>0</v>
      </c>
      <c r="N18" s="187"/>
      <c r="O18" s="187"/>
      <c r="P18" s="26" t="s">
        <v>34</v>
      </c>
      <c r="Q18" s="17">
        <v>2026</v>
      </c>
      <c r="R18" s="17">
        <v>4</v>
      </c>
      <c r="S18" s="2">
        <v>415.38</v>
      </c>
      <c r="T18" s="2">
        <v>519.25</v>
      </c>
      <c r="U18" s="2">
        <v>698.73</v>
      </c>
      <c r="V18" s="2">
        <v>822.04</v>
      </c>
      <c r="W18" s="2">
        <v>986.45</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8.9192591260564683E-2</v>
      </c>
      <c r="E19" s="202">
        <f t="shared" si="0"/>
        <v>-2.9151483602290466E-2</v>
      </c>
      <c r="F19" s="202">
        <f t="shared" si="0"/>
        <v>9.7175341979037114E-2</v>
      </c>
      <c r="G19" s="202">
        <f t="shared" si="0"/>
        <v>5.2021841794567892E-3</v>
      </c>
      <c r="H19" s="202">
        <f t="shared" si="0"/>
        <v>2.7943485086342246E-2</v>
      </c>
      <c r="I19" s="202">
        <f t="shared" si="0"/>
        <v>-1.4395393474088383E-2</v>
      </c>
      <c r="J19" s="202">
        <f t="shared" si="0"/>
        <v>4.0819944037173511E-2</v>
      </c>
      <c r="K19" s="202"/>
      <c r="P19" s="16" t="s">
        <v>35</v>
      </c>
      <c r="Q19" s="1"/>
      <c r="R19" s="1"/>
      <c r="S19" s="53">
        <f>+(S18-S17)/S17</f>
        <v>7.7635984278712905E-3</v>
      </c>
      <c r="T19" s="53">
        <f>+(T18-T17)/T17</f>
        <v>7.7632217370208634E-3</v>
      </c>
      <c r="U19" s="53">
        <f>+(U18-U17)/U17</f>
        <v>4.0783495941014367E-2</v>
      </c>
      <c r="V19" s="53">
        <f>+(V18-V17)/V17</f>
        <v>4.0794104985946052E-2</v>
      </c>
      <c r="W19" s="53">
        <f>+(W18-W17)/W17</f>
        <v>4.0800607735972563E-2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53"/>
      <c r="W20" s="53"/>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H21" s="205"/>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9.25" customHeight="1" x14ac:dyDescent="0.25">
      <c r="A22" s="313"/>
      <c r="B22" s="313"/>
      <c r="C22" s="313"/>
      <c r="D22" s="313"/>
      <c r="E22" s="313"/>
      <c r="F22" s="313"/>
      <c r="G22" s="313"/>
      <c r="H22" s="313"/>
      <c r="I22" s="313"/>
      <c r="J22" s="313"/>
      <c r="K22" s="313"/>
      <c r="L22" s="313"/>
      <c r="M22" s="313"/>
      <c r="N22" s="313"/>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AA19:AH20"/>
    <mergeCell ref="Z4:AG4"/>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0"/>
  <dimension ref="A1:BJ29"/>
  <sheetViews>
    <sheetView showGridLines="0" view="pageBreakPreview" zoomScale="90" zoomScaleNormal="90" zoomScaleSheetLayoutView="90" workbookViewId="0">
      <selection activeCell="J6" sqref="J6:M6"/>
    </sheetView>
  </sheetViews>
  <sheetFormatPr baseColWidth="10" defaultColWidth="9.28515625" defaultRowHeight="15" x14ac:dyDescent="0.25"/>
  <cols>
    <col min="1" max="1" width="13.5703125" customWidth="1"/>
    <col min="2" max="2" width="7.5703125" customWidth="1"/>
    <col min="3" max="3" width="7.28515625" customWidth="1"/>
    <col min="4" max="4" width="9.28515625" customWidth="1"/>
    <col min="5" max="5" width="8.85546875" customWidth="1"/>
    <col min="6" max="6" width="9.140625" customWidth="1"/>
    <col min="7" max="7" width="9.28515625" customWidth="1"/>
    <col min="8" max="8" width="8.85546875" customWidth="1"/>
    <col min="9" max="9" width="9.140625" customWidth="1"/>
    <col min="10" max="10" width="11.42578125" customWidth="1"/>
    <col min="11" max="11" width="11.85546875" bestFit="1" customWidth="1"/>
    <col min="12" max="12" width="2.28515625" customWidth="1"/>
    <col min="13" max="13" width="10.5703125" customWidth="1"/>
    <col min="14" max="15" width="2.5703125" customWidth="1"/>
    <col min="16" max="16" width="14.85546875" customWidth="1"/>
    <col min="18" max="18" width="9.140625" customWidth="1"/>
    <col min="19" max="22" width="11.85546875" customWidth="1"/>
    <col min="23" max="23" width="26" customWidth="1"/>
    <col min="24" max="24" width="2.7109375" customWidth="1"/>
    <col min="25" max="25" width="2.28515625" customWidth="1"/>
    <col min="27" max="27" width="13.42578125" customWidth="1"/>
    <col min="28" max="28" width="12.5703125" customWidth="1"/>
    <col min="29" max="29" width="10.42578125" customWidth="1"/>
    <col min="30" max="30" width="12.85546875" customWidth="1"/>
    <col min="31" max="31" width="13.140625" customWidth="1"/>
  </cols>
  <sheetData>
    <row r="1" spans="1:35" ht="23.45" customHeight="1" x14ac:dyDescent="0.25">
      <c r="I1" s="336"/>
      <c r="J1" s="316"/>
      <c r="K1" s="316"/>
      <c r="L1" s="127"/>
      <c r="M1" s="127"/>
      <c r="W1" s="219"/>
    </row>
    <row r="2" spans="1:35" ht="28.5" customHeight="1" x14ac:dyDescent="0.35">
      <c r="A2" s="3" t="s">
        <v>0</v>
      </c>
      <c r="C2" s="11" t="s">
        <v>214</v>
      </c>
      <c r="D2" s="11"/>
      <c r="E2" s="11"/>
      <c r="F2" s="11"/>
      <c r="G2" s="11"/>
      <c r="H2" s="11"/>
      <c r="I2" s="11"/>
      <c r="J2" s="11"/>
      <c r="K2" s="11"/>
      <c r="L2" s="11"/>
      <c r="M2" s="11"/>
      <c r="U2" s="219"/>
      <c r="AA2" s="338" t="s">
        <v>215</v>
      </c>
      <c r="AB2" s="316"/>
      <c r="AC2" s="316"/>
      <c r="AD2" s="316"/>
      <c r="AE2" s="316"/>
      <c r="AF2" s="316"/>
      <c r="AG2" s="316"/>
      <c r="AH2" s="316"/>
      <c r="AI2" s="316"/>
    </row>
    <row r="3" spans="1:35" ht="23.45" customHeight="1" x14ac:dyDescent="0.35">
      <c r="A3" s="3" t="s">
        <v>3</v>
      </c>
      <c r="C3" s="11" t="s">
        <v>216</v>
      </c>
      <c r="D3" s="11"/>
      <c r="E3" s="11"/>
      <c r="F3" s="11"/>
      <c r="G3" s="11"/>
      <c r="H3" s="11"/>
      <c r="I3" s="11"/>
      <c r="J3" s="11"/>
      <c r="K3" s="11"/>
      <c r="L3" s="11"/>
      <c r="M3" s="11"/>
      <c r="P3" s="5"/>
      <c r="Q3" s="5"/>
      <c r="R3" s="5"/>
      <c r="S3" s="5"/>
      <c r="T3" s="5"/>
      <c r="U3" s="135"/>
      <c r="V3" s="5"/>
      <c r="W3" s="5"/>
    </row>
    <row r="4" spans="1:35" s="13" customFormat="1" ht="17.100000000000001" customHeight="1" x14ac:dyDescent="0.3">
      <c r="A4" s="339"/>
      <c r="B4" s="319"/>
      <c r="C4" s="319"/>
      <c r="D4" s="319"/>
      <c r="E4" s="319"/>
      <c r="F4" s="319"/>
      <c r="G4" s="319"/>
      <c r="H4" s="319"/>
      <c r="I4" s="319"/>
      <c r="J4" s="319"/>
      <c r="K4" s="319"/>
      <c r="L4" s="66"/>
      <c r="M4" s="66"/>
      <c r="P4" s="340"/>
      <c r="Q4" s="319"/>
      <c r="R4" s="319"/>
      <c r="S4" s="319"/>
      <c r="T4" s="319"/>
      <c r="U4" s="319"/>
      <c r="V4" s="319"/>
      <c r="W4" s="319"/>
    </row>
    <row r="5" spans="1:35" ht="33" customHeight="1" x14ac:dyDescent="0.25">
      <c r="A5" s="338" t="s">
        <v>158</v>
      </c>
      <c r="B5" s="316"/>
      <c r="C5" s="316"/>
      <c r="D5" s="316"/>
      <c r="E5" s="316"/>
      <c r="F5" s="316"/>
      <c r="G5" s="316"/>
      <c r="H5" s="316"/>
      <c r="I5" s="316"/>
      <c r="J5" s="316"/>
      <c r="K5" s="316"/>
      <c r="L5" s="67"/>
      <c r="M5" s="67"/>
      <c r="P5" s="338" t="s">
        <v>159</v>
      </c>
      <c r="Q5" s="316"/>
      <c r="R5" s="316"/>
      <c r="S5" s="316"/>
      <c r="T5" s="316"/>
      <c r="U5" s="316"/>
      <c r="V5" s="316"/>
      <c r="W5" s="316"/>
      <c r="X5" s="15"/>
      <c r="Y5" s="15"/>
    </row>
    <row r="6" spans="1:35" s="12" customFormat="1" x14ac:dyDescent="0.2">
      <c r="B6" s="158" t="s">
        <v>7</v>
      </c>
      <c r="C6" s="158" t="s">
        <v>8</v>
      </c>
      <c r="D6" s="159" t="s">
        <v>9</v>
      </c>
      <c r="E6" s="159" t="s">
        <v>10</v>
      </c>
      <c r="F6" s="159" t="s">
        <v>11</v>
      </c>
      <c r="G6" s="159" t="s">
        <v>12</v>
      </c>
      <c r="H6" s="159" t="s">
        <v>13</v>
      </c>
      <c r="I6" s="159" t="s">
        <v>14</v>
      </c>
      <c r="J6" s="159" t="s">
        <v>335</v>
      </c>
      <c r="K6" s="159" t="s">
        <v>16</v>
      </c>
      <c r="L6" s="187"/>
      <c r="M6" s="159" t="s">
        <v>17</v>
      </c>
      <c r="Q6" s="158" t="s">
        <v>7</v>
      </c>
      <c r="R6" s="158" t="s">
        <v>8</v>
      </c>
      <c r="S6" s="158" t="s">
        <v>18</v>
      </c>
      <c r="T6" s="158" t="s">
        <v>19</v>
      </c>
      <c r="U6" s="158" t="s">
        <v>20</v>
      </c>
      <c r="V6" s="158" t="s">
        <v>21</v>
      </c>
      <c r="W6" s="158" t="s">
        <v>22</v>
      </c>
    </row>
    <row r="7" spans="1:35" x14ac:dyDescent="0.25">
      <c r="A7" s="26" t="s">
        <v>23</v>
      </c>
      <c r="B7" s="17">
        <v>2025</v>
      </c>
      <c r="C7" s="17">
        <v>5</v>
      </c>
      <c r="D7" s="2">
        <v>291.47000000000003</v>
      </c>
      <c r="E7" s="2">
        <v>56.76</v>
      </c>
      <c r="F7" s="2">
        <v>45.39</v>
      </c>
      <c r="G7" s="2">
        <v>299.01</v>
      </c>
      <c r="H7" s="2">
        <v>202.21</v>
      </c>
      <c r="I7" s="2">
        <v>60.94</v>
      </c>
      <c r="J7" s="2">
        <v>955.77</v>
      </c>
      <c r="K7" s="220">
        <v>1037.0261</v>
      </c>
      <c r="L7" s="28"/>
      <c r="M7" s="2"/>
      <c r="P7" s="26" t="s">
        <v>23</v>
      </c>
      <c r="Q7" s="17">
        <v>2025</v>
      </c>
      <c r="R7" s="17">
        <v>5</v>
      </c>
      <c r="S7" s="2">
        <v>414.81</v>
      </c>
      <c r="T7" s="2">
        <v>518.51</v>
      </c>
      <c r="U7" s="2">
        <v>881.47</v>
      </c>
      <c r="V7" s="2">
        <v>1037.03</v>
      </c>
      <c r="W7" s="2">
        <v>1244.43</v>
      </c>
    </row>
    <row r="8" spans="1:35" x14ac:dyDescent="0.25">
      <c r="A8" s="26" t="s">
        <v>161</v>
      </c>
      <c r="B8" s="17">
        <v>2025</v>
      </c>
      <c r="C8" s="17">
        <v>6</v>
      </c>
      <c r="D8" s="2">
        <v>347.22</v>
      </c>
      <c r="E8" s="2">
        <v>54.69</v>
      </c>
      <c r="F8" s="2">
        <v>52.7</v>
      </c>
      <c r="G8" s="2">
        <v>299.85000000000002</v>
      </c>
      <c r="H8" s="2">
        <v>177.76</v>
      </c>
      <c r="I8" s="2">
        <v>60.71</v>
      </c>
      <c r="J8" s="2">
        <v>992.93</v>
      </c>
      <c r="K8" s="220">
        <v>1043.2483</v>
      </c>
      <c r="L8" s="28"/>
      <c r="M8" s="2"/>
      <c r="P8" s="26" t="s">
        <v>161</v>
      </c>
      <c r="Q8" s="17">
        <v>2025</v>
      </c>
      <c r="R8" s="17">
        <v>6</v>
      </c>
      <c r="S8" s="2">
        <v>419.71</v>
      </c>
      <c r="T8" s="2">
        <v>524.63</v>
      </c>
      <c r="U8" s="2">
        <v>886.76</v>
      </c>
      <c r="V8" s="2">
        <v>1043.25</v>
      </c>
      <c r="W8" s="2">
        <v>1251.9000000000001</v>
      </c>
    </row>
    <row r="9" spans="1:35" x14ac:dyDescent="0.25">
      <c r="A9" s="26" t="s">
        <v>162</v>
      </c>
      <c r="B9" s="17">
        <v>2025</v>
      </c>
      <c r="C9" s="17">
        <v>7</v>
      </c>
      <c r="D9" s="2">
        <v>287.32</v>
      </c>
      <c r="E9" s="2">
        <v>53.84</v>
      </c>
      <c r="F9" s="2">
        <v>44.66</v>
      </c>
      <c r="G9" s="2">
        <v>296.33</v>
      </c>
      <c r="H9" s="2">
        <v>196.71</v>
      </c>
      <c r="I9" s="2">
        <v>62.44</v>
      </c>
      <c r="J9" s="2">
        <v>941.3</v>
      </c>
      <c r="K9" s="220">
        <v>1049.5078000000001</v>
      </c>
      <c r="L9" s="28"/>
      <c r="M9" s="2"/>
      <c r="P9" s="26" t="s">
        <v>162</v>
      </c>
      <c r="Q9" s="17">
        <v>2025</v>
      </c>
      <c r="R9" s="17">
        <v>7</v>
      </c>
      <c r="S9" s="2">
        <v>420.15</v>
      </c>
      <c r="T9" s="2">
        <v>525.19000000000005</v>
      </c>
      <c r="U9" s="2">
        <v>892.08</v>
      </c>
      <c r="V9" s="2">
        <v>1049.51</v>
      </c>
      <c r="W9" s="2">
        <v>1259.4100000000001</v>
      </c>
    </row>
    <row r="10" spans="1:35" x14ac:dyDescent="0.25">
      <c r="A10" s="26" t="s">
        <v>26</v>
      </c>
      <c r="B10" s="17">
        <v>2025</v>
      </c>
      <c r="C10" s="17">
        <v>8</v>
      </c>
      <c r="D10" s="2">
        <v>325.04000000000002</v>
      </c>
      <c r="E10" s="2">
        <v>56.93</v>
      </c>
      <c r="F10" s="2">
        <v>50.07</v>
      </c>
      <c r="G10" s="2">
        <v>290.01</v>
      </c>
      <c r="H10" s="2">
        <v>190.46</v>
      </c>
      <c r="I10" s="2">
        <v>66</v>
      </c>
      <c r="J10" s="2">
        <v>978.52</v>
      </c>
      <c r="K10" s="220">
        <v>1055.8047999999999</v>
      </c>
      <c r="L10" s="28"/>
      <c r="M10" s="2"/>
      <c r="P10" s="26" t="s">
        <v>26</v>
      </c>
      <c r="Q10" s="17">
        <v>2025</v>
      </c>
      <c r="R10" s="17">
        <v>8</v>
      </c>
      <c r="S10" s="2">
        <v>422.32</v>
      </c>
      <c r="T10" s="2">
        <v>527.9</v>
      </c>
      <c r="U10" s="2">
        <v>897.43</v>
      </c>
      <c r="V10" s="2">
        <v>1055.8</v>
      </c>
      <c r="W10" s="2">
        <v>1266.97</v>
      </c>
    </row>
    <row r="11" spans="1:35" x14ac:dyDescent="0.25">
      <c r="A11" s="26" t="s">
        <v>163</v>
      </c>
      <c r="B11" s="17">
        <v>2025</v>
      </c>
      <c r="C11" s="17">
        <v>9</v>
      </c>
      <c r="D11" s="2">
        <v>332.81</v>
      </c>
      <c r="E11" s="2">
        <v>51.66</v>
      </c>
      <c r="F11" s="2">
        <v>51.41</v>
      </c>
      <c r="G11" s="2">
        <v>305.19</v>
      </c>
      <c r="H11" s="2">
        <v>206.18</v>
      </c>
      <c r="I11" s="2">
        <v>44.84</v>
      </c>
      <c r="J11" s="2">
        <v>992.1</v>
      </c>
      <c r="K11" s="220">
        <v>1062.1396</v>
      </c>
      <c r="L11" s="28"/>
      <c r="M11" s="2"/>
      <c r="P11" s="26" t="s">
        <v>163</v>
      </c>
      <c r="Q11" s="17">
        <v>2025</v>
      </c>
      <c r="R11" s="17">
        <v>9</v>
      </c>
      <c r="S11" s="2">
        <v>424.86</v>
      </c>
      <c r="T11" s="2">
        <v>531.07000000000005</v>
      </c>
      <c r="U11" s="2">
        <v>902.82</v>
      </c>
      <c r="V11" s="2">
        <v>1062.1400000000001</v>
      </c>
      <c r="W11" s="2">
        <v>1274.57</v>
      </c>
    </row>
    <row r="12" spans="1:35" x14ac:dyDescent="0.25">
      <c r="A12" s="26" t="s">
        <v>28</v>
      </c>
      <c r="B12" s="17">
        <v>2025</v>
      </c>
      <c r="C12" s="17">
        <v>10</v>
      </c>
      <c r="D12" s="2">
        <v>339.26</v>
      </c>
      <c r="E12" s="2">
        <v>52.97</v>
      </c>
      <c r="F12" s="2">
        <v>52.41</v>
      </c>
      <c r="G12" s="2">
        <v>307.93</v>
      </c>
      <c r="H12" s="2">
        <v>198.84</v>
      </c>
      <c r="I12" s="2">
        <v>36.65</v>
      </c>
      <c r="J12" s="2">
        <v>988.06</v>
      </c>
      <c r="K12" s="220">
        <v>1068.5124000000001</v>
      </c>
      <c r="L12" s="28"/>
      <c r="M12" s="2"/>
      <c r="P12" s="26" t="s">
        <v>28</v>
      </c>
      <c r="Q12" s="17">
        <v>2025</v>
      </c>
      <c r="R12" s="17">
        <v>10</v>
      </c>
      <c r="S12" s="2">
        <v>427.41</v>
      </c>
      <c r="T12" s="2">
        <v>534.26</v>
      </c>
      <c r="U12" s="2">
        <v>908.24</v>
      </c>
      <c r="V12" s="2">
        <v>1068.51</v>
      </c>
      <c r="W12" s="2">
        <v>1282.21</v>
      </c>
    </row>
    <row r="13" spans="1:35" x14ac:dyDescent="0.25">
      <c r="A13" s="26" t="s">
        <v>29</v>
      </c>
      <c r="B13" s="17">
        <v>2025</v>
      </c>
      <c r="C13" s="17">
        <v>11</v>
      </c>
      <c r="D13" s="2">
        <v>306.62</v>
      </c>
      <c r="E13" s="2">
        <v>53.3</v>
      </c>
      <c r="F13" s="2">
        <v>48.04</v>
      </c>
      <c r="G13" s="2">
        <v>294.83999999999997</v>
      </c>
      <c r="H13" s="2">
        <v>187.35</v>
      </c>
      <c r="I13" s="2">
        <v>42.24</v>
      </c>
      <c r="J13" s="2">
        <v>932.39</v>
      </c>
      <c r="K13" s="220">
        <v>1074.9235000000001</v>
      </c>
      <c r="L13" s="28"/>
      <c r="M13" s="2"/>
      <c r="P13" s="26" t="s">
        <v>29</v>
      </c>
      <c r="Q13" s="17">
        <v>2025</v>
      </c>
      <c r="R13" s="17">
        <v>11</v>
      </c>
      <c r="S13" s="2">
        <v>429.97</v>
      </c>
      <c r="T13" s="2">
        <v>537.46</v>
      </c>
      <c r="U13" s="2">
        <v>913.69</v>
      </c>
      <c r="V13" s="2">
        <v>1074.92</v>
      </c>
      <c r="W13" s="2">
        <v>1289.9100000000001</v>
      </c>
    </row>
    <row r="14" spans="1:35" x14ac:dyDescent="0.25">
      <c r="A14" s="26" t="s">
        <v>164</v>
      </c>
      <c r="B14" s="17">
        <v>2025</v>
      </c>
      <c r="C14" s="17">
        <v>12</v>
      </c>
      <c r="D14" s="2">
        <v>309.99</v>
      </c>
      <c r="E14" s="2">
        <v>54.14</v>
      </c>
      <c r="F14" s="2">
        <v>49.5</v>
      </c>
      <c r="G14" s="2">
        <v>289.66000000000003</v>
      </c>
      <c r="H14" s="2">
        <v>183.37</v>
      </c>
      <c r="I14" s="2">
        <v>26.76</v>
      </c>
      <c r="J14" s="2">
        <v>913.43</v>
      </c>
      <c r="K14" s="220">
        <v>1081.373</v>
      </c>
      <c r="L14" s="28"/>
      <c r="M14" s="2"/>
      <c r="P14" s="26" t="s">
        <v>164</v>
      </c>
      <c r="Q14" s="17">
        <v>2025</v>
      </c>
      <c r="R14" s="17">
        <v>12</v>
      </c>
      <c r="S14" s="2">
        <v>432.55</v>
      </c>
      <c r="T14" s="2">
        <v>540.69000000000005</v>
      </c>
      <c r="U14" s="2">
        <v>919.17</v>
      </c>
      <c r="V14" s="2">
        <v>1081.3699999999999</v>
      </c>
      <c r="W14" s="2">
        <v>1297.6500000000001</v>
      </c>
    </row>
    <row r="15" spans="1:35" x14ac:dyDescent="0.25">
      <c r="A15" s="26" t="s">
        <v>165</v>
      </c>
      <c r="B15" s="17">
        <v>2026</v>
      </c>
      <c r="C15" s="17">
        <v>1</v>
      </c>
      <c r="D15" s="2">
        <v>322.24</v>
      </c>
      <c r="E15" s="2">
        <v>52.97</v>
      </c>
      <c r="F15" s="2">
        <v>51.43</v>
      </c>
      <c r="G15" s="2">
        <v>292.58999999999997</v>
      </c>
      <c r="H15" s="2">
        <v>181.37</v>
      </c>
      <c r="I15" s="2">
        <v>27.1</v>
      </c>
      <c r="J15" s="2">
        <v>927.71</v>
      </c>
      <c r="K15" s="220">
        <v>1087.8612000000001</v>
      </c>
      <c r="L15" s="28"/>
      <c r="M15" s="2"/>
      <c r="P15" s="26" t="s">
        <v>165</v>
      </c>
      <c r="Q15" s="17">
        <v>2026</v>
      </c>
      <c r="R15" s="17">
        <v>1</v>
      </c>
      <c r="S15" s="2">
        <v>435.14</v>
      </c>
      <c r="T15" s="2">
        <v>543.92999999999995</v>
      </c>
      <c r="U15" s="2">
        <v>924.68</v>
      </c>
      <c r="V15" s="2">
        <v>1087.8599999999999</v>
      </c>
      <c r="W15" s="2">
        <v>1305.43</v>
      </c>
    </row>
    <row r="16" spans="1:35" x14ac:dyDescent="0.25">
      <c r="A16" s="26" t="s">
        <v>32</v>
      </c>
      <c r="B16" s="17">
        <v>2026</v>
      </c>
      <c r="C16" s="17">
        <v>2</v>
      </c>
      <c r="D16" s="2">
        <v>276.48</v>
      </c>
      <c r="E16" s="2">
        <v>50.62</v>
      </c>
      <c r="F16" s="2">
        <v>44.77</v>
      </c>
      <c r="G16" s="2">
        <v>289.89</v>
      </c>
      <c r="H16" s="2">
        <v>198.08</v>
      </c>
      <c r="I16" s="2">
        <v>27.06</v>
      </c>
      <c r="J16" s="2">
        <v>886.89</v>
      </c>
      <c r="K16" s="220">
        <v>1094.3884</v>
      </c>
      <c r="L16" s="28"/>
      <c r="M16" s="2"/>
      <c r="P16" s="26" t="s">
        <v>32</v>
      </c>
      <c r="Q16" s="17">
        <v>2026</v>
      </c>
      <c r="R16" s="17">
        <v>2</v>
      </c>
      <c r="S16" s="2">
        <v>440.29</v>
      </c>
      <c r="T16" s="2">
        <v>550.36</v>
      </c>
      <c r="U16" s="2">
        <v>930.23</v>
      </c>
      <c r="V16" s="2">
        <v>1094.3900000000001</v>
      </c>
      <c r="W16" s="2">
        <v>1313.27</v>
      </c>
    </row>
    <row r="17" spans="1:62" x14ac:dyDescent="0.25">
      <c r="A17" s="26" t="s">
        <v>33</v>
      </c>
      <c r="B17" s="17">
        <v>2026</v>
      </c>
      <c r="C17" s="17">
        <v>3</v>
      </c>
      <c r="D17" s="210">
        <v>237.91</v>
      </c>
      <c r="E17" s="210">
        <v>57.63</v>
      </c>
      <c r="F17" s="210">
        <v>41.37</v>
      </c>
      <c r="G17" s="210">
        <v>297.95</v>
      </c>
      <c r="H17" s="210">
        <v>188.72</v>
      </c>
      <c r="I17" s="210">
        <v>42.06</v>
      </c>
      <c r="J17" s="210">
        <v>865.65</v>
      </c>
      <c r="K17" s="220">
        <v>1100.9547</v>
      </c>
      <c r="L17" s="28"/>
      <c r="M17" s="2"/>
      <c r="P17" s="26" t="s">
        <v>33</v>
      </c>
      <c r="Q17" s="17">
        <v>2026</v>
      </c>
      <c r="R17" s="17">
        <v>3</v>
      </c>
      <c r="S17" s="2">
        <v>445.03</v>
      </c>
      <c r="T17" s="2">
        <v>556.29</v>
      </c>
      <c r="U17" s="2">
        <v>935.81</v>
      </c>
      <c r="V17" s="2">
        <v>1100.95</v>
      </c>
      <c r="W17" s="2">
        <v>1321.15</v>
      </c>
    </row>
    <row r="18" spans="1:62" x14ac:dyDescent="0.25">
      <c r="A18" s="26" t="s">
        <v>34</v>
      </c>
      <c r="B18" s="17">
        <v>2026</v>
      </c>
      <c r="C18" s="17">
        <v>4</v>
      </c>
      <c r="D18" s="2">
        <v>278.27999999999997</v>
      </c>
      <c r="E18" s="2">
        <v>55.95</v>
      </c>
      <c r="F18" s="2">
        <v>43.95</v>
      </c>
      <c r="G18" s="2">
        <v>288.02999999999997</v>
      </c>
      <c r="H18" s="2">
        <v>193.58</v>
      </c>
      <c r="I18" s="2">
        <v>40.46</v>
      </c>
      <c r="J18" s="2">
        <v>900.27</v>
      </c>
      <c r="K18" s="220">
        <v>1107.5604000000001</v>
      </c>
      <c r="L18" s="28"/>
      <c r="M18" s="2"/>
      <c r="N18" s="187"/>
      <c r="O18" s="187"/>
      <c r="P18" s="26" t="s">
        <v>34</v>
      </c>
      <c r="Q18" s="17">
        <v>2026</v>
      </c>
      <c r="R18" s="17">
        <v>4</v>
      </c>
      <c r="S18" s="2">
        <v>448.49</v>
      </c>
      <c r="T18" s="2">
        <v>560.61</v>
      </c>
      <c r="U18" s="2">
        <v>941.43</v>
      </c>
      <c r="V18" s="2">
        <v>1107.56</v>
      </c>
      <c r="W18" s="2">
        <v>1329.07</v>
      </c>
      <c r="AA18" s="221" t="s">
        <v>15</v>
      </c>
      <c r="AB18" s="337" t="s">
        <v>38</v>
      </c>
      <c r="AC18" s="316"/>
      <c r="AD18" s="316"/>
      <c r="AE18" s="316"/>
      <c r="AF18" s="316"/>
      <c r="AG18" s="316"/>
      <c r="AH18" s="316"/>
      <c r="AI18" s="316"/>
    </row>
    <row r="19" spans="1:62" ht="15" customHeight="1" x14ac:dyDescent="0.25">
      <c r="A19" s="16" t="s">
        <v>35</v>
      </c>
      <c r="B19" s="1"/>
      <c r="C19" s="1"/>
      <c r="D19" s="202">
        <f t="shared" ref="D19:J19" si="0">+(D18-D17)/D17</f>
        <v>0.16968601572023023</v>
      </c>
      <c r="E19" s="202">
        <f t="shared" si="0"/>
        <v>-2.9151483602290466E-2</v>
      </c>
      <c r="F19" s="202">
        <f t="shared" si="0"/>
        <v>6.2364031907179249E-2</v>
      </c>
      <c r="G19" s="202">
        <f t="shared" si="0"/>
        <v>-3.3294176875314704E-2</v>
      </c>
      <c r="H19" s="202">
        <f t="shared" si="0"/>
        <v>2.5752437473505797E-2</v>
      </c>
      <c r="I19" s="202">
        <f t="shared" si="0"/>
        <v>-3.8040893961008113E-2</v>
      </c>
      <c r="J19" s="202">
        <f t="shared" si="0"/>
        <v>3.9993068792237053E-2</v>
      </c>
      <c r="K19" s="202"/>
      <c r="P19" s="16" t="s">
        <v>35</v>
      </c>
      <c r="Q19" s="1"/>
      <c r="R19" s="1"/>
      <c r="S19" s="53">
        <f>+(S18-S17)/S17</f>
        <v>7.7747567579714546E-3</v>
      </c>
      <c r="T19" s="53">
        <f>+(T18-T17)/T17</f>
        <v>7.7657337000486262E-3</v>
      </c>
      <c r="U19" s="53">
        <f>+(U18-U17)/U17</f>
        <v>6.0054925679358037E-3</v>
      </c>
      <c r="V19" s="53">
        <f>+(V18-V17)/V17</f>
        <v>6.0039057177890907E-3</v>
      </c>
      <c r="W19" s="53">
        <f>+(W18-W17)/W17</f>
        <v>5.9947772773718691E-3</v>
      </c>
      <c r="X19" s="187"/>
      <c r="Y19" s="187"/>
      <c r="Z19" s="222"/>
      <c r="AB19" s="316"/>
      <c r="AC19" s="316"/>
      <c r="AD19" s="316"/>
      <c r="AE19" s="316"/>
      <c r="AF19" s="316"/>
      <c r="AG19" s="316"/>
      <c r="AH19" s="316"/>
      <c r="AI19" s="316"/>
      <c r="AJ19" s="223"/>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c r="BJ19" s="187"/>
    </row>
    <row r="20" spans="1:62" x14ac:dyDescent="0.25">
      <c r="A20" s="16" t="s">
        <v>37</v>
      </c>
      <c r="B20" s="1"/>
      <c r="C20" s="1"/>
      <c r="D20" s="202"/>
      <c r="E20" s="202"/>
      <c r="F20" s="202"/>
      <c r="G20" s="202"/>
      <c r="H20" s="202"/>
      <c r="I20" s="202"/>
      <c r="J20" s="202"/>
      <c r="K20" s="202"/>
      <c r="P20" s="16" t="s">
        <v>37</v>
      </c>
      <c r="Q20" s="1"/>
      <c r="R20" s="1"/>
      <c r="S20" s="53"/>
      <c r="T20" s="53"/>
      <c r="U20" s="53"/>
      <c r="V20" s="138"/>
      <c r="W20" s="138"/>
      <c r="X20" s="187"/>
      <c r="Y20" s="187"/>
      <c r="Z20" s="187"/>
      <c r="AA20" s="221"/>
      <c r="AB20" s="224"/>
      <c r="AC20" s="224"/>
      <c r="AD20" s="224"/>
      <c r="AE20" s="224"/>
      <c r="AF20" s="224"/>
      <c r="AG20" s="224"/>
      <c r="AH20" s="224"/>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c r="BJ20" s="187"/>
    </row>
    <row r="21" spans="1:62" ht="14.45" customHeight="1" x14ac:dyDescent="0.25">
      <c r="A21" s="313" t="s">
        <v>167</v>
      </c>
      <c r="B21" s="313"/>
      <c r="C21" s="313"/>
      <c r="D21" s="313"/>
      <c r="E21" s="313"/>
      <c r="F21" s="313"/>
      <c r="G21" s="313"/>
      <c r="H21" s="313"/>
      <c r="I21" s="313"/>
      <c r="J21" s="313"/>
      <c r="K21" s="313"/>
      <c r="L21" s="313"/>
      <c r="M21" s="313"/>
      <c r="N21" s="313"/>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c r="BJ21" s="187"/>
    </row>
    <row r="22" spans="1:62" ht="25.5" customHeight="1" x14ac:dyDescent="0.25">
      <c r="A22" s="313"/>
      <c r="B22" s="313"/>
      <c r="C22" s="313"/>
      <c r="D22" s="313"/>
      <c r="E22" s="313"/>
      <c r="F22" s="313"/>
      <c r="G22" s="313"/>
      <c r="H22" s="313"/>
      <c r="I22" s="313"/>
      <c r="J22" s="313"/>
      <c r="K22" s="313"/>
      <c r="L22" s="313"/>
      <c r="M22" s="313"/>
      <c r="N22" s="313"/>
    </row>
    <row r="23" spans="1:62" x14ac:dyDescent="0.25">
      <c r="A23" s="225"/>
      <c r="B23" s="1"/>
      <c r="C23" s="1"/>
      <c r="D23" s="1"/>
      <c r="E23" s="1"/>
      <c r="F23" s="226"/>
      <c r="G23" s="226"/>
      <c r="H23" s="226"/>
      <c r="I23" s="226"/>
      <c r="J23" s="226"/>
      <c r="K23" s="226"/>
      <c r="L23" s="226"/>
      <c r="M23" s="226"/>
    </row>
    <row r="24" spans="1:62" x14ac:dyDescent="0.25">
      <c r="E24" s="219"/>
      <c r="F24" s="219"/>
      <c r="G24" s="219"/>
      <c r="H24" s="219"/>
      <c r="I24" s="219"/>
      <c r="J24" s="219"/>
      <c r="K24" s="219"/>
      <c r="L24" s="219"/>
      <c r="M24" s="219"/>
      <c r="AA24" s="221" t="s">
        <v>16</v>
      </c>
      <c r="AB24" s="341" t="s">
        <v>38</v>
      </c>
      <c r="AC24" s="316"/>
      <c r="AD24" s="316"/>
      <c r="AE24" s="316"/>
      <c r="AF24" s="316"/>
      <c r="AG24" s="316"/>
      <c r="AH24" s="316"/>
    </row>
    <row r="25" spans="1:62" ht="15" customHeight="1" x14ac:dyDescent="0.25">
      <c r="C25" s="219"/>
      <c r="F25" s="227"/>
      <c r="G25" s="227"/>
      <c r="H25" s="227"/>
      <c r="I25" s="227"/>
      <c r="J25" s="227"/>
      <c r="K25" s="227"/>
      <c r="L25" s="227"/>
      <c r="M25" s="227"/>
      <c r="AB25" s="316"/>
      <c r="AC25" s="316"/>
      <c r="AD25" s="316"/>
      <c r="AE25" s="316"/>
      <c r="AF25" s="316"/>
      <c r="AG25" s="316"/>
      <c r="AH25" s="316"/>
    </row>
    <row r="26" spans="1:62" x14ac:dyDescent="0.25">
      <c r="C26" s="219"/>
      <c r="I26" s="219"/>
      <c r="J26" s="219"/>
    </row>
    <row r="27" spans="1:62" x14ac:dyDescent="0.25">
      <c r="Z27" s="221"/>
      <c r="AA27" s="228"/>
      <c r="AB27" s="228"/>
      <c r="AC27" s="228"/>
      <c r="AD27" s="228"/>
      <c r="AE27" s="228"/>
      <c r="AF27" s="228"/>
      <c r="AG27" s="228"/>
    </row>
    <row r="28" spans="1:62" ht="15" customHeight="1" x14ac:dyDescent="0.25">
      <c r="AA28" s="306" t="s">
        <v>168</v>
      </c>
      <c r="AB28" s="316"/>
      <c r="AC28" s="316"/>
      <c r="AD28" s="316"/>
      <c r="AE28" s="316"/>
      <c r="AF28" s="316"/>
      <c r="AG28" s="316"/>
      <c r="AH28" s="316"/>
      <c r="AI28" s="316"/>
    </row>
    <row r="29" spans="1:62" x14ac:dyDescent="0.25">
      <c r="AA29" s="316"/>
      <c r="AB29" s="316"/>
      <c r="AC29" s="316"/>
      <c r="AD29" s="316"/>
      <c r="AE29" s="316"/>
      <c r="AF29" s="316"/>
      <c r="AG29" s="316"/>
      <c r="AH29" s="316"/>
      <c r="AI29" s="316"/>
    </row>
  </sheetData>
  <mergeCells count="10">
    <mergeCell ref="I1:K1"/>
    <mergeCell ref="AB18:AI19"/>
    <mergeCell ref="P5:W5"/>
    <mergeCell ref="A5:K5"/>
    <mergeCell ref="AA28:AI29"/>
    <mergeCell ref="AA2:AI2"/>
    <mergeCell ref="A4:K4"/>
    <mergeCell ref="P4:W4"/>
    <mergeCell ref="AB24:AH25"/>
    <mergeCell ref="A21:N22"/>
  </mergeCells>
  <printOptions horizontalCentered="1"/>
  <pageMargins left="0.23622047244094491" right="0.23622047244094491" top="0.74803149606299213" bottom="0.74803149606299213" header="0.31496062992125978" footer="0.31496062992125978"/>
  <pageSetup scale="80" orientation="portrait" r:id="rId1"/>
  <headerFooter>
    <oddHeader>&amp;C&amp;12 Información tarifaria del servicio público de energía 
para el comercializador integrado al operador de red</oddHeader>
    <oddFooter>&amp;L&amp;K00B050
&amp;C&amp;K000000PUBLICACIÓN DE EMPRESA DE ENERGÍA DE ARAUCA E.S.P.</oddFooter>
  </headerFooter>
  <colBreaks count="2" manualBreakCount="2">
    <brk id="14" max="1048575" man="1"/>
    <brk id="24" max="44" man="1"/>
  </colBreaks>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7"/>
  <dimension ref="A1:BI44"/>
  <sheetViews>
    <sheetView showGridLines="0" view="pageBreakPreview" zoomScale="70" zoomScaleNormal="100" zoomScaleSheetLayoutView="7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217</v>
      </c>
      <c r="D2" s="11"/>
      <c r="E2" s="11"/>
      <c r="F2" s="11"/>
      <c r="G2" s="11"/>
      <c r="H2" s="11"/>
      <c r="I2" s="11"/>
      <c r="J2" s="11"/>
      <c r="K2" s="11"/>
      <c r="L2" s="27"/>
      <c r="M2" s="187"/>
      <c r="N2" s="187"/>
      <c r="O2" s="187"/>
      <c r="P2" s="308"/>
      <c r="Q2" s="316"/>
      <c r="R2" s="32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218</v>
      </c>
      <c r="D3" s="11"/>
      <c r="E3" s="11"/>
      <c r="F3" s="11"/>
      <c r="G3" s="11"/>
      <c r="H3" s="11"/>
      <c r="I3" s="11"/>
      <c r="J3" s="11"/>
      <c r="K3" s="11"/>
      <c r="L3" s="27"/>
      <c r="M3" s="187"/>
      <c r="N3" s="187"/>
      <c r="O3" s="187"/>
      <c r="P3" s="308"/>
      <c r="Q3" s="317"/>
      <c r="R3" s="32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269.44</v>
      </c>
      <c r="E7" s="2">
        <v>56.76</v>
      </c>
      <c r="F7" s="2">
        <v>69.97</v>
      </c>
      <c r="G7" s="2">
        <v>262.47000000000003</v>
      </c>
      <c r="H7" s="2">
        <v>100.75</v>
      </c>
      <c r="I7" s="2">
        <v>54.23</v>
      </c>
      <c r="J7" s="2">
        <v>813.63</v>
      </c>
      <c r="K7" s="2"/>
      <c r="L7" s="187"/>
      <c r="M7" s="2">
        <v>21.68</v>
      </c>
      <c r="N7" s="187"/>
      <c r="O7" s="187"/>
      <c r="P7" s="26" t="s">
        <v>23</v>
      </c>
      <c r="Q7" s="17">
        <v>2025</v>
      </c>
      <c r="R7" s="17">
        <v>5</v>
      </c>
      <c r="S7" s="2">
        <v>403.41</v>
      </c>
      <c r="T7" s="2">
        <v>504.27</v>
      </c>
      <c r="U7" s="2">
        <v>691.58</v>
      </c>
      <c r="V7" s="2">
        <v>813.63</v>
      </c>
      <c r="W7" s="2">
        <v>976.35</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314.87</v>
      </c>
      <c r="E8" s="2">
        <v>54.69</v>
      </c>
      <c r="F8" s="2">
        <v>77.349999999999994</v>
      </c>
      <c r="G8" s="2">
        <v>255.59</v>
      </c>
      <c r="H8" s="2">
        <v>96.77</v>
      </c>
      <c r="I8" s="2">
        <v>51.54</v>
      </c>
      <c r="J8" s="2">
        <v>850.82</v>
      </c>
      <c r="K8" s="2"/>
      <c r="L8" s="187"/>
      <c r="M8" s="2">
        <v>20.72</v>
      </c>
      <c r="N8" s="187"/>
      <c r="O8" s="187"/>
      <c r="P8" s="26" t="s">
        <v>161</v>
      </c>
      <c r="Q8" s="17">
        <v>2025</v>
      </c>
      <c r="R8" s="17">
        <v>6</v>
      </c>
      <c r="S8" s="2">
        <v>404.71</v>
      </c>
      <c r="T8" s="2">
        <v>505.89</v>
      </c>
      <c r="U8" s="2">
        <v>723.19</v>
      </c>
      <c r="V8" s="2">
        <v>850.82</v>
      </c>
      <c r="W8" s="2">
        <v>1020.98</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315.33</v>
      </c>
      <c r="E9" s="2">
        <v>53.84</v>
      </c>
      <c r="F9" s="2">
        <v>77.2</v>
      </c>
      <c r="G9" s="2">
        <v>265.83</v>
      </c>
      <c r="H9" s="2">
        <v>100.07</v>
      </c>
      <c r="I9" s="2">
        <v>54.36</v>
      </c>
      <c r="J9" s="2">
        <v>866.62</v>
      </c>
      <c r="K9" s="2"/>
      <c r="L9" s="187"/>
      <c r="M9" s="2">
        <v>21.5</v>
      </c>
      <c r="N9" s="187"/>
      <c r="O9" s="187"/>
      <c r="P9" s="26" t="s">
        <v>162</v>
      </c>
      <c r="Q9" s="17">
        <v>2025</v>
      </c>
      <c r="R9" s="17">
        <v>7</v>
      </c>
      <c r="S9" s="2">
        <v>405.14</v>
      </c>
      <c r="T9" s="2">
        <v>506.42</v>
      </c>
      <c r="U9" s="2">
        <v>736.62</v>
      </c>
      <c r="V9" s="2">
        <v>866.62</v>
      </c>
      <c r="W9" s="2">
        <v>1039.94</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321.86</v>
      </c>
      <c r="E10" s="2">
        <v>56.93</v>
      </c>
      <c r="F10" s="2">
        <v>78.739999999999995</v>
      </c>
      <c r="G10" s="2">
        <v>269.70999999999998</v>
      </c>
      <c r="H10" s="2">
        <v>101.17</v>
      </c>
      <c r="I10" s="2">
        <v>57.45</v>
      </c>
      <c r="J10" s="2">
        <v>885.85</v>
      </c>
      <c r="K10" s="2"/>
      <c r="L10" s="187"/>
      <c r="M10" s="2">
        <v>21.74</v>
      </c>
      <c r="N10" s="187"/>
      <c r="O10" s="187"/>
      <c r="P10" s="26" t="s">
        <v>26</v>
      </c>
      <c r="Q10" s="17">
        <v>2025</v>
      </c>
      <c r="R10" s="17">
        <v>8</v>
      </c>
      <c r="S10" s="2">
        <v>406.25</v>
      </c>
      <c r="T10" s="2">
        <v>507.81</v>
      </c>
      <c r="U10" s="2">
        <v>752.97</v>
      </c>
      <c r="V10" s="2">
        <v>885.85</v>
      </c>
      <c r="W10" s="2">
        <v>1063.02</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332.8</v>
      </c>
      <c r="E11" s="2">
        <v>51.66</v>
      </c>
      <c r="F11" s="2">
        <v>68.92</v>
      </c>
      <c r="G11" s="2">
        <v>269.39999999999998</v>
      </c>
      <c r="H11" s="2">
        <v>110.67</v>
      </c>
      <c r="I11" s="2">
        <v>40.4</v>
      </c>
      <c r="J11" s="2">
        <v>873.85</v>
      </c>
      <c r="K11" s="2"/>
      <c r="L11" s="187"/>
      <c r="M11" s="2">
        <v>23.67</v>
      </c>
      <c r="N11" s="187"/>
      <c r="O11" s="187"/>
      <c r="P11" s="26" t="s">
        <v>163</v>
      </c>
      <c r="Q11" s="17">
        <v>2025</v>
      </c>
      <c r="R11" s="17">
        <v>9</v>
      </c>
      <c r="S11" s="2">
        <v>407</v>
      </c>
      <c r="T11" s="2">
        <v>508.75</v>
      </c>
      <c r="U11" s="2">
        <v>742.77</v>
      </c>
      <c r="V11" s="2">
        <v>873.85</v>
      </c>
      <c r="W11" s="2">
        <v>1048.6199999999999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329.96</v>
      </c>
      <c r="E12" s="2">
        <v>52.97</v>
      </c>
      <c r="F12" s="2">
        <v>68.62</v>
      </c>
      <c r="G12" s="2">
        <v>275.2</v>
      </c>
      <c r="H12" s="2">
        <v>107.03</v>
      </c>
      <c r="I12" s="2">
        <v>32.35</v>
      </c>
      <c r="J12" s="2">
        <v>866.12</v>
      </c>
      <c r="K12" s="2"/>
      <c r="L12" s="187"/>
      <c r="M12" s="2">
        <v>22.91</v>
      </c>
      <c r="N12" s="187"/>
      <c r="O12" s="187"/>
      <c r="P12" s="26" t="s">
        <v>28</v>
      </c>
      <c r="Q12" s="17">
        <v>2025</v>
      </c>
      <c r="R12" s="17">
        <v>10</v>
      </c>
      <c r="S12" s="2">
        <v>408.32</v>
      </c>
      <c r="T12" s="2">
        <v>510.4</v>
      </c>
      <c r="U12" s="2">
        <v>736.21</v>
      </c>
      <c r="V12" s="2">
        <v>866.12</v>
      </c>
      <c r="W12" s="2">
        <v>1039.3499999999999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328.06</v>
      </c>
      <c r="E13" s="2">
        <v>53.3</v>
      </c>
      <c r="F13" s="2">
        <v>68.41</v>
      </c>
      <c r="G13" s="2">
        <v>271.54000000000002</v>
      </c>
      <c r="H13" s="2">
        <v>103.27</v>
      </c>
      <c r="I13" s="2">
        <v>36.67</v>
      </c>
      <c r="J13" s="2">
        <v>861.25</v>
      </c>
      <c r="K13" s="2"/>
      <c r="L13" s="187"/>
      <c r="M13" s="2">
        <v>22.72</v>
      </c>
      <c r="N13" s="187"/>
      <c r="O13" s="187"/>
      <c r="P13" s="26" t="s">
        <v>29</v>
      </c>
      <c r="Q13" s="17">
        <v>2025</v>
      </c>
      <c r="R13" s="17">
        <v>11</v>
      </c>
      <c r="S13" s="2">
        <v>409.08</v>
      </c>
      <c r="T13" s="2">
        <v>511.34</v>
      </c>
      <c r="U13" s="2">
        <v>732.06</v>
      </c>
      <c r="V13" s="2">
        <v>861.25</v>
      </c>
      <c r="W13" s="2">
        <v>1033.49</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133" t="s">
        <v>164</v>
      </c>
      <c r="B14" s="134">
        <v>2025</v>
      </c>
      <c r="C14" s="134">
        <v>12</v>
      </c>
      <c r="D14" s="2">
        <v>321.85000000000002</v>
      </c>
      <c r="E14" s="2">
        <v>54.14</v>
      </c>
      <c r="F14" s="2">
        <v>61.18</v>
      </c>
      <c r="G14" s="2">
        <v>263.25</v>
      </c>
      <c r="H14" s="2">
        <v>102.21</v>
      </c>
      <c r="I14" s="2">
        <v>23.45</v>
      </c>
      <c r="J14" s="2">
        <v>826.06</v>
      </c>
      <c r="K14" s="2"/>
      <c r="L14" s="187"/>
      <c r="M14" s="2">
        <v>22.97</v>
      </c>
      <c r="N14" s="187"/>
      <c r="O14" s="187"/>
      <c r="P14" s="133" t="s">
        <v>164</v>
      </c>
      <c r="Q14" s="134">
        <v>2025</v>
      </c>
      <c r="R14" s="134">
        <v>12</v>
      </c>
      <c r="S14" s="2">
        <v>409.37</v>
      </c>
      <c r="T14" s="2">
        <v>511.71</v>
      </c>
      <c r="U14" s="2">
        <v>702.15</v>
      </c>
      <c r="V14" s="2">
        <v>826.06</v>
      </c>
      <c r="W14" s="2">
        <v>991.28</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133" t="s">
        <v>165</v>
      </c>
      <c r="B15" s="134">
        <v>2026</v>
      </c>
      <c r="C15" s="134">
        <v>1</v>
      </c>
      <c r="D15" s="2">
        <v>316.62</v>
      </c>
      <c r="E15" s="2">
        <v>52.97</v>
      </c>
      <c r="F15" s="2">
        <v>61.17</v>
      </c>
      <c r="G15" s="2">
        <v>264.68</v>
      </c>
      <c r="H15" s="2">
        <v>102.72</v>
      </c>
      <c r="I15" s="2">
        <v>23.41</v>
      </c>
      <c r="J15" s="2">
        <v>821.58</v>
      </c>
      <c r="K15" s="2"/>
      <c r="L15" s="187"/>
      <c r="M15" s="2">
        <v>23.77</v>
      </c>
      <c r="N15" s="187"/>
      <c r="O15" s="187"/>
      <c r="P15" s="133" t="s">
        <v>165</v>
      </c>
      <c r="Q15" s="134">
        <v>2026</v>
      </c>
      <c r="R15" s="134">
        <v>1</v>
      </c>
      <c r="S15" s="2">
        <v>410.45</v>
      </c>
      <c r="T15" s="2">
        <v>513.05999999999995</v>
      </c>
      <c r="U15" s="2">
        <v>698.34</v>
      </c>
      <c r="V15" s="2">
        <v>821.58</v>
      </c>
      <c r="W15" s="2">
        <v>985.89</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306.95999999999998</v>
      </c>
      <c r="E16" s="2">
        <v>50.62</v>
      </c>
      <c r="F16" s="2">
        <v>59.13</v>
      </c>
      <c r="G16" s="2">
        <v>273.14999999999998</v>
      </c>
      <c r="H16" s="2">
        <v>102.53</v>
      </c>
      <c r="I16" s="2">
        <v>23.73</v>
      </c>
      <c r="J16" s="2">
        <v>816.12</v>
      </c>
      <c r="K16" s="2"/>
      <c r="L16" s="187"/>
      <c r="M16" s="2">
        <v>23.03</v>
      </c>
      <c r="N16" s="187"/>
      <c r="O16" s="187"/>
      <c r="P16" s="26" t="s">
        <v>32</v>
      </c>
      <c r="Q16" s="17">
        <v>2026</v>
      </c>
      <c r="R16" s="17">
        <v>2</v>
      </c>
      <c r="S16" s="2">
        <v>415.3</v>
      </c>
      <c r="T16" s="2">
        <v>519.13</v>
      </c>
      <c r="U16" s="2">
        <v>693.7</v>
      </c>
      <c r="V16" s="2">
        <v>816.12</v>
      </c>
      <c r="W16" s="2">
        <v>979.34</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219</v>
      </c>
      <c r="B17" s="17">
        <v>2026</v>
      </c>
      <c r="C17" s="17">
        <v>3</v>
      </c>
      <c r="D17" s="2">
        <v>286.32</v>
      </c>
      <c r="E17" s="2">
        <v>57.63</v>
      </c>
      <c r="F17" s="2">
        <v>58.06</v>
      </c>
      <c r="G17" s="2">
        <v>271.04000000000002</v>
      </c>
      <c r="H17" s="2">
        <v>101.52</v>
      </c>
      <c r="I17" s="2">
        <v>35.74</v>
      </c>
      <c r="J17" s="2">
        <v>810.32</v>
      </c>
      <c r="K17" s="2"/>
      <c r="L17" s="187"/>
      <c r="M17" s="2">
        <v>23.16</v>
      </c>
      <c r="N17" s="187"/>
      <c r="O17" s="187"/>
      <c r="P17" s="26" t="s">
        <v>219</v>
      </c>
      <c r="Q17" s="17">
        <v>2026</v>
      </c>
      <c r="R17" s="17">
        <v>3</v>
      </c>
      <c r="S17" s="2">
        <v>419.78</v>
      </c>
      <c r="T17" s="2">
        <v>524.72</v>
      </c>
      <c r="U17" s="2">
        <v>688.77</v>
      </c>
      <c r="V17" s="2">
        <v>810.32</v>
      </c>
      <c r="W17" s="2">
        <v>972.38</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310.08069999999998</v>
      </c>
      <c r="E18" s="2">
        <v>55.953600000000002</v>
      </c>
      <c r="F18" s="2">
        <v>58.488599999999998</v>
      </c>
      <c r="G18" s="2">
        <v>272.45209999999997</v>
      </c>
      <c r="H18" s="2">
        <v>102.59</v>
      </c>
      <c r="I18" s="2">
        <v>36.019799999999996</v>
      </c>
      <c r="J18" s="2">
        <v>835.59</v>
      </c>
      <c r="K18" s="2"/>
      <c r="L18" s="187"/>
      <c r="M18" s="2">
        <v>23.62</v>
      </c>
      <c r="N18" s="187"/>
      <c r="O18" s="187"/>
      <c r="P18" s="26" t="s">
        <v>34</v>
      </c>
      <c r="Q18" s="17">
        <v>2026</v>
      </c>
      <c r="R18" s="17">
        <v>4</v>
      </c>
      <c r="S18" s="2">
        <v>423.04</v>
      </c>
      <c r="T18" s="2">
        <v>528.79999999999995</v>
      </c>
      <c r="U18" s="2">
        <v>710.25</v>
      </c>
      <c r="V18" s="2">
        <v>835.59</v>
      </c>
      <c r="W18" s="2">
        <v>1002.71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8.2986518580609056E-2</v>
      </c>
      <c r="E19" s="202">
        <f t="shared" si="0"/>
        <v>-2.9089016137428439E-2</v>
      </c>
      <c r="F19" s="202">
        <f t="shared" si="0"/>
        <v>7.3820186014467081E-3</v>
      </c>
      <c r="G19" s="202">
        <f t="shared" si="0"/>
        <v>5.2099321133410289E-3</v>
      </c>
      <c r="H19" s="202">
        <f t="shared" si="0"/>
        <v>1.0539795114263272E-2</v>
      </c>
      <c r="I19" s="202">
        <f t="shared" si="0"/>
        <v>7.8287632904307358E-3</v>
      </c>
      <c r="J19" s="202">
        <f t="shared" si="0"/>
        <v>3.118521078092603E-2</v>
      </c>
      <c r="K19" s="202"/>
      <c r="P19" s="16" t="s">
        <v>35</v>
      </c>
      <c r="Q19" s="1"/>
      <c r="R19" s="1"/>
      <c r="S19" s="53">
        <f>+(S18-S17)/S17</f>
        <v>7.7659726523418172E-3</v>
      </c>
      <c r="T19" s="53">
        <f>+(T18-T17)/T17</f>
        <v>7.7755755450524605E-3</v>
      </c>
      <c r="U19" s="53">
        <f>+(U18-U17)/U17</f>
        <v>3.1186027265995932E-2</v>
      </c>
      <c r="V19" s="53">
        <f>+(V18-V17)/V17</f>
        <v>3.118521078092603E-2</v>
      </c>
      <c r="W19" s="53">
        <f>+(W18-W17)/W17</f>
        <v>3.1191509492173884E-2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c r="Q20" s="1"/>
      <c r="R20" s="1"/>
      <c r="S20" s="53"/>
      <c r="T20" s="53"/>
      <c r="U20" s="53"/>
      <c r="V20" s="53"/>
      <c r="W20" s="53"/>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42" t="s">
        <v>167</v>
      </c>
      <c r="B21" s="342"/>
      <c r="C21" s="342"/>
      <c r="D21" s="342"/>
      <c r="E21" s="342"/>
      <c r="F21" s="342"/>
      <c r="G21" s="342"/>
      <c r="H21" s="342"/>
      <c r="I21" s="342"/>
      <c r="J21" s="342"/>
      <c r="K21" s="342"/>
      <c r="L21" s="342"/>
      <c r="M21" s="342"/>
      <c r="N21" s="342"/>
      <c r="AH21" s="205"/>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7.5" customHeight="1" x14ac:dyDescent="0.25">
      <c r="A22" s="342"/>
      <c r="B22" s="342"/>
      <c r="C22" s="342"/>
      <c r="D22" s="342"/>
      <c r="E22" s="342"/>
      <c r="F22" s="342"/>
      <c r="G22" s="342"/>
      <c r="H22" s="342"/>
      <c r="I22" s="342"/>
      <c r="J22" s="342"/>
      <c r="K22" s="342"/>
      <c r="L22" s="342"/>
      <c r="M22" s="342"/>
      <c r="N22" s="342"/>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AA23:AI24"/>
    <mergeCell ref="Z4:AG4"/>
    <mergeCell ref="AA19:AH20"/>
    <mergeCell ref="R2:W2"/>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8"/>
  <dimension ref="A1:BI44"/>
  <sheetViews>
    <sheetView showGridLines="0" view="pageBreakPreview" zoomScale="70" zoomScaleNormal="100" zoomScaleSheetLayoutView="7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51.75" customHeight="1" x14ac:dyDescent="0.35">
      <c r="A2" s="10" t="s">
        <v>0</v>
      </c>
      <c r="C2" s="343" t="s">
        <v>220</v>
      </c>
      <c r="D2" s="316"/>
      <c r="E2" s="316"/>
      <c r="F2" s="316"/>
      <c r="G2" s="316"/>
      <c r="H2" s="316"/>
      <c r="I2" s="316"/>
      <c r="J2" s="316"/>
      <c r="K2" s="316"/>
      <c r="L2" s="27"/>
      <c r="M2" s="187"/>
      <c r="N2" s="187"/>
      <c r="O2" s="187"/>
      <c r="P2" s="326"/>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221</v>
      </c>
      <c r="D3" s="11"/>
      <c r="E3" s="11"/>
      <c r="F3" s="11"/>
      <c r="G3" s="11"/>
      <c r="H3" s="11"/>
      <c r="I3" s="11"/>
      <c r="J3" s="11"/>
      <c r="K3" s="11"/>
      <c r="L3" s="27"/>
      <c r="M3" s="187"/>
      <c r="N3" s="187"/>
      <c r="O3" s="187"/>
      <c r="P3" s="308"/>
      <c r="Q3" s="317"/>
      <c r="R3" s="32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0"/>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404.85</v>
      </c>
      <c r="E7" s="2">
        <v>56.76</v>
      </c>
      <c r="F7" s="2">
        <v>67.290000000000006</v>
      </c>
      <c r="G7" s="2">
        <v>195.87</v>
      </c>
      <c r="H7" s="2">
        <v>194.12</v>
      </c>
      <c r="I7" s="2">
        <v>50.46</v>
      </c>
      <c r="J7" s="2">
        <v>969.34</v>
      </c>
      <c r="K7" s="2"/>
      <c r="L7" s="187"/>
      <c r="M7" s="2">
        <v>28.79</v>
      </c>
      <c r="N7" s="187"/>
      <c r="O7" s="187"/>
      <c r="P7" s="26" t="s">
        <v>23</v>
      </c>
      <c r="Q7" s="17">
        <v>2025</v>
      </c>
      <c r="R7" s="17">
        <v>5</v>
      </c>
      <c r="S7" s="2">
        <v>387.74</v>
      </c>
      <c r="T7" s="2">
        <v>484.67</v>
      </c>
      <c r="U7" s="2">
        <v>823.94</v>
      </c>
      <c r="V7" s="2">
        <v>969.34</v>
      </c>
      <c r="W7" s="2">
        <v>1163.21</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358.72</v>
      </c>
      <c r="E8" s="2">
        <v>54.69</v>
      </c>
      <c r="F8" s="2">
        <v>55.72</v>
      </c>
      <c r="G8" s="2">
        <v>191.26</v>
      </c>
      <c r="H8" s="2">
        <v>201.87</v>
      </c>
      <c r="I8" s="2">
        <v>49.96</v>
      </c>
      <c r="J8" s="2">
        <v>912.21</v>
      </c>
      <c r="K8" s="2"/>
      <c r="L8" s="187"/>
      <c r="M8" s="2">
        <v>29.08</v>
      </c>
      <c r="N8" s="187"/>
      <c r="O8" s="187"/>
      <c r="P8" s="26" t="s">
        <v>161</v>
      </c>
      <c r="Q8" s="17">
        <v>2025</v>
      </c>
      <c r="R8" s="17">
        <v>6</v>
      </c>
      <c r="S8" s="2">
        <v>388.98</v>
      </c>
      <c r="T8" s="2">
        <v>486.22</v>
      </c>
      <c r="U8" s="2">
        <v>775.38</v>
      </c>
      <c r="V8" s="2">
        <v>912.21</v>
      </c>
      <c r="W8" s="2">
        <v>1094.6500000000001</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308</v>
      </c>
      <c r="E9" s="2">
        <v>53.84</v>
      </c>
      <c r="F9" s="2">
        <v>48.74</v>
      </c>
      <c r="G9" s="2">
        <v>192.53</v>
      </c>
      <c r="H9" s="2">
        <v>208.09</v>
      </c>
      <c r="I9" s="2">
        <v>49.1</v>
      </c>
      <c r="J9" s="2">
        <v>860.29</v>
      </c>
      <c r="K9" s="2"/>
      <c r="L9" s="187"/>
      <c r="M9" s="2">
        <v>27.37</v>
      </c>
      <c r="N9" s="187"/>
      <c r="O9" s="187"/>
      <c r="P9" s="26" t="s">
        <v>162</v>
      </c>
      <c r="Q9" s="17">
        <v>2025</v>
      </c>
      <c r="R9" s="17">
        <v>7</v>
      </c>
      <c r="S9" s="2">
        <v>389.39</v>
      </c>
      <c r="T9" s="2">
        <v>486.74</v>
      </c>
      <c r="U9" s="2">
        <v>731.25</v>
      </c>
      <c r="V9" s="2">
        <v>860.29</v>
      </c>
      <c r="W9" s="2">
        <v>1032.3499999999999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310.52999999999997</v>
      </c>
      <c r="E10" s="2">
        <v>56.93</v>
      </c>
      <c r="F10" s="2">
        <v>49.52</v>
      </c>
      <c r="G10" s="2">
        <v>190.48</v>
      </c>
      <c r="H10" s="2">
        <v>196.51</v>
      </c>
      <c r="I10" s="2">
        <v>46.42</v>
      </c>
      <c r="J10" s="2">
        <v>850.4</v>
      </c>
      <c r="K10" s="2"/>
      <c r="L10" s="187"/>
      <c r="M10" s="2">
        <v>25.81</v>
      </c>
      <c r="N10" s="187"/>
      <c r="O10" s="187"/>
      <c r="P10" s="26" t="s">
        <v>26</v>
      </c>
      <c r="Q10" s="17">
        <v>2025</v>
      </c>
      <c r="R10" s="17">
        <v>8</v>
      </c>
      <c r="S10" s="2">
        <v>390.46</v>
      </c>
      <c r="T10" s="2">
        <v>488.07</v>
      </c>
      <c r="U10" s="2">
        <v>722.84</v>
      </c>
      <c r="V10" s="2">
        <v>850.4</v>
      </c>
      <c r="W10" s="2">
        <v>1020.47</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313.02</v>
      </c>
      <c r="E11" s="2">
        <v>51.66</v>
      </c>
      <c r="F11" s="2">
        <v>50.03</v>
      </c>
      <c r="G11" s="2">
        <v>192.4</v>
      </c>
      <c r="H11" s="2">
        <v>198.04</v>
      </c>
      <c r="I11" s="2">
        <v>37.18</v>
      </c>
      <c r="J11" s="2">
        <v>842.34</v>
      </c>
      <c r="K11" s="2"/>
      <c r="L11" s="187"/>
      <c r="M11" s="2">
        <v>23.09</v>
      </c>
      <c r="N11" s="187"/>
      <c r="O11" s="187"/>
      <c r="P11" s="26" t="s">
        <v>163</v>
      </c>
      <c r="Q11" s="17">
        <v>2025</v>
      </c>
      <c r="R11" s="17">
        <v>9</v>
      </c>
      <c r="S11" s="2">
        <v>391.18</v>
      </c>
      <c r="T11" s="2">
        <v>488.98</v>
      </c>
      <c r="U11" s="2">
        <v>715.99</v>
      </c>
      <c r="V11" s="2">
        <v>842.34</v>
      </c>
      <c r="W11" s="2">
        <v>1010.81</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313.81</v>
      </c>
      <c r="E12" s="2">
        <v>52.97</v>
      </c>
      <c r="F12" s="2">
        <v>50.26</v>
      </c>
      <c r="G12" s="2">
        <v>193.65</v>
      </c>
      <c r="H12" s="2">
        <v>219.07</v>
      </c>
      <c r="I12" s="2">
        <v>27.91</v>
      </c>
      <c r="J12" s="2">
        <v>857.67</v>
      </c>
      <c r="K12" s="2"/>
      <c r="L12" s="187"/>
      <c r="M12" s="2">
        <v>30.89</v>
      </c>
      <c r="N12" s="187"/>
      <c r="O12" s="187"/>
      <c r="P12" s="26" t="s">
        <v>28</v>
      </c>
      <c r="Q12" s="17">
        <v>2025</v>
      </c>
      <c r="R12" s="17">
        <v>10</v>
      </c>
      <c r="S12" s="2">
        <v>392.45</v>
      </c>
      <c r="T12" s="2">
        <v>490.56</v>
      </c>
      <c r="U12" s="2">
        <v>729.02</v>
      </c>
      <c r="V12" s="2">
        <v>857.67</v>
      </c>
      <c r="W12" s="2">
        <v>1029.2</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311.73</v>
      </c>
      <c r="E13" s="2">
        <v>53.29</v>
      </c>
      <c r="F13" s="2">
        <v>49.98</v>
      </c>
      <c r="G13" s="2">
        <v>192</v>
      </c>
      <c r="H13" s="2">
        <v>201.36</v>
      </c>
      <c r="I13" s="2">
        <v>32.85</v>
      </c>
      <c r="J13" s="2">
        <v>841.21</v>
      </c>
      <c r="K13" s="2"/>
      <c r="L13" s="187"/>
      <c r="M13" s="2">
        <v>29.97</v>
      </c>
      <c r="N13" s="187"/>
      <c r="O13" s="187"/>
      <c r="P13" s="26" t="s">
        <v>29</v>
      </c>
      <c r="Q13" s="17">
        <v>2025</v>
      </c>
      <c r="R13" s="17">
        <v>11</v>
      </c>
      <c r="S13" s="2">
        <v>393.18</v>
      </c>
      <c r="T13" s="2">
        <v>491.47</v>
      </c>
      <c r="U13" s="2">
        <v>715.03</v>
      </c>
      <c r="V13" s="2">
        <v>841.21</v>
      </c>
      <c r="W13" s="2">
        <v>1009.45</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307.82</v>
      </c>
      <c r="E14" s="2">
        <v>54.14</v>
      </c>
      <c r="F14" s="2">
        <v>50.45</v>
      </c>
      <c r="G14" s="2">
        <v>191.41</v>
      </c>
      <c r="H14" s="2">
        <v>196.63</v>
      </c>
      <c r="I14" s="2">
        <v>21.76</v>
      </c>
      <c r="J14" s="2">
        <v>822.21</v>
      </c>
      <c r="K14" s="2"/>
      <c r="L14" s="187"/>
      <c r="M14" s="2">
        <v>30.61</v>
      </c>
      <c r="N14" s="187"/>
      <c r="O14" s="187"/>
      <c r="P14" s="26" t="s">
        <v>164</v>
      </c>
      <c r="Q14" s="17">
        <v>2025</v>
      </c>
      <c r="R14" s="17">
        <v>12</v>
      </c>
      <c r="S14" s="2">
        <v>393.46</v>
      </c>
      <c r="T14" s="2">
        <v>491.83</v>
      </c>
      <c r="U14" s="2">
        <v>698.88</v>
      </c>
      <c r="V14" s="2">
        <v>822.21</v>
      </c>
      <c r="W14" s="2">
        <v>986.65</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302.81</v>
      </c>
      <c r="E15" s="2">
        <v>52.97</v>
      </c>
      <c r="F15" s="2">
        <v>50.03</v>
      </c>
      <c r="G15" s="2">
        <v>190.31</v>
      </c>
      <c r="H15" s="2">
        <v>209.27</v>
      </c>
      <c r="I15" s="2">
        <v>21.6</v>
      </c>
      <c r="J15" s="2">
        <v>826.99</v>
      </c>
      <c r="K15" s="2"/>
      <c r="L15" s="187"/>
      <c r="M15" s="2">
        <v>39.26</v>
      </c>
      <c r="N15" s="187"/>
      <c r="O15" s="187"/>
      <c r="P15" s="26" t="s">
        <v>165</v>
      </c>
      <c r="Q15" s="17">
        <v>2026</v>
      </c>
      <c r="R15" s="17">
        <v>1</v>
      </c>
      <c r="S15" s="2">
        <v>394.5</v>
      </c>
      <c r="T15" s="2">
        <v>493.12</v>
      </c>
      <c r="U15" s="2">
        <v>702.95</v>
      </c>
      <c r="V15" s="2">
        <v>826.99</v>
      </c>
      <c r="W15" s="2">
        <v>992.39</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323.76</v>
      </c>
      <c r="E16" s="2">
        <v>50.62</v>
      </c>
      <c r="F16" s="2">
        <v>52.8</v>
      </c>
      <c r="G16" s="2">
        <v>191.87</v>
      </c>
      <c r="H16" s="2">
        <v>201.95</v>
      </c>
      <c r="I16" s="2">
        <v>18.09</v>
      </c>
      <c r="J16" s="2">
        <v>839.09</v>
      </c>
      <c r="K16" s="2"/>
      <c r="L16" s="187"/>
      <c r="M16" s="2">
        <v>33.869999999999997</v>
      </c>
      <c r="N16" s="187"/>
      <c r="O16" s="187"/>
      <c r="P16" s="26" t="s">
        <v>32</v>
      </c>
      <c r="Q16" s="17">
        <v>2026</v>
      </c>
      <c r="R16" s="17">
        <v>2</v>
      </c>
      <c r="S16" s="2">
        <v>399.16</v>
      </c>
      <c r="T16" s="2">
        <v>498.95</v>
      </c>
      <c r="U16" s="2">
        <v>713.22</v>
      </c>
      <c r="V16" s="2">
        <v>839.09</v>
      </c>
      <c r="W16" s="2">
        <v>1006.9</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312.86</v>
      </c>
      <c r="E17" s="2">
        <v>57.63</v>
      </c>
      <c r="F17" s="2">
        <v>53.62</v>
      </c>
      <c r="G17" s="2">
        <v>194.66</v>
      </c>
      <c r="H17" s="2">
        <v>189.69</v>
      </c>
      <c r="I17" s="2">
        <v>32.409999999999997</v>
      </c>
      <c r="J17" s="2">
        <v>840.88</v>
      </c>
      <c r="K17" s="2"/>
      <c r="L17" s="187"/>
      <c r="M17" s="2">
        <v>38.799999999999997</v>
      </c>
      <c r="N17" s="187"/>
      <c r="O17" s="187"/>
      <c r="P17" s="26" t="s">
        <v>33</v>
      </c>
      <c r="Q17" s="17">
        <v>2026</v>
      </c>
      <c r="R17" s="17">
        <v>3</v>
      </c>
      <c r="S17" s="2">
        <v>403.46</v>
      </c>
      <c r="T17" s="2">
        <v>504.33</v>
      </c>
      <c r="U17" s="2">
        <v>714.75</v>
      </c>
      <c r="V17" s="2">
        <v>840.88</v>
      </c>
      <c r="W17" s="2">
        <v>1009.05</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326.10000000000002</v>
      </c>
      <c r="E18" s="2">
        <v>55.95</v>
      </c>
      <c r="F18" s="2">
        <v>43.47</v>
      </c>
      <c r="G18" s="2">
        <v>179.94</v>
      </c>
      <c r="H18" s="2">
        <v>213.19</v>
      </c>
      <c r="I18" s="2">
        <v>38.049999999999997</v>
      </c>
      <c r="J18" s="2">
        <v>856.7</v>
      </c>
      <c r="K18" s="2"/>
      <c r="L18" s="187"/>
      <c r="M18" s="2">
        <v>40.049999999999997</v>
      </c>
      <c r="N18" s="187"/>
      <c r="O18" s="187"/>
      <c r="P18" s="26" t="s">
        <v>34</v>
      </c>
      <c r="Q18" s="17">
        <v>2026</v>
      </c>
      <c r="R18" s="17">
        <v>4</v>
      </c>
      <c r="S18" s="2">
        <v>406.6</v>
      </c>
      <c r="T18" s="2">
        <v>508.25</v>
      </c>
      <c r="U18" s="2">
        <v>728.19</v>
      </c>
      <c r="V18" s="2">
        <v>856.7</v>
      </c>
      <c r="W18" s="2">
        <v>1028.04</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4.2319248226043625E-2</v>
      </c>
      <c r="E19" s="202">
        <f t="shared" si="0"/>
        <v>-2.9151483602290466E-2</v>
      </c>
      <c r="F19" s="202">
        <f t="shared" si="0"/>
        <v>-0.18929503916449084</v>
      </c>
      <c r="G19" s="202">
        <f t="shared" si="0"/>
        <v>-7.5619028048905773E-2</v>
      </c>
      <c r="H19" s="202">
        <f t="shared" si="0"/>
        <v>0.12388634087194897</v>
      </c>
      <c r="I19" s="202">
        <f t="shared" si="0"/>
        <v>0.17402036408515895</v>
      </c>
      <c r="J19" s="202">
        <f t="shared" si="0"/>
        <v>1.8813623822662034E-2</v>
      </c>
      <c r="K19" s="202"/>
      <c r="P19" s="16" t="s">
        <v>35</v>
      </c>
      <c r="Q19" s="1"/>
      <c r="R19" s="1"/>
      <c r="S19" s="53">
        <f>+(S18-S17)/S17</f>
        <v>7.7826798195609068E-3</v>
      </c>
      <c r="T19" s="53">
        <f>+(T18-T17)/T17</f>
        <v>7.7726885174390099E-3</v>
      </c>
      <c r="U19" s="53">
        <f>+(U18-U17)/U17</f>
        <v>1.8803777544596088E-2</v>
      </c>
      <c r="V19" s="53">
        <f>+(V18-V17)/V17</f>
        <v>1.8813623822662034E-2</v>
      </c>
      <c r="W19" s="53">
        <f>+(W18-W17)/W17</f>
        <v>1.8819681878995104E-2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9"/>
      <c r="W20" s="139"/>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25">
      <c r="A21" s="342" t="s">
        <v>167</v>
      </c>
      <c r="B21" s="342"/>
      <c r="C21" s="342"/>
      <c r="D21" s="342"/>
      <c r="E21" s="342"/>
      <c r="F21" s="342"/>
      <c r="G21" s="342"/>
      <c r="H21" s="342"/>
      <c r="I21" s="342"/>
      <c r="J21" s="342"/>
      <c r="K21" s="342"/>
      <c r="L21" s="342"/>
      <c r="M21" s="342"/>
      <c r="N21" s="342"/>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6.75" customHeight="1" x14ac:dyDescent="0.25">
      <c r="A22" s="342"/>
      <c r="B22" s="342"/>
      <c r="C22" s="342"/>
      <c r="D22" s="342"/>
      <c r="E22" s="342"/>
      <c r="F22" s="342"/>
      <c r="G22" s="342"/>
      <c r="H22" s="342"/>
      <c r="I22" s="342"/>
      <c r="J22" s="342"/>
      <c r="K22" s="342"/>
      <c r="L22" s="342"/>
      <c r="M22" s="342"/>
      <c r="N22" s="342"/>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7">
    <mergeCell ref="R2:W2"/>
    <mergeCell ref="Z4:AG4"/>
    <mergeCell ref="I1:K1"/>
    <mergeCell ref="P2:Q2"/>
    <mergeCell ref="C2:K2"/>
    <mergeCell ref="Z2:AH2"/>
    <mergeCell ref="AA27:AI28"/>
    <mergeCell ref="P5:W5"/>
    <mergeCell ref="A5:K5"/>
    <mergeCell ref="Z3:AA3"/>
    <mergeCell ref="AA23:AI24"/>
    <mergeCell ref="AA19:AH20"/>
    <mergeCell ref="P4:W4"/>
    <mergeCell ref="R3:W3"/>
    <mergeCell ref="AB3:AH3"/>
    <mergeCell ref="P3:Q3"/>
    <mergeCell ref="A21:N22"/>
  </mergeCells>
  <phoneticPr fontId="57" type="noConversion"/>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5:L40"/>
  <sheetViews>
    <sheetView showGridLines="0" view="pageBreakPreview" zoomScaleNormal="100" zoomScaleSheetLayoutView="100" workbookViewId="0">
      <selection activeCell="A7" sqref="A7:G7"/>
    </sheetView>
  </sheetViews>
  <sheetFormatPr baseColWidth="10" defaultColWidth="10.85546875" defaultRowHeight="12.75" x14ac:dyDescent="0.2"/>
  <cols>
    <col min="1" max="1" width="10.85546875" style="161"/>
    <col min="2" max="2" width="8.140625" style="161" customWidth="1"/>
    <col min="3" max="3" width="32" style="239" customWidth="1"/>
    <col min="4" max="4" width="35.140625" style="239" customWidth="1"/>
    <col min="5" max="5" width="11.42578125" style="161" customWidth="1"/>
    <col min="6" max="6" width="2.7109375" style="161" customWidth="1"/>
    <col min="7" max="7" width="2.5703125" style="161" hidden="1" customWidth="1"/>
    <col min="8" max="8" width="0" style="161" hidden="1" customWidth="1"/>
    <col min="9" max="9" width="42.5703125" style="161" hidden="1" customWidth="1"/>
    <col min="10" max="11" width="0" style="161" hidden="1" customWidth="1"/>
    <col min="12" max="12" width="7.42578125" style="161" hidden="1" customWidth="1"/>
    <col min="13" max="16384" width="10.85546875" style="161"/>
  </cols>
  <sheetData>
    <row r="5" spans="1:11" ht="36.75" customHeight="1" x14ac:dyDescent="0.2">
      <c r="A5" s="289" t="s">
        <v>362</v>
      </c>
      <c r="B5" s="304"/>
      <c r="C5" s="305"/>
      <c r="D5" s="305"/>
      <c r="E5" s="304"/>
      <c r="F5" s="304"/>
      <c r="G5" s="304"/>
      <c r="H5" s="299" t="s">
        <v>81</v>
      </c>
      <c r="I5" s="300"/>
      <c r="J5" s="300"/>
      <c r="K5" s="300"/>
    </row>
    <row r="6" spans="1:11" ht="23.45" customHeight="1" x14ac:dyDescent="0.2">
      <c r="A6" s="301"/>
      <c r="B6" s="300"/>
      <c r="C6" s="302"/>
      <c r="D6" s="302"/>
      <c r="E6" s="300"/>
      <c r="F6" s="300"/>
      <c r="G6" s="300"/>
      <c r="H6" s="300"/>
      <c r="I6" s="300"/>
      <c r="J6" s="300"/>
      <c r="K6" s="300"/>
    </row>
    <row r="7" spans="1:11" x14ac:dyDescent="0.2">
      <c r="A7" s="301" t="s">
        <v>363</v>
      </c>
      <c r="B7" s="300"/>
      <c r="C7" s="302"/>
      <c r="D7" s="302"/>
      <c r="E7" s="300"/>
      <c r="F7" s="300"/>
      <c r="G7" s="300"/>
    </row>
    <row r="8" spans="1:11" ht="43.5" customHeight="1" x14ac:dyDescent="0.2">
      <c r="A8" s="303" t="s">
        <v>82</v>
      </c>
      <c r="B8" s="300"/>
      <c r="C8" s="302"/>
      <c r="D8" s="302"/>
      <c r="E8" s="300"/>
      <c r="F8" s="238"/>
      <c r="G8" s="239"/>
    </row>
    <row r="9" spans="1:11" ht="33" customHeight="1" x14ac:dyDescent="0.2">
      <c r="A9" s="300"/>
      <c r="B9" s="300"/>
      <c r="C9" s="302"/>
      <c r="D9" s="302"/>
      <c r="E9" s="300"/>
      <c r="F9" s="238"/>
      <c r="G9" s="239"/>
    </row>
    <row r="10" spans="1:11" ht="9" customHeight="1" x14ac:dyDescent="0.2">
      <c r="A10" s="240"/>
    </row>
    <row r="11" spans="1:11" x14ac:dyDescent="0.2">
      <c r="B11" s="185" t="s">
        <v>83</v>
      </c>
      <c r="C11" s="185" t="s">
        <v>84</v>
      </c>
      <c r="D11" s="186" t="s">
        <v>85</v>
      </c>
      <c r="E11" s="186" t="s">
        <v>86</v>
      </c>
      <c r="F11" s="241"/>
      <c r="H11" s="242"/>
      <c r="I11" s="243"/>
    </row>
    <row r="12" spans="1:11" ht="25.5" x14ac:dyDescent="0.2">
      <c r="B12" s="180">
        <v>1</v>
      </c>
      <c r="C12" s="235" t="s">
        <v>87</v>
      </c>
      <c r="D12" s="236" t="s">
        <v>88</v>
      </c>
      <c r="E12" s="181" t="s">
        <v>89</v>
      </c>
      <c r="F12" s="244"/>
      <c r="H12" s="245"/>
      <c r="I12" s="246" t="s">
        <v>90</v>
      </c>
    </row>
    <row r="13" spans="1:11" ht="25.5" x14ac:dyDescent="0.2">
      <c r="B13" s="182">
        <v>2</v>
      </c>
      <c r="C13" s="235" t="s">
        <v>91</v>
      </c>
      <c r="D13" s="236" t="s">
        <v>92</v>
      </c>
      <c r="E13" s="181" t="s">
        <v>89</v>
      </c>
      <c r="F13" s="244"/>
      <c r="H13" s="245"/>
      <c r="I13" s="246" t="s">
        <v>93</v>
      </c>
    </row>
    <row r="14" spans="1:11" x14ac:dyDescent="0.2">
      <c r="B14" s="182">
        <v>3</v>
      </c>
      <c r="C14" s="235" t="s">
        <v>91</v>
      </c>
      <c r="D14" s="236" t="s">
        <v>94</v>
      </c>
      <c r="E14" s="181" t="s">
        <v>95</v>
      </c>
      <c r="F14" s="244"/>
      <c r="H14" s="245"/>
      <c r="I14" s="246" t="s">
        <v>96</v>
      </c>
    </row>
    <row r="15" spans="1:11" x14ac:dyDescent="0.2">
      <c r="B15" s="180">
        <v>4</v>
      </c>
      <c r="C15" s="235" t="s">
        <v>97</v>
      </c>
      <c r="D15" s="236" t="s">
        <v>98</v>
      </c>
      <c r="E15" s="181" t="s">
        <v>99</v>
      </c>
      <c r="F15" s="244"/>
      <c r="H15" s="247"/>
      <c r="I15" s="246" t="s">
        <v>100</v>
      </c>
    </row>
    <row r="16" spans="1:11" ht="25.5" x14ac:dyDescent="0.2">
      <c r="B16" s="182">
        <v>5</v>
      </c>
      <c r="C16" s="235" t="s">
        <v>101</v>
      </c>
      <c r="D16" s="236" t="s">
        <v>102</v>
      </c>
      <c r="E16" s="181" t="s">
        <v>89</v>
      </c>
      <c r="F16" s="244"/>
      <c r="H16" s="248"/>
      <c r="I16" s="246" t="s">
        <v>103</v>
      </c>
    </row>
    <row r="17" spans="2:9" ht="25.5" x14ac:dyDescent="0.2">
      <c r="B17" s="182">
        <v>6</v>
      </c>
      <c r="C17" s="235" t="s">
        <v>104</v>
      </c>
      <c r="D17" s="236" t="s">
        <v>105</v>
      </c>
      <c r="E17" s="181" t="s">
        <v>89</v>
      </c>
      <c r="F17" s="244"/>
      <c r="H17" s="248"/>
      <c r="I17" s="246" t="s">
        <v>106</v>
      </c>
    </row>
    <row r="18" spans="2:9" x14ac:dyDescent="0.2">
      <c r="B18" s="180">
        <v>7</v>
      </c>
      <c r="C18" s="235" t="s">
        <v>107</v>
      </c>
      <c r="D18" s="236" t="s">
        <v>108</v>
      </c>
      <c r="E18" s="181" t="s">
        <v>99</v>
      </c>
      <c r="F18" s="244"/>
      <c r="H18" s="248"/>
      <c r="I18" s="249"/>
    </row>
    <row r="19" spans="2:9" x14ac:dyDescent="0.2">
      <c r="B19" s="182">
        <v>8</v>
      </c>
      <c r="C19" s="237" t="s">
        <v>109</v>
      </c>
      <c r="D19" s="236" t="s">
        <v>110</v>
      </c>
      <c r="E19" s="181" t="s">
        <v>95</v>
      </c>
      <c r="F19" s="244"/>
      <c r="H19" s="248"/>
      <c r="I19" s="183"/>
    </row>
    <row r="20" spans="2:9" x14ac:dyDescent="0.2">
      <c r="B20" s="182">
        <v>9</v>
      </c>
      <c r="C20" s="235" t="s">
        <v>111</v>
      </c>
      <c r="D20" s="236" t="s">
        <v>112</v>
      </c>
      <c r="E20" s="181" t="s">
        <v>113</v>
      </c>
      <c r="F20" s="244"/>
      <c r="H20" s="248"/>
      <c r="I20" s="250"/>
    </row>
    <row r="21" spans="2:9" x14ac:dyDescent="0.2">
      <c r="B21" s="182">
        <v>10</v>
      </c>
      <c r="C21" s="235" t="s">
        <v>114</v>
      </c>
      <c r="D21" s="236" t="s">
        <v>115</v>
      </c>
      <c r="E21" s="181" t="s">
        <v>95</v>
      </c>
      <c r="F21" s="244"/>
      <c r="H21" s="248"/>
      <c r="I21" s="250"/>
    </row>
    <row r="22" spans="2:9" x14ac:dyDescent="0.2">
      <c r="B22" s="182">
        <v>11</v>
      </c>
      <c r="C22" s="235" t="s">
        <v>116</v>
      </c>
      <c r="D22" s="236" t="s">
        <v>117</v>
      </c>
      <c r="E22" s="181" t="s">
        <v>99</v>
      </c>
      <c r="F22" s="244"/>
      <c r="H22" s="248"/>
      <c r="I22" s="250"/>
    </row>
    <row r="23" spans="2:9" x14ac:dyDescent="0.2">
      <c r="B23" s="180">
        <v>12</v>
      </c>
      <c r="C23" s="235" t="s">
        <v>118</v>
      </c>
      <c r="D23" s="236" t="s">
        <v>119</v>
      </c>
      <c r="E23" s="181" t="s">
        <v>120</v>
      </c>
      <c r="F23" s="244"/>
      <c r="H23" s="247"/>
      <c r="I23" s="250"/>
    </row>
    <row r="24" spans="2:9" x14ac:dyDescent="0.2">
      <c r="B24" s="182">
        <v>13</v>
      </c>
      <c r="C24" s="235" t="s">
        <v>121</v>
      </c>
      <c r="D24" s="236" t="s">
        <v>122</v>
      </c>
      <c r="E24" s="181" t="s">
        <v>120</v>
      </c>
      <c r="F24" s="244"/>
      <c r="H24" s="248"/>
      <c r="I24" s="250"/>
    </row>
    <row r="25" spans="2:9" x14ac:dyDescent="0.2">
      <c r="B25" s="180">
        <v>14</v>
      </c>
      <c r="C25" s="235" t="s">
        <v>123</v>
      </c>
      <c r="D25" s="236" t="s">
        <v>124</v>
      </c>
      <c r="E25" s="181" t="s">
        <v>99</v>
      </c>
      <c r="F25" s="244"/>
      <c r="H25" s="247"/>
      <c r="I25" s="250"/>
    </row>
    <row r="26" spans="2:9" ht="25.5" x14ac:dyDescent="0.2">
      <c r="B26" s="184">
        <v>15</v>
      </c>
      <c r="C26" s="235" t="s">
        <v>125</v>
      </c>
      <c r="D26" s="236" t="s">
        <v>126</v>
      </c>
      <c r="E26" s="181" t="s">
        <v>89</v>
      </c>
      <c r="F26" s="244"/>
      <c r="H26" s="248"/>
      <c r="I26" s="250"/>
    </row>
    <row r="27" spans="2:9" x14ac:dyDescent="0.2">
      <c r="B27" s="182">
        <v>16</v>
      </c>
      <c r="C27" s="235" t="s">
        <v>127</v>
      </c>
      <c r="D27" s="236" t="s">
        <v>128</v>
      </c>
      <c r="E27" s="181" t="s">
        <v>113</v>
      </c>
      <c r="F27" s="244"/>
      <c r="H27" s="248"/>
      <c r="I27" s="250"/>
    </row>
    <row r="28" spans="2:9" x14ac:dyDescent="0.2">
      <c r="B28" s="182">
        <v>17</v>
      </c>
      <c r="C28" s="235" t="s">
        <v>129</v>
      </c>
      <c r="D28" s="236" t="s">
        <v>130</v>
      </c>
      <c r="E28" s="181" t="s">
        <v>113</v>
      </c>
      <c r="F28" s="244"/>
      <c r="H28" s="248"/>
      <c r="I28" s="250"/>
    </row>
    <row r="29" spans="2:9" x14ac:dyDescent="0.2">
      <c r="B29" s="182">
        <v>18</v>
      </c>
      <c r="C29" s="235" t="s">
        <v>131</v>
      </c>
      <c r="D29" s="236" t="s">
        <v>132</v>
      </c>
      <c r="E29" s="181" t="s">
        <v>120</v>
      </c>
      <c r="F29" s="244"/>
      <c r="H29" s="247"/>
      <c r="I29" s="250"/>
    </row>
    <row r="30" spans="2:9" x14ac:dyDescent="0.2">
      <c r="B30" s="180">
        <v>19</v>
      </c>
      <c r="C30" s="235" t="s">
        <v>133</v>
      </c>
      <c r="D30" s="236" t="s">
        <v>134</v>
      </c>
      <c r="E30" s="181" t="s">
        <v>95</v>
      </c>
      <c r="F30" s="244"/>
      <c r="H30" s="248"/>
      <c r="I30" s="250"/>
    </row>
    <row r="31" spans="2:9" ht="25.5" x14ac:dyDescent="0.2">
      <c r="B31" s="182">
        <v>20</v>
      </c>
      <c r="C31" s="235" t="s">
        <v>135</v>
      </c>
      <c r="D31" s="236" t="s">
        <v>136</v>
      </c>
      <c r="E31" s="181" t="s">
        <v>89</v>
      </c>
      <c r="F31" s="244"/>
      <c r="H31" s="247"/>
      <c r="I31" s="250"/>
    </row>
    <row r="32" spans="2:9" ht="25.5" x14ac:dyDescent="0.2">
      <c r="B32" s="182">
        <v>21</v>
      </c>
      <c r="C32" s="235" t="s">
        <v>137</v>
      </c>
      <c r="D32" s="236" t="s">
        <v>138</v>
      </c>
      <c r="E32" s="181" t="s">
        <v>89</v>
      </c>
      <c r="F32" s="244"/>
      <c r="H32" s="248"/>
      <c r="I32" s="250"/>
    </row>
    <row r="33" spans="2:9" x14ac:dyDescent="0.2">
      <c r="B33" s="182">
        <v>22</v>
      </c>
      <c r="C33" s="235" t="s">
        <v>139</v>
      </c>
      <c r="D33" s="236" t="s">
        <v>140</v>
      </c>
      <c r="E33" s="181" t="s">
        <v>120</v>
      </c>
      <c r="F33" s="244"/>
      <c r="H33" s="248"/>
      <c r="I33" s="250"/>
    </row>
    <row r="34" spans="2:9" x14ac:dyDescent="0.2">
      <c r="B34" s="182">
        <v>23</v>
      </c>
      <c r="C34" s="235" t="s">
        <v>141</v>
      </c>
      <c r="D34" s="236" t="s">
        <v>142</v>
      </c>
      <c r="E34" s="181" t="s">
        <v>120</v>
      </c>
      <c r="F34" s="244"/>
      <c r="H34" s="248"/>
      <c r="I34" s="250"/>
    </row>
    <row r="35" spans="2:9" x14ac:dyDescent="0.2">
      <c r="B35" s="182">
        <v>24</v>
      </c>
      <c r="C35" s="235" t="s">
        <v>143</v>
      </c>
      <c r="D35" s="236" t="s">
        <v>144</v>
      </c>
      <c r="E35" s="181" t="s">
        <v>95</v>
      </c>
      <c r="F35" s="244"/>
      <c r="H35" s="248"/>
      <c r="I35" s="250"/>
    </row>
    <row r="36" spans="2:9" x14ac:dyDescent="0.2">
      <c r="B36" s="182">
        <v>25</v>
      </c>
      <c r="C36" s="235" t="s">
        <v>145</v>
      </c>
      <c r="D36" s="236" t="s">
        <v>146</v>
      </c>
      <c r="E36" s="181" t="s">
        <v>120</v>
      </c>
      <c r="F36" s="244"/>
      <c r="H36" s="248"/>
      <c r="I36" s="250"/>
    </row>
    <row r="37" spans="2:9" x14ac:dyDescent="0.2">
      <c r="B37" s="182">
        <v>26</v>
      </c>
      <c r="C37" s="235" t="s">
        <v>147</v>
      </c>
      <c r="D37" s="236" t="s">
        <v>148</v>
      </c>
      <c r="E37" s="181" t="s">
        <v>113</v>
      </c>
      <c r="F37" s="244"/>
      <c r="H37" s="248"/>
      <c r="I37" s="250"/>
    </row>
    <row r="38" spans="2:9" x14ac:dyDescent="0.2">
      <c r="B38" s="182">
        <v>27</v>
      </c>
      <c r="C38" s="237" t="s">
        <v>149</v>
      </c>
      <c r="D38" s="236" t="s">
        <v>150</v>
      </c>
      <c r="E38" s="181" t="s">
        <v>99</v>
      </c>
      <c r="F38" s="244"/>
      <c r="H38" s="248"/>
      <c r="I38" s="183"/>
    </row>
    <row r="39" spans="2:9" x14ac:dyDescent="0.2">
      <c r="B39" s="182">
        <v>28</v>
      </c>
      <c r="C39" s="235" t="s">
        <v>151</v>
      </c>
      <c r="D39" s="236" t="s">
        <v>152</v>
      </c>
      <c r="E39" s="181" t="s">
        <v>99</v>
      </c>
      <c r="F39" s="244"/>
      <c r="H39" s="248"/>
      <c r="I39" s="250"/>
    </row>
    <row r="40" spans="2:9" x14ac:dyDescent="0.2">
      <c r="B40" s="182">
        <v>29</v>
      </c>
      <c r="C40" s="235" t="s">
        <v>153</v>
      </c>
      <c r="D40" s="236" t="s">
        <v>154</v>
      </c>
      <c r="E40" s="181" t="s">
        <v>99</v>
      </c>
      <c r="F40" s="244"/>
      <c r="H40" s="248"/>
      <c r="I40" s="250"/>
    </row>
  </sheetData>
  <mergeCells count="5">
    <mergeCell ref="H5:K6"/>
    <mergeCell ref="A6:G6"/>
    <mergeCell ref="A7:G7"/>
    <mergeCell ref="A8:E9"/>
    <mergeCell ref="A5:G5"/>
  </mergeCells>
  <hyperlinks>
    <hyperlink ref="C12" location="'1. CEDENAR'!A1" display="CEDENAR S.A. E.S.P."/>
    <hyperlink ref="I12" location="Transmisión!A1" display="Componente de Transmisión"/>
    <hyperlink ref="C13" location="'2. CELSIA COLOMBIA Valle'!A1" display="CELSIA COLOMBIA S.A. E.S.P."/>
    <hyperlink ref="I13" location="Distribución!A1" display="Componente de Distribución"/>
    <hyperlink ref="C14" location="'3. CELSIA COLOMBIA Tolima'!A1" display="CELSIA COLOMBIA S.A. E.S.P."/>
    <hyperlink ref="I14" location="'Evolución ADD'!A1" display="Evolución ADD"/>
    <hyperlink ref="C15" location="'4. CENS'!A1" display="CENS S.A. E.S.P."/>
    <hyperlink ref="I15" location="'Variaciones CU'!A1" display="Variaciones CU"/>
    <hyperlink ref="C16" location="'5. CEO'!A1" display="CEO S.A.S. E.S.P."/>
    <hyperlink ref="I16" location="'Variaciones Tarifas'!A1" display="Variaciones Tarifas"/>
    <hyperlink ref="C17" location="'6. CETSA'!A1" display="CETSA S.A. E.S.P."/>
    <hyperlink ref="I17" location="Alfas!A1" display="Alfas"/>
    <hyperlink ref="C18" location="'7. CHEC'!A1" display="CHEC S.A. E.S.P."/>
    <hyperlink ref="C19" location="'8. ENEL COLOMBIA'!A1" display="ENEL COLOMBIA S.A. E.S.P."/>
    <hyperlink ref="C20" location="'9. DISPAC'!A1" display="DISPAC S.A. E.S.P."/>
    <hyperlink ref="C21" location="'10. EBSA'!A1" display="EBSA S.A. E.S.P."/>
    <hyperlink ref="C22" location="'11. EDEQ'!A1" display="EDEQ S.A. E.S.P."/>
    <hyperlink ref="C23" location="'12. EE Putumayo'!A1" display="EE PUTUMAYO S.A. E.S.P."/>
    <hyperlink ref="C24" location="'13. EEBP'!A1" display="EEBP S.A. E.S.P."/>
    <hyperlink ref="C25" location="'14. EEP PEREIRA'!A1" display="EEP S.A. E.S.P. (Pereira)"/>
    <hyperlink ref="C26" location="'15. EEP CARTAGO'!Área_de_impresión" display="EEP S.A. E.S.P. (Cartago)"/>
    <hyperlink ref="C27" location="'16. AIR-E'!Área_de_impresión" display="AIR-E S.A.S. E.S.P."/>
    <hyperlink ref="C28" location="'17. AFINIA'!Área_de_impresión" display="CARIBEMAR DE LA COSTA S.A.S. E.S.P. (AFINIA)"/>
    <hyperlink ref="C29" location="'18. ELECTROCAQUETÁ'!Área_de_impresión" display="ELECTROCAQUETÁ S.A. E.S.P."/>
    <hyperlink ref="C30" location="'19. ELECTROHUILA'!Área_de_impresión" display="ELECTROHUILA S.A. E.S.P."/>
    <hyperlink ref="C31" location="'20. EMCALI'!Área_de_impresión" display="EMCALI E.I.C.E. E.S.P."/>
    <hyperlink ref="C32" location="'21. EMEESA'!A1" display="EMEESA S.A. E.S.P."/>
    <hyperlink ref="C33" location="'22. EMEVASI'!A1" display="EMEVASI S.A. E.S.P."/>
    <hyperlink ref="C34" location="'23. EMSA'!A1" display="EMSA S.A. E.S.P."/>
    <hyperlink ref="C35" location="'24. ENELAR'!A1" display="ENELAR S.A. E.S.P."/>
    <hyperlink ref="C36" location="'25.ENERCA'!Área_de_impresión" display="ENERCA S.A. E.S.P."/>
    <hyperlink ref="C37" location="'26.ENERGUAVIARE'!Área_de_impresión" display="ENERGUVIARE E.S.P."/>
    <hyperlink ref="C38" location="'27.EPM'!Área_de_impresión" display="EPM E.S.P."/>
    <hyperlink ref="C39" location="'28.ESSA'!Área_de_impresión" display="ESSA S.A. E.S.P."/>
    <hyperlink ref="C40" location="'29.RUITOQUE'!Área_de_impresión" display="RUITOQUE S.A. E.S.P."/>
  </hyperlinks>
  <printOptions horizontalCentered="1"/>
  <pageMargins left="0.23622047244094491" right="0.23622047244094491" top="0.74803149606299213" bottom="0.74803149606299213" header="0.31496062992125978" footer="0.31496062992125978"/>
  <pageSetup scale="55" orientation="portrait" r:id="rId1"/>
  <headerFooter>
    <oddHeader>&amp;C&amp;12 Información tarifaria del servicio público de energía 
para el comercializador integrado al operador de red</oddHeader>
    <oddFooter>&amp;L&amp;K00B050</oddFooter>
  </headerFooter>
  <colBreaks count="1" manualBreakCount="1">
    <brk id="6" max="1048575" man="1"/>
  </colBreaks>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9"/>
  <dimension ref="A1:BI44"/>
  <sheetViews>
    <sheetView showGridLines="0" view="pageBreakPreview" zoomScale="80" zoomScaleNormal="100" zoomScaleSheetLayoutView="8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19" width="13" customWidth="1"/>
    <col min="20" max="20" width="13.7109375" customWidth="1"/>
    <col min="21" max="21" width="13.8554687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44.25" customHeight="1" x14ac:dyDescent="0.35">
      <c r="A2" s="3" t="s">
        <v>0</v>
      </c>
      <c r="C2" s="11" t="s">
        <v>222</v>
      </c>
      <c r="D2" s="11"/>
      <c r="E2" s="11"/>
      <c r="F2" s="11"/>
      <c r="G2" s="11"/>
      <c r="H2" s="11"/>
      <c r="I2" s="11"/>
      <c r="J2" s="11"/>
      <c r="K2" s="11"/>
      <c r="L2" s="27"/>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223</v>
      </c>
      <c r="D3" s="11"/>
      <c r="E3" s="11"/>
      <c r="F3" s="11"/>
      <c r="G3" s="11"/>
      <c r="H3" s="11"/>
      <c r="I3" s="11"/>
      <c r="J3" s="11"/>
      <c r="K3" s="11"/>
      <c r="L3" s="27"/>
      <c r="M3" s="187"/>
      <c r="N3" s="187"/>
      <c r="O3" s="187"/>
      <c r="P3" s="308"/>
      <c r="Q3" s="317"/>
      <c r="R3" s="32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243.24</v>
      </c>
      <c r="E7" s="2">
        <v>56.76</v>
      </c>
      <c r="F7" s="2">
        <v>53.57</v>
      </c>
      <c r="G7" s="2">
        <v>326.95</v>
      </c>
      <c r="H7" s="2">
        <v>117.98</v>
      </c>
      <c r="I7" s="2">
        <v>38.01</v>
      </c>
      <c r="J7" s="2">
        <v>836.5</v>
      </c>
      <c r="K7" s="2"/>
      <c r="L7" s="187"/>
      <c r="M7" s="2">
        <v>45.22</v>
      </c>
      <c r="N7" s="187"/>
      <c r="O7" s="187"/>
      <c r="P7" s="26" t="s">
        <v>23</v>
      </c>
      <c r="Q7" s="17">
        <v>2025</v>
      </c>
      <c r="R7" s="17">
        <v>5</v>
      </c>
      <c r="S7" s="2">
        <v>396.97</v>
      </c>
      <c r="T7" s="2">
        <v>496.21</v>
      </c>
      <c r="U7" s="2">
        <v>711.03</v>
      </c>
      <c r="V7" s="2">
        <v>836.5</v>
      </c>
      <c r="W7" s="2">
        <v>1003.81</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266.10000000000002</v>
      </c>
      <c r="E8" s="2">
        <v>54.69</v>
      </c>
      <c r="F8" s="2">
        <v>57.15</v>
      </c>
      <c r="G8" s="2">
        <v>311</v>
      </c>
      <c r="H8" s="2">
        <v>118</v>
      </c>
      <c r="I8" s="2">
        <v>39.5</v>
      </c>
      <c r="J8" s="2">
        <v>846.43</v>
      </c>
      <c r="K8" s="2"/>
      <c r="L8" s="187"/>
      <c r="M8" s="2">
        <v>46.17</v>
      </c>
      <c r="N8" s="187"/>
      <c r="O8" s="187"/>
      <c r="P8" s="26" t="s">
        <v>161</v>
      </c>
      <c r="Q8" s="17">
        <v>2025</v>
      </c>
      <c r="R8" s="17">
        <v>6</v>
      </c>
      <c r="S8" s="2">
        <v>398.24</v>
      </c>
      <c r="T8" s="2">
        <v>497.8</v>
      </c>
      <c r="U8" s="2">
        <v>719.47</v>
      </c>
      <c r="V8" s="2">
        <v>846.43</v>
      </c>
      <c r="W8" s="2">
        <v>1015.72</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298.27</v>
      </c>
      <c r="E9" s="2">
        <v>53.84</v>
      </c>
      <c r="F9" s="2">
        <v>62.29</v>
      </c>
      <c r="G9" s="2">
        <v>308.58</v>
      </c>
      <c r="H9" s="2">
        <v>116.7</v>
      </c>
      <c r="I9" s="2">
        <v>49.18</v>
      </c>
      <c r="J9" s="2">
        <v>888.86</v>
      </c>
      <c r="K9" s="2"/>
      <c r="L9" s="187"/>
      <c r="M9" s="2">
        <v>45.39</v>
      </c>
      <c r="N9" s="187"/>
      <c r="O9" s="187"/>
      <c r="P9" s="26" t="s">
        <v>162</v>
      </c>
      <c r="Q9" s="17">
        <v>2025</v>
      </c>
      <c r="R9" s="17">
        <v>7</v>
      </c>
      <c r="S9" s="2">
        <v>398.66</v>
      </c>
      <c r="T9" s="2">
        <v>498.33</v>
      </c>
      <c r="U9" s="2">
        <v>755.53</v>
      </c>
      <c r="V9" s="2">
        <v>888.86</v>
      </c>
      <c r="W9" s="2">
        <v>1066.6400000000001</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298.75</v>
      </c>
      <c r="E10" s="2">
        <v>56.93</v>
      </c>
      <c r="F10" s="2">
        <v>62.27</v>
      </c>
      <c r="G10" s="2">
        <v>320.89999999999998</v>
      </c>
      <c r="H10" s="2">
        <v>115.7</v>
      </c>
      <c r="I10" s="2">
        <v>46.81</v>
      </c>
      <c r="J10" s="2">
        <v>901.37</v>
      </c>
      <c r="K10" s="2"/>
      <c r="L10" s="187"/>
      <c r="M10" s="2">
        <v>43.94</v>
      </c>
      <c r="N10" s="187"/>
      <c r="O10" s="187"/>
      <c r="P10" s="26" t="s">
        <v>26</v>
      </c>
      <c r="Q10" s="17">
        <v>2025</v>
      </c>
      <c r="R10" s="17">
        <v>8</v>
      </c>
      <c r="S10" s="2">
        <v>399.75</v>
      </c>
      <c r="T10" s="2">
        <v>499.69</v>
      </c>
      <c r="U10" s="2">
        <v>766.16</v>
      </c>
      <c r="V10" s="2">
        <v>901.37</v>
      </c>
      <c r="W10" s="2">
        <v>1081.6400000000001</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302.77</v>
      </c>
      <c r="E11" s="2">
        <v>51.66</v>
      </c>
      <c r="F11" s="2">
        <v>63.58</v>
      </c>
      <c r="G11" s="2">
        <v>325.33</v>
      </c>
      <c r="H11" s="2">
        <v>116.29</v>
      </c>
      <c r="I11" s="2">
        <v>30.46</v>
      </c>
      <c r="J11" s="2">
        <v>890.09</v>
      </c>
      <c r="K11" s="2"/>
      <c r="L11" s="187"/>
      <c r="M11" s="2">
        <v>43.4</v>
      </c>
      <c r="N11" s="187"/>
      <c r="O11" s="187"/>
      <c r="P11" s="26" t="s">
        <v>163</v>
      </c>
      <c r="Q11" s="17">
        <v>2025</v>
      </c>
      <c r="R11" s="17">
        <v>9</v>
      </c>
      <c r="S11" s="2">
        <v>400.49</v>
      </c>
      <c r="T11" s="2">
        <v>500.62</v>
      </c>
      <c r="U11" s="2">
        <v>756.57</v>
      </c>
      <c r="V11" s="2">
        <v>890.09</v>
      </c>
      <c r="W11" s="2">
        <v>1068.0999999999999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313.27</v>
      </c>
      <c r="E12" s="2">
        <v>52.97</v>
      </c>
      <c r="F12" s="2">
        <v>65.48</v>
      </c>
      <c r="G12" s="2">
        <v>314.64</v>
      </c>
      <c r="H12" s="2">
        <v>114.69</v>
      </c>
      <c r="I12" s="2">
        <v>24.61</v>
      </c>
      <c r="J12" s="2">
        <v>885.65</v>
      </c>
      <c r="K12" s="2"/>
      <c r="L12" s="187"/>
      <c r="M12" s="2">
        <v>43.02</v>
      </c>
      <c r="N12" s="187"/>
      <c r="O12" s="187"/>
      <c r="P12" s="26" t="s">
        <v>28</v>
      </c>
      <c r="Q12" s="17">
        <v>2025</v>
      </c>
      <c r="R12" s="17">
        <v>10</v>
      </c>
      <c r="S12" s="2">
        <v>401.79</v>
      </c>
      <c r="T12" s="2">
        <v>502.24</v>
      </c>
      <c r="U12" s="2">
        <v>752.8</v>
      </c>
      <c r="V12" s="2">
        <v>885.65</v>
      </c>
      <c r="W12" s="2">
        <v>1062.78</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294.5</v>
      </c>
      <c r="E13" s="2">
        <v>53.3</v>
      </c>
      <c r="F13" s="2">
        <v>62.36</v>
      </c>
      <c r="G13" s="2">
        <v>307.37</v>
      </c>
      <c r="H13" s="2">
        <v>114.66</v>
      </c>
      <c r="I13" s="2">
        <v>29.69</v>
      </c>
      <c r="J13" s="2">
        <v>861.88</v>
      </c>
      <c r="K13" s="2"/>
      <c r="L13" s="187"/>
      <c r="M13" s="2">
        <v>42.27</v>
      </c>
      <c r="N13" s="187"/>
      <c r="O13" s="187"/>
      <c r="P13" s="26" t="s">
        <v>29</v>
      </c>
      <c r="Q13" s="17">
        <v>2025</v>
      </c>
      <c r="R13" s="17">
        <v>11</v>
      </c>
      <c r="S13" s="2">
        <v>402.54</v>
      </c>
      <c r="T13" s="2">
        <v>503.17</v>
      </c>
      <c r="U13" s="2">
        <v>732.6</v>
      </c>
      <c r="V13" s="2">
        <v>861.88</v>
      </c>
      <c r="W13" s="2">
        <v>1034.26</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295.62</v>
      </c>
      <c r="E14" s="2">
        <v>54.14</v>
      </c>
      <c r="F14" s="2">
        <v>63.5</v>
      </c>
      <c r="G14" s="2">
        <v>315.57</v>
      </c>
      <c r="H14" s="2">
        <v>113.66</v>
      </c>
      <c r="I14" s="2">
        <v>16.7</v>
      </c>
      <c r="J14" s="2">
        <v>859.19</v>
      </c>
      <c r="K14" s="2"/>
      <c r="L14" s="187"/>
      <c r="M14" s="2">
        <v>42.48</v>
      </c>
      <c r="N14" s="187"/>
      <c r="O14" s="187"/>
      <c r="P14" s="26" t="s">
        <v>164</v>
      </c>
      <c r="Q14" s="17">
        <v>2025</v>
      </c>
      <c r="R14" s="17">
        <v>12</v>
      </c>
      <c r="S14" s="2">
        <v>402.83</v>
      </c>
      <c r="T14" s="2">
        <v>503.53</v>
      </c>
      <c r="U14" s="2">
        <v>730.31</v>
      </c>
      <c r="V14" s="2">
        <v>859.19</v>
      </c>
      <c r="W14" s="2">
        <v>1031.03</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295.62</v>
      </c>
      <c r="E15" s="2">
        <v>54.14</v>
      </c>
      <c r="F15" s="2">
        <v>63.5</v>
      </c>
      <c r="G15" s="2">
        <v>315.57</v>
      </c>
      <c r="H15" s="2">
        <v>113.66</v>
      </c>
      <c r="I15" s="2">
        <v>16.7</v>
      </c>
      <c r="J15" s="2">
        <v>859.19</v>
      </c>
      <c r="K15" s="2"/>
      <c r="L15" s="187"/>
      <c r="M15" s="2">
        <v>42.83</v>
      </c>
      <c r="N15" s="187"/>
      <c r="O15" s="187"/>
      <c r="P15" s="26" t="s">
        <v>165</v>
      </c>
      <c r="Q15" s="17">
        <v>2026</v>
      </c>
      <c r="R15" s="17">
        <v>1</v>
      </c>
      <c r="S15" s="2">
        <v>403.89</v>
      </c>
      <c r="T15" s="2">
        <v>504.86</v>
      </c>
      <c r="U15" s="2">
        <v>730.31</v>
      </c>
      <c r="V15" s="2">
        <v>859.19</v>
      </c>
      <c r="W15" s="2">
        <v>1031.03</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252.54</v>
      </c>
      <c r="E16" s="2">
        <v>50.62</v>
      </c>
      <c r="F16" s="2">
        <v>55.96</v>
      </c>
      <c r="G16" s="2">
        <v>307.02999999999997</v>
      </c>
      <c r="H16" s="2">
        <v>116.07</v>
      </c>
      <c r="I16" s="2">
        <v>19.03</v>
      </c>
      <c r="J16" s="2">
        <v>801.24</v>
      </c>
      <c r="K16" s="2"/>
      <c r="L16" s="187"/>
      <c r="M16" s="2">
        <v>43.48</v>
      </c>
      <c r="N16" s="187"/>
      <c r="O16" s="187"/>
      <c r="P16" s="26" t="s">
        <v>32</v>
      </c>
      <c r="Q16" s="17">
        <v>2026</v>
      </c>
      <c r="R16" s="17">
        <v>2</v>
      </c>
      <c r="S16" s="2">
        <v>400.62</v>
      </c>
      <c r="T16" s="2">
        <v>480.75</v>
      </c>
      <c r="U16" s="2">
        <v>681.06</v>
      </c>
      <c r="V16" s="2">
        <v>801.24</v>
      </c>
      <c r="W16" s="2">
        <v>961.49</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298.79000000000002</v>
      </c>
      <c r="E17" s="2">
        <v>57.63</v>
      </c>
      <c r="F17" s="2">
        <v>66.53</v>
      </c>
      <c r="G17" s="2">
        <v>300.5</v>
      </c>
      <c r="H17" s="2">
        <v>114.34</v>
      </c>
      <c r="I17" s="2">
        <v>26.9</v>
      </c>
      <c r="J17" s="2">
        <v>864.69</v>
      </c>
      <c r="K17" s="2"/>
      <c r="L17" s="187"/>
      <c r="M17" s="2">
        <v>43.06</v>
      </c>
      <c r="N17" s="187"/>
      <c r="O17" s="187"/>
      <c r="P17" s="26" t="s">
        <v>33</v>
      </c>
      <c r="Q17" s="17">
        <v>2026</v>
      </c>
      <c r="R17" s="17">
        <v>3</v>
      </c>
      <c r="S17" s="2">
        <v>404.94</v>
      </c>
      <c r="T17" s="2">
        <v>485.92</v>
      </c>
      <c r="U17" s="2">
        <v>734.99</v>
      </c>
      <c r="V17" s="2">
        <v>864.69</v>
      </c>
      <c r="W17" s="2">
        <v>1037.6300000000001</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284.77</v>
      </c>
      <c r="E18" s="2">
        <v>55.95</v>
      </c>
      <c r="F18" s="2">
        <v>60.59</v>
      </c>
      <c r="G18" s="2">
        <v>315.7</v>
      </c>
      <c r="H18" s="2">
        <v>121.05</v>
      </c>
      <c r="I18" s="2">
        <v>26</v>
      </c>
      <c r="J18" s="2">
        <v>864.06</v>
      </c>
      <c r="K18" s="2"/>
      <c r="L18" s="187"/>
      <c r="M18" s="2">
        <v>44.97</v>
      </c>
      <c r="N18" s="187"/>
      <c r="O18" s="187"/>
      <c r="P18" s="26" t="s">
        <v>34</v>
      </c>
      <c r="Q18" s="17">
        <v>2026</v>
      </c>
      <c r="R18" s="17">
        <v>4</v>
      </c>
      <c r="S18" s="2">
        <v>408.08</v>
      </c>
      <c r="T18" s="2">
        <v>489.7</v>
      </c>
      <c r="U18" s="2">
        <v>734.46</v>
      </c>
      <c r="V18" s="2">
        <v>864.06</v>
      </c>
      <c r="W18" s="2">
        <v>1036.8800000000001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-4.6922587770675185E-2</v>
      </c>
      <c r="E19" s="202">
        <f t="shared" si="0"/>
        <v>-2.9151483602290466E-2</v>
      </c>
      <c r="F19" s="202">
        <f t="shared" si="0"/>
        <v>-8.9283030211934428E-2</v>
      </c>
      <c r="G19" s="202">
        <f t="shared" si="0"/>
        <v>5.0582362728785323E-2</v>
      </c>
      <c r="H19" s="202">
        <f t="shared" si="0"/>
        <v>5.8684624803218413E-2</v>
      </c>
      <c r="I19" s="202">
        <f t="shared" si="0"/>
        <v>-3.3457249070631918E-2</v>
      </c>
      <c r="J19" s="202">
        <f t="shared" si="0"/>
        <v>-7.285848107415479E-4</v>
      </c>
      <c r="K19" s="202"/>
      <c r="P19" s="16" t="s">
        <v>35</v>
      </c>
      <c r="Q19" s="1"/>
      <c r="R19" s="1"/>
      <c r="S19" s="53">
        <f>+(S18-S17)/S17</f>
        <v>7.7542351953375473E-3</v>
      </c>
      <c r="T19" s="53">
        <f>+(T18-T17)/T17</f>
        <v>7.7790582811984952E-3</v>
      </c>
      <c r="U19" s="53">
        <f>+(U18-U17)/U17</f>
        <v>-7.210982462346055E-4</v>
      </c>
      <c r="V19" s="53">
        <f>+(V18-V17)/V17</f>
        <v>-7.285848107415479E-4</v>
      </c>
      <c r="W19" s="53">
        <f>+(W18-W17)/W17</f>
        <v>-7.228009984291124E-4</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53"/>
      <c r="W20" s="53"/>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42" t="s">
        <v>167</v>
      </c>
      <c r="B21" s="342"/>
      <c r="C21" s="342"/>
      <c r="D21" s="342"/>
      <c r="E21" s="342"/>
      <c r="F21" s="342"/>
      <c r="G21" s="342"/>
      <c r="H21" s="342"/>
      <c r="I21" s="342"/>
      <c r="J21" s="342"/>
      <c r="K21" s="342"/>
      <c r="L21" s="342"/>
      <c r="M21" s="342"/>
      <c r="N21" s="342"/>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8.5" customHeight="1" x14ac:dyDescent="0.25">
      <c r="A22" s="342"/>
      <c r="B22" s="342"/>
      <c r="C22" s="342"/>
      <c r="D22" s="342"/>
      <c r="E22" s="342"/>
      <c r="F22" s="342"/>
      <c r="G22" s="342"/>
      <c r="H22" s="342"/>
      <c r="I22" s="342"/>
      <c r="J22" s="342"/>
      <c r="K22" s="342"/>
      <c r="L22" s="342"/>
      <c r="M22" s="342"/>
      <c r="N22" s="342"/>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AA23:AI24"/>
    <mergeCell ref="Z4:AG4"/>
    <mergeCell ref="AA19:AH20"/>
    <mergeCell ref="R2:W2"/>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1"/>
  <dimension ref="A1:BI44"/>
  <sheetViews>
    <sheetView showGridLines="0" view="pageBreakPreview" zoomScale="70" zoomScaleNormal="100" zoomScaleSheetLayoutView="70" workbookViewId="0">
      <selection activeCell="J6" sqref="J6:M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4.5" customHeight="1" x14ac:dyDescent="0.35">
      <c r="A2" s="3" t="s">
        <v>0</v>
      </c>
      <c r="C2" s="11" t="s">
        <v>224</v>
      </c>
      <c r="D2" s="11"/>
      <c r="E2" s="11"/>
      <c r="F2" s="11"/>
      <c r="G2" s="11"/>
      <c r="H2" s="11"/>
      <c r="I2" s="11"/>
      <c r="J2" s="11"/>
      <c r="K2" s="11"/>
      <c r="L2" s="27"/>
      <c r="M2" s="187"/>
      <c r="N2" s="187"/>
      <c r="O2" s="187"/>
      <c r="P2" s="308"/>
      <c r="Q2" s="316"/>
      <c r="R2" s="32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225</v>
      </c>
      <c r="D3" s="11"/>
      <c r="E3" s="11"/>
      <c r="F3" s="11"/>
      <c r="G3" s="11"/>
      <c r="H3" s="11"/>
      <c r="I3" s="11"/>
      <c r="J3" s="11"/>
      <c r="K3" s="11"/>
      <c r="L3" s="27"/>
      <c r="M3" s="187"/>
      <c r="N3" s="187"/>
      <c r="O3" s="187"/>
      <c r="P3" s="308"/>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190"/>
      <c r="B4" s="190"/>
      <c r="C4" s="190"/>
      <c r="D4" s="190"/>
      <c r="E4" s="190"/>
      <c r="F4" s="190"/>
      <c r="G4" s="190"/>
      <c r="H4" s="190"/>
      <c r="I4" s="190"/>
      <c r="J4" s="190"/>
      <c r="K4" s="190"/>
      <c r="L4" s="187"/>
      <c r="M4" s="187"/>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274.74</v>
      </c>
      <c r="E7" s="2">
        <v>56.76</v>
      </c>
      <c r="F7" s="2">
        <v>62.27</v>
      </c>
      <c r="G7" s="2">
        <v>326.94</v>
      </c>
      <c r="H7" s="2">
        <v>123.78</v>
      </c>
      <c r="I7" s="2">
        <v>43.8</v>
      </c>
      <c r="J7" s="2">
        <v>888.29</v>
      </c>
      <c r="K7" s="2"/>
      <c r="L7" s="187"/>
      <c r="M7" s="2">
        <v>39.869999999999997</v>
      </c>
      <c r="N7" s="187"/>
      <c r="O7" s="187"/>
      <c r="P7" s="26" t="s">
        <v>23</v>
      </c>
      <c r="Q7" s="17">
        <v>2025</v>
      </c>
      <c r="R7" s="17">
        <v>5</v>
      </c>
      <c r="S7" s="2">
        <v>415.02</v>
      </c>
      <c r="T7" s="2">
        <v>518.78</v>
      </c>
      <c r="U7" s="2">
        <v>755.05</v>
      </c>
      <c r="V7" s="2">
        <v>888.29</v>
      </c>
      <c r="W7" s="2">
        <v>1065.95</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271.05</v>
      </c>
      <c r="E8" s="2">
        <v>54.69</v>
      </c>
      <c r="F8" s="2">
        <v>61.38</v>
      </c>
      <c r="G8" s="2">
        <v>310.99</v>
      </c>
      <c r="H8" s="2">
        <v>126.86</v>
      </c>
      <c r="I8" s="2">
        <v>49.17</v>
      </c>
      <c r="J8" s="2">
        <v>874.14</v>
      </c>
      <c r="K8" s="2"/>
      <c r="L8" s="187"/>
      <c r="M8" s="2">
        <v>39.14</v>
      </c>
      <c r="N8" s="187"/>
      <c r="O8" s="187"/>
      <c r="P8" s="26" t="s">
        <v>161</v>
      </c>
      <c r="Q8" s="17">
        <v>2025</v>
      </c>
      <c r="R8" s="17">
        <v>6</v>
      </c>
      <c r="S8" s="2">
        <v>416.35</v>
      </c>
      <c r="T8" s="2">
        <v>520.44000000000005</v>
      </c>
      <c r="U8" s="2">
        <v>743.02</v>
      </c>
      <c r="V8" s="2">
        <v>874.14</v>
      </c>
      <c r="W8" s="2">
        <v>1048.97</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260.36</v>
      </c>
      <c r="E9" s="2">
        <v>53.84</v>
      </c>
      <c r="F9" s="2">
        <v>58.83</v>
      </c>
      <c r="G9" s="2">
        <v>308.58</v>
      </c>
      <c r="H9" s="2">
        <v>127.31</v>
      </c>
      <c r="I9" s="2">
        <v>52.55</v>
      </c>
      <c r="J9" s="2">
        <v>861.47</v>
      </c>
      <c r="K9" s="2"/>
      <c r="L9" s="187"/>
      <c r="M9" s="2">
        <v>39.299999999999997</v>
      </c>
      <c r="N9" s="187"/>
      <c r="O9" s="187"/>
      <c r="P9" s="26" t="s">
        <v>162</v>
      </c>
      <c r="Q9" s="17">
        <v>2025</v>
      </c>
      <c r="R9" s="17">
        <v>7</v>
      </c>
      <c r="S9" s="2">
        <v>416.8</v>
      </c>
      <c r="T9" s="2">
        <v>521</v>
      </c>
      <c r="U9" s="2">
        <v>732.25</v>
      </c>
      <c r="V9" s="2">
        <v>861.47</v>
      </c>
      <c r="W9" s="2">
        <v>1033.76</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277</v>
      </c>
      <c r="E10" s="2">
        <v>56.93</v>
      </c>
      <c r="F10" s="2">
        <v>62.86</v>
      </c>
      <c r="G10" s="2">
        <v>320.89999999999998</v>
      </c>
      <c r="H10" s="2">
        <v>128.19999999999999</v>
      </c>
      <c r="I10" s="2">
        <v>49.73</v>
      </c>
      <c r="J10" s="2">
        <v>895.62</v>
      </c>
      <c r="K10" s="2"/>
      <c r="L10" s="187"/>
      <c r="M10" s="2">
        <v>39.869999999999997</v>
      </c>
      <c r="N10" s="187"/>
      <c r="O10" s="187"/>
      <c r="P10" s="26" t="s">
        <v>26</v>
      </c>
      <c r="Q10" s="17">
        <v>2025</v>
      </c>
      <c r="R10" s="17">
        <v>8</v>
      </c>
      <c r="S10" s="2">
        <v>417.93</v>
      </c>
      <c r="T10" s="2">
        <v>522.41999999999996</v>
      </c>
      <c r="U10" s="2">
        <v>761.28</v>
      </c>
      <c r="V10" s="2">
        <v>895.62</v>
      </c>
      <c r="W10" s="2">
        <v>1074.75</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298.33999999999997</v>
      </c>
      <c r="E11" s="2">
        <v>51.66</v>
      </c>
      <c r="F11" s="2">
        <v>66.72</v>
      </c>
      <c r="G11" s="2">
        <v>325.33</v>
      </c>
      <c r="H11" s="2">
        <v>127.34</v>
      </c>
      <c r="I11" s="2">
        <v>33.14</v>
      </c>
      <c r="J11" s="2">
        <v>902.53</v>
      </c>
      <c r="K11" s="2"/>
      <c r="L11" s="187"/>
      <c r="M11" s="2">
        <v>39.47</v>
      </c>
      <c r="N11" s="187"/>
      <c r="O11" s="187"/>
      <c r="P11" s="26" t="s">
        <v>163</v>
      </c>
      <c r="Q11" s="17">
        <v>2025</v>
      </c>
      <c r="R11" s="17">
        <v>9</v>
      </c>
      <c r="S11" s="2">
        <v>418.71</v>
      </c>
      <c r="T11" s="2">
        <v>523.39</v>
      </c>
      <c r="U11" s="2">
        <v>767.15</v>
      </c>
      <c r="V11" s="2">
        <v>902.53</v>
      </c>
      <c r="W11" s="2">
        <v>1083.04</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312.14999999999998</v>
      </c>
      <c r="E12" s="2">
        <v>52.97</v>
      </c>
      <c r="F12" s="2">
        <v>69.430000000000007</v>
      </c>
      <c r="G12" s="2">
        <v>314.64</v>
      </c>
      <c r="H12" s="2">
        <v>126.74</v>
      </c>
      <c r="I12" s="2">
        <v>29.35</v>
      </c>
      <c r="J12" s="2">
        <v>905.28</v>
      </c>
      <c r="K12" s="2"/>
      <c r="L12" s="187"/>
      <c r="M12" s="2">
        <v>39.020000000000003</v>
      </c>
      <c r="N12" s="187"/>
      <c r="O12" s="187"/>
      <c r="P12" s="26" t="s">
        <v>28</v>
      </c>
      <c r="Q12" s="17">
        <v>2025</v>
      </c>
      <c r="R12" s="17">
        <v>10</v>
      </c>
      <c r="S12" s="2">
        <v>420.07</v>
      </c>
      <c r="T12" s="2">
        <v>525.09</v>
      </c>
      <c r="U12" s="2">
        <v>769.49</v>
      </c>
      <c r="V12" s="2">
        <v>905.28</v>
      </c>
      <c r="W12" s="2">
        <v>1086.3399999999999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289.43</v>
      </c>
      <c r="E13" s="2">
        <v>53.3</v>
      </c>
      <c r="F13" s="2">
        <v>65.319999999999993</v>
      </c>
      <c r="G13" s="2">
        <v>307.37</v>
      </c>
      <c r="H13" s="2">
        <v>128.38999999999999</v>
      </c>
      <c r="I13" s="2">
        <v>30.34</v>
      </c>
      <c r="J13" s="2">
        <v>874.15</v>
      </c>
      <c r="K13" s="2"/>
      <c r="L13" s="187"/>
      <c r="M13" s="2">
        <v>39.4</v>
      </c>
      <c r="N13" s="187"/>
      <c r="O13" s="187"/>
      <c r="P13" s="26" t="s">
        <v>29</v>
      </c>
      <c r="Q13" s="17">
        <v>2025</v>
      </c>
      <c r="R13" s="17">
        <v>11</v>
      </c>
      <c r="S13" s="2">
        <v>420.84</v>
      </c>
      <c r="T13" s="2">
        <v>526.05999999999995</v>
      </c>
      <c r="U13" s="2">
        <v>743.03</v>
      </c>
      <c r="V13" s="2">
        <v>874.15</v>
      </c>
      <c r="W13" s="2">
        <v>1048.98</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133" t="s">
        <v>164</v>
      </c>
      <c r="B14" s="134">
        <v>2025</v>
      </c>
      <c r="C14" s="134">
        <v>12</v>
      </c>
      <c r="D14" s="2">
        <v>288.83999999999997</v>
      </c>
      <c r="E14" s="2">
        <v>54.14</v>
      </c>
      <c r="F14" s="2">
        <v>66.209999999999994</v>
      </c>
      <c r="G14" s="2">
        <v>315.57</v>
      </c>
      <c r="H14" s="2">
        <v>86.7</v>
      </c>
      <c r="I14" s="2">
        <v>20.61</v>
      </c>
      <c r="J14" s="2">
        <v>832.07</v>
      </c>
      <c r="K14" s="2"/>
      <c r="L14" s="187"/>
      <c r="M14" s="2"/>
      <c r="N14" s="187"/>
      <c r="O14" s="187"/>
      <c r="P14" s="133" t="s">
        <v>164</v>
      </c>
      <c r="Q14" s="134">
        <v>2025</v>
      </c>
      <c r="R14" s="134">
        <v>12</v>
      </c>
      <c r="S14" s="2">
        <v>421.15</v>
      </c>
      <c r="T14" s="2">
        <v>526.44000000000005</v>
      </c>
      <c r="U14" s="2">
        <v>707.26</v>
      </c>
      <c r="V14" s="2">
        <v>832.07</v>
      </c>
      <c r="W14" s="2">
        <v>998.48</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133" t="s">
        <v>165</v>
      </c>
      <c r="B15" s="134">
        <v>2026</v>
      </c>
      <c r="C15" s="134">
        <v>1</v>
      </c>
      <c r="D15" s="2">
        <v>299.24</v>
      </c>
      <c r="E15" s="2">
        <v>52.97</v>
      </c>
      <c r="F15" s="2">
        <v>68.37</v>
      </c>
      <c r="G15" s="2">
        <v>317.12</v>
      </c>
      <c r="H15" s="2">
        <v>88.68</v>
      </c>
      <c r="I15" s="2">
        <v>20.09</v>
      </c>
      <c r="J15" s="2">
        <v>846.47</v>
      </c>
      <c r="K15" s="2"/>
      <c r="L15" s="187"/>
      <c r="M15" s="2"/>
      <c r="N15" s="187"/>
      <c r="O15" s="187"/>
      <c r="P15" s="133" t="s">
        <v>165</v>
      </c>
      <c r="Q15" s="134">
        <v>2026</v>
      </c>
      <c r="R15" s="134">
        <v>1</v>
      </c>
      <c r="S15" s="2">
        <v>422.26</v>
      </c>
      <c r="T15" s="2">
        <v>527.82000000000005</v>
      </c>
      <c r="U15" s="2">
        <v>719.5</v>
      </c>
      <c r="V15" s="2">
        <v>846.47</v>
      </c>
      <c r="W15" s="2">
        <v>1015.76</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282.51</v>
      </c>
      <c r="E16" s="2">
        <v>50.62</v>
      </c>
      <c r="F16" s="2">
        <v>64.930000000000007</v>
      </c>
      <c r="G16" s="2">
        <v>307.02999999999997</v>
      </c>
      <c r="H16" s="2">
        <v>89.91</v>
      </c>
      <c r="I16" s="2">
        <v>20.79</v>
      </c>
      <c r="J16" s="2">
        <v>815.79</v>
      </c>
      <c r="K16" s="2"/>
      <c r="L16" s="187"/>
      <c r="M16" s="2"/>
      <c r="N16" s="187"/>
      <c r="O16" s="187"/>
      <c r="P16" s="26" t="s">
        <v>32</v>
      </c>
      <c r="Q16" s="17">
        <v>2026</v>
      </c>
      <c r="R16" s="17">
        <v>2</v>
      </c>
      <c r="S16" s="2">
        <v>427.25</v>
      </c>
      <c r="T16" s="2">
        <v>534.05999999999995</v>
      </c>
      <c r="U16" s="2">
        <v>693.42</v>
      </c>
      <c r="V16" s="2">
        <v>815.79</v>
      </c>
      <c r="W16" s="2">
        <v>978.95</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277.77999999999997</v>
      </c>
      <c r="E17" s="2">
        <v>57.63</v>
      </c>
      <c r="F17" s="2">
        <v>66.599999999999994</v>
      </c>
      <c r="G17" s="2">
        <v>300.51</v>
      </c>
      <c r="H17" s="2">
        <v>90.12</v>
      </c>
      <c r="I17" s="2">
        <v>31.4</v>
      </c>
      <c r="J17" s="2">
        <v>824.04</v>
      </c>
      <c r="K17" s="2"/>
      <c r="L17" s="187"/>
      <c r="M17" s="2"/>
      <c r="N17" s="187"/>
      <c r="O17" s="187"/>
      <c r="P17" s="26" t="s">
        <v>33</v>
      </c>
      <c r="Q17" s="17">
        <v>2026</v>
      </c>
      <c r="R17" s="17">
        <v>3</v>
      </c>
      <c r="S17" s="2">
        <v>431.85</v>
      </c>
      <c r="T17" s="2">
        <v>539.82000000000005</v>
      </c>
      <c r="U17" s="2">
        <v>700.43</v>
      </c>
      <c r="V17" s="2">
        <v>824.04</v>
      </c>
      <c r="W17" s="2">
        <v>988.84</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290.3</v>
      </c>
      <c r="E18" s="2">
        <v>55.95</v>
      </c>
      <c r="F18" s="2">
        <v>65.53</v>
      </c>
      <c r="G18" s="2">
        <v>315.7</v>
      </c>
      <c r="H18" s="2">
        <v>93.95</v>
      </c>
      <c r="I18" s="2">
        <v>29.18</v>
      </c>
      <c r="J18" s="2">
        <v>850.61</v>
      </c>
      <c r="K18" s="2"/>
      <c r="L18" s="187"/>
      <c r="M18" s="212"/>
      <c r="N18" s="187"/>
      <c r="O18" s="187"/>
      <c r="P18" s="26" t="s">
        <v>34</v>
      </c>
      <c r="Q18" s="17">
        <v>2026</v>
      </c>
      <c r="R18" s="17">
        <v>4</v>
      </c>
      <c r="S18" s="2">
        <v>435.21</v>
      </c>
      <c r="T18" s="2">
        <v>544.01</v>
      </c>
      <c r="U18" s="2">
        <v>723.02</v>
      </c>
      <c r="V18" s="2">
        <v>850.61</v>
      </c>
      <c r="W18" s="2">
        <v>1020.73</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4.5071639426884726E-2</v>
      </c>
      <c r="E19" s="202">
        <f t="shared" si="0"/>
        <v>-2.9151483602290466E-2</v>
      </c>
      <c r="F19" s="202">
        <f t="shared" si="0"/>
        <v>-1.6066066066065966E-2</v>
      </c>
      <c r="G19" s="202">
        <f t="shared" si="0"/>
        <v>5.0547402748660604E-2</v>
      </c>
      <c r="H19" s="202">
        <f t="shared" si="0"/>
        <v>4.2498890368397671E-2</v>
      </c>
      <c r="I19" s="202">
        <f t="shared" si="0"/>
        <v>-7.070063694267513E-2</v>
      </c>
      <c r="J19" s="202">
        <f t="shared" si="0"/>
        <v>3.2243580408718088E-2</v>
      </c>
      <c r="K19" s="202"/>
      <c r="P19" s="16" t="s">
        <v>35</v>
      </c>
      <c r="Q19" s="1"/>
      <c r="R19" s="1"/>
      <c r="S19" s="53">
        <f>+(S18-S17)/S17</f>
        <v>7.7804793331016711E-3</v>
      </c>
      <c r="T19" s="53">
        <f>+(T18-T17)/T17</f>
        <v>7.7618465414396286E-3</v>
      </c>
      <c r="U19" s="53">
        <f>+(U18-U17)/U17</f>
        <v>3.225161686392649E-2</v>
      </c>
      <c r="V19" s="53">
        <f>+(V18-V17)/V17</f>
        <v>3.2243580408718088E-2</v>
      </c>
      <c r="W19" s="53">
        <f>+(W18-W17)/W17</f>
        <v>3.2249908984264379E-2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53"/>
      <c r="W20" s="53"/>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42" t="s">
        <v>167</v>
      </c>
      <c r="B21" s="342"/>
      <c r="C21" s="342"/>
      <c r="D21" s="342"/>
      <c r="E21" s="342"/>
      <c r="F21" s="342"/>
      <c r="G21" s="342"/>
      <c r="H21" s="342"/>
      <c r="I21" s="342"/>
      <c r="J21" s="342"/>
      <c r="K21" s="342"/>
      <c r="L21" s="342"/>
      <c r="M21" s="342"/>
      <c r="N21" s="342"/>
      <c r="AH21" s="205"/>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5.25" customHeight="1" x14ac:dyDescent="0.25">
      <c r="A22" s="342"/>
      <c r="B22" s="342"/>
      <c r="C22" s="342"/>
      <c r="D22" s="342"/>
      <c r="E22" s="342"/>
      <c r="F22" s="342"/>
      <c r="G22" s="342"/>
      <c r="H22" s="342"/>
      <c r="I22" s="342"/>
      <c r="J22" s="342"/>
      <c r="K22" s="342"/>
      <c r="L22" s="342"/>
      <c r="M22" s="342"/>
      <c r="N22" s="342"/>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AA23:AI24"/>
    <mergeCell ref="Z4:AG4"/>
    <mergeCell ref="AA19:AH20"/>
    <mergeCell ref="R2:W2"/>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2"/>
  <dimension ref="A1:BI44"/>
  <sheetViews>
    <sheetView showGridLines="0" view="pageBreakPreview" topLeftCell="B2" zoomScaleNormal="100" zoomScaleSheetLayoutView="100" workbookViewId="0">
      <selection activeCell="J6" sqref="J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4" width="4" customWidth="1"/>
    <col min="15"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
      <c r="B1" s="18"/>
      <c r="C1" s="18"/>
      <c r="F1" s="18"/>
      <c r="G1" s="18"/>
      <c r="H1" s="18"/>
      <c r="I1" s="328"/>
      <c r="J1" s="316"/>
      <c r="K1" s="316"/>
      <c r="L1" s="18"/>
      <c r="M1" s="18"/>
      <c r="N1" s="18"/>
      <c r="O1" s="18"/>
      <c r="P1" s="18"/>
      <c r="Q1" s="18"/>
      <c r="R1" s="18"/>
      <c r="S1" s="18"/>
      <c r="T1" s="18"/>
      <c r="U1" s="18"/>
      <c r="V1" s="18"/>
      <c r="W1" s="24"/>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row>
    <row r="2" spans="1:61" ht="34.5" customHeight="1" x14ac:dyDescent="0.35">
      <c r="A2" s="3" t="s">
        <v>0</v>
      </c>
      <c r="C2" s="11" t="s">
        <v>1</v>
      </c>
      <c r="D2" s="11"/>
      <c r="E2" s="11"/>
      <c r="F2" s="11"/>
      <c r="G2" s="11"/>
      <c r="H2" s="11"/>
      <c r="I2" s="11"/>
      <c r="J2" s="11"/>
      <c r="K2" s="11"/>
      <c r="L2" s="27"/>
      <c r="M2" s="18"/>
      <c r="N2" s="18"/>
      <c r="O2" s="18"/>
      <c r="P2" s="329"/>
      <c r="Q2" s="316"/>
      <c r="R2" s="345"/>
      <c r="S2" s="316"/>
      <c r="T2" s="316"/>
      <c r="U2" s="316"/>
      <c r="V2" s="316"/>
      <c r="W2" s="316"/>
      <c r="X2" s="19"/>
      <c r="Y2" s="19"/>
      <c r="Z2" s="331" t="s">
        <v>2</v>
      </c>
      <c r="AA2" s="316"/>
      <c r="AB2" s="316"/>
      <c r="AC2" s="316"/>
      <c r="AD2" s="316"/>
      <c r="AE2" s="316"/>
      <c r="AF2" s="316"/>
      <c r="AG2" s="316"/>
      <c r="AH2" s="316"/>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row>
    <row r="3" spans="1:61" s="14" customFormat="1" ht="23.25" customHeight="1" x14ac:dyDescent="0.35">
      <c r="A3" s="3" t="s">
        <v>3</v>
      </c>
      <c r="C3" s="11" t="s">
        <v>4</v>
      </c>
      <c r="D3" s="11"/>
      <c r="E3" s="11"/>
      <c r="F3" s="11"/>
      <c r="G3" s="11"/>
      <c r="H3" s="11"/>
      <c r="I3" s="11"/>
      <c r="J3" s="11"/>
      <c r="K3" s="11"/>
      <c r="L3" s="27"/>
      <c r="M3" s="18"/>
      <c r="N3" s="18"/>
      <c r="O3" s="18"/>
      <c r="P3" s="329"/>
      <c r="Q3" s="317"/>
      <c r="R3" s="332"/>
      <c r="S3" s="317"/>
      <c r="T3" s="317"/>
      <c r="U3" s="317"/>
      <c r="V3" s="317"/>
      <c r="W3" s="317"/>
      <c r="X3" s="19"/>
      <c r="Y3" s="19"/>
      <c r="Z3" s="329"/>
      <c r="AA3" s="317"/>
      <c r="AB3" s="332"/>
      <c r="AC3" s="317"/>
      <c r="AD3" s="317"/>
      <c r="AE3" s="317"/>
      <c r="AF3" s="317"/>
      <c r="AG3" s="317"/>
      <c r="AH3" s="317"/>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row>
    <row r="4" spans="1:61" s="13" customFormat="1" ht="17.100000000000001" customHeight="1" x14ac:dyDescent="0.3">
      <c r="A4" s="65"/>
      <c r="B4" s="65"/>
      <c r="C4" s="65"/>
      <c r="D4" s="65"/>
      <c r="E4" s="65"/>
      <c r="F4" s="65"/>
      <c r="G4" s="65"/>
      <c r="H4" s="65"/>
      <c r="I4" s="65"/>
      <c r="J4" s="65"/>
      <c r="K4" s="130"/>
      <c r="L4" s="18"/>
      <c r="M4" s="18"/>
      <c r="N4" s="18"/>
      <c r="O4" s="18"/>
      <c r="P4" s="344"/>
      <c r="Q4" s="319"/>
      <c r="R4" s="319"/>
      <c r="S4" s="319"/>
      <c r="T4" s="319"/>
      <c r="U4" s="319"/>
      <c r="V4" s="319"/>
      <c r="W4" s="319"/>
      <c r="X4" s="18"/>
      <c r="Y4" s="18"/>
      <c r="Z4" s="333"/>
      <c r="AA4" s="319"/>
      <c r="AB4" s="319"/>
      <c r="AC4" s="319"/>
      <c r="AD4" s="319"/>
      <c r="AE4" s="319"/>
      <c r="AF4" s="319"/>
      <c r="AG4" s="319"/>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row>
    <row r="5" spans="1:61" ht="33" customHeight="1" x14ac:dyDescent="0.25">
      <c r="A5" s="331" t="s">
        <v>5</v>
      </c>
      <c r="B5" s="316"/>
      <c r="C5" s="316"/>
      <c r="D5" s="316"/>
      <c r="E5" s="316"/>
      <c r="F5" s="316"/>
      <c r="G5" s="316"/>
      <c r="H5" s="316"/>
      <c r="I5" s="316"/>
      <c r="J5" s="316"/>
      <c r="K5" s="316"/>
      <c r="L5" s="18"/>
      <c r="M5" s="18"/>
      <c r="N5" s="18"/>
      <c r="O5" s="18"/>
      <c r="P5" s="331" t="s">
        <v>6</v>
      </c>
      <c r="Q5" s="316"/>
      <c r="R5" s="316"/>
      <c r="S5" s="316"/>
      <c r="T5" s="316"/>
      <c r="U5" s="316"/>
      <c r="V5" s="316"/>
      <c r="W5" s="316"/>
      <c r="X5" s="20"/>
      <c r="Y5" s="20"/>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row>
    <row r="6" spans="1:61" ht="26.1" customHeight="1" x14ac:dyDescent="0.25">
      <c r="A6" s="18"/>
      <c r="B6" s="21" t="s">
        <v>7</v>
      </c>
      <c r="C6" s="21" t="s">
        <v>8</v>
      </c>
      <c r="D6" s="22" t="s">
        <v>9</v>
      </c>
      <c r="E6" s="22" t="s">
        <v>10</v>
      </c>
      <c r="F6" s="22" t="s">
        <v>11</v>
      </c>
      <c r="G6" s="22" t="s">
        <v>12</v>
      </c>
      <c r="H6" s="22" t="s">
        <v>13</v>
      </c>
      <c r="I6" s="22" t="s">
        <v>14</v>
      </c>
      <c r="J6" s="159" t="s">
        <v>335</v>
      </c>
      <c r="K6" s="159" t="s">
        <v>16</v>
      </c>
      <c r="L6" s="187"/>
      <c r="M6" s="159" t="s">
        <v>17</v>
      </c>
      <c r="N6" s="18"/>
      <c r="O6" s="18"/>
      <c r="P6" s="18"/>
      <c r="Q6" s="21" t="s">
        <v>7</v>
      </c>
      <c r="R6" s="21" t="s">
        <v>8</v>
      </c>
      <c r="S6" s="23" t="s">
        <v>18</v>
      </c>
      <c r="T6" s="23" t="s">
        <v>19</v>
      </c>
      <c r="U6" s="23" t="s">
        <v>20</v>
      </c>
      <c r="V6" s="23" t="s">
        <v>21</v>
      </c>
      <c r="W6" s="23" t="s">
        <v>22</v>
      </c>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row>
    <row r="7" spans="1:61" x14ac:dyDescent="0.25">
      <c r="A7" s="26" t="s">
        <v>23</v>
      </c>
      <c r="B7" s="17">
        <v>2025</v>
      </c>
      <c r="C7" s="17">
        <v>5</v>
      </c>
      <c r="D7" s="2">
        <v>356.04</v>
      </c>
      <c r="E7" s="2">
        <v>56.76</v>
      </c>
      <c r="F7" s="2">
        <v>58.64</v>
      </c>
      <c r="G7" s="2">
        <v>326.95</v>
      </c>
      <c r="H7" s="2">
        <v>113.47</v>
      </c>
      <c r="I7" s="2">
        <v>42.11</v>
      </c>
      <c r="J7" s="2">
        <v>953.96</v>
      </c>
      <c r="K7" s="2"/>
      <c r="L7" s="18"/>
      <c r="M7" s="2"/>
      <c r="N7" s="18"/>
      <c r="O7" s="18"/>
      <c r="P7" s="26" t="s">
        <v>23</v>
      </c>
      <c r="Q7" s="17">
        <v>2025</v>
      </c>
      <c r="R7" s="17">
        <v>5</v>
      </c>
      <c r="S7" s="2"/>
      <c r="T7" s="2"/>
      <c r="U7" s="2"/>
      <c r="V7" s="2">
        <f>+J7</f>
        <v>953.96</v>
      </c>
      <c r="W7" s="2">
        <v>1144.75</v>
      </c>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row>
    <row r="8" spans="1:61" x14ac:dyDescent="0.25">
      <c r="A8" s="26" t="s">
        <v>24</v>
      </c>
      <c r="B8" s="17">
        <v>2025</v>
      </c>
      <c r="C8" s="17">
        <v>6</v>
      </c>
      <c r="D8" s="2">
        <v>355.62</v>
      </c>
      <c r="E8" s="2">
        <v>54.69</v>
      </c>
      <c r="F8" s="2">
        <v>58.47</v>
      </c>
      <c r="G8" s="2">
        <v>311</v>
      </c>
      <c r="H8" s="2">
        <v>113.35</v>
      </c>
      <c r="I8" s="2">
        <v>42.63</v>
      </c>
      <c r="J8" s="2">
        <v>935.75</v>
      </c>
      <c r="K8" s="2"/>
      <c r="L8" s="18"/>
      <c r="M8" s="2"/>
      <c r="N8" s="18"/>
      <c r="O8" s="18"/>
      <c r="P8" s="26" t="s">
        <v>24</v>
      </c>
      <c r="Q8" s="17">
        <v>2025</v>
      </c>
      <c r="R8" s="17">
        <v>6</v>
      </c>
      <c r="S8" s="2"/>
      <c r="T8" s="2"/>
      <c r="U8" s="2"/>
      <c r="V8" s="2">
        <f t="shared" ref="V8:V18" si="0">+J8</f>
        <v>935.75</v>
      </c>
      <c r="W8" s="2">
        <v>1122.9000000000001</v>
      </c>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row>
    <row r="9" spans="1:61" x14ac:dyDescent="0.25">
      <c r="A9" s="26" t="s">
        <v>25</v>
      </c>
      <c r="B9" s="17">
        <v>2025</v>
      </c>
      <c r="C9" s="17">
        <v>7</v>
      </c>
      <c r="D9" s="2">
        <v>351.14</v>
      </c>
      <c r="E9" s="2">
        <v>53.84</v>
      </c>
      <c r="F9" s="2">
        <v>57.74</v>
      </c>
      <c r="G9" s="2">
        <v>308.58</v>
      </c>
      <c r="H9" s="2">
        <v>112.67</v>
      </c>
      <c r="I9" s="2">
        <v>44.84</v>
      </c>
      <c r="J9" s="2">
        <v>928.81</v>
      </c>
      <c r="K9" s="2"/>
      <c r="L9" s="18"/>
      <c r="M9" s="2"/>
      <c r="N9" s="18"/>
      <c r="O9" s="18"/>
      <c r="P9" s="26" t="s">
        <v>25</v>
      </c>
      <c r="Q9" s="17">
        <v>2025</v>
      </c>
      <c r="R9" s="17">
        <v>7</v>
      </c>
      <c r="S9" s="2"/>
      <c r="T9" s="2"/>
      <c r="U9" s="2"/>
      <c r="V9" s="2">
        <f t="shared" si="0"/>
        <v>928.81</v>
      </c>
      <c r="W9" s="2">
        <v>1114.58</v>
      </c>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row>
    <row r="10" spans="1:61" x14ac:dyDescent="0.25">
      <c r="A10" s="26" t="s">
        <v>26</v>
      </c>
      <c r="B10" s="17">
        <v>2025</v>
      </c>
      <c r="C10" s="17">
        <v>8</v>
      </c>
      <c r="D10" s="2">
        <v>354.41</v>
      </c>
      <c r="E10" s="2">
        <v>56.93</v>
      </c>
      <c r="F10" s="2">
        <v>58.65</v>
      </c>
      <c r="G10" s="2">
        <v>320.89999999999998</v>
      </c>
      <c r="H10" s="2">
        <v>121.81</v>
      </c>
      <c r="I10" s="2">
        <v>40.44</v>
      </c>
      <c r="J10" s="2">
        <v>953.15</v>
      </c>
      <c r="K10" s="2"/>
      <c r="L10" s="18"/>
      <c r="M10" s="2"/>
      <c r="N10" s="18"/>
      <c r="O10" s="18"/>
      <c r="P10" s="26" t="s">
        <v>26</v>
      </c>
      <c r="Q10" s="17">
        <v>2025</v>
      </c>
      <c r="R10" s="17">
        <v>8</v>
      </c>
      <c r="S10" s="2"/>
      <c r="T10" s="2"/>
      <c r="U10" s="2"/>
      <c r="V10" s="2">
        <f t="shared" si="0"/>
        <v>953.15</v>
      </c>
      <c r="W10" s="2">
        <v>1143.78</v>
      </c>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row>
    <row r="11" spans="1:61" x14ac:dyDescent="0.25">
      <c r="A11" s="26" t="s">
        <v>27</v>
      </c>
      <c r="B11" s="17">
        <v>2025</v>
      </c>
      <c r="C11" s="17">
        <v>9</v>
      </c>
      <c r="D11" s="2">
        <v>358</v>
      </c>
      <c r="E11" s="2">
        <v>51.67</v>
      </c>
      <c r="F11" s="2">
        <v>59.43</v>
      </c>
      <c r="G11" s="2">
        <v>325.33</v>
      </c>
      <c r="H11" s="2">
        <v>114.43</v>
      </c>
      <c r="I11" s="2">
        <v>28.86</v>
      </c>
      <c r="J11" s="2">
        <v>937.73</v>
      </c>
      <c r="K11" s="2"/>
      <c r="L11" s="18"/>
      <c r="M11" s="2"/>
      <c r="N11" s="18"/>
      <c r="O11" s="18"/>
      <c r="P11" s="26" t="s">
        <v>27</v>
      </c>
      <c r="Q11" s="17">
        <v>2025</v>
      </c>
      <c r="R11" s="17">
        <v>9</v>
      </c>
      <c r="S11" s="2"/>
      <c r="T11" s="2"/>
      <c r="U11" s="2"/>
      <c r="V11" s="2">
        <f t="shared" si="0"/>
        <v>937.73</v>
      </c>
      <c r="W11" s="2">
        <v>1125.27</v>
      </c>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row>
    <row r="12" spans="1:61" x14ac:dyDescent="0.25">
      <c r="A12" s="26" t="s">
        <v>28</v>
      </c>
      <c r="B12" s="17">
        <v>2025</v>
      </c>
      <c r="C12" s="17">
        <v>10</v>
      </c>
      <c r="D12" s="2">
        <v>361.74</v>
      </c>
      <c r="E12" s="2">
        <v>52.97</v>
      </c>
      <c r="F12" s="2">
        <v>60.07</v>
      </c>
      <c r="G12" s="2">
        <v>314.64</v>
      </c>
      <c r="H12" s="2">
        <v>113.1</v>
      </c>
      <c r="I12" s="2">
        <v>25.5</v>
      </c>
      <c r="J12" s="2">
        <v>928.01</v>
      </c>
      <c r="K12" s="2"/>
      <c r="L12" s="18"/>
      <c r="M12" s="2"/>
      <c r="N12" s="18"/>
      <c r="O12" s="18"/>
      <c r="P12" s="26" t="s">
        <v>28</v>
      </c>
      <c r="Q12" s="17">
        <v>2025</v>
      </c>
      <c r="R12" s="17">
        <v>10</v>
      </c>
      <c r="S12" s="2"/>
      <c r="T12" s="2"/>
      <c r="U12" s="2"/>
      <c r="V12" s="2">
        <f t="shared" si="0"/>
        <v>928.01</v>
      </c>
      <c r="W12" s="2">
        <v>1113.6099999999999</v>
      </c>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row>
    <row r="13" spans="1:61" x14ac:dyDescent="0.25">
      <c r="A13" s="26" t="s">
        <v>29</v>
      </c>
      <c r="B13" s="17">
        <v>2025</v>
      </c>
      <c r="C13" s="17">
        <v>11</v>
      </c>
      <c r="D13" s="2">
        <v>356.37</v>
      </c>
      <c r="E13" s="2">
        <v>53.3</v>
      </c>
      <c r="F13" s="2">
        <v>59.32</v>
      </c>
      <c r="G13" s="2">
        <v>307.37</v>
      </c>
      <c r="H13" s="2">
        <v>117.03</v>
      </c>
      <c r="I13" s="2">
        <v>26.61</v>
      </c>
      <c r="J13" s="2">
        <v>920</v>
      </c>
      <c r="K13" s="2"/>
      <c r="L13" s="18"/>
      <c r="M13" s="2"/>
      <c r="N13" s="18"/>
      <c r="O13" s="18"/>
      <c r="P13" s="26" t="s">
        <v>29</v>
      </c>
      <c r="Q13" s="17">
        <v>2025</v>
      </c>
      <c r="R13" s="17">
        <v>11</v>
      </c>
      <c r="S13" s="2"/>
      <c r="T13" s="2"/>
      <c r="U13" s="2"/>
      <c r="V13" s="2">
        <f t="shared" si="0"/>
        <v>920</v>
      </c>
      <c r="W13" s="2">
        <v>1104</v>
      </c>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row>
    <row r="14" spans="1:61" x14ac:dyDescent="0.25">
      <c r="A14" s="26" t="s">
        <v>30</v>
      </c>
      <c r="B14" s="17">
        <v>2025</v>
      </c>
      <c r="C14" s="17">
        <v>12</v>
      </c>
      <c r="D14" s="2">
        <v>355.24</v>
      </c>
      <c r="E14" s="2">
        <v>54.14</v>
      </c>
      <c r="F14" s="2">
        <v>60.26</v>
      </c>
      <c r="G14" s="2">
        <v>315.57</v>
      </c>
      <c r="H14" s="2">
        <v>117.05</v>
      </c>
      <c r="I14" s="2">
        <v>17.920000000000002</v>
      </c>
      <c r="J14" s="2">
        <v>920.16</v>
      </c>
      <c r="K14" s="2"/>
      <c r="L14" s="18"/>
      <c r="M14" s="2"/>
      <c r="N14" s="18"/>
      <c r="O14" s="18"/>
      <c r="P14" s="26" t="s">
        <v>30</v>
      </c>
      <c r="Q14" s="17">
        <v>2025</v>
      </c>
      <c r="R14" s="17">
        <v>12</v>
      </c>
      <c r="S14" s="2"/>
      <c r="T14" s="2"/>
      <c r="U14" s="2"/>
      <c r="V14" s="2">
        <f t="shared" si="0"/>
        <v>920.16</v>
      </c>
      <c r="W14" s="2">
        <v>1104.2</v>
      </c>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row>
    <row r="15" spans="1:61" x14ac:dyDescent="0.25">
      <c r="A15" s="26" t="s">
        <v>31</v>
      </c>
      <c r="B15" s="17">
        <v>2026</v>
      </c>
      <c r="C15" s="17">
        <v>1</v>
      </c>
      <c r="D15" s="2">
        <v>347.11</v>
      </c>
      <c r="E15" s="2">
        <v>52.97</v>
      </c>
      <c r="F15" s="2">
        <v>59.39</v>
      </c>
      <c r="G15" s="2">
        <v>317.12</v>
      </c>
      <c r="H15" s="2">
        <v>119.04</v>
      </c>
      <c r="I15" s="2">
        <v>16.989999999999998</v>
      </c>
      <c r="J15" s="2">
        <v>912.62</v>
      </c>
      <c r="K15" s="2"/>
      <c r="L15" s="18"/>
      <c r="M15" s="2"/>
      <c r="N15" s="18"/>
      <c r="O15" s="18"/>
      <c r="P15" s="26" t="s">
        <v>31</v>
      </c>
      <c r="Q15" s="17">
        <v>2026</v>
      </c>
      <c r="R15" s="17">
        <v>1</v>
      </c>
      <c r="S15" s="2"/>
      <c r="T15" s="2"/>
      <c r="U15" s="2"/>
      <c r="V15" s="2">
        <f t="shared" si="0"/>
        <v>912.62</v>
      </c>
      <c r="W15" s="2">
        <v>976.39</v>
      </c>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row>
    <row r="16" spans="1:61" x14ac:dyDescent="0.25">
      <c r="A16" s="26" t="s">
        <v>32</v>
      </c>
      <c r="B16" s="17">
        <v>2026</v>
      </c>
      <c r="C16" s="17">
        <v>2</v>
      </c>
      <c r="D16" s="2">
        <v>362.59</v>
      </c>
      <c r="E16" s="2">
        <v>50.62</v>
      </c>
      <c r="F16" s="2">
        <v>61.53</v>
      </c>
      <c r="G16" s="2">
        <v>307.02999999999997</v>
      </c>
      <c r="H16" s="2">
        <v>115.59</v>
      </c>
      <c r="I16" s="2">
        <v>17.77</v>
      </c>
      <c r="J16" s="2">
        <v>915.12</v>
      </c>
      <c r="K16" s="2"/>
      <c r="L16" s="18"/>
      <c r="M16" s="2"/>
      <c r="N16" s="18"/>
      <c r="O16" s="18"/>
      <c r="P16" s="26" t="s">
        <v>32</v>
      </c>
      <c r="Q16" s="17">
        <v>2026</v>
      </c>
      <c r="R16" s="17">
        <v>2</v>
      </c>
      <c r="S16" s="2"/>
      <c r="T16" s="2"/>
      <c r="U16" s="2"/>
      <c r="V16" s="2">
        <f t="shared" si="0"/>
        <v>915.12</v>
      </c>
      <c r="W16" s="2">
        <v>1098.1500000000001</v>
      </c>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row>
    <row r="17" spans="1:61" x14ac:dyDescent="0.25">
      <c r="A17" s="26" t="s">
        <v>33</v>
      </c>
      <c r="B17" s="17">
        <v>2026</v>
      </c>
      <c r="C17" s="17">
        <v>3</v>
      </c>
      <c r="D17" s="2">
        <v>269.89</v>
      </c>
      <c r="E17" s="2">
        <v>57.63</v>
      </c>
      <c r="F17" s="2">
        <v>49.71</v>
      </c>
      <c r="G17" s="2">
        <v>300.5</v>
      </c>
      <c r="H17" s="2">
        <v>119.9</v>
      </c>
      <c r="I17" s="2">
        <v>27.38</v>
      </c>
      <c r="J17" s="2">
        <v>825</v>
      </c>
      <c r="K17" s="2"/>
      <c r="L17" s="18"/>
      <c r="M17" s="2"/>
      <c r="N17" s="18"/>
      <c r="O17" s="18"/>
      <c r="P17" s="26" t="s">
        <v>33</v>
      </c>
      <c r="Q17" s="17">
        <v>2026</v>
      </c>
      <c r="R17" s="17">
        <v>3</v>
      </c>
      <c r="S17" s="2"/>
      <c r="T17" s="2"/>
      <c r="U17" s="2"/>
      <c r="V17" s="2">
        <f t="shared" si="0"/>
        <v>825</v>
      </c>
      <c r="W17" s="2">
        <v>990.01</v>
      </c>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row>
    <row r="18" spans="1:61" x14ac:dyDescent="0.25">
      <c r="A18" s="26" t="s">
        <v>34</v>
      </c>
      <c r="B18" s="17">
        <v>2026</v>
      </c>
      <c r="C18" s="17">
        <v>4</v>
      </c>
      <c r="D18" s="2">
        <v>285.45</v>
      </c>
      <c r="E18" s="2">
        <v>55.95</v>
      </c>
      <c r="F18" s="2">
        <v>48.84</v>
      </c>
      <c r="G18" s="2">
        <v>315.7</v>
      </c>
      <c r="H18" s="2">
        <v>124.8</v>
      </c>
      <c r="I18" s="2">
        <v>22.92</v>
      </c>
      <c r="J18" s="2">
        <v>853.67</v>
      </c>
      <c r="K18" s="2"/>
      <c r="L18" s="18"/>
      <c r="M18" s="2"/>
      <c r="N18" s="18"/>
      <c r="O18" s="18"/>
      <c r="P18" s="26" t="s">
        <v>34</v>
      </c>
      <c r="Q18" s="17">
        <v>2026</v>
      </c>
      <c r="R18" s="17">
        <v>4</v>
      </c>
      <c r="S18" s="2"/>
      <c r="T18" s="2"/>
      <c r="U18" s="2"/>
      <c r="V18" s="2">
        <f t="shared" si="0"/>
        <v>853.67</v>
      </c>
      <c r="W18" s="2">
        <v>1024.4000000000001</v>
      </c>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row>
    <row r="19" spans="1:61" ht="15" customHeight="1" x14ac:dyDescent="0.25">
      <c r="A19" s="16" t="s">
        <v>35</v>
      </c>
      <c r="B19" s="1"/>
      <c r="C19" s="1"/>
      <c r="D19" s="202">
        <f t="shared" ref="D19:J19" si="1">+(D18-D17)/D17</f>
        <v>5.7653117936937281E-2</v>
      </c>
      <c r="E19" s="202">
        <f t="shared" si="1"/>
        <v>-2.9151483602290466E-2</v>
      </c>
      <c r="F19" s="202">
        <f t="shared" si="1"/>
        <v>-1.7501508750754322E-2</v>
      </c>
      <c r="G19" s="202">
        <f t="shared" si="1"/>
        <v>5.0582362728785323E-2</v>
      </c>
      <c r="H19" s="202">
        <f t="shared" si="1"/>
        <v>4.0867389491242627E-2</v>
      </c>
      <c r="I19" s="202">
        <f t="shared" si="1"/>
        <v>-0.16289262235208171</v>
      </c>
      <c r="J19" s="202">
        <f t="shared" si="1"/>
        <v>3.4751515151515103E-2</v>
      </c>
      <c r="K19" s="202"/>
      <c r="P19" s="16" t="s">
        <v>35</v>
      </c>
      <c r="Q19" s="1"/>
      <c r="R19" s="1"/>
      <c r="S19" s="53" t="e">
        <f>+(S18-S17)/S17</f>
        <v>#DIV/0!</v>
      </c>
      <c r="T19" s="53" t="e">
        <f>+(T18-T17)/T17</f>
        <v>#DIV/0!</v>
      </c>
      <c r="U19" s="53" t="e">
        <f>+(U18-U17)/U17</f>
        <v>#DIV/0!</v>
      </c>
      <c r="V19" s="53">
        <f>+(V18-V17)/V17</f>
        <v>3.4751515151515103E-2</v>
      </c>
      <c r="W19" s="53">
        <f>+(W18-W17)/W17</f>
        <v>3.4737022858355067E-2</v>
      </c>
      <c r="X19" s="18"/>
      <c r="Y19" s="18"/>
      <c r="Z19" s="18" t="s">
        <v>15</v>
      </c>
      <c r="AA19" s="335" t="s">
        <v>36</v>
      </c>
      <c r="AB19" s="316"/>
      <c r="AC19" s="316"/>
      <c r="AD19" s="316"/>
      <c r="AE19" s="316"/>
      <c r="AF19" s="316"/>
      <c r="AG19" s="316"/>
      <c r="AH19" s="129"/>
      <c r="AI19" s="129"/>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row>
    <row r="20" spans="1:61" ht="15" customHeight="1" x14ac:dyDescent="0.25">
      <c r="A20" s="16" t="s">
        <v>37</v>
      </c>
      <c r="B20" s="1"/>
      <c r="C20" s="1"/>
      <c r="D20" s="202"/>
      <c r="E20" s="202"/>
      <c r="F20" s="202"/>
      <c r="G20" s="202"/>
      <c r="H20" s="202"/>
      <c r="I20" s="202"/>
      <c r="J20" s="202"/>
      <c r="K20" s="202"/>
      <c r="P20" s="16" t="s">
        <v>37</v>
      </c>
      <c r="Q20" s="1"/>
      <c r="R20" s="1"/>
      <c r="S20" s="53"/>
      <c r="T20" s="53"/>
      <c r="U20" s="53"/>
      <c r="V20" s="53"/>
      <c r="W20" s="53"/>
      <c r="X20" s="18"/>
      <c r="Y20" s="18"/>
      <c r="Z20" s="18"/>
      <c r="AA20" s="316"/>
      <c r="AB20" s="316"/>
      <c r="AC20" s="316"/>
      <c r="AD20" s="316"/>
      <c r="AE20" s="316"/>
      <c r="AF20" s="316"/>
      <c r="AG20" s="316"/>
      <c r="AH20" s="129"/>
      <c r="AI20" s="129"/>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row>
    <row r="21" spans="1:61" ht="15" customHeight="1" x14ac:dyDescent="0.25">
      <c r="A21" s="342" t="s">
        <v>167</v>
      </c>
      <c r="B21" s="342"/>
      <c r="C21" s="342"/>
      <c r="D21" s="342"/>
      <c r="E21" s="342"/>
      <c r="F21" s="342"/>
      <c r="G21" s="342"/>
      <c r="H21" s="342"/>
      <c r="I21" s="342"/>
      <c r="J21" s="342"/>
      <c r="K21" s="342"/>
      <c r="L21" s="342"/>
      <c r="M21" s="342"/>
      <c r="N21" s="342"/>
      <c r="P21" s="16"/>
      <c r="Q21" s="1"/>
      <c r="R21" s="1"/>
      <c r="S21" s="53"/>
      <c r="T21" s="53"/>
      <c r="U21" s="53"/>
      <c r="V21" s="138"/>
      <c r="W21" s="138"/>
      <c r="X21" s="18"/>
      <c r="Y21" s="18"/>
      <c r="Z21" s="18"/>
      <c r="AA21" s="128"/>
      <c r="AB21" s="128"/>
      <c r="AC21" s="128"/>
      <c r="AD21" s="128"/>
      <c r="AE21" s="128"/>
      <c r="AF21" s="128"/>
      <c r="AG21" s="128"/>
      <c r="AH21" s="129"/>
      <c r="AI21" s="129"/>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row>
    <row r="22" spans="1:61" ht="23.25" customHeight="1" x14ac:dyDescent="0.25">
      <c r="A22" s="342"/>
      <c r="B22" s="342"/>
      <c r="C22" s="342"/>
      <c r="D22" s="342"/>
      <c r="E22" s="342"/>
      <c r="F22" s="342"/>
      <c r="G22" s="342"/>
      <c r="H22" s="342"/>
      <c r="I22" s="342"/>
      <c r="J22" s="342"/>
      <c r="K22" s="342"/>
      <c r="L22" s="342"/>
      <c r="M22" s="342"/>
      <c r="N22" s="342"/>
      <c r="O22" s="131"/>
      <c r="P22" s="131"/>
      <c r="Q22" s="131"/>
      <c r="R22" s="131"/>
      <c r="S22" s="131"/>
      <c r="T22" s="131"/>
      <c r="U22" s="131"/>
      <c r="V22" s="131"/>
      <c r="W22" s="131"/>
      <c r="X22" s="131"/>
      <c r="Y22" s="131"/>
      <c r="Z22" s="131"/>
      <c r="AA22" s="131"/>
      <c r="AB22" s="131"/>
      <c r="AC22" s="131"/>
      <c r="AD22" s="131"/>
      <c r="AE22" s="131"/>
      <c r="AF22" s="131"/>
      <c r="AG22" s="131"/>
      <c r="AH22" s="131"/>
      <c r="AI22" s="129"/>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row>
    <row r="23" spans="1:61" ht="15" customHeight="1" x14ac:dyDescent="0.25">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row>
    <row r="24" spans="1:61" ht="26.25" customHeight="1" x14ac:dyDescent="0.25">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32" t="s">
        <v>16</v>
      </c>
      <c r="AA24" s="334" t="s">
        <v>38</v>
      </c>
      <c r="AB24" s="316"/>
      <c r="AC24" s="316"/>
      <c r="AD24" s="316"/>
      <c r="AE24" s="316"/>
      <c r="AF24" s="316"/>
      <c r="AG24" s="316"/>
      <c r="AH24" s="316"/>
      <c r="AI24" s="131"/>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row>
    <row r="25" spans="1:61" x14ac:dyDescent="0.2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row>
    <row r="26" spans="1:61" x14ac:dyDescent="0.2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row>
    <row r="27" spans="1:61" ht="15" customHeight="1" x14ac:dyDescent="0.25">
      <c r="A27" s="18"/>
      <c r="B27" s="18"/>
      <c r="C27" s="18"/>
      <c r="D27" s="18"/>
      <c r="E27" s="18"/>
      <c r="F27" s="18"/>
      <c r="G27" s="18"/>
      <c r="H27" s="18"/>
      <c r="I27" s="18"/>
      <c r="J27" s="18"/>
      <c r="K27" s="18"/>
      <c r="L27" s="18"/>
      <c r="M27" s="18"/>
      <c r="N27" s="18"/>
      <c r="O27" s="18"/>
      <c r="P27" s="18"/>
      <c r="Q27" s="18"/>
      <c r="R27" s="18"/>
      <c r="S27" s="18"/>
      <c r="T27" s="18"/>
      <c r="U27" s="18"/>
      <c r="V27" s="18"/>
      <c r="W27" s="18"/>
      <c r="X27" s="18"/>
      <c r="Y27" s="18"/>
      <c r="AA27" s="331" t="s">
        <v>39</v>
      </c>
      <c r="AB27" s="316"/>
      <c r="AC27" s="316"/>
      <c r="AD27" s="316"/>
      <c r="AE27" s="316"/>
      <c r="AF27" s="316"/>
      <c r="AG27" s="316"/>
      <c r="AH27" s="316"/>
      <c r="AI27" s="316"/>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row>
    <row r="28" spans="1:61" x14ac:dyDescent="0.25">
      <c r="A28" s="18"/>
      <c r="B28" s="18"/>
      <c r="C28" s="18"/>
      <c r="D28" s="18"/>
      <c r="E28" s="18"/>
      <c r="F28" s="18"/>
      <c r="G28" s="18"/>
      <c r="H28" s="18"/>
      <c r="I28" s="18"/>
      <c r="J28" s="18"/>
      <c r="K28" s="18"/>
      <c r="L28" s="18"/>
      <c r="M28" s="18"/>
      <c r="N28" s="18"/>
      <c r="O28" s="18"/>
      <c r="P28" s="18"/>
      <c r="Q28" s="18"/>
      <c r="R28" s="18"/>
      <c r="S28" s="18"/>
      <c r="T28" s="18"/>
      <c r="U28" s="18"/>
      <c r="V28" s="18"/>
      <c r="W28" s="18"/>
      <c r="X28" s="18"/>
      <c r="Y28" s="18"/>
      <c r="AA28" s="316"/>
      <c r="AB28" s="316"/>
      <c r="AC28" s="316"/>
      <c r="AD28" s="316"/>
      <c r="AE28" s="316"/>
      <c r="AF28" s="316"/>
      <c r="AG28" s="316"/>
      <c r="AH28" s="316"/>
      <c r="AI28" s="316"/>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row>
    <row r="29" spans="1:61" x14ac:dyDescent="0.25">
      <c r="A29" s="18"/>
      <c r="B29" s="18"/>
      <c r="C29" s="18"/>
      <c r="D29" s="18"/>
      <c r="E29" s="18"/>
      <c r="F29" s="18"/>
      <c r="G29" s="18"/>
      <c r="H29" s="18"/>
      <c r="I29" s="18"/>
      <c r="J29" s="18"/>
      <c r="K29" s="18"/>
      <c r="L29" s="18"/>
      <c r="M29" s="18"/>
      <c r="N29" s="18"/>
      <c r="O29" s="18"/>
      <c r="P29" s="18"/>
      <c r="Q29" s="18"/>
      <c r="R29" s="18"/>
      <c r="S29" s="18"/>
      <c r="T29" s="18"/>
      <c r="U29" s="18"/>
      <c r="V29" s="18"/>
      <c r="W29" s="18"/>
      <c r="X29" s="18"/>
      <c r="Y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row>
    <row r="30" spans="1:61" x14ac:dyDescent="0.2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row>
    <row r="31" spans="1:61" x14ac:dyDescent="0.2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row>
    <row r="32" spans="1:61" x14ac:dyDescent="0.2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row>
    <row r="33" spans="1:61" x14ac:dyDescent="0.25">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row>
    <row r="34" spans="1:6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row>
    <row r="35" spans="1:61" x14ac:dyDescent="0.2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row>
    <row r="36" spans="1:61" x14ac:dyDescent="0.25">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row>
    <row r="37" spans="1:61" x14ac:dyDescent="0.2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row>
    <row r="38" spans="1:61" x14ac:dyDescent="0.2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row>
    <row r="39" spans="1:61" x14ac:dyDescent="0.2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row>
    <row r="40" spans="1:61" x14ac:dyDescent="0.2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row>
    <row r="41" spans="1:61" x14ac:dyDescent="0.2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row>
    <row r="42" spans="1:61" x14ac:dyDescent="0.2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row>
    <row r="43" spans="1:61" x14ac:dyDescent="0.2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row>
    <row r="44" spans="1:61" x14ac:dyDescent="0.2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row>
  </sheetData>
  <mergeCells count="16">
    <mergeCell ref="I1:K1"/>
    <mergeCell ref="P2:Q2"/>
    <mergeCell ref="Z2:AH2"/>
    <mergeCell ref="P3:Q3"/>
    <mergeCell ref="R2:W2"/>
    <mergeCell ref="AA27:AI28"/>
    <mergeCell ref="AA19:AG20"/>
    <mergeCell ref="P5:W5"/>
    <mergeCell ref="A5:K5"/>
    <mergeCell ref="Z3:AA3"/>
    <mergeCell ref="AA24:AH24"/>
    <mergeCell ref="R3:W3"/>
    <mergeCell ref="AB3:AH3"/>
    <mergeCell ref="Z4:AG4"/>
    <mergeCell ref="P4:W4"/>
    <mergeCell ref="A21:N2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3"/>
  <dimension ref="A1:PN37"/>
  <sheetViews>
    <sheetView showGridLines="0" topLeftCell="PF1" zoomScale="90" zoomScaleNormal="90" zoomScaleSheetLayoutView="90" workbookViewId="0">
      <selection activeCell="PF1" sqref="PF1"/>
    </sheetView>
  </sheetViews>
  <sheetFormatPr baseColWidth="10" defaultColWidth="11.42578125" defaultRowHeight="15" x14ac:dyDescent="0.25"/>
  <cols>
    <col min="1" max="1" width="23.7109375" hidden="1" customWidth="1"/>
    <col min="2" max="2" width="12.42578125" hidden="1" customWidth="1"/>
    <col min="3" max="3" width="13.28515625" hidden="1" customWidth="1"/>
    <col min="4" max="4" width="12.42578125" hidden="1" customWidth="1"/>
    <col min="5" max="6" width="13.28515625" hidden="1" customWidth="1"/>
    <col min="7" max="7" width="14.7109375" hidden="1" customWidth="1"/>
    <col min="8" max="9" width="13.28515625" hidden="1" customWidth="1"/>
    <col min="10" max="10" width="2.140625" hidden="1" customWidth="1"/>
    <col min="11" max="11" width="23.7109375" hidden="1" customWidth="1"/>
    <col min="12" max="12" width="12.42578125" hidden="1" customWidth="1"/>
    <col min="13" max="13" width="13.28515625" hidden="1" customWidth="1"/>
    <col min="14" max="14" width="12.42578125" hidden="1" customWidth="1"/>
    <col min="15" max="16" width="13.28515625" hidden="1" customWidth="1"/>
    <col min="17" max="17" width="14.7109375" hidden="1" customWidth="1"/>
    <col min="18" max="19" width="13.28515625" hidden="1" customWidth="1"/>
    <col min="20" max="20" width="2.140625" hidden="1" customWidth="1"/>
    <col min="21" max="21" width="23.7109375" hidden="1" customWidth="1"/>
    <col min="22" max="22" width="13.28515625" hidden="1" customWidth="1"/>
    <col min="23" max="23" width="13.42578125" hidden="1" customWidth="1"/>
    <col min="24" max="24" width="13.28515625" hidden="1" customWidth="1"/>
    <col min="25" max="26" width="13.42578125" hidden="1" customWidth="1"/>
    <col min="27" max="27" width="14.85546875" hidden="1" customWidth="1"/>
    <col min="28" max="29" width="13.42578125" hidden="1" customWidth="1"/>
    <col min="30" max="30" width="2.140625" hidden="1" customWidth="1"/>
    <col min="31" max="31" width="23.7109375" hidden="1" customWidth="1"/>
    <col min="32" max="32" width="12.42578125" hidden="1" customWidth="1"/>
    <col min="33" max="33" width="13.28515625" hidden="1" customWidth="1"/>
    <col min="34" max="34" width="12.42578125" hidden="1" customWidth="1"/>
    <col min="35" max="36" width="13.28515625" hidden="1" customWidth="1"/>
    <col min="37" max="37" width="14.7109375" hidden="1" customWidth="1"/>
    <col min="38" max="39" width="13.28515625" hidden="1" customWidth="1"/>
    <col min="40" max="40" width="2.140625" hidden="1" customWidth="1"/>
    <col min="41" max="41" width="23.7109375" hidden="1" customWidth="1"/>
    <col min="42" max="42" width="12.42578125" hidden="1" customWidth="1"/>
    <col min="43" max="43" width="13.28515625" hidden="1" customWidth="1"/>
    <col min="44" max="44" width="12.42578125" hidden="1" customWidth="1"/>
    <col min="45" max="46" width="13.28515625" hidden="1" customWidth="1"/>
    <col min="47" max="47" width="14.7109375" hidden="1" customWidth="1"/>
    <col min="48" max="49" width="13.28515625" hidden="1" customWidth="1"/>
    <col min="50" max="50" width="2.140625" hidden="1" customWidth="1"/>
    <col min="51" max="51" width="23.7109375" hidden="1" customWidth="1"/>
    <col min="52" max="52" width="13.5703125" hidden="1" customWidth="1"/>
    <col min="53" max="53" width="13.28515625" hidden="1" customWidth="1"/>
    <col min="54" max="54" width="12.42578125" hidden="1" customWidth="1"/>
    <col min="55" max="56" width="13.28515625" hidden="1" customWidth="1"/>
    <col min="57" max="57" width="14.7109375" hidden="1" customWidth="1"/>
    <col min="58" max="59" width="13.28515625" hidden="1" customWidth="1"/>
    <col min="60" max="60" width="2.140625" hidden="1" customWidth="1"/>
    <col min="61" max="61" width="23.7109375" hidden="1" customWidth="1"/>
    <col min="62" max="62" width="15.140625" hidden="1" customWidth="1"/>
    <col min="63" max="63" width="13.28515625" hidden="1" customWidth="1"/>
    <col min="64" max="64" width="13.7109375" hidden="1" customWidth="1"/>
    <col min="65" max="66" width="13.28515625" hidden="1" customWidth="1"/>
    <col min="67" max="67" width="15.140625" hidden="1" customWidth="1"/>
    <col min="68" max="69" width="13.28515625" hidden="1" customWidth="1"/>
    <col min="70" max="70" width="2.140625" hidden="1" customWidth="1"/>
    <col min="71" max="71" width="23.7109375" hidden="1" customWidth="1"/>
    <col min="72" max="72" width="15.140625" hidden="1" customWidth="1"/>
    <col min="73" max="73" width="13.28515625" hidden="1" customWidth="1"/>
    <col min="74" max="74" width="14.85546875" hidden="1" customWidth="1"/>
    <col min="75" max="76" width="13.28515625" hidden="1" customWidth="1"/>
    <col min="77" max="77" width="15.140625" hidden="1" customWidth="1"/>
    <col min="78" max="79" width="13.28515625" hidden="1" customWidth="1"/>
    <col min="80" max="80" width="2.140625" hidden="1" customWidth="1"/>
    <col min="81" max="81" width="23.7109375" hidden="1" customWidth="1"/>
    <col min="82" max="82" width="15.140625" hidden="1" customWidth="1"/>
    <col min="83" max="83" width="13.28515625" hidden="1" customWidth="1"/>
    <col min="84" max="84" width="14.85546875" hidden="1" customWidth="1"/>
    <col min="85" max="85" width="15" hidden="1" customWidth="1"/>
    <col min="86" max="86" width="13.28515625" hidden="1" customWidth="1"/>
    <col min="87" max="87" width="15.140625" hidden="1" customWidth="1"/>
    <col min="88" max="89" width="13.28515625" hidden="1" customWidth="1"/>
    <col min="90" max="90" width="2.140625" hidden="1" customWidth="1"/>
    <col min="91" max="91" width="23.7109375" hidden="1" customWidth="1"/>
    <col min="92" max="92" width="15.140625" hidden="1" customWidth="1"/>
    <col min="93" max="93" width="15.85546875" hidden="1" customWidth="1"/>
    <col min="94" max="94" width="14.85546875" hidden="1" customWidth="1"/>
    <col min="95" max="95" width="13.28515625" hidden="1" customWidth="1"/>
    <col min="96" max="97" width="15.140625" hidden="1" customWidth="1"/>
    <col min="98" max="99" width="13.28515625" hidden="1" customWidth="1"/>
    <col min="100" max="100" width="2.140625" hidden="1" customWidth="1"/>
    <col min="101" max="101" width="18.42578125" hidden="1" customWidth="1"/>
    <col min="102" max="102" width="12.5703125" hidden="1" customWidth="1"/>
    <col min="103" max="103" width="14" hidden="1" customWidth="1"/>
    <col min="104" max="104" width="12.5703125" hidden="1" customWidth="1"/>
    <col min="105" max="106" width="13.28515625" hidden="1" customWidth="1"/>
    <col min="107" max="107" width="14.7109375" hidden="1" customWidth="1"/>
    <col min="108" max="108" width="13.28515625" hidden="1" customWidth="1"/>
    <col min="109" max="109" width="12.5703125" hidden="1" customWidth="1"/>
    <col min="110" max="110" width="1.7109375" hidden="1" customWidth="1"/>
    <col min="111" max="111" width="22.28515625" hidden="1" customWidth="1"/>
    <col min="112" max="116" width="14" hidden="1" customWidth="1"/>
    <col min="117" max="117" width="14.5703125" hidden="1" customWidth="1"/>
    <col min="118" max="119" width="14" hidden="1" customWidth="1"/>
    <col min="120" max="120" width="1.7109375" hidden="1" customWidth="1"/>
    <col min="121" max="121" width="22.28515625" hidden="1" customWidth="1"/>
    <col min="122" max="126" width="14" hidden="1" customWidth="1"/>
    <col min="127" max="127" width="16" hidden="1" customWidth="1"/>
    <col min="128" max="129" width="14" hidden="1" customWidth="1"/>
    <col min="130" max="130" width="1.7109375" hidden="1" customWidth="1"/>
    <col min="131" max="131" width="22.28515625" hidden="1" customWidth="1"/>
    <col min="132" max="133" width="14" hidden="1" customWidth="1"/>
    <col min="134" max="134" width="15.5703125" hidden="1" customWidth="1"/>
    <col min="135" max="136" width="14" hidden="1" customWidth="1"/>
    <col min="137" max="137" width="14.5703125" hidden="1" customWidth="1"/>
    <col min="138" max="138" width="14" hidden="1" customWidth="1"/>
    <col min="139" max="139" width="14.42578125" hidden="1" customWidth="1"/>
    <col min="140" max="140" width="1.7109375" hidden="1" customWidth="1"/>
    <col min="141" max="141" width="22.28515625" hidden="1" customWidth="1"/>
    <col min="142" max="143" width="14" hidden="1" customWidth="1"/>
    <col min="144" max="144" width="15.5703125" hidden="1" customWidth="1"/>
    <col min="145" max="146" width="14" hidden="1" customWidth="1"/>
    <col min="147" max="147" width="17.7109375" hidden="1" customWidth="1"/>
    <col min="148" max="148" width="14" hidden="1" customWidth="1"/>
    <col min="149" max="149" width="14.42578125" hidden="1" customWidth="1"/>
    <col min="150" max="150" width="1.7109375" hidden="1" customWidth="1"/>
    <col min="151" max="151" width="22.28515625" hidden="1" customWidth="1"/>
    <col min="152" max="153" width="14" hidden="1" customWidth="1"/>
    <col min="154" max="154" width="15.5703125" hidden="1" customWidth="1"/>
    <col min="155" max="156" width="14" hidden="1" customWidth="1"/>
    <col min="157" max="157" width="17.7109375" hidden="1" customWidth="1"/>
    <col min="158" max="158" width="14" hidden="1" customWidth="1"/>
    <col min="159" max="159" width="14.42578125" hidden="1" customWidth="1"/>
    <col min="160" max="160" width="1.7109375" hidden="1" customWidth="1"/>
    <col min="161" max="161" width="22.28515625" hidden="1" customWidth="1"/>
    <col min="162" max="163" width="14" hidden="1" customWidth="1"/>
    <col min="164" max="164" width="15.5703125" hidden="1" customWidth="1"/>
    <col min="165" max="166" width="14" hidden="1" customWidth="1"/>
    <col min="167" max="167" width="17.7109375" hidden="1" customWidth="1"/>
    <col min="168" max="168" width="14" hidden="1" customWidth="1"/>
    <col min="169" max="169" width="14.42578125" hidden="1" customWidth="1"/>
    <col min="170" max="171" width="2" hidden="1" customWidth="1"/>
    <col min="172" max="172" width="22.28515625" hidden="1" customWidth="1"/>
    <col min="173" max="174" width="14" hidden="1" customWidth="1"/>
    <col min="175" max="175" width="15.5703125" hidden="1" customWidth="1"/>
    <col min="176" max="177" width="14" hidden="1" customWidth="1"/>
    <col min="178" max="178" width="17.7109375" hidden="1" customWidth="1"/>
    <col min="179" max="179" width="14" hidden="1" customWidth="1"/>
    <col min="180" max="180" width="14.42578125" hidden="1" customWidth="1"/>
    <col min="181" max="181" width="2" hidden="1" customWidth="1"/>
    <col min="182" max="182" width="23.5703125" hidden="1" customWidth="1"/>
    <col min="183" max="184" width="13.28515625" hidden="1" customWidth="1"/>
    <col min="185" max="185" width="13.85546875" hidden="1" customWidth="1"/>
    <col min="186" max="186" width="14.42578125" hidden="1" customWidth="1"/>
    <col min="187" max="188" width="18.7109375" hidden="1" customWidth="1"/>
    <col min="189" max="189" width="18.42578125" hidden="1" customWidth="1"/>
    <col min="190" max="190" width="14.7109375" hidden="1" customWidth="1"/>
    <col min="191" max="191" width="2" hidden="1" customWidth="1"/>
    <col min="192" max="192" width="23.7109375" hidden="1" customWidth="1"/>
    <col min="193" max="193" width="12.5703125" hidden="1" customWidth="1"/>
    <col min="194" max="194" width="14.7109375" hidden="1" customWidth="1"/>
    <col min="195" max="196" width="13.28515625" hidden="1" customWidth="1"/>
    <col min="197" max="197" width="12.5703125" hidden="1" customWidth="1"/>
    <col min="198" max="198" width="15.42578125" hidden="1" customWidth="1"/>
    <col min="199" max="200" width="12.5703125" hidden="1" customWidth="1"/>
    <col min="201" max="201" width="2" hidden="1" customWidth="1"/>
    <col min="202" max="202" width="23.7109375" hidden="1" customWidth="1"/>
    <col min="203" max="203" width="13.28515625" hidden="1" customWidth="1"/>
    <col min="204" max="204" width="14.7109375" hidden="1" customWidth="1"/>
    <col min="205" max="206" width="13.28515625" hidden="1" customWidth="1"/>
    <col min="207" max="207" width="12.5703125" hidden="1" customWidth="1"/>
    <col min="208" max="208" width="15.42578125" hidden="1" customWidth="1"/>
    <col min="209" max="209" width="13.28515625" hidden="1" customWidth="1"/>
    <col min="210" max="210" width="12.5703125" hidden="1" customWidth="1"/>
    <col min="211" max="211" width="2" hidden="1" customWidth="1"/>
    <col min="212" max="212" width="23.7109375" hidden="1" customWidth="1"/>
    <col min="213" max="213" width="13.28515625" hidden="1" customWidth="1"/>
    <col min="214" max="214" width="14.7109375" hidden="1" customWidth="1"/>
    <col min="215" max="216" width="13.28515625" hidden="1" customWidth="1"/>
    <col min="217" max="217" width="15.28515625" hidden="1" customWidth="1"/>
    <col min="218" max="218" width="15.42578125" hidden="1" customWidth="1"/>
    <col min="219" max="219" width="13.28515625" hidden="1" customWidth="1"/>
    <col min="220" max="220" width="12.5703125" hidden="1" customWidth="1"/>
    <col min="221" max="221" width="2" hidden="1" customWidth="1"/>
    <col min="222" max="222" width="23.7109375" hidden="1" customWidth="1"/>
    <col min="223" max="223" width="13.28515625" hidden="1" customWidth="1"/>
    <col min="224" max="224" width="14.7109375" hidden="1" customWidth="1"/>
    <col min="225" max="226" width="13.28515625" hidden="1" customWidth="1"/>
    <col min="227" max="227" width="15.28515625" hidden="1" customWidth="1"/>
    <col min="228" max="228" width="15.42578125" hidden="1" customWidth="1"/>
    <col min="229" max="229" width="13.28515625" hidden="1" customWidth="1"/>
    <col min="230" max="230" width="12.5703125" hidden="1" customWidth="1"/>
    <col min="231" max="231" width="2" hidden="1" customWidth="1"/>
    <col min="232" max="232" width="23.7109375" hidden="1" customWidth="1"/>
    <col min="233" max="233" width="13.28515625" hidden="1" customWidth="1"/>
    <col min="234" max="234" width="14.7109375" hidden="1" customWidth="1"/>
    <col min="235" max="236" width="13.28515625" hidden="1" customWidth="1"/>
    <col min="237" max="237" width="15.28515625" hidden="1" customWidth="1"/>
    <col min="238" max="238" width="15.42578125" hidden="1" customWidth="1"/>
    <col min="239" max="239" width="13.28515625" hidden="1" customWidth="1"/>
    <col min="240" max="240" width="12.5703125" hidden="1" customWidth="1"/>
    <col min="241" max="241" width="2" hidden="1" customWidth="1"/>
    <col min="242" max="242" width="23.7109375" hidden="1" customWidth="1"/>
    <col min="243" max="243" width="13.28515625" hidden="1" customWidth="1"/>
    <col min="244" max="244" width="14.7109375" hidden="1" customWidth="1"/>
    <col min="245" max="246" width="13.28515625" hidden="1" customWidth="1"/>
    <col min="247" max="247" width="15.28515625" hidden="1" customWidth="1"/>
    <col min="248" max="248" width="15.42578125" hidden="1" customWidth="1"/>
    <col min="249" max="249" width="13.28515625" hidden="1" customWidth="1"/>
    <col min="250" max="250" width="12.5703125" hidden="1" customWidth="1"/>
    <col min="251" max="251" width="2" hidden="1" customWidth="1"/>
    <col min="252" max="252" width="23.7109375" hidden="1" customWidth="1"/>
    <col min="253" max="253" width="13.28515625" hidden="1" customWidth="1"/>
    <col min="254" max="254" width="14.7109375" hidden="1" customWidth="1"/>
    <col min="255" max="256" width="13.28515625" hidden="1" customWidth="1"/>
    <col min="257" max="257" width="15.28515625" hidden="1" customWidth="1"/>
    <col min="258" max="258" width="15.42578125" hidden="1" customWidth="1"/>
    <col min="259" max="259" width="13.28515625" hidden="1" customWidth="1"/>
    <col min="260" max="260" width="12.5703125" hidden="1" customWidth="1"/>
    <col min="261" max="261" width="2" hidden="1" customWidth="1"/>
    <col min="262" max="262" width="23.7109375" hidden="1" customWidth="1"/>
    <col min="263" max="263" width="13.28515625" hidden="1" customWidth="1"/>
    <col min="264" max="264" width="14.7109375" hidden="1" customWidth="1"/>
    <col min="265" max="266" width="13.28515625" hidden="1" customWidth="1"/>
    <col min="267" max="267" width="15.28515625" hidden="1" customWidth="1"/>
    <col min="268" max="268" width="15.42578125" hidden="1" customWidth="1"/>
    <col min="269" max="269" width="13.28515625" hidden="1" customWidth="1"/>
    <col min="270" max="270" width="12.5703125" hidden="1" customWidth="1"/>
    <col min="271" max="271" width="2" hidden="1" customWidth="1"/>
    <col min="272" max="272" width="23.7109375" hidden="1" customWidth="1"/>
    <col min="273" max="273" width="13.28515625" hidden="1" customWidth="1"/>
    <col min="274" max="274" width="14.7109375" hidden="1" customWidth="1"/>
    <col min="275" max="276" width="13.28515625" hidden="1" customWidth="1"/>
    <col min="277" max="277" width="15.28515625" hidden="1" customWidth="1"/>
    <col min="278" max="278" width="15.42578125" hidden="1" customWidth="1"/>
    <col min="279" max="279" width="13.28515625" hidden="1" customWidth="1"/>
    <col min="280" max="280" width="12.5703125" hidden="1" customWidth="1"/>
    <col min="281" max="281" width="2" hidden="1" customWidth="1"/>
    <col min="282" max="282" width="23.7109375" hidden="1" customWidth="1"/>
    <col min="283" max="283" width="14.42578125" hidden="1" customWidth="1"/>
    <col min="284" max="284" width="14.7109375" hidden="1" customWidth="1"/>
    <col min="285" max="285" width="14.5703125" hidden="1" customWidth="1"/>
    <col min="286" max="286" width="13.28515625" hidden="1" customWidth="1"/>
    <col min="287" max="287" width="15.28515625" hidden="1" customWidth="1"/>
    <col min="288" max="288" width="15.42578125" hidden="1" customWidth="1"/>
    <col min="289" max="289" width="13.28515625" hidden="1" customWidth="1"/>
    <col min="290" max="290" width="12.5703125" hidden="1" customWidth="1"/>
    <col min="291" max="291" width="2" hidden="1" customWidth="1"/>
    <col min="292" max="292" width="23.7109375" hidden="1" customWidth="1"/>
    <col min="293" max="300" width="15.5703125" hidden="1" customWidth="1"/>
    <col min="301" max="301" width="2" hidden="1" customWidth="1"/>
    <col min="302" max="302" width="21.28515625" hidden="1" customWidth="1"/>
    <col min="303" max="309" width="15.7109375" hidden="1" customWidth="1"/>
    <col min="310" max="310" width="13.42578125" hidden="1" customWidth="1"/>
    <col min="311" max="311" width="2.42578125" hidden="1" customWidth="1"/>
    <col min="312" max="312" width="23.7109375" hidden="1" customWidth="1"/>
    <col min="313" max="319" width="13.28515625" hidden="1" customWidth="1"/>
    <col min="320" max="320" width="14" hidden="1" customWidth="1"/>
    <col min="321" max="321" width="3.7109375" hidden="1" customWidth="1"/>
    <col min="322" max="322" width="23.7109375" hidden="1" customWidth="1"/>
    <col min="323" max="329" width="13.85546875" hidden="1" customWidth="1"/>
    <col min="330" max="330" width="12.5703125" hidden="1" customWidth="1"/>
    <col min="331" max="331" width="5.42578125" hidden="1" customWidth="1"/>
    <col min="332" max="332" width="23.7109375" hidden="1" customWidth="1"/>
    <col min="333" max="336" width="13.85546875" hidden="1" customWidth="1"/>
    <col min="337" max="337" width="15.42578125" hidden="1" customWidth="1"/>
    <col min="338" max="338" width="15.140625" hidden="1" customWidth="1"/>
    <col min="339" max="340" width="13.85546875" hidden="1" customWidth="1"/>
    <col min="341" max="341" width="6.28515625" hidden="1" customWidth="1"/>
    <col min="342" max="342" width="23.7109375" hidden="1" customWidth="1"/>
    <col min="343" max="347" width="0" hidden="1" customWidth="1"/>
    <col min="348" max="348" width="14.28515625" hidden="1" customWidth="1"/>
    <col min="349" max="350" width="0" hidden="1" customWidth="1"/>
    <col min="351" max="351" width="7.42578125" hidden="1" customWidth="1"/>
    <col min="352" max="352" width="23.7109375" hidden="1" customWidth="1"/>
    <col min="353" max="360" width="0" hidden="1" customWidth="1"/>
    <col min="361" max="361" width="5.7109375" hidden="1" customWidth="1"/>
    <col min="362" max="362" width="23.7109375" hidden="1" customWidth="1"/>
    <col min="363" max="371" width="0" hidden="1" customWidth="1"/>
    <col min="372" max="372" width="23.7109375" hidden="1" customWidth="1"/>
    <col min="373" max="381" width="0" hidden="1" customWidth="1"/>
    <col min="382" max="382" width="23.7109375" hidden="1" customWidth="1"/>
    <col min="383" max="383" width="12.7109375" hidden="1" customWidth="1"/>
    <col min="384" max="384" width="13.42578125" hidden="1" customWidth="1"/>
    <col min="385" max="387" width="12.7109375" hidden="1" customWidth="1"/>
    <col min="388" max="388" width="15.5703125" hidden="1" customWidth="1"/>
    <col min="389" max="390" width="12.7109375" hidden="1" customWidth="1"/>
    <col min="391" max="391" width="0" hidden="1" customWidth="1"/>
    <col min="392" max="392" width="23.7109375" hidden="1" customWidth="1"/>
    <col min="393" max="395" width="12.7109375" hidden="1" customWidth="1"/>
    <col min="396" max="397" width="13.42578125" hidden="1" customWidth="1"/>
    <col min="398" max="398" width="14.85546875" hidden="1" customWidth="1"/>
    <col min="399" max="399" width="13.42578125" hidden="1" customWidth="1"/>
    <col min="400" max="400" width="12.7109375" hidden="1" customWidth="1"/>
    <col min="401" max="401" width="0" hidden="1" customWidth="1"/>
    <col min="402" max="402" width="22.28515625" hidden="1" customWidth="1"/>
    <col min="403" max="405" width="12.7109375" hidden="1" customWidth="1"/>
    <col min="406" max="406" width="13.140625" hidden="1" customWidth="1"/>
    <col min="407" max="407" width="11.85546875" hidden="1" customWidth="1"/>
    <col min="408" max="410" width="12.7109375" hidden="1" customWidth="1"/>
    <col min="411" max="413" width="0" hidden="1" customWidth="1"/>
    <col min="414" max="414" width="13.85546875" hidden="1" customWidth="1"/>
    <col min="415" max="421" width="0" hidden="1" customWidth="1"/>
    <col min="422" max="422" width="23.7109375" style="6" bestFit="1" customWidth="1"/>
    <col min="423" max="423" width="12.7109375" bestFit="1" customWidth="1"/>
    <col min="424" max="424" width="16.42578125" customWidth="1"/>
    <col min="425" max="425" width="16.5703125" customWidth="1"/>
    <col min="426" max="426" width="13.140625" bestFit="1" customWidth="1"/>
    <col min="427" max="427" width="12.5703125" bestFit="1" customWidth="1"/>
    <col min="428" max="428" width="13.28515625" bestFit="1" customWidth="1"/>
    <col min="429" max="429" width="12.5703125" bestFit="1" customWidth="1"/>
    <col min="430" max="430" width="11.28515625" bestFit="1" customWidth="1"/>
  </cols>
  <sheetData>
    <row r="1" spans="1:430" x14ac:dyDescent="0.25">
      <c r="A1" s="142" t="s">
        <v>226</v>
      </c>
      <c r="AG1" s="58">
        <v>1E-4</v>
      </c>
      <c r="AH1" s="59">
        <v>9.0000000000000006E-5</v>
      </c>
      <c r="AQ1" s="58">
        <v>1E-4</v>
      </c>
      <c r="AR1" s="59">
        <v>9.0000000000000006E-5</v>
      </c>
      <c r="BA1" s="58">
        <v>1E-4</v>
      </c>
      <c r="BB1" s="59">
        <v>9.0000000000000006E-5</v>
      </c>
      <c r="BK1" s="58">
        <v>1E-4</v>
      </c>
      <c r="BL1" s="59">
        <v>9.0000000000000006E-5</v>
      </c>
      <c r="BU1" s="58">
        <v>1E-4</v>
      </c>
      <c r="BV1" s="59">
        <v>9.0000000000000006E-5</v>
      </c>
      <c r="CE1" s="58">
        <v>1E-4</v>
      </c>
      <c r="CF1" s="59">
        <v>9.0000000000000006E-5</v>
      </c>
      <c r="CO1" s="58">
        <v>1E-4</v>
      </c>
      <c r="CP1" s="59">
        <v>9.0000000000000006E-5</v>
      </c>
      <c r="FN1" s="51"/>
      <c r="FO1" s="51"/>
      <c r="FY1" s="51"/>
      <c r="GI1" s="51"/>
      <c r="GS1" s="51"/>
      <c r="HC1" s="51"/>
      <c r="HM1" s="51"/>
      <c r="HW1" s="51"/>
      <c r="IG1" s="51"/>
      <c r="IQ1" s="51"/>
      <c r="JA1" s="51"/>
      <c r="JK1" s="51"/>
      <c r="JU1" s="51"/>
      <c r="KE1" s="51"/>
      <c r="KO1" s="51"/>
    </row>
    <row r="2" spans="1:430" x14ac:dyDescent="0.25">
      <c r="A2" s="346" t="s">
        <v>227</v>
      </c>
      <c r="B2" s="347"/>
      <c r="C2" s="347"/>
      <c r="D2" s="347"/>
      <c r="E2" s="347"/>
      <c r="F2" s="347"/>
      <c r="G2" s="347"/>
      <c r="H2" s="347"/>
      <c r="I2" s="348"/>
      <c r="J2" s="51"/>
      <c r="K2" s="346" t="s">
        <v>227</v>
      </c>
      <c r="L2" s="347"/>
      <c r="M2" s="347"/>
      <c r="N2" s="347"/>
      <c r="O2" s="347"/>
      <c r="P2" s="347"/>
      <c r="Q2" s="347"/>
      <c r="R2" s="347"/>
      <c r="S2" s="348"/>
      <c r="T2" s="51"/>
      <c r="U2" s="346" t="s">
        <v>227</v>
      </c>
      <c r="V2" s="347"/>
      <c r="W2" s="347"/>
      <c r="X2" s="347"/>
      <c r="Y2" s="347"/>
      <c r="Z2" s="347"/>
      <c r="AA2" s="347"/>
      <c r="AB2" s="347"/>
      <c r="AC2" s="348"/>
      <c r="AD2" s="51"/>
      <c r="AE2" s="346" t="s">
        <v>227</v>
      </c>
      <c r="AF2" s="347"/>
      <c r="AG2" s="347"/>
      <c r="AH2" s="347"/>
      <c r="AI2" s="347"/>
      <c r="AJ2" s="347"/>
      <c r="AK2" s="347"/>
      <c r="AL2" s="347"/>
      <c r="AM2" s="348"/>
      <c r="AN2" s="51"/>
      <c r="AO2" s="346" t="s">
        <v>227</v>
      </c>
      <c r="AP2" s="347"/>
      <c r="AQ2" s="347"/>
      <c r="AR2" s="347"/>
      <c r="AS2" s="347"/>
      <c r="AT2" s="347"/>
      <c r="AU2" s="347"/>
      <c r="AV2" s="347"/>
      <c r="AW2" s="348"/>
      <c r="AX2" s="51"/>
      <c r="AY2" s="346" t="s">
        <v>227</v>
      </c>
      <c r="AZ2" s="347"/>
      <c r="BA2" s="347"/>
      <c r="BB2" s="347"/>
      <c r="BC2" s="347"/>
      <c r="BD2" s="347"/>
      <c r="BE2" s="347"/>
      <c r="BF2" s="347"/>
      <c r="BG2" s="348"/>
      <c r="BH2" s="51"/>
      <c r="BI2" s="346" t="s">
        <v>227</v>
      </c>
      <c r="BJ2" s="347"/>
      <c r="BK2" s="347"/>
      <c r="BL2" s="347"/>
      <c r="BM2" s="347"/>
      <c r="BN2" s="347"/>
      <c r="BO2" s="347"/>
      <c r="BP2" s="347"/>
      <c r="BQ2" s="348"/>
      <c r="BR2" s="51"/>
      <c r="BS2" s="346" t="s">
        <v>227</v>
      </c>
      <c r="BT2" s="347"/>
      <c r="BU2" s="347"/>
      <c r="BV2" s="347"/>
      <c r="BW2" s="347"/>
      <c r="BX2" s="347"/>
      <c r="BY2" s="347"/>
      <c r="BZ2" s="347"/>
      <c r="CA2" s="348"/>
      <c r="CB2" s="51"/>
      <c r="CC2" s="346" t="s">
        <v>227</v>
      </c>
      <c r="CD2" s="347"/>
      <c r="CE2" s="347"/>
      <c r="CF2" s="347"/>
      <c r="CG2" s="347"/>
      <c r="CH2" s="347"/>
      <c r="CI2" s="347"/>
      <c r="CJ2" s="347"/>
      <c r="CK2" s="348"/>
      <c r="CL2" s="51"/>
      <c r="CM2" s="346" t="s">
        <v>227</v>
      </c>
      <c r="CN2" s="347"/>
      <c r="CO2" s="347"/>
      <c r="CP2" s="347"/>
      <c r="CQ2" s="347"/>
      <c r="CR2" s="347"/>
      <c r="CS2" s="347"/>
      <c r="CT2" s="347"/>
      <c r="CU2" s="348"/>
      <c r="CV2" s="51"/>
      <c r="CW2" s="346" t="s">
        <v>227</v>
      </c>
      <c r="CX2" s="347"/>
      <c r="CY2" s="347"/>
      <c r="CZ2" s="347"/>
      <c r="DA2" s="347"/>
      <c r="DB2" s="347"/>
      <c r="DC2" s="347"/>
      <c r="DD2" s="347"/>
      <c r="DE2" s="348"/>
      <c r="DF2" s="51"/>
      <c r="DG2" s="346" t="s">
        <v>227</v>
      </c>
      <c r="DH2" s="347"/>
      <c r="DI2" s="347"/>
      <c r="DJ2" s="347"/>
      <c r="DK2" s="347"/>
      <c r="DL2" s="347"/>
      <c r="DM2" s="347"/>
      <c r="DN2" s="347"/>
      <c r="DO2" s="348"/>
      <c r="DP2" s="51"/>
      <c r="DQ2" s="346" t="s">
        <v>227</v>
      </c>
      <c r="DR2" s="347"/>
      <c r="DS2" s="347"/>
      <c r="DT2" s="347"/>
      <c r="DU2" s="347"/>
      <c r="DV2" s="347"/>
      <c r="DW2" s="347"/>
      <c r="DX2" s="347"/>
      <c r="DY2" s="348"/>
      <c r="DZ2" s="51"/>
      <c r="EA2" s="346" t="s">
        <v>227</v>
      </c>
      <c r="EB2" s="347"/>
      <c r="EC2" s="347"/>
      <c r="ED2" s="347"/>
      <c r="EE2" s="347"/>
      <c r="EF2" s="347"/>
      <c r="EG2" s="347"/>
      <c r="EH2" s="347"/>
      <c r="EI2" s="348"/>
      <c r="EJ2" s="51"/>
      <c r="EK2" s="346" t="s">
        <v>227</v>
      </c>
      <c r="EL2" s="347"/>
      <c r="EM2" s="347"/>
      <c r="EN2" s="347"/>
      <c r="EO2" s="347"/>
      <c r="EP2" s="347"/>
      <c r="EQ2" s="347"/>
      <c r="ER2" s="347"/>
      <c r="ES2" s="348"/>
      <c r="ET2" s="51"/>
      <c r="EU2" s="346" t="s">
        <v>227</v>
      </c>
      <c r="EV2" s="347"/>
      <c r="EW2" s="347"/>
      <c r="EX2" s="347"/>
      <c r="EY2" s="347"/>
      <c r="EZ2" s="347"/>
      <c r="FA2" s="347"/>
      <c r="FB2" s="347"/>
      <c r="FC2" s="348"/>
      <c r="FD2" s="51"/>
      <c r="FE2" s="346" t="s">
        <v>227</v>
      </c>
      <c r="FF2" s="347"/>
      <c r="FG2" s="347"/>
      <c r="FH2" s="347"/>
      <c r="FI2" s="347"/>
      <c r="FJ2" s="347"/>
      <c r="FK2" s="347"/>
      <c r="FL2" s="347"/>
      <c r="FM2" s="348"/>
      <c r="FN2" s="51"/>
      <c r="FO2" s="51"/>
      <c r="FP2" s="346" t="s">
        <v>227</v>
      </c>
      <c r="FQ2" s="347"/>
      <c r="FR2" s="347"/>
      <c r="FS2" s="347"/>
      <c r="FT2" s="347"/>
      <c r="FU2" s="347"/>
      <c r="FV2" s="347"/>
      <c r="FW2" s="347"/>
      <c r="FX2" s="348"/>
      <c r="FY2" s="51"/>
      <c r="FZ2" s="346" t="s">
        <v>227</v>
      </c>
      <c r="GA2" s="347"/>
      <c r="GB2" s="347"/>
      <c r="GC2" s="347"/>
      <c r="GD2" s="347"/>
      <c r="GE2" s="347"/>
      <c r="GF2" s="347"/>
      <c r="GG2" s="347"/>
      <c r="GH2" s="348"/>
      <c r="GI2" s="51"/>
      <c r="GJ2" s="346" t="s">
        <v>227</v>
      </c>
      <c r="GK2" s="347"/>
      <c r="GL2" s="347"/>
      <c r="GM2" s="347"/>
      <c r="GN2" s="347"/>
      <c r="GO2" s="347"/>
      <c r="GP2" s="347"/>
      <c r="GQ2" s="347"/>
      <c r="GR2" s="348"/>
      <c r="GS2" s="51"/>
      <c r="GT2" s="346" t="s">
        <v>227</v>
      </c>
      <c r="GU2" s="347"/>
      <c r="GV2" s="347"/>
      <c r="GW2" s="347"/>
      <c r="GX2" s="347"/>
      <c r="GY2" s="347"/>
      <c r="GZ2" s="347"/>
      <c r="HA2" s="347"/>
      <c r="HB2" s="348"/>
      <c r="HC2" s="51"/>
      <c r="HD2" s="346" t="s">
        <v>227</v>
      </c>
      <c r="HE2" s="347"/>
      <c r="HF2" s="347"/>
      <c r="HG2" s="347"/>
      <c r="HH2" s="347"/>
      <c r="HI2" s="347"/>
      <c r="HJ2" s="347"/>
      <c r="HK2" s="347"/>
      <c r="HL2" s="348"/>
      <c r="HM2" s="51"/>
      <c r="HN2" s="346" t="s">
        <v>227</v>
      </c>
      <c r="HO2" s="347"/>
      <c r="HP2" s="347"/>
      <c r="HQ2" s="347"/>
      <c r="HR2" s="347"/>
      <c r="HS2" s="347"/>
      <c r="HT2" s="347"/>
      <c r="HU2" s="347"/>
      <c r="HV2" s="348"/>
      <c r="HW2" s="51"/>
      <c r="HX2" s="346" t="s">
        <v>227</v>
      </c>
      <c r="HY2" s="347"/>
      <c r="HZ2" s="347"/>
      <c r="IA2" s="347"/>
      <c r="IB2" s="347"/>
      <c r="IC2" s="347"/>
      <c r="ID2" s="347"/>
      <c r="IE2" s="347"/>
      <c r="IF2" s="348"/>
      <c r="IG2" s="51"/>
      <c r="IH2" s="346" t="s">
        <v>227</v>
      </c>
      <c r="II2" s="347"/>
      <c r="IJ2" s="347"/>
      <c r="IK2" s="347"/>
      <c r="IL2" s="347"/>
      <c r="IM2" s="347"/>
      <c r="IN2" s="347"/>
      <c r="IO2" s="347"/>
      <c r="IP2" s="348"/>
      <c r="IQ2" s="51"/>
      <c r="IR2" s="346" t="s">
        <v>227</v>
      </c>
      <c r="IS2" s="347"/>
      <c r="IT2" s="347"/>
      <c r="IU2" s="347"/>
      <c r="IV2" s="347"/>
      <c r="IW2" s="347"/>
      <c r="IX2" s="347"/>
      <c r="IY2" s="347"/>
      <c r="IZ2" s="348"/>
      <c r="JA2" s="51"/>
      <c r="JB2" s="346" t="s">
        <v>227</v>
      </c>
      <c r="JC2" s="347"/>
      <c r="JD2" s="347"/>
      <c r="JE2" s="347"/>
      <c r="JF2" s="347"/>
      <c r="JG2" s="347"/>
      <c r="JH2" s="347"/>
      <c r="JI2" s="347"/>
      <c r="JJ2" s="348"/>
      <c r="JK2" s="51"/>
      <c r="JL2" s="346" t="s">
        <v>227</v>
      </c>
      <c r="JM2" s="347"/>
      <c r="JN2" s="347"/>
      <c r="JO2" s="347"/>
      <c r="JP2" s="347"/>
      <c r="JQ2" s="347"/>
      <c r="JR2" s="347"/>
      <c r="JS2" s="347"/>
      <c r="JT2" s="348"/>
      <c r="JU2" s="51"/>
      <c r="JV2" s="346" t="s">
        <v>227</v>
      </c>
      <c r="JW2" s="347"/>
      <c r="JX2" s="347"/>
      <c r="JY2" s="347"/>
      <c r="JZ2" s="347"/>
      <c r="KA2" s="347"/>
      <c r="KB2" s="347"/>
      <c r="KC2" s="347"/>
      <c r="KD2" s="348"/>
      <c r="KE2" s="51"/>
      <c r="KF2" s="346" t="s">
        <v>227</v>
      </c>
      <c r="KG2" s="347"/>
      <c r="KH2" s="347"/>
      <c r="KI2" s="347"/>
      <c r="KJ2" s="347"/>
      <c r="KK2" s="347"/>
      <c r="KL2" s="347"/>
      <c r="KM2" s="347"/>
      <c r="KN2" s="348"/>
      <c r="KO2" s="51"/>
      <c r="KP2" s="346" t="s">
        <v>227</v>
      </c>
      <c r="KQ2" s="347"/>
      <c r="KR2" s="347"/>
      <c r="KS2" s="347"/>
      <c r="KT2" s="347"/>
      <c r="KU2" s="347"/>
      <c r="KV2" s="347"/>
      <c r="KW2" s="347"/>
      <c r="KX2" s="348"/>
      <c r="KZ2" s="346" t="s">
        <v>227</v>
      </c>
      <c r="LA2" s="347"/>
      <c r="LB2" s="347"/>
      <c r="LC2" s="347"/>
      <c r="LD2" s="347"/>
      <c r="LE2" s="347"/>
      <c r="LF2" s="347"/>
      <c r="LG2" s="347"/>
      <c r="LH2" s="348"/>
      <c r="LJ2" s="346" t="s">
        <v>227</v>
      </c>
      <c r="LK2" s="347"/>
      <c r="LL2" s="347"/>
      <c r="LM2" s="347"/>
      <c r="LN2" s="347"/>
      <c r="LO2" s="347"/>
      <c r="LP2" s="347"/>
      <c r="LQ2" s="347"/>
      <c r="LR2" s="348"/>
      <c r="LT2" s="346" t="s">
        <v>227</v>
      </c>
      <c r="LU2" s="347"/>
      <c r="LV2" s="347"/>
      <c r="LW2" s="347"/>
      <c r="LX2" s="347"/>
      <c r="LY2" s="347"/>
      <c r="LZ2" s="347"/>
      <c r="MA2" s="347"/>
      <c r="MB2" s="348"/>
      <c r="MD2" s="346" t="s">
        <v>227</v>
      </c>
      <c r="ME2" s="347"/>
      <c r="MF2" s="347"/>
      <c r="MG2" s="347"/>
      <c r="MH2" s="347"/>
      <c r="MI2" s="347"/>
      <c r="MJ2" s="347"/>
      <c r="MK2" s="347"/>
      <c r="ML2" s="348"/>
      <c r="MN2" s="346" t="s">
        <v>227</v>
      </c>
      <c r="MO2" s="347"/>
      <c r="MP2" s="347"/>
      <c r="MQ2" s="347"/>
      <c r="MR2" s="347"/>
      <c r="MS2" s="347"/>
      <c r="MT2" s="347"/>
      <c r="MU2" s="347"/>
      <c r="MV2" s="348"/>
      <c r="MX2" s="346" t="s">
        <v>227</v>
      </c>
      <c r="MY2" s="347"/>
      <c r="MZ2" s="347"/>
      <c r="NA2" s="347"/>
      <c r="NB2" s="347"/>
      <c r="NC2" s="347"/>
      <c r="ND2" s="347"/>
      <c r="NE2" s="347"/>
      <c r="NF2" s="348"/>
      <c r="NH2" s="346" t="s">
        <v>227</v>
      </c>
      <c r="NI2" s="347"/>
      <c r="NJ2" s="347"/>
      <c r="NK2" s="347"/>
      <c r="NL2" s="347"/>
      <c r="NM2" s="347"/>
      <c r="NN2" s="347"/>
      <c r="NO2" s="347"/>
      <c r="NP2" s="348"/>
      <c r="NR2" s="346" t="s">
        <v>227</v>
      </c>
      <c r="NS2" s="347"/>
      <c r="NT2" s="347"/>
      <c r="NU2" s="347"/>
      <c r="NV2" s="347"/>
      <c r="NW2" s="347"/>
      <c r="NX2" s="347"/>
      <c r="NY2" s="347"/>
      <c r="NZ2" s="348"/>
      <c r="OB2" s="346" t="s">
        <v>227</v>
      </c>
      <c r="OC2" s="347"/>
      <c r="OD2" s="347"/>
      <c r="OE2" s="347"/>
      <c r="OF2" s="347"/>
      <c r="OG2" s="347"/>
      <c r="OH2" s="347"/>
      <c r="OI2" s="347"/>
      <c r="OJ2" s="348"/>
      <c r="OL2" s="346" t="s">
        <v>227</v>
      </c>
      <c r="OM2" s="347"/>
      <c r="ON2" s="347"/>
      <c r="OO2" s="347"/>
      <c r="OP2" s="347"/>
      <c r="OQ2" s="347"/>
      <c r="OR2" s="347"/>
      <c r="OS2" s="347"/>
      <c r="OT2" s="348"/>
      <c r="OV2" s="346" t="s">
        <v>227</v>
      </c>
      <c r="OW2" s="347"/>
      <c r="OX2" s="347"/>
      <c r="OY2" s="347"/>
      <c r="OZ2" s="347"/>
      <c r="PA2" s="347"/>
      <c r="PB2" s="347"/>
      <c r="PC2" s="347"/>
      <c r="PD2" s="348"/>
      <c r="PF2" s="346" t="s">
        <v>227</v>
      </c>
      <c r="PG2" s="347"/>
      <c r="PH2" s="347"/>
      <c r="PI2" s="347"/>
      <c r="PJ2" s="347"/>
      <c r="PK2" s="347"/>
      <c r="PL2" s="347"/>
      <c r="PM2" s="347"/>
      <c r="PN2" s="348"/>
    </row>
    <row r="3" spans="1:430" x14ac:dyDescent="0.25">
      <c r="A3" s="346" t="s">
        <v>228</v>
      </c>
      <c r="B3" s="347"/>
      <c r="C3" s="347"/>
      <c r="D3" s="347"/>
      <c r="E3" s="347"/>
      <c r="F3" s="347"/>
      <c r="G3" s="347"/>
      <c r="H3" s="347"/>
      <c r="I3" s="348"/>
      <c r="J3" s="51"/>
      <c r="K3" s="346" t="s">
        <v>229</v>
      </c>
      <c r="L3" s="347"/>
      <c r="M3" s="347"/>
      <c r="N3" s="347"/>
      <c r="O3" s="347"/>
      <c r="P3" s="347"/>
      <c r="Q3" s="347"/>
      <c r="R3" s="347"/>
      <c r="S3" s="348"/>
      <c r="T3" s="51"/>
      <c r="U3" s="346" t="s">
        <v>230</v>
      </c>
      <c r="V3" s="347"/>
      <c r="W3" s="347"/>
      <c r="X3" s="347"/>
      <c r="Y3" s="347"/>
      <c r="Z3" s="347"/>
      <c r="AA3" s="347"/>
      <c r="AB3" s="347"/>
      <c r="AC3" s="348"/>
      <c r="AD3" s="51"/>
      <c r="AE3" s="346" t="s">
        <v>231</v>
      </c>
      <c r="AF3" s="347"/>
      <c r="AG3" s="347"/>
      <c r="AH3" s="347"/>
      <c r="AI3" s="347"/>
      <c r="AJ3" s="347"/>
      <c r="AK3" s="347"/>
      <c r="AL3" s="347"/>
      <c r="AM3" s="348"/>
      <c r="AN3" s="51"/>
      <c r="AO3" s="346" t="s">
        <v>232</v>
      </c>
      <c r="AP3" s="347"/>
      <c r="AQ3" s="347"/>
      <c r="AR3" s="347"/>
      <c r="AS3" s="347"/>
      <c r="AT3" s="347"/>
      <c r="AU3" s="347"/>
      <c r="AV3" s="347"/>
      <c r="AW3" s="348"/>
      <c r="AX3" s="51"/>
      <c r="AY3" s="346" t="s">
        <v>233</v>
      </c>
      <c r="AZ3" s="347"/>
      <c r="BA3" s="347"/>
      <c r="BB3" s="347"/>
      <c r="BC3" s="347"/>
      <c r="BD3" s="347"/>
      <c r="BE3" s="347"/>
      <c r="BF3" s="347"/>
      <c r="BG3" s="348"/>
      <c r="BH3" s="51"/>
      <c r="BI3" s="346" t="s">
        <v>234</v>
      </c>
      <c r="BJ3" s="347"/>
      <c r="BK3" s="347"/>
      <c r="BL3" s="347"/>
      <c r="BM3" s="347"/>
      <c r="BN3" s="347"/>
      <c r="BO3" s="347"/>
      <c r="BP3" s="347"/>
      <c r="BQ3" s="348"/>
      <c r="BR3" s="51"/>
      <c r="BS3" s="346" t="s">
        <v>235</v>
      </c>
      <c r="BT3" s="347"/>
      <c r="BU3" s="347"/>
      <c r="BV3" s="347"/>
      <c r="BW3" s="347"/>
      <c r="BX3" s="347"/>
      <c r="BY3" s="347"/>
      <c r="BZ3" s="347"/>
      <c r="CA3" s="348"/>
      <c r="CB3" s="51"/>
      <c r="CC3" s="346" t="s">
        <v>236</v>
      </c>
      <c r="CD3" s="347"/>
      <c r="CE3" s="347"/>
      <c r="CF3" s="347"/>
      <c r="CG3" s="347"/>
      <c r="CH3" s="347"/>
      <c r="CI3" s="347"/>
      <c r="CJ3" s="347"/>
      <c r="CK3" s="348"/>
      <c r="CL3" s="51"/>
      <c r="CM3" s="346" t="s">
        <v>237</v>
      </c>
      <c r="CN3" s="347"/>
      <c r="CO3" s="347"/>
      <c r="CP3" s="347"/>
      <c r="CQ3" s="347"/>
      <c r="CR3" s="347"/>
      <c r="CS3" s="347"/>
      <c r="CT3" s="347"/>
      <c r="CU3" s="348"/>
      <c r="CV3" s="51"/>
      <c r="CW3" s="346" t="s">
        <v>238</v>
      </c>
      <c r="CX3" s="347"/>
      <c r="CY3" s="347"/>
      <c r="CZ3" s="347"/>
      <c r="DA3" s="347"/>
      <c r="DB3" s="347"/>
      <c r="DC3" s="347"/>
      <c r="DD3" s="347"/>
      <c r="DE3" s="348"/>
      <c r="DF3" s="51"/>
      <c r="DG3" s="346" t="s">
        <v>239</v>
      </c>
      <c r="DH3" s="347"/>
      <c r="DI3" s="347"/>
      <c r="DJ3" s="347"/>
      <c r="DK3" s="347"/>
      <c r="DL3" s="347"/>
      <c r="DM3" s="347"/>
      <c r="DN3" s="347"/>
      <c r="DO3" s="348"/>
      <c r="DP3" s="51"/>
      <c r="DQ3" s="346" t="s">
        <v>240</v>
      </c>
      <c r="DR3" s="347"/>
      <c r="DS3" s="347"/>
      <c r="DT3" s="347"/>
      <c r="DU3" s="347"/>
      <c r="DV3" s="347"/>
      <c r="DW3" s="347"/>
      <c r="DX3" s="347"/>
      <c r="DY3" s="348"/>
      <c r="DZ3" s="51"/>
      <c r="EA3" s="346" t="s">
        <v>241</v>
      </c>
      <c r="EB3" s="347"/>
      <c r="EC3" s="347"/>
      <c r="ED3" s="347"/>
      <c r="EE3" s="347"/>
      <c r="EF3" s="347"/>
      <c r="EG3" s="347"/>
      <c r="EH3" s="347"/>
      <c r="EI3" s="348"/>
      <c r="EJ3" s="51"/>
      <c r="EK3" s="346" t="s">
        <v>242</v>
      </c>
      <c r="EL3" s="347"/>
      <c r="EM3" s="347"/>
      <c r="EN3" s="347"/>
      <c r="EO3" s="347"/>
      <c r="EP3" s="347"/>
      <c r="EQ3" s="347"/>
      <c r="ER3" s="347"/>
      <c r="ES3" s="348"/>
      <c r="ET3" s="51"/>
      <c r="EU3" s="346" t="s">
        <v>243</v>
      </c>
      <c r="EV3" s="347"/>
      <c r="EW3" s="347"/>
      <c r="EX3" s="347"/>
      <c r="EY3" s="347"/>
      <c r="EZ3" s="347"/>
      <c r="FA3" s="347"/>
      <c r="FB3" s="347"/>
      <c r="FC3" s="348"/>
      <c r="FD3" s="51"/>
      <c r="FE3" s="346" t="s">
        <v>244</v>
      </c>
      <c r="FF3" s="347"/>
      <c r="FG3" s="347"/>
      <c r="FH3" s="347"/>
      <c r="FI3" s="347"/>
      <c r="FJ3" s="347"/>
      <c r="FK3" s="347"/>
      <c r="FL3" s="347"/>
      <c r="FM3" s="348"/>
      <c r="FN3" s="51"/>
      <c r="FO3" s="51"/>
      <c r="FP3" s="346" t="s">
        <v>245</v>
      </c>
      <c r="FQ3" s="347"/>
      <c r="FR3" s="347"/>
      <c r="FS3" s="347"/>
      <c r="FT3" s="347"/>
      <c r="FU3" s="347"/>
      <c r="FV3" s="347"/>
      <c r="FW3" s="347"/>
      <c r="FX3" s="348"/>
      <c r="FY3" s="51"/>
      <c r="FZ3" s="346" t="s">
        <v>246</v>
      </c>
      <c r="GA3" s="347"/>
      <c r="GB3" s="347"/>
      <c r="GC3" s="347"/>
      <c r="GD3" s="347"/>
      <c r="GE3" s="347"/>
      <c r="GF3" s="347"/>
      <c r="GG3" s="347"/>
      <c r="GH3" s="348"/>
      <c r="GI3" s="51"/>
      <c r="GJ3" s="346" t="s">
        <v>247</v>
      </c>
      <c r="GK3" s="347"/>
      <c r="GL3" s="347"/>
      <c r="GM3" s="347"/>
      <c r="GN3" s="347"/>
      <c r="GO3" s="347"/>
      <c r="GP3" s="347"/>
      <c r="GQ3" s="347"/>
      <c r="GR3" s="348"/>
      <c r="GS3" s="51"/>
      <c r="GT3" s="346" t="s">
        <v>248</v>
      </c>
      <c r="GU3" s="347"/>
      <c r="GV3" s="347"/>
      <c r="GW3" s="347"/>
      <c r="GX3" s="347"/>
      <c r="GY3" s="347"/>
      <c r="GZ3" s="347"/>
      <c r="HA3" s="347"/>
      <c r="HB3" s="348"/>
      <c r="HC3" s="51"/>
      <c r="HD3" s="346" t="s">
        <v>249</v>
      </c>
      <c r="HE3" s="347"/>
      <c r="HF3" s="347"/>
      <c r="HG3" s="347"/>
      <c r="HH3" s="347"/>
      <c r="HI3" s="347"/>
      <c r="HJ3" s="347"/>
      <c r="HK3" s="347"/>
      <c r="HL3" s="348"/>
      <c r="HM3" s="51"/>
      <c r="HN3" s="346" t="s">
        <v>250</v>
      </c>
      <c r="HO3" s="347"/>
      <c r="HP3" s="347"/>
      <c r="HQ3" s="347"/>
      <c r="HR3" s="347"/>
      <c r="HS3" s="347"/>
      <c r="HT3" s="347"/>
      <c r="HU3" s="347"/>
      <c r="HV3" s="348"/>
      <c r="HW3" s="51"/>
      <c r="HX3" s="346" t="s">
        <v>251</v>
      </c>
      <c r="HY3" s="347"/>
      <c r="HZ3" s="347"/>
      <c r="IA3" s="347"/>
      <c r="IB3" s="347"/>
      <c r="IC3" s="347"/>
      <c r="ID3" s="347"/>
      <c r="IE3" s="347"/>
      <c r="IF3" s="348"/>
      <c r="IG3" s="51"/>
      <c r="IH3" s="346" t="s">
        <v>252</v>
      </c>
      <c r="II3" s="347"/>
      <c r="IJ3" s="347"/>
      <c r="IK3" s="347"/>
      <c r="IL3" s="347"/>
      <c r="IM3" s="347"/>
      <c r="IN3" s="347"/>
      <c r="IO3" s="347"/>
      <c r="IP3" s="348"/>
      <c r="IQ3" s="51"/>
      <c r="IR3" s="346" t="s">
        <v>253</v>
      </c>
      <c r="IS3" s="347"/>
      <c r="IT3" s="347"/>
      <c r="IU3" s="347"/>
      <c r="IV3" s="347"/>
      <c r="IW3" s="347"/>
      <c r="IX3" s="347"/>
      <c r="IY3" s="347"/>
      <c r="IZ3" s="348"/>
      <c r="JA3" s="51"/>
      <c r="JB3" s="346" t="s">
        <v>254</v>
      </c>
      <c r="JC3" s="347"/>
      <c r="JD3" s="347"/>
      <c r="JE3" s="347"/>
      <c r="JF3" s="347"/>
      <c r="JG3" s="347"/>
      <c r="JH3" s="347"/>
      <c r="JI3" s="347"/>
      <c r="JJ3" s="348"/>
      <c r="JK3" s="51"/>
      <c r="JL3" s="346" t="s">
        <v>255</v>
      </c>
      <c r="JM3" s="347"/>
      <c r="JN3" s="347"/>
      <c r="JO3" s="347"/>
      <c r="JP3" s="347"/>
      <c r="JQ3" s="347"/>
      <c r="JR3" s="347"/>
      <c r="JS3" s="347"/>
      <c r="JT3" s="348"/>
      <c r="JU3" s="51"/>
      <c r="JV3" s="346" t="s">
        <v>256</v>
      </c>
      <c r="JW3" s="347"/>
      <c r="JX3" s="347"/>
      <c r="JY3" s="347"/>
      <c r="JZ3" s="347"/>
      <c r="KA3" s="347"/>
      <c r="KB3" s="347"/>
      <c r="KC3" s="347"/>
      <c r="KD3" s="348"/>
      <c r="KE3" s="51"/>
      <c r="KF3" s="346" t="s">
        <v>257</v>
      </c>
      <c r="KG3" s="347"/>
      <c r="KH3" s="347"/>
      <c r="KI3" s="347"/>
      <c r="KJ3" s="347"/>
      <c r="KK3" s="347"/>
      <c r="KL3" s="347"/>
      <c r="KM3" s="347"/>
      <c r="KN3" s="348"/>
      <c r="KO3" s="51"/>
      <c r="KP3" s="346" t="s">
        <v>258</v>
      </c>
      <c r="KQ3" s="347"/>
      <c r="KR3" s="347"/>
      <c r="KS3" s="347"/>
      <c r="KT3" s="347"/>
      <c r="KU3" s="347"/>
      <c r="KV3" s="347"/>
      <c r="KW3" s="347"/>
      <c r="KX3" s="348"/>
      <c r="KY3" s="51"/>
      <c r="KZ3" s="346" t="s">
        <v>259</v>
      </c>
      <c r="LA3" s="347"/>
      <c r="LB3" s="347"/>
      <c r="LC3" s="347"/>
      <c r="LD3" s="347"/>
      <c r="LE3" s="347"/>
      <c r="LF3" s="347"/>
      <c r="LG3" s="347"/>
      <c r="LH3" s="348"/>
      <c r="LI3" s="51"/>
      <c r="LJ3" s="346" t="s">
        <v>260</v>
      </c>
      <c r="LK3" s="347"/>
      <c r="LL3" s="347"/>
      <c r="LM3" s="347"/>
      <c r="LN3" s="347"/>
      <c r="LO3" s="347"/>
      <c r="LP3" s="347"/>
      <c r="LQ3" s="347"/>
      <c r="LR3" s="348"/>
      <c r="LT3" s="346" t="s">
        <v>261</v>
      </c>
      <c r="LU3" s="347"/>
      <c r="LV3" s="347"/>
      <c r="LW3" s="347"/>
      <c r="LX3" s="347"/>
      <c r="LY3" s="347"/>
      <c r="LZ3" s="347"/>
      <c r="MA3" s="347"/>
      <c r="MB3" s="348"/>
      <c r="MD3" s="346" t="s">
        <v>262</v>
      </c>
      <c r="ME3" s="347"/>
      <c r="MF3" s="347"/>
      <c r="MG3" s="347"/>
      <c r="MH3" s="347"/>
      <c r="MI3" s="347"/>
      <c r="MJ3" s="347"/>
      <c r="MK3" s="347"/>
      <c r="ML3" s="348"/>
      <c r="MN3" s="346" t="s">
        <v>263</v>
      </c>
      <c r="MO3" s="347"/>
      <c r="MP3" s="347"/>
      <c r="MQ3" s="347"/>
      <c r="MR3" s="347"/>
      <c r="MS3" s="347"/>
      <c r="MT3" s="347"/>
      <c r="MU3" s="347"/>
      <c r="MV3" s="348"/>
      <c r="MX3" s="346" t="s">
        <v>264</v>
      </c>
      <c r="MY3" s="347"/>
      <c r="MZ3" s="347"/>
      <c r="NA3" s="347"/>
      <c r="NB3" s="347"/>
      <c r="NC3" s="347"/>
      <c r="ND3" s="347"/>
      <c r="NE3" s="347"/>
      <c r="NF3" s="348"/>
      <c r="NH3" s="346" t="s">
        <v>265</v>
      </c>
      <c r="NI3" s="347"/>
      <c r="NJ3" s="347"/>
      <c r="NK3" s="347"/>
      <c r="NL3" s="347"/>
      <c r="NM3" s="347"/>
      <c r="NN3" s="347"/>
      <c r="NO3" s="347"/>
      <c r="NP3" s="348"/>
      <c r="NR3" s="346" t="s">
        <v>266</v>
      </c>
      <c r="NS3" s="347"/>
      <c r="NT3" s="347"/>
      <c r="NU3" s="347"/>
      <c r="NV3" s="347"/>
      <c r="NW3" s="347"/>
      <c r="NX3" s="347"/>
      <c r="NY3" s="347"/>
      <c r="NZ3" s="348"/>
      <c r="OB3" s="346" t="s">
        <v>267</v>
      </c>
      <c r="OC3" s="347"/>
      <c r="OD3" s="347"/>
      <c r="OE3" s="347"/>
      <c r="OF3" s="347"/>
      <c r="OG3" s="347"/>
      <c r="OH3" s="347"/>
      <c r="OI3" s="347"/>
      <c r="OJ3" s="348"/>
      <c r="OL3" s="346" t="s">
        <v>268</v>
      </c>
      <c r="OM3" s="347"/>
      <c r="ON3" s="347"/>
      <c r="OO3" s="347"/>
      <c r="OP3" s="347"/>
      <c r="OQ3" s="347"/>
      <c r="OR3" s="347"/>
      <c r="OS3" s="347"/>
      <c r="OT3" s="348"/>
      <c r="OV3" s="346" t="s">
        <v>361</v>
      </c>
      <c r="OW3" s="347"/>
      <c r="OX3" s="347"/>
      <c r="OY3" s="347"/>
      <c r="OZ3" s="347"/>
      <c r="PA3" s="347"/>
      <c r="PB3" s="347"/>
      <c r="PC3" s="347"/>
      <c r="PD3" s="348"/>
      <c r="PF3" s="346" t="s">
        <v>360</v>
      </c>
      <c r="PG3" s="347"/>
      <c r="PH3" s="347"/>
      <c r="PI3" s="347"/>
      <c r="PJ3" s="347"/>
      <c r="PK3" s="347"/>
      <c r="PL3" s="347"/>
      <c r="PM3" s="347"/>
      <c r="PN3" s="348"/>
    </row>
    <row r="4" spans="1:430" ht="15" customHeight="1" thickBot="1" x14ac:dyDescent="0.3">
      <c r="A4" s="4" t="s">
        <v>269</v>
      </c>
      <c r="B4" s="4" t="s">
        <v>9</v>
      </c>
      <c r="C4" s="4" t="s">
        <v>10</v>
      </c>
      <c r="D4" s="4" t="s">
        <v>11</v>
      </c>
      <c r="E4" s="4" t="s">
        <v>12</v>
      </c>
      <c r="F4" s="4" t="s">
        <v>13</v>
      </c>
      <c r="G4" s="4" t="s">
        <v>14</v>
      </c>
      <c r="H4" s="4" t="s">
        <v>15</v>
      </c>
      <c r="I4" s="4" t="s">
        <v>16</v>
      </c>
      <c r="J4" s="51"/>
      <c r="K4" s="4" t="s">
        <v>269</v>
      </c>
      <c r="L4" s="4" t="s">
        <v>9</v>
      </c>
      <c r="M4" s="4" t="s">
        <v>10</v>
      </c>
      <c r="N4" s="4" t="s">
        <v>11</v>
      </c>
      <c r="O4" s="4" t="s">
        <v>12</v>
      </c>
      <c r="P4" s="4" t="s">
        <v>13</v>
      </c>
      <c r="Q4" s="4" t="s">
        <v>14</v>
      </c>
      <c r="R4" s="4" t="s">
        <v>15</v>
      </c>
      <c r="S4" s="4" t="s">
        <v>16</v>
      </c>
      <c r="T4" s="51"/>
      <c r="U4" s="4" t="s">
        <v>269</v>
      </c>
      <c r="V4" s="4" t="s">
        <v>9</v>
      </c>
      <c r="W4" s="4" t="s">
        <v>10</v>
      </c>
      <c r="X4" s="4" t="s">
        <v>11</v>
      </c>
      <c r="Y4" s="4" t="s">
        <v>12</v>
      </c>
      <c r="Z4" s="4" t="s">
        <v>13</v>
      </c>
      <c r="AA4" s="4" t="s">
        <v>14</v>
      </c>
      <c r="AB4" s="4" t="s">
        <v>15</v>
      </c>
      <c r="AC4" s="4" t="s">
        <v>16</v>
      </c>
      <c r="AD4" s="51"/>
      <c r="AE4" s="4" t="s">
        <v>269</v>
      </c>
      <c r="AF4" s="4" t="s">
        <v>9</v>
      </c>
      <c r="AG4" s="4" t="s">
        <v>10</v>
      </c>
      <c r="AH4" s="4" t="s">
        <v>11</v>
      </c>
      <c r="AI4" s="4" t="s">
        <v>12</v>
      </c>
      <c r="AJ4" s="4" t="s">
        <v>13</v>
      </c>
      <c r="AK4" s="4" t="s">
        <v>14</v>
      </c>
      <c r="AL4" s="4" t="s">
        <v>15</v>
      </c>
      <c r="AM4" s="4" t="s">
        <v>16</v>
      </c>
      <c r="AN4" s="51"/>
      <c r="AO4" s="4" t="s">
        <v>269</v>
      </c>
      <c r="AP4" s="4" t="s">
        <v>9</v>
      </c>
      <c r="AQ4" s="4" t="s">
        <v>10</v>
      </c>
      <c r="AR4" s="4" t="s">
        <v>11</v>
      </c>
      <c r="AS4" s="4" t="s">
        <v>12</v>
      </c>
      <c r="AT4" s="4" t="s">
        <v>13</v>
      </c>
      <c r="AU4" s="4" t="s">
        <v>14</v>
      </c>
      <c r="AV4" s="4" t="s">
        <v>15</v>
      </c>
      <c r="AW4" s="4" t="s">
        <v>16</v>
      </c>
      <c r="AX4" s="51"/>
      <c r="AY4" s="4" t="s">
        <v>269</v>
      </c>
      <c r="AZ4" s="4" t="s">
        <v>9</v>
      </c>
      <c r="BA4" s="4" t="s">
        <v>10</v>
      </c>
      <c r="BB4" s="4" t="s">
        <v>11</v>
      </c>
      <c r="BC4" s="4" t="s">
        <v>12</v>
      </c>
      <c r="BD4" s="4" t="s">
        <v>13</v>
      </c>
      <c r="BE4" s="4" t="s">
        <v>14</v>
      </c>
      <c r="BF4" s="4" t="s">
        <v>15</v>
      </c>
      <c r="BG4" s="4" t="s">
        <v>16</v>
      </c>
      <c r="BH4" s="51"/>
      <c r="BI4" s="4" t="s">
        <v>269</v>
      </c>
      <c r="BJ4" s="4" t="s">
        <v>9</v>
      </c>
      <c r="BK4" s="4" t="s">
        <v>10</v>
      </c>
      <c r="BL4" s="4" t="s">
        <v>11</v>
      </c>
      <c r="BM4" s="4" t="s">
        <v>12</v>
      </c>
      <c r="BN4" s="4" t="s">
        <v>13</v>
      </c>
      <c r="BO4" s="4" t="s">
        <v>14</v>
      </c>
      <c r="BP4" s="4" t="s">
        <v>15</v>
      </c>
      <c r="BQ4" s="4" t="s">
        <v>16</v>
      </c>
      <c r="BR4" s="51"/>
      <c r="BS4" s="4" t="s">
        <v>269</v>
      </c>
      <c r="BT4" s="4" t="s">
        <v>9</v>
      </c>
      <c r="BU4" s="4" t="s">
        <v>10</v>
      </c>
      <c r="BV4" s="4" t="s">
        <v>11</v>
      </c>
      <c r="BW4" s="4" t="s">
        <v>12</v>
      </c>
      <c r="BX4" s="4" t="s">
        <v>13</v>
      </c>
      <c r="BY4" s="4" t="s">
        <v>14</v>
      </c>
      <c r="BZ4" s="4" t="s">
        <v>15</v>
      </c>
      <c r="CA4" s="4" t="s">
        <v>16</v>
      </c>
      <c r="CB4" s="51"/>
      <c r="CC4" s="4" t="s">
        <v>269</v>
      </c>
      <c r="CD4" s="4" t="s">
        <v>9</v>
      </c>
      <c r="CE4" s="4" t="s">
        <v>10</v>
      </c>
      <c r="CF4" s="4" t="s">
        <v>11</v>
      </c>
      <c r="CG4" s="4" t="s">
        <v>12</v>
      </c>
      <c r="CH4" s="4" t="s">
        <v>13</v>
      </c>
      <c r="CI4" s="4" t="s">
        <v>14</v>
      </c>
      <c r="CJ4" s="4" t="s">
        <v>15</v>
      </c>
      <c r="CK4" s="4" t="s">
        <v>16</v>
      </c>
      <c r="CL4" s="51"/>
      <c r="CM4" s="4" t="s">
        <v>269</v>
      </c>
      <c r="CN4" s="4" t="s">
        <v>9</v>
      </c>
      <c r="CO4" s="4" t="s">
        <v>10</v>
      </c>
      <c r="CP4" s="4" t="s">
        <v>11</v>
      </c>
      <c r="CQ4" s="4" t="s">
        <v>12</v>
      </c>
      <c r="CR4" s="4" t="s">
        <v>13</v>
      </c>
      <c r="CS4" s="4" t="s">
        <v>14</v>
      </c>
      <c r="CT4" s="4" t="s">
        <v>15</v>
      </c>
      <c r="CU4" s="4" t="s">
        <v>16</v>
      </c>
      <c r="CV4" s="51"/>
      <c r="CW4" s="4" t="s">
        <v>269</v>
      </c>
      <c r="CX4" s="4" t="s">
        <v>9</v>
      </c>
      <c r="CY4" s="4" t="s">
        <v>10</v>
      </c>
      <c r="CZ4" s="4" t="s">
        <v>11</v>
      </c>
      <c r="DA4" s="4" t="s">
        <v>12</v>
      </c>
      <c r="DB4" s="4" t="s">
        <v>13</v>
      </c>
      <c r="DC4" s="4" t="s">
        <v>14</v>
      </c>
      <c r="DD4" s="4" t="s">
        <v>15</v>
      </c>
      <c r="DE4" s="4" t="s">
        <v>16</v>
      </c>
      <c r="DF4" s="51"/>
      <c r="DG4" s="4" t="s">
        <v>269</v>
      </c>
      <c r="DH4" s="4" t="s">
        <v>9</v>
      </c>
      <c r="DI4" s="4" t="s">
        <v>10</v>
      </c>
      <c r="DJ4" s="4" t="s">
        <v>11</v>
      </c>
      <c r="DK4" s="4" t="s">
        <v>12</v>
      </c>
      <c r="DL4" s="4" t="s">
        <v>13</v>
      </c>
      <c r="DM4" s="4" t="s">
        <v>14</v>
      </c>
      <c r="DN4" s="4" t="s">
        <v>15</v>
      </c>
      <c r="DO4" s="4" t="s">
        <v>16</v>
      </c>
      <c r="DP4" s="51"/>
      <c r="DQ4" s="4" t="s">
        <v>269</v>
      </c>
      <c r="DR4" s="4" t="s">
        <v>9</v>
      </c>
      <c r="DS4" s="4" t="s">
        <v>10</v>
      </c>
      <c r="DT4" s="4" t="s">
        <v>11</v>
      </c>
      <c r="DU4" s="4" t="s">
        <v>12</v>
      </c>
      <c r="DV4" s="4" t="s">
        <v>13</v>
      </c>
      <c r="DW4" s="4" t="s">
        <v>14</v>
      </c>
      <c r="DX4" s="4" t="s">
        <v>15</v>
      </c>
      <c r="DY4" s="4" t="s">
        <v>16</v>
      </c>
      <c r="DZ4" s="51"/>
      <c r="EA4" s="4" t="s">
        <v>269</v>
      </c>
      <c r="EB4" s="4" t="s">
        <v>9</v>
      </c>
      <c r="EC4" s="4" t="s">
        <v>10</v>
      </c>
      <c r="ED4" s="4" t="s">
        <v>11</v>
      </c>
      <c r="EE4" s="4" t="s">
        <v>12</v>
      </c>
      <c r="EF4" s="4" t="s">
        <v>13</v>
      </c>
      <c r="EG4" s="4" t="s">
        <v>14</v>
      </c>
      <c r="EH4" s="4" t="s">
        <v>15</v>
      </c>
      <c r="EI4" s="4" t="s">
        <v>16</v>
      </c>
      <c r="EJ4" s="51"/>
      <c r="EK4" s="4" t="s">
        <v>269</v>
      </c>
      <c r="EL4" s="4" t="s">
        <v>9</v>
      </c>
      <c r="EM4" s="4" t="s">
        <v>10</v>
      </c>
      <c r="EN4" s="4" t="s">
        <v>11</v>
      </c>
      <c r="EO4" s="4" t="s">
        <v>12</v>
      </c>
      <c r="EP4" s="4" t="s">
        <v>13</v>
      </c>
      <c r="EQ4" s="4" t="s">
        <v>14</v>
      </c>
      <c r="ER4" s="4" t="s">
        <v>15</v>
      </c>
      <c r="ES4" s="4" t="s">
        <v>16</v>
      </c>
      <c r="ET4" s="51"/>
      <c r="EU4" s="4" t="s">
        <v>269</v>
      </c>
      <c r="EV4" s="4" t="s">
        <v>9</v>
      </c>
      <c r="EW4" s="4" t="s">
        <v>10</v>
      </c>
      <c r="EX4" s="4" t="s">
        <v>11</v>
      </c>
      <c r="EY4" s="4" t="s">
        <v>12</v>
      </c>
      <c r="EZ4" s="4" t="s">
        <v>13</v>
      </c>
      <c r="FA4" s="4" t="s">
        <v>14</v>
      </c>
      <c r="FB4" s="4" t="s">
        <v>15</v>
      </c>
      <c r="FC4" s="4" t="s">
        <v>16</v>
      </c>
      <c r="FD4" s="51"/>
      <c r="FE4" s="4" t="s">
        <v>269</v>
      </c>
      <c r="FF4" s="4" t="s">
        <v>9</v>
      </c>
      <c r="FG4" s="4" t="s">
        <v>10</v>
      </c>
      <c r="FH4" s="4" t="s">
        <v>11</v>
      </c>
      <c r="FI4" s="4" t="s">
        <v>12</v>
      </c>
      <c r="FJ4" s="4" t="s">
        <v>13</v>
      </c>
      <c r="FK4" s="4" t="s">
        <v>14</v>
      </c>
      <c r="FL4" s="4" t="s">
        <v>15</v>
      </c>
      <c r="FM4" s="4" t="s">
        <v>16</v>
      </c>
      <c r="FN4" s="51"/>
      <c r="FO4" s="51"/>
      <c r="FP4" s="4" t="s">
        <v>269</v>
      </c>
      <c r="FQ4" s="4" t="s">
        <v>9</v>
      </c>
      <c r="FR4" s="4" t="s">
        <v>10</v>
      </c>
      <c r="FS4" s="4" t="s">
        <v>11</v>
      </c>
      <c r="FT4" s="4" t="s">
        <v>12</v>
      </c>
      <c r="FU4" s="4" t="s">
        <v>13</v>
      </c>
      <c r="FV4" s="4" t="s">
        <v>14</v>
      </c>
      <c r="FW4" s="4" t="s">
        <v>15</v>
      </c>
      <c r="FX4" s="4" t="s">
        <v>16</v>
      </c>
      <c r="FY4" s="51"/>
      <c r="FZ4" s="4" t="s">
        <v>269</v>
      </c>
      <c r="GA4" s="4" t="s">
        <v>9</v>
      </c>
      <c r="GB4" s="4" t="s">
        <v>10</v>
      </c>
      <c r="GC4" s="4" t="s">
        <v>11</v>
      </c>
      <c r="GD4" s="4" t="s">
        <v>12</v>
      </c>
      <c r="GE4" s="4" t="s">
        <v>13</v>
      </c>
      <c r="GF4" s="4" t="s">
        <v>14</v>
      </c>
      <c r="GG4" s="4" t="s">
        <v>15</v>
      </c>
      <c r="GH4" s="4" t="s">
        <v>16</v>
      </c>
      <c r="GI4" s="51"/>
      <c r="GJ4" s="4" t="s">
        <v>269</v>
      </c>
      <c r="GK4" s="4" t="s">
        <v>9</v>
      </c>
      <c r="GL4" s="4" t="s">
        <v>10</v>
      </c>
      <c r="GM4" s="4" t="s">
        <v>11</v>
      </c>
      <c r="GN4" s="4" t="s">
        <v>12</v>
      </c>
      <c r="GO4" s="4" t="s">
        <v>13</v>
      </c>
      <c r="GP4" s="4" t="s">
        <v>14</v>
      </c>
      <c r="GQ4" s="4" t="s">
        <v>15</v>
      </c>
      <c r="GR4" s="4" t="s">
        <v>16</v>
      </c>
      <c r="GS4" s="51"/>
      <c r="GT4" s="4" t="s">
        <v>269</v>
      </c>
      <c r="GU4" s="4" t="s">
        <v>9</v>
      </c>
      <c r="GV4" s="4" t="s">
        <v>10</v>
      </c>
      <c r="GW4" s="4" t="s">
        <v>11</v>
      </c>
      <c r="GX4" s="4" t="s">
        <v>12</v>
      </c>
      <c r="GY4" s="4" t="s">
        <v>13</v>
      </c>
      <c r="GZ4" s="4" t="s">
        <v>14</v>
      </c>
      <c r="HA4" s="4" t="s">
        <v>15</v>
      </c>
      <c r="HB4" s="4" t="s">
        <v>16</v>
      </c>
      <c r="HC4" s="51"/>
      <c r="HD4" s="4" t="s">
        <v>269</v>
      </c>
      <c r="HE4" s="4" t="s">
        <v>9</v>
      </c>
      <c r="HF4" s="4" t="s">
        <v>10</v>
      </c>
      <c r="HG4" s="4" t="s">
        <v>11</v>
      </c>
      <c r="HH4" s="4" t="s">
        <v>12</v>
      </c>
      <c r="HI4" s="4" t="s">
        <v>13</v>
      </c>
      <c r="HJ4" s="4" t="s">
        <v>14</v>
      </c>
      <c r="HK4" s="4" t="s">
        <v>15</v>
      </c>
      <c r="HL4" s="4" t="s">
        <v>16</v>
      </c>
      <c r="HM4" s="51"/>
      <c r="HN4" s="4" t="s">
        <v>269</v>
      </c>
      <c r="HO4" s="4" t="s">
        <v>9</v>
      </c>
      <c r="HP4" s="4" t="s">
        <v>10</v>
      </c>
      <c r="HQ4" s="4" t="s">
        <v>11</v>
      </c>
      <c r="HR4" s="4" t="s">
        <v>12</v>
      </c>
      <c r="HS4" s="4" t="s">
        <v>13</v>
      </c>
      <c r="HT4" s="4" t="s">
        <v>14</v>
      </c>
      <c r="HU4" s="4" t="s">
        <v>15</v>
      </c>
      <c r="HV4" s="4" t="s">
        <v>16</v>
      </c>
      <c r="HW4" s="51"/>
      <c r="HX4" s="4" t="s">
        <v>269</v>
      </c>
      <c r="HY4" s="4" t="s">
        <v>9</v>
      </c>
      <c r="HZ4" s="4" t="s">
        <v>10</v>
      </c>
      <c r="IA4" s="4" t="s">
        <v>11</v>
      </c>
      <c r="IB4" s="4" t="s">
        <v>12</v>
      </c>
      <c r="IC4" s="4" t="s">
        <v>13</v>
      </c>
      <c r="ID4" s="4" t="s">
        <v>14</v>
      </c>
      <c r="IE4" s="4" t="s">
        <v>15</v>
      </c>
      <c r="IF4" s="4" t="s">
        <v>16</v>
      </c>
      <c r="IG4" s="51"/>
      <c r="IH4" s="4" t="s">
        <v>269</v>
      </c>
      <c r="II4" s="4" t="s">
        <v>9</v>
      </c>
      <c r="IJ4" s="4" t="s">
        <v>10</v>
      </c>
      <c r="IK4" s="4" t="s">
        <v>11</v>
      </c>
      <c r="IL4" s="4" t="s">
        <v>12</v>
      </c>
      <c r="IM4" s="4" t="s">
        <v>13</v>
      </c>
      <c r="IN4" s="4" t="s">
        <v>14</v>
      </c>
      <c r="IO4" s="4" t="s">
        <v>15</v>
      </c>
      <c r="IP4" s="4" t="s">
        <v>16</v>
      </c>
      <c r="IQ4" s="51"/>
      <c r="IR4" s="4" t="s">
        <v>269</v>
      </c>
      <c r="IS4" s="4" t="s">
        <v>9</v>
      </c>
      <c r="IT4" s="4" t="s">
        <v>10</v>
      </c>
      <c r="IU4" s="4" t="s">
        <v>11</v>
      </c>
      <c r="IV4" s="4" t="s">
        <v>12</v>
      </c>
      <c r="IW4" s="4" t="s">
        <v>13</v>
      </c>
      <c r="IX4" s="4" t="s">
        <v>14</v>
      </c>
      <c r="IY4" s="4" t="s">
        <v>15</v>
      </c>
      <c r="IZ4" s="4" t="s">
        <v>16</v>
      </c>
      <c r="JA4" s="51"/>
      <c r="JB4" s="4" t="s">
        <v>269</v>
      </c>
      <c r="JC4" s="4" t="s">
        <v>9</v>
      </c>
      <c r="JD4" s="4" t="s">
        <v>10</v>
      </c>
      <c r="JE4" s="4" t="s">
        <v>11</v>
      </c>
      <c r="JF4" s="4" t="s">
        <v>12</v>
      </c>
      <c r="JG4" s="4" t="s">
        <v>13</v>
      </c>
      <c r="JH4" s="4" t="s">
        <v>14</v>
      </c>
      <c r="JI4" s="4" t="s">
        <v>15</v>
      </c>
      <c r="JJ4" s="4" t="s">
        <v>16</v>
      </c>
      <c r="JK4" s="51"/>
      <c r="JL4" s="4" t="s">
        <v>269</v>
      </c>
      <c r="JM4" s="4" t="s">
        <v>9</v>
      </c>
      <c r="JN4" s="4" t="s">
        <v>10</v>
      </c>
      <c r="JO4" s="4" t="s">
        <v>11</v>
      </c>
      <c r="JP4" s="4" t="s">
        <v>12</v>
      </c>
      <c r="JQ4" s="4" t="s">
        <v>13</v>
      </c>
      <c r="JR4" s="4" t="s">
        <v>14</v>
      </c>
      <c r="JS4" s="4" t="s">
        <v>15</v>
      </c>
      <c r="JT4" s="4" t="s">
        <v>16</v>
      </c>
      <c r="JU4" s="51"/>
      <c r="JV4" s="68" t="s">
        <v>269</v>
      </c>
      <c r="JW4" s="68" t="s">
        <v>9</v>
      </c>
      <c r="JX4" s="68" t="s">
        <v>10</v>
      </c>
      <c r="JY4" s="68" t="s">
        <v>11</v>
      </c>
      <c r="JZ4" s="68" t="s">
        <v>12</v>
      </c>
      <c r="KA4" s="68" t="s">
        <v>13</v>
      </c>
      <c r="KB4" s="68" t="s">
        <v>14</v>
      </c>
      <c r="KC4" s="68" t="s">
        <v>15</v>
      </c>
      <c r="KD4" s="68" t="s">
        <v>16</v>
      </c>
      <c r="KE4" s="51"/>
      <c r="KF4" s="68" t="s">
        <v>269</v>
      </c>
      <c r="KG4" s="68" t="s">
        <v>9</v>
      </c>
      <c r="KH4" s="68" t="s">
        <v>10</v>
      </c>
      <c r="KI4" s="68" t="s">
        <v>11</v>
      </c>
      <c r="KJ4" s="68" t="s">
        <v>12</v>
      </c>
      <c r="KK4" s="68" t="s">
        <v>13</v>
      </c>
      <c r="KL4" s="68" t="s">
        <v>14</v>
      </c>
      <c r="KM4" s="68" t="s">
        <v>15</v>
      </c>
      <c r="KN4" s="68" t="s">
        <v>16</v>
      </c>
      <c r="KO4" s="51"/>
      <c r="KP4" s="68" t="s">
        <v>269</v>
      </c>
      <c r="KQ4" s="68" t="s">
        <v>9</v>
      </c>
      <c r="KR4" s="68" t="s">
        <v>10</v>
      </c>
      <c r="KS4" s="68" t="s">
        <v>11</v>
      </c>
      <c r="KT4" s="68" t="s">
        <v>12</v>
      </c>
      <c r="KU4" s="68" t="s">
        <v>13</v>
      </c>
      <c r="KV4" s="68" t="s">
        <v>14</v>
      </c>
      <c r="KW4" s="68" t="s">
        <v>15</v>
      </c>
      <c r="KX4" s="68" t="s">
        <v>16</v>
      </c>
      <c r="KY4" s="51"/>
      <c r="KZ4" s="68" t="s">
        <v>269</v>
      </c>
      <c r="LA4" s="68" t="s">
        <v>9</v>
      </c>
      <c r="LB4" s="68" t="s">
        <v>10</v>
      </c>
      <c r="LC4" s="68" t="s">
        <v>11</v>
      </c>
      <c r="LD4" s="68" t="s">
        <v>12</v>
      </c>
      <c r="LE4" s="68" t="s">
        <v>13</v>
      </c>
      <c r="LF4" s="68" t="s">
        <v>14</v>
      </c>
      <c r="LG4" s="68" t="s">
        <v>15</v>
      </c>
      <c r="LH4" s="68" t="s">
        <v>16</v>
      </c>
      <c r="LI4" s="51"/>
      <c r="LJ4" s="68" t="s">
        <v>269</v>
      </c>
      <c r="LK4" s="68" t="s">
        <v>9</v>
      </c>
      <c r="LL4" s="68" t="s">
        <v>10</v>
      </c>
      <c r="LM4" s="68" t="s">
        <v>11</v>
      </c>
      <c r="LN4" s="68" t="s">
        <v>12</v>
      </c>
      <c r="LO4" s="68" t="s">
        <v>13</v>
      </c>
      <c r="LP4" s="68" t="s">
        <v>14</v>
      </c>
      <c r="LQ4" s="68" t="s">
        <v>15</v>
      </c>
      <c r="LR4" s="68" t="s">
        <v>16</v>
      </c>
      <c r="LT4" s="68" t="s">
        <v>269</v>
      </c>
      <c r="LU4" s="68" t="s">
        <v>9</v>
      </c>
      <c r="LV4" s="68" t="s">
        <v>10</v>
      </c>
      <c r="LW4" s="68" t="s">
        <v>11</v>
      </c>
      <c r="LX4" s="68" t="s">
        <v>12</v>
      </c>
      <c r="LY4" s="68" t="s">
        <v>13</v>
      </c>
      <c r="LZ4" s="68" t="s">
        <v>14</v>
      </c>
      <c r="MA4" s="68" t="s">
        <v>15</v>
      </c>
      <c r="MB4" s="68" t="s">
        <v>16</v>
      </c>
      <c r="MD4" s="68" t="s">
        <v>269</v>
      </c>
      <c r="ME4" s="68" t="s">
        <v>9</v>
      </c>
      <c r="MF4" s="68" t="s">
        <v>10</v>
      </c>
      <c r="MG4" s="68" t="s">
        <v>11</v>
      </c>
      <c r="MH4" s="68" t="s">
        <v>12</v>
      </c>
      <c r="MI4" s="68" t="s">
        <v>13</v>
      </c>
      <c r="MJ4" s="68" t="s">
        <v>14</v>
      </c>
      <c r="MK4" s="68" t="s">
        <v>15</v>
      </c>
      <c r="ML4" s="68" t="s">
        <v>16</v>
      </c>
      <c r="MN4" s="68" t="s">
        <v>269</v>
      </c>
      <c r="MO4" s="68" t="s">
        <v>9</v>
      </c>
      <c r="MP4" s="68" t="s">
        <v>10</v>
      </c>
      <c r="MQ4" s="68" t="s">
        <v>11</v>
      </c>
      <c r="MR4" s="68" t="s">
        <v>12</v>
      </c>
      <c r="MS4" s="68" t="s">
        <v>13</v>
      </c>
      <c r="MT4" s="68" t="s">
        <v>14</v>
      </c>
      <c r="MU4" s="68" t="s">
        <v>15</v>
      </c>
      <c r="MV4" s="68" t="s">
        <v>16</v>
      </c>
      <c r="MX4" s="68" t="s">
        <v>269</v>
      </c>
      <c r="MY4" s="68" t="s">
        <v>9</v>
      </c>
      <c r="MZ4" s="68" t="s">
        <v>10</v>
      </c>
      <c r="NA4" s="68" t="s">
        <v>11</v>
      </c>
      <c r="NB4" s="68" t="s">
        <v>12</v>
      </c>
      <c r="NC4" s="68" t="s">
        <v>13</v>
      </c>
      <c r="ND4" s="68" t="s">
        <v>14</v>
      </c>
      <c r="NE4" s="68" t="s">
        <v>15</v>
      </c>
      <c r="NF4" s="68" t="s">
        <v>16</v>
      </c>
      <c r="NG4" s="145"/>
      <c r="NH4" s="68" t="s">
        <v>269</v>
      </c>
      <c r="NI4" s="68" t="s">
        <v>9</v>
      </c>
      <c r="NJ4" s="68" t="s">
        <v>10</v>
      </c>
      <c r="NK4" s="68" t="s">
        <v>11</v>
      </c>
      <c r="NL4" s="68" t="s">
        <v>12</v>
      </c>
      <c r="NM4" s="68" t="s">
        <v>13</v>
      </c>
      <c r="NN4" s="68" t="s">
        <v>14</v>
      </c>
      <c r="NO4" s="68" t="s">
        <v>15</v>
      </c>
      <c r="NP4" s="68" t="s">
        <v>16</v>
      </c>
      <c r="NR4" s="68" t="s">
        <v>269</v>
      </c>
      <c r="NS4" s="68" t="s">
        <v>9</v>
      </c>
      <c r="NT4" s="68" t="s">
        <v>10</v>
      </c>
      <c r="NU4" s="68" t="s">
        <v>11</v>
      </c>
      <c r="NV4" s="68" t="s">
        <v>12</v>
      </c>
      <c r="NW4" s="68" t="s">
        <v>13</v>
      </c>
      <c r="NX4" s="68" t="s">
        <v>14</v>
      </c>
      <c r="NY4" s="68" t="s">
        <v>15</v>
      </c>
      <c r="NZ4" s="68" t="s">
        <v>16</v>
      </c>
      <c r="OB4" s="68" t="s">
        <v>269</v>
      </c>
      <c r="OC4" s="68" t="s">
        <v>9</v>
      </c>
      <c r="OD4" s="68" t="s">
        <v>10</v>
      </c>
      <c r="OE4" s="68" t="s">
        <v>11</v>
      </c>
      <c r="OF4" s="68" t="s">
        <v>12</v>
      </c>
      <c r="OG4" s="68" t="s">
        <v>13</v>
      </c>
      <c r="OH4" s="68" t="s">
        <v>14</v>
      </c>
      <c r="OI4" s="68" t="s">
        <v>15</v>
      </c>
      <c r="OJ4" s="68" t="s">
        <v>16</v>
      </c>
      <c r="OL4" s="68" t="s">
        <v>269</v>
      </c>
      <c r="OM4" s="68" t="s">
        <v>9</v>
      </c>
      <c r="ON4" s="68" t="s">
        <v>10</v>
      </c>
      <c r="OO4" s="68" t="s">
        <v>11</v>
      </c>
      <c r="OP4" s="68" t="s">
        <v>12</v>
      </c>
      <c r="OQ4" s="68" t="s">
        <v>13</v>
      </c>
      <c r="OR4" s="68" t="s">
        <v>14</v>
      </c>
      <c r="OS4" s="68" t="s">
        <v>15</v>
      </c>
      <c r="OT4" s="68" t="s">
        <v>16</v>
      </c>
      <c r="OV4" s="68" t="s">
        <v>269</v>
      </c>
      <c r="OW4" s="68" t="s">
        <v>9</v>
      </c>
      <c r="OX4" s="68" t="s">
        <v>10</v>
      </c>
      <c r="OY4" s="68" t="s">
        <v>11</v>
      </c>
      <c r="OZ4" s="68" t="s">
        <v>12</v>
      </c>
      <c r="PA4" s="68" t="s">
        <v>13</v>
      </c>
      <c r="PB4" s="68" t="s">
        <v>14</v>
      </c>
      <c r="PC4" s="68" t="s">
        <v>15</v>
      </c>
      <c r="PD4" s="68" t="s">
        <v>16</v>
      </c>
      <c r="PF4" s="229" t="s">
        <v>269</v>
      </c>
      <c r="PG4" s="68" t="s">
        <v>9</v>
      </c>
      <c r="PH4" s="68" t="s">
        <v>10</v>
      </c>
      <c r="PI4" s="68" t="s">
        <v>11</v>
      </c>
      <c r="PJ4" s="68" t="s">
        <v>12</v>
      </c>
      <c r="PK4" s="68" t="s">
        <v>13</v>
      </c>
      <c r="PL4" s="68" t="s">
        <v>14</v>
      </c>
      <c r="PM4" s="68" t="s">
        <v>15</v>
      </c>
      <c r="PN4" s="68" t="s">
        <v>16</v>
      </c>
    </row>
    <row r="5" spans="1:430" x14ac:dyDescent="0.25">
      <c r="A5" s="35" t="s">
        <v>270</v>
      </c>
      <c r="B5" s="54">
        <v>3.2921665490472977E-2</v>
      </c>
      <c r="C5" s="29">
        <v>-9.2035398230088494E-2</v>
      </c>
      <c r="D5" s="29">
        <v>1.261943392824956E-2</v>
      </c>
      <c r="E5" s="29">
        <v>-3.7667534777361407E-2</v>
      </c>
      <c r="F5" s="29">
        <v>-0.14084346936455611</v>
      </c>
      <c r="G5" s="29">
        <v>-0.35710955710955711</v>
      </c>
      <c r="H5" s="29">
        <v>-4.0959961697288917E-2</v>
      </c>
      <c r="I5" s="30">
        <v>-4.1002059682904643E-2</v>
      </c>
      <c r="J5" s="51"/>
      <c r="K5" s="35" t="s">
        <v>270</v>
      </c>
      <c r="L5" s="54">
        <v>-7.8570696546311674E-4</v>
      </c>
      <c r="M5" s="29">
        <v>2.0142949967511359E-2</v>
      </c>
      <c r="N5" s="29">
        <v>-3.7386505251913978E-3</v>
      </c>
      <c r="O5" s="29">
        <v>7.6237623762376314E-3</v>
      </c>
      <c r="P5" s="29">
        <v>1.4554114845197069E-3</v>
      </c>
      <c r="Q5" s="29">
        <v>-6.5627266134880305E-2</v>
      </c>
      <c r="R5" s="29">
        <v>1.360408372127893E-3</v>
      </c>
      <c r="S5" s="30">
        <v>0</v>
      </c>
      <c r="T5" s="51"/>
      <c r="U5" s="35" t="s">
        <v>270</v>
      </c>
      <c r="V5" s="54">
        <v>-3.179487179487183E-2</v>
      </c>
      <c r="W5" s="29">
        <v>6.8152866242038229E-2</v>
      </c>
      <c r="X5" s="29">
        <v>-1.2508934953538289E-2</v>
      </c>
      <c r="Y5" s="29">
        <v>7.5333267826144289E-3</v>
      </c>
      <c r="Z5" s="29">
        <v>-4.8883604174924638E-3</v>
      </c>
      <c r="AA5" s="29">
        <v>0.33372138145129993</v>
      </c>
      <c r="AB5" s="29">
        <v>4.6614817030609917E-3</v>
      </c>
      <c r="AC5" s="30">
        <v>7.6919234803455973E-3</v>
      </c>
      <c r="AD5" s="51"/>
      <c r="AE5" s="35" t="s">
        <v>270</v>
      </c>
      <c r="AF5" s="54">
        <v>5.4555084745762671E-2</v>
      </c>
      <c r="AG5" s="29">
        <v>3.2995428344265477E-2</v>
      </c>
      <c r="AH5" s="29">
        <v>3.5468693449149491E-2</v>
      </c>
      <c r="AI5" s="29">
        <v>-5.9620948603751597E-2</v>
      </c>
      <c r="AJ5" s="29">
        <v>3.1465746149761081E-2</v>
      </c>
      <c r="AK5" s="29">
        <v>-0.40151294733779452</v>
      </c>
      <c r="AL5" s="29">
        <v>-1.3249634022281159E-2</v>
      </c>
      <c r="AM5" s="30">
        <v>1.260223048327132E-2</v>
      </c>
      <c r="AN5" s="51"/>
      <c r="AO5" s="35" t="s">
        <v>270</v>
      </c>
      <c r="AP5" s="54">
        <v>3.8573581115017713E-2</v>
      </c>
      <c r="AQ5" s="29">
        <v>-6.2728497209928763E-2</v>
      </c>
      <c r="AR5" s="29">
        <v>2.2020272631946839E-2</v>
      </c>
      <c r="AS5" s="29">
        <v>1.9773913644691901E-2</v>
      </c>
      <c r="AT5" s="29">
        <v>-4.247650920324344E-3</v>
      </c>
      <c r="AU5" s="29">
        <v>-5.4448225571220268E-2</v>
      </c>
      <c r="AV5" s="29">
        <v>1.733762478312249E-2</v>
      </c>
      <c r="AW5" s="30">
        <v>1.7780877907901772E-2</v>
      </c>
      <c r="AX5" s="51"/>
      <c r="AY5" s="35" t="s">
        <v>270</v>
      </c>
      <c r="AZ5" s="54">
        <v>0.15109810748944111</v>
      </c>
      <c r="BA5" s="29">
        <v>7.5074933278587566E-2</v>
      </c>
      <c r="BB5" s="29">
        <v>0.1205147058823529</v>
      </c>
      <c r="BC5" s="29">
        <v>6.8972507542628597E-2</v>
      </c>
      <c r="BD5" s="29">
        <v>5.0963029989658681E-2</v>
      </c>
      <c r="BE5" s="29">
        <v>-0.14868894601542421</v>
      </c>
      <c r="BF5" s="29">
        <v>9.7578259203875584E-2</v>
      </c>
      <c r="BG5" s="30">
        <v>1.660526632199099E-2</v>
      </c>
      <c r="BH5" s="51"/>
      <c r="BI5" s="35" t="s">
        <v>270</v>
      </c>
      <c r="BJ5" s="54">
        <v>-0.1631350443274503</v>
      </c>
      <c r="BK5" s="29">
        <v>2.2040640175377879E-2</v>
      </c>
      <c r="BL5" s="29">
        <v>-0.1251104494740391</v>
      </c>
      <c r="BM5" s="29">
        <v>-2.5750294447647912E-4</v>
      </c>
      <c r="BN5" s="29">
        <v>4.5951846499185198E-2</v>
      </c>
      <c r="BO5" s="29">
        <v>1.032733421910859</v>
      </c>
      <c r="BP5" s="29">
        <v>-5.0144044649449979E-2</v>
      </c>
      <c r="BQ5" s="30">
        <v>1.050998059634025E-2</v>
      </c>
      <c r="BR5" s="51"/>
      <c r="BS5" s="35" t="s">
        <v>270</v>
      </c>
      <c r="BT5" s="54">
        <v>-6.3023986666265103E-2</v>
      </c>
      <c r="BU5" s="29">
        <v>-9.3254809785299556E-2</v>
      </c>
      <c r="BV5" s="29">
        <v>-5.8948708779947498E-2</v>
      </c>
      <c r="BW5" s="29">
        <v>-0.19947344213414531</v>
      </c>
      <c r="BX5" s="29">
        <v>-4.9842130329203857E-2</v>
      </c>
      <c r="BY5" s="29">
        <v>6.1263295501812268E-2</v>
      </c>
      <c r="BZ5" s="29">
        <v>-0.1093691970690609</v>
      </c>
      <c r="CA5" s="30">
        <v>-5.5848634282263908E-2</v>
      </c>
      <c r="CB5" s="51"/>
      <c r="CC5" s="35" t="s">
        <v>270</v>
      </c>
      <c r="CD5" s="54">
        <v>0.32616302328904151</v>
      </c>
      <c r="CE5" s="29">
        <v>4.4774366371316682E-2</v>
      </c>
      <c r="CF5" s="29">
        <v>0.2182075996292864</v>
      </c>
      <c r="CG5" s="29">
        <v>0.14970202480485009</v>
      </c>
      <c r="CH5" s="29">
        <v>4.3194306930693052E-2</v>
      </c>
      <c r="CI5" s="29">
        <v>-0.56710246360582306</v>
      </c>
      <c r="CJ5" s="29">
        <v>0.1680637003713415</v>
      </c>
      <c r="CK5" s="30">
        <v>4.363564238607745E-3</v>
      </c>
      <c r="CL5" s="51"/>
      <c r="CM5" s="35" t="s">
        <v>270</v>
      </c>
      <c r="CN5" s="54">
        <v>-9.2216069809622367E-2</v>
      </c>
      <c r="CO5" s="29">
        <v>-0.19392776350070709</v>
      </c>
      <c r="CP5" s="29">
        <v>-7.2024259650073141E-2</v>
      </c>
      <c r="CQ5" s="29">
        <v>3.4078889458325483E-2</v>
      </c>
      <c r="CR5" s="29">
        <v>-1.9973875935608079E-2</v>
      </c>
      <c r="CS5" s="29">
        <v>0.44142507000536768</v>
      </c>
      <c r="CT5" s="29">
        <v>-3.8483762501263431E-2</v>
      </c>
      <c r="CU5" s="30">
        <v>7.064391508269556E-2</v>
      </c>
      <c r="CV5" s="51"/>
      <c r="CW5" s="35" t="s">
        <v>270</v>
      </c>
      <c r="CX5" s="54">
        <v>1.013157968913043E-2</v>
      </c>
      <c r="CY5" s="29">
        <v>0.1490034303722518</v>
      </c>
      <c r="CZ5" s="29">
        <v>3.7733219432452197E-2</v>
      </c>
      <c r="DA5" s="29">
        <v>-3.3939000454275689E-3</v>
      </c>
      <c r="DB5" s="29">
        <v>-1.3394829704684219E-2</v>
      </c>
      <c r="DC5" s="29">
        <v>-0.45309100045314038</v>
      </c>
      <c r="DD5" s="29">
        <v>-4.8339240738548773E-4</v>
      </c>
      <c r="DE5" s="30">
        <v>-5.848929205934221E-2</v>
      </c>
      <c r="DF5" s="51"/>
      <c r="DG5" s="35" t="s">
        <v>270</v>
      </c>
      <c r="DH5" s="54">
        <v>4.0583933029813488E-2</v>
      </c>
      <c r="DI5" s="29">
        <v>1.2670357751277659E-3</v>
      </c>
      <c r="DJ5" s="29">
        <v>-7.6947385052925641E-4</v>
      </c>
      <c r="DK5" s="29">
        <v>-3.8191759748511779E-2</v>
      </c>
      <c r="DL5" s="29">
        <v>-4.8576687116564108E-3</v>
      </c>
      <c r="DM5" s="29">
        <v>0.33504511894995909</v>
      </c>
      <c r="DN5" s="29">
        <v>7.2156221099808678E-3</v>
      </c>
      <c r="DO5" s="30">
        <v>6.9919016265572046E-3</v>
      </c>
      <c r="DP5" s="51"/>
      <c r="DQ5" s="35" t="s">
        <v>270</v>
      </c>
      <c r="DR5" s="54">
        <v>8.0231057496779293E-2</v>
      </c>
      <c r="DS5" s="29">
        <v>3.3613713459309448E-2</v>
      </c>
      <c r="DT5" s="29">
        <v>6.8289235041025395E-2</v>
      </c>
      <c r="DU5" s="29">
        <v>-2.816064956907045E-3</v>
      </c>
      <c r="DV5" s="29">
        <v>0.1195488267547509</v>
      </c>
      <c r="DW5" s="29">
        <v>-1.1235083752196731</v>
      </c>
      <c r="DX5" s="29">
        <v>2.9327875101029251E-2</v>
      </c>
      <c r="DY5" s="30">
        <v>0.105999780834501</v>
      </c>
      <c r="DZ5" s="51"/>
      <c r="EA5" s="35" t="s">
        <v>270</v>
      </c>
      <c r="EB5" s="54">
        <v>5.5658627087198393E-3</v>
      </c>
      <c r="EC5" s="29">
        <v>-4.8353909465020613E-2</v>
      </c>
      <c r="ED5" s="29">
        <v>-4.4404973357015567E-3</v>
      </c>
      <c r="EE5" s="29">
        <v>3.9366784058021423E-2</v>
      </c>
      <c r="EF5" s="29">
        <v>1.1343612334801771E-2</v>
      </c>
      <c r="EG5" s="29">
        <v>-2.0845771144278609</v>
      </c>
      <c r="EH5" s="29">
        <v>1.830927929370324E-2</v>
      </c>
      <c r="EI5" s="30"/>
      <c r="EJ5" s="51"/>
      <c r="EK5" s="35" t="s">
        <v>270</v>
      </c>
      <c r="EL5" s="54">
        <v>-1.7280806610882951E-2</v>
      </c>
      <c r="EM5" s="29">
        <v>0.1078918918918919</v>
      </c>
      <c r="EN5" s="29">
        <v>4.3116265239368434E-3</v>
      </c>
      <c r="EO5" s="29">
        <v>4.4283413848631012E-3</v>
      </c>
      <c r="EP5" s="29">
        <v>2.515517804639009E-2</v>
      </c>
      <c r="EQ5" s="29">
        <v>8.2339449541284395</v>
      </c>
      <c r="ER5" s="29">
        <v>2.2674438192783329E-2</v>
      </c>
      <c r="ES5" s="30"/>
      <c r="ET5" s="51"/>
      <c r="EU5" s="35" t="s">
        <v>270</v>
      </c>
      <c r="EV5" s="54">
        <v>-4.1780151783590474E-3</v>
      </c>
      <c r="EW5" s="29">
        <v>6.0109289617486301E-2</v>
      </c>
      <c r="EX5" s="29">
        <v>-1.332346410066605E-2</v>
      </c>
      <c r="EY5" s="29">
        <v>-6.1489645958583743E-2</v>
      </c>
      <c r="EZ5" s="29">
        <v>2.7193541533885729E-2</v>
      </c>
      <c r="FA5" s="29">
        <v>-0.5012419274714357</v>
      </c>
      <c r="FB5" s="29">
        <v>-2.7816213129516199E-2</v>
      </c>
      <c r="FC5" s="30"/>
      <c r="FD5" s="51"/>
      <c r="FE5" s="35" t="s">
        <v>270</v>
      </c>
      <c r="FF5" s="54">
        <v>3.5184152526620473E-2</v>
      </c>
      <c r="FG5" s="29">
        <v>-9.425625920471277E-2</v>
      </c>
      <c r="FH5" s="29">
        <v>1.9954988747186771E-2</v>
      </c>
      <c r="FI5" s="29">
        <v>-6.690629559770794E-3</v>
      </c>
      <c r="FJ5" s="29">
        <v>-2.905894519131336E-2</v>
      </c>
      <c r="FK5" s="29">
        <v>2.988047808764948E-2</v>
      </c>
      <c r="FL5" s="29">
        <v>5.7382326695207689E-3</v>
      </c>
      <c r="FM5" s="30"/>
      <c r="FN5" s="51"/>
      <c r="FO5" s="51"/>
      <c r="FP5" s="35" t="s">
        <v>270</v>
      </c>
      <c r="FQ5" s="55">
        <v>6.9259183254669751E-3</v>
      </c>
      <c r="FR5" s="31">
        <v>0.16727642276422761</v>
      </c>
      <c r="FS5" s="31">
        <v>1.117975875257415E-2</v>
      </c>
      <c r="FT5" s="31">
        <v>5.1485077567983963E-2</v>
      </c>
      <c r="FU5" s="31">
        <v>2.4496751517733489E-2</v>
      </c>
      <c r="FV5" s="31">
        <v>-0.32205029013539649</v>
      </c>
      <c r="FW5" s="31">
        <v>2.8111908532407841E-2</v>
      </c>
      <c r="FX5" s="30"/>
      <c r="FY5" s="51"/>
      <c r="FZ5" s="35" t="s">
        <v>270</v>
      </c>
      <c r="GA5" s="55">
        <v>1.5743618484740429E-2</v>
      </c>
      <c r="GB5" s="31">
        <v>-5.5080968135121013E-2</v>
      </c>
      <c r="GC5" s="31">
        <v>2.0512074483561401E-2</v>
      </c>
      <c r="GD5" s="31">
        <v>1.216437235927488E-2</v>
      </c>
      <c r="GE5" s="31">
        <v>-1.642582389021726E-2</v>
      </c>
      <c r="GF5" s="31">
        <v>5.7061340941512179E-3</v>
      </c>
      <c r="GG5" s="31">
        <v>7.035175879397045E-3</v>
      </c>
      <c r="GH5" s="30"/>
      <c r="GI5" s="51"/>
      <c r="GJ5" s="35" t="s">
        <v>270</v>
      </c>
      <c r="GK5" s="55">
        <v>7.2732744783306014E-3</v>
      </c>
      <c r="GL5" s="31">
        <v>-0.1162167590806148</v>
      </c>
      <c r="GM5" s="31">
        <v>-1.7818959372772631E-2</v>
      </c>
      <c r="GN5" s="31">
        <v>-3.8242720080794518E-2</v>
      </c>
      <c r="GO5" s="31">
        <v>-4.2278828876440716E-3</v>
      </c>
      <c r="GP5" s="31">
        <v>4.3602836879432623</v>
      </c>
      <c r="GQ5" s="31">
        <v>1.556669270155344E-2</v>
      </c>
      <c r="GR5" s="30"/>
      <c r="GS5" s="51"/>
      <c r="GT5" s="35" t="s">
        <v>270</v>
      </c>
      <c r="GU5" s="55">
        <v>-0.21009909865046561</v>
      </c>
      <c r="GV5" s="31">
        <v>0.1017514595496247</v>
      </c>
      <c r="GW5" s="31">
        <v>-0.14934687953555889</v>
      </c>
      <c r="GX5" s="31">
        <v>-1.2426056214778301E-2</v>
      </c>
      <c r="GY5" s="31">
        <v>2.7491773697059799E-2</v>
      </c>
      <c r="GZ5" s="31">
        <v>-0.34136014818735111</v>
      </c>
      <c r="HA5" s="31">
        <v>-0.1107467501255088</v>
      </c>
      <c r="HB5" s="30"/>
      <c r="HC5" s="51"/>
      <c r="HD5" s="35" t="s">
        <v>270</v>
      </c>
      <c r="HE5" s="55">
        <v>-3.2467532467532499E-2</v>
      </c>
      <c r="HF5" s="31">
        <v>5.8478425435276232E-2</v>
      </c>
      <c r="HG5" s="31">
        <v>-4.6749701416140627E-2</v>
      </c>
      <c r="HH5" s="31">
        <v>4.5828312185439882E-2</v>
      </c>
      <c r="HI5" s="31">
        <v>-1.322314049586778E-2</v>
      </c>
      <c r="HJ5" s="31">
        <v>8.7585375652872624E-2</v>
      </c>
      <c r="HK5" s="31">
        <v>4.6606046774212871E-3</v>
      </c>
      <c r="HL5" s="30"/>
      <c r="HM5" s="51"/>
      <c r="HN5" s="35" t="s">
        <v>270</v>
      </c>
      <c r="HO5" s="55">
        <v>1.6257248973740829E-2</v>
      </c>
      <c r="HP5" s="31">
        <v>2.163418558912928E-2</v>
      </c>
      <c r="HQ5" s="31">
        <v>2.0225523536781861E-2</v>
      </c>
      <c r="HR5" s="31">
        <v>-1.7622936930219331E-3</v>
      </c>
      <c r="HS5" s="31">
        <v>7.2236180904522379E-3</v>
      </c>
      <c r="HT5" s="31">
        <v>0.15921684521610641</v>
      </c>
      <c r="HU5" s="31">
        <v>1.4144119370150339E-2</v>
      </c>
      <c r="HV5" s="30"/>
      <c r="HW5" s="51"/>
      <c r="HX5" s="35" t="s">
        <v>270</v>
      </c>
      <c r="HY5" s="55">
        <v>6.8163369986856043E-2</v>
      </c>
      <c r="HZ5" s="31">
        <v>-0.1503045152257613</v>
      </c>
      <c r="IA5" s="31">
        <v>4.6277192982456118E-2</v>
      </c>
      <c r="IB5" s="31">
        <v>-4.2415888643693819E-2</v>
      </c>
      <c r="IC5" s="31">
        <v>2.2575615840349349E-2</v>
      </c>
      <c r="ID5" s="31">
        <v>-0.64413001912045897</v>
      </c>
      <c r="IE5" s="31">
        <v>-1.795854848977859E-2</v>
      </c>
      <c r="IF5" s="30"/>
      <c r="IG5" s="51"/>
      <c r="IH5" s="35" t="s">
        <v>270</v>
      </c>
      <c r="II5" s="55">
        <v>0.1424754240945616</v>
      </c>
      <c r="IJ5" s="31">
        <v>7.6574201468128683E-2</v>
      </c>
      <c r="IK5" s="31">
        <v>0.13130095342215839</v>
      </c>
      <c r="IL5" s="31">
        <v>2.4087381105338751E-3</v>
      </c>
      <c r="IM5" s="31">
        <v>-3.3395336545302988E-2</v>
      </c>
      <c r="IN5" s="31">
        <v>-0.96858657496955369</v>
      </c>
      <c r="IO5" s="31">
        <v>5.4739736697034441E-2</v>
      </c>
      <c r="IP5" s="30"/>
      <c r="IQ5" s="51"/>
      <c r="IR5" s="35" t="s">
        <v>270</v>
      </c>
      <c r="IS5" s="55">
        <v>-9.3031937097266149E-2</v>
      </c>
      <c r="IT5" s="31">
        <v>5.931960190857366E-2</v>
      </c>
      <c r="IU5" s="31">
        <v>-8.5348230205889261E-2</v>
      </c>
      <c r="IV5" s="31">
        <v>3.2624803792091407E-2</v>
      </c>
      <c r="IW5" s="31">
        <v>2.2014480028181811E-2</v>
      </c>
      <c r="IX5" s="31">
        <v>12.82554161915621</v>
      </c>
      <c r="IY5" s="31">
        <v>-2.5341552157691741E-2</v>
      </c>
      <c r="IZ5" s="30"/>
      <c r="JA5" s="51"/>
      <c r="JB5" s="35" t="s">
        <v>270</v>
      </c>
      <c r="JC5" s="55">
        <v>-4.009529326574942E-2</v>
      </c>
      <c r="JD5" s="31">
        <v>5.096983926313893E-2</v>
      </c>
      <c r="JE5" s="31">
        <v>-1.52827742667315E-2</v>
      </c>
      <c r="JF5" s="31">
        <v>2.6647143444307429E-2</v>
      </c>
      <c r="JG5" s="31">
        <v>-8.0728470007202131E-3</v>
      </c>
      <c r="JH5" s="31">
        <v>0.13890721649484539</v>
      </c>
      <c r="JI5" s="31">
        <v>-5.0037369207773007E-3</v>
      </c>
      <c r="JJ5" s="30"/>
      <c r="JK5" s="51"/>
      <c r="JL5" s="35" t="s">
        <v>270</v>
      </c>
      <c r="JM5" s="55">
        <v>7.6410553666472383E-2</v>
      </c>
      <c r="JN5" s="31">
        <v>-3.7109784472833147E-2</v>
      </c>
      <c r="JO5" s="31">
        <v>6.1393620540129673E-2</v>
      </c>
      <c r="JP5" s="31">
        <v>-2.5454068677543368E-2</v>
      </c>
      <c r="JQ5" s="31">
        <v>3.104494146593454E-2</v>
      </c>
      <c r="JR5" s="31">
        <v>1.394970762351323</v>
      </c>
      <c r="JS5" s="31">
        <v>3.5166270125929058E-2</v>
      </c>
      <c r="JT5" s="30"/>
      <c r="JU5" s="51"/>
      <c r="JV5" s="69" t="s">
        <v>270</v>
      </c>
      <c r="JW5" s="31">
        <v>-3.6227388717688852E-2</v>
      </c>
      <c r="JX5" s="31">
        <v>-0.1103980354328811</v>
      </c>
      <c r="JY5" s="31">
        <v>-3.9692949815187013E-2</v>
      </c>
      <c r="JZ5" s="31">
        <v>4.7793590297911092E-3</v>
      </c>
      <c r="KA5" s="31">
        <v>-1.03744229026051E-2</v>
      </c>
      <c r="KB5" s="31">
        <v>2.1445147440113051E-2</v>
      </c>
      <c r="KC5" s="31">
        <v>-2.383315791723362E-2</v>
      </c>
      <c r="KD5" s="31"/>
      <c r="KE5" s="51"/>
      <c r="KF5" s="69" t="s">
        <v>270</v>
      </c>
      <c r="KG5" s="31">
        <v>-2.791452289905923E-2</v>
      </c>
      <c r="KH5" s="31">
        <v>0.12899925371337781</v>
      </c>
      <c r="KI5" s="31">
        <v>1.040242179616551E-2</v>
      </c>
      <c r="KJ5" s="31">
        <v>3.4229917984752591E-2</v>
      </c>
      <c r="KK5" s="31">
        <v>-1.3530946830800021E-3</v>
      </c>
      <c r="KL5" s="31">
        <v>0.79648185424190399</v>
      </c>
      <c r="KM5" s="31">
        <v>2.1084876453769431E-2</v>
      </c>
      <c r="KN5" s="31"/>
      <c r="KO5" s="51"/>
      <c r="KP5" s="69" t="s">
        <v>270</v>
      </c>
      <c r="KQ5" s="31">
        <v>-6.69639851649938E-2</v>
      </c>
      <c r="KR5" s="31">
        <v>0.1051672974749898</v>
      </c>
      <c r="KS5" s="31">
        <v>-5.265428607039109E-2</v>
      </c>
      <c r="KT5" s="31">
        <v>6.121103688283866E-2</v>
      </c>
      <c r="KU5" s="31">
        <v>6.5098642018038638E-2</v>
      </c>
      <c r="KV5" s="31">
        <v>0.61055385059010114</v>
      </c>
      <c r="KW5" s="31">
        <v>2.2795808906273179E-2</v>
      </c>
      <c r="KX5" s="31"/>
      <c r="KY5" s="51"/>
      <c r="KZ5" s="69" t="s">
        <v>270</v>
      </c>
      <c r="LA5" s="31">
        <v>-4.2995932071853357E-2</v>
      </c>
      <c r="LB5" s="31">
        <v>-8.743397834248462E-2</v>
      </c>
      <c r="LC5" s="31">
        <v>-5.5955308619485673E-2</v>
      </c>
      <c r="LD5" s="31">
        <v>1.4936025050452601E-2</v>
      </c>
      <c r="LE5" s="31">
        <v>-4.2843803193955088E-2</v>
      </c>
      <c r="LF5" s="31">
        <v>6.9452899199426946E-2</v>
      </c>
      <c r="LG5" s="31">
        <v>-2.126257574473564E-2</v>
      </c>
      <c r="LH5" s="31"/>
      <c r="LI5" s="51"/>
      <c r="LJ5" s="69" t="s">
        <v>270</v>
      </c>
      <c r="LK5" s="31">
        <v>-9.7348688317654905E-3</v>
      </c>
      <c r="LL5" s="31">
        <v>-3.6460379685504148E-2</v>
      </c>
      <c r="LM5" s="31">
        <v>-1.8678130114420089E-2</v>
      </c>
      <c r="LN5" s="31">
        <v>-4.8773602189723937E-2</v>
      </c>
      <c r="LO5" s="31">
        <v>2.5632525248088221E-3</v>
      </c>
      <c r="LP5" s="31">
        <v>0.78754388650256879</v>
      </c>
      <c r="LQ5" s="31">
        <v>1.2748781976352109E-2</v>
      </c>
      <c r="LR5" s="31"/>
      <c r="LT5" s="69" t="s">
        <v>270</v>
      </c>
      <c r="LU5" s="31">
        <v>9.8809882341804365E-5</v>
      </c>
      <c r="LV5" s="31">
        <v>-1.558840040154987E-2</v>
      </c>
      <c r="LW5" s="31">
        <v>5.9445996089127649E-3</v>
      </c>
      <c r="LX5" s="31">
        <v>-7.7730153473163678E-3</v>
      </c>
      <c r="LY5" s="31">
        <v>-2.0666733729802229E-3</v>
      </c>
      <c r="LZ5" s="31">
        <v>-6.6359385348166697E-2</v>
      </c>
      <c r="MA5" s="31">
        <v>-9.0673748079010269E-3</v>
      </c>
      <c r="MB5" s="31"/>
      <c r="MD5" s="69" t="s">
        <v>270</v>
      </c>
      <c r="ME5" s="31">
        <v>-3.523307015958853E-3</v>
      </c>
      <c r="MF5" s="31">
        <v>5.7562282207312639E-2</v>
      </c>
      <c r="MG5" s="31">
        <v>3.8696622461778319E-3</v>
      </c>
      <c r="MH5" s="31">
        <v>3.993238741389641E-2</v>
      </c>
      <c r="MI5" s="31">
        <v>3.1425594388564647E-2</v>
      </c>
      <c r="MJ5" s="31">
        <v>-0.99425637380573983</v>
      </c>
      <c r="MK5" s="31">
        <v>-5.8468000346018033E-2</v>
      </c>
      <c r="ML5" s="31"/>
      <c r="MN5" s="69" t="s">
        <v>270</v>
      </c>
      <c r="MO5" s="31">
        <v>5.6609923977495757E-2</v>
      </c>
      <c r="MP5" s="31">
        <v>-9.2625736592048785E-2</v>
      </c>
      <c r="MQ5" s="31">
        <v>4.5999123757529597E-2</v>
      </c>
      <c r="MR5" s="31">
        <v>1.3791975170144379E-2</v>
      </c>
      <c r="MS5" s="31">
        <v>-3.5541458099688339E-2</v>
      </c>
      <c r="MT5" s="31">
        <v>74.727295409181636</v>
      </c>
      <c r="MU5" s="31">
        <v>5.3698600352785911E-2</v>
      </c>
      <c r="MV5" s="31"/>
      <c r="MX5" s="69" t="s">
        <v>270</v>
      </c>
      <c r="MY5" s="31">
        <v>2.2691601687529438E-2</v>
      </c>
      <c r="MZ5" s="31">
        <v>2.5280240955926139E-2</v>
      </c>
      <c r="NA5" s="31">
        <v>1.9031153797095302E-2</v>
      </c>
      <c r="NB5" s="31">
        <v>-3.2864793552636967E-2</v>
      </c>
      <c r="NC5" s="31">
        <v>2.3607645546202399E-3</v>
      </c>
      <c r="ND5" s="31">
        <v>-0.1159843829794245</v>
      </c>
      <c r="NE5" s="31">
        <v>-5.1422862396680036E-3</v>
      </c>
      <c r="NF5" s="31"/>
      <c r="NG5" s="146"/>
      <c r="NH5" s="69" t="s">
        <v>270</v>
      </c>
      <c r="NI5" s="31">
        <v>-3.7596716167370543E-2</v>
      </c>
      <c r="NJ5" s="31">
        <v>6.2454098691823844E-3</v>
      </c>
      <c r="NK5" s="31">
        <v>-2.8713030387604851E-2</v>
      </c>
      <c r="NL5" s="31">
        <v>-2.309670160629031E-2</v>
      </c>
      <c r="NM5" s="31">
        <v>1.843525539905343E-2</v>
      </c>
      <c r="NN5" s="31">
        <v>4.5167566117057752E-2</v>
      </c>
      <c r="NO5" s="31">
        <v>-2.0127110258932011E-2</v>
      </c>
      <c r="NP5" s="31"/>
      <c r="NR5" s="69" t="s">
        <v>270</v>
      </c>
      <c r="NS5" s="31">
        <v>-1.1235067253679691E-3</v>
      </c>
      <c r="NT5" s="31">
        <v>1.5724881186242639E-2</v>
      </c>
      <c r="NU5" s="31">
        <v>1.491936888300658E-2</v>
      </c>
      <c r="NV5" s="31">
        <v>2.6660298681495161E-2</v>
      </c>
      <c r="NW5" s="31">
        <v>-1.533393219732629E-2</v>
      </c>
      <c r="NX5" s="31">
        <v>-0.32653665250988662</v>
      </c>
      <c r="NY5" s="31">
        <v>-1.372116141436037E-3</v>
      </c>
      <c r="NZ5" s="31"/>
      <c r="OB5" s="69" t="s">
        <v>270</v>
      </c>
      <c r="OC5" s="31">
        <v>0</v>
      </c>
      <c r="OD5" s="31">
        <v>0</v>
      </c>
      <c r="OE5" s="31">
        <v>0</v>
      </c>
      <c r="OF5" s="31">
        <v>0</v>
      </c>
      <c r="OG5" s="31">
        <v>0</v>
      </c>
      <c r="OH5" s="31">
        <v>0</v>
      </c>
      <c r="OI5" s="31">
        <v>0</v>
      </c>
      <c r="OJ5" s="31"/>
      <c r="OL5" s="69" t="s">
        <v>270</v>
      </c>
      <c r="OM5" s="148">
        <v>-1.5142070499341201E-2</v>
      </c>
      <c r="ON5" s="148">
        <v>-6.5034598177176745E-2</v>
      </c>
      <c r="OO5" s="148">
        <v>-1.280056006740031E-2</v>
      </c>
      <c r="OP5" s="148">
        <v>-2.705650649389742E-2</v>
      </c>
      <c r="OQ5" s="148">
        <v>1.8544137022397902E-2</v>
      </c>
      <c r="OR5" s="148">
        <v>4.2227046489463058E-2</v>
      </c>
      <c r="OS5" s="148">
        <v>-1.7329534430400889E-2</v>
      </c>
      <c r="OT5" s="148"/>
      <c r="OV5" s="69" t="s">
        <v>270</v>
      </c>
      <c r="OW5" s="148">
        <v>1.2755864899947461E-2</v>
      </c>
      <c r="OX5" s="148">
        <v>0.13859302856262271</v>
      </c>
      <c r="OY5" s="148">
        <v>5.0880629624544003E-2</v>
      </c>
      <c r="OZ5" s="148">
        <v>-2.1259991779235338E-2</v>
      </c>
      <c r="PA5" s="148">
        <v>1.2877538441034829E-2</v>
      </c>
      <c r="PB5" s="148">
        <v>0.5098940737165647</v>
      </c>
      <c r="PC5" s="148">
        <v>2.2224613586259202E-2</v>
      </c>
      <c r="PD5" s="148"/>
      <c r="PF5" s="230" t="s">
        <v>270</v>
      </c>
      <c r="PG5" s="148">
        <f>+'14. EEP PEREIRA'!D19</f>
        <v>5.9251491118830837E-2</v>
      </c>
      <c r="PH5" s="148">
        <f>+'14. EEP PEREIRA'!E19</f>
        <v>-2.9151483602290466E-2</v>
      </c>
      <c r="PI5" s="148">
        <f>+'14. EEP PEREIRA'!F19</f>
        <v>-1.389348329474038E-2</v>
      </c>
      <c r="PJ5" s="148">
        <f>+'14. EEP PEREIRA'!G19</f>
        <v>5.0582362728785323E-2</v>
      </c>
      <c r="PK5" s="148">
        <f>+'14. EEP PEREIRA'!H19</f>
        <v>7.1884674922600686E-2</v>
      </c>
      <c r="PL5" s="148">
        <f>+'14. EEP PEREIRA'!I19</f>
        <v>-0.12651413189771191</v>
      </c>
      <c r="PM5" s="148">
        <f>+'14. EEP PEREIRA'!J19</f>
        <v>4.0171329201825284E-2</v>
      </c>
      <c r="PN5" s="148"/>
    </row>
    <row r="6" spans="1:430" x14ac:dyDescent="0.25">
      <c r="A6" s="36" t="s">
        <v>271</v>
      </c>
      <c r="B6" s="55">
        <v>9.8861755802219953E-2</v>
      </c>
      <c r="C6" s="31">
        <v>-9.1941384736428045E-2</v>
      </c>
      <c r="D6" s="31">
        <v>6.3671274961597524E-2</v>
      </c>
      <c r="E6" s="31">
        <v>-3.7630617754486298E-2</v>
      </c>
      <c r="F6" s="31">
        <v>-2.0482823911279389E-2</v>
      </c>
      <c r="G6" s="31">
        <v>-0.36315729827742521</v>
      </c>
      <c r="H6" s="31">
        <v>-7.4238090416646344E-3</v>
      </c>
      <c r="I6" s="32">
        <v>-7.3893960674157504E-3</v>
      </c>
      <c r="J6" s="51"/>
      <c r="K6" s="36" t="s">
        <v>271</v>
      </c>
      <c r="L6" s="55">
        <v>4.2432312309223709E-2</v>
      </c>
      <c r="M6" s="31">
        <v>2.0211975557610871E-2</v>
      </c>
      <c r="N6" s="31">
        <v>3.4600171693102498E-2</v>
      </c>
      <c r="O6" s="31">
        <v>7.6029201127385034E-3</v>
      </c>
      <c r="P6" s="31">
        <v>-1.768714057894021E-3</v>
      </c>
      <c r="Q6" s="31">
        <v>-6.8191120206424066E-2</v>
      </c>
      <c r="R6" s="31">
        <v>1.8999959579437439E-2</v>
      </c>
      <c r="S6" s="32">
        <v>0</v>
      </c>
      <c r="T6" s="51"/>
      <c r="U6" s="36" t="s">
        <v>271</v>
      </c>
      <c r="V6" s="55">
        <v>-0.109486816006912</v>
      </c>
      <c r="W6" s="31">
        <v>6.8116385130831472E-2</v>
      </c>
      <c r="X6" s="31">
        <v>-7.9155603255744653E-2</v>
      </c>
      <c r="Y6" s="31">
        <v>7.5344155055080634E-3</v>
      </c>
      <c r="Z6" s="31">
        <v>1.6898256368832049E-2</v>
      </c>
      <c r="AA6" s="31">
        <v>0.32713175333728012</v>
      </c>
      <c r="AB6" s="31">
        <v>-2.6128344798149891E-2</v>
      </c>
      <c r="AC6" s="32">
        <v>0</v>
      </c>
      <c r="AD6" s="51"/>
      <c r="AE6" s="36" t="s">
        <v>271</v>
      </c>
      <c r="AF6" s="55">
        <v>0.17617305264140881</v>
      </c>
      <c r="AG6" s="31">
        <v>3.3120639274852343E-2</v>
      </c>
      <c r="AH6" s="31">
        <v>0.1346653619231605</v>
      </c>
      <c r="AI6" s="31">
        <v>-5.9593440960189328E-2</v>
      </c>
      <c r="AJ6" s="31">
        <v>1.380321576297871E-2</v>
      </c>
      <c r="AK6" s="31">
        <v>-0.36069451999205671</v>
      </c>
      <c r="AL6" s="31">
        <v>3.1268530576294133E-2</v>
      </c>
      <c r="AM6" s="32">
        <v>0</v>
      </c>
      <c r="AN6" s="51"/>
      <c r="AO6" s="36" t="s">
        <v>271</v>
      </c>
      <c r="AP6" s="55">
        <v>3.9253668929550317E-2</v>
      </c>
      <c r="AQ6" s="31">
        <v>-6.2822762500673368E-2</v>
      </c>
      <c r="AR6" s="31">
        <v>2.4940402502055838E-2</v>
      </c>
      <c r="AS6" s="31">
        <v>1.9772900983044909E-2</v>
      </c>
      <c r="AT6" s="31">
        <v>1.9403251406406891E-2</v>
      </c>
      <c r="AU6" s="31">
        <v>-0.1199405766763455</v>
      </c>
      <c r="AV6" s="31">
        <v>1.817159018701486E-2</v>
      </c>
      <c r="AW6" s="32">
        <v>0</v>
      </c>
      <c r="AX6" s="51"/>
      <c r="AY6" s="36" t="s">
        <v>271</v>
      </c>
      <c r="AZ6" s="55">
        <v>0.16255489794735811</v>
      </c>
      <c r="BA6" s="31">
        <v>7.5116869678759773E-2</v>
      </c>
      <c r="BB6" s="31">
        <v>0.13741296010937201</v>
      </c>
      <c r="BC6" s="31">
        <v>6.8956200878321466E-2</v>
      </c>
      <c r="BD6" s="31">
        <v>5.1050209199514252E-2</v>
      </c>
      <c r="BE6" s="31">
        <v>-7.8872792748552287E-2</v>
      </c>
      <c r="BF6" s="31">
        <v>0.1052884948960144</v>
      </c>
      <c r="BG6" s="32">
        <v>1.6600016625662531E-2</v>
      </c>
      <c r="BH6" s="51"/>
      <c r="BI6" s="36" t="s">
        <v>271</v>
      </c>
      <c r="BJ6" s="55">
        <v>-0.1785700760950921</v>
      </c>
      <c r="BK6" s="31">
        <v>2.2038730572174401E-2</v>
      </c>
      <c r="BL6" s="31">
        <v>-0.1479137221946345</v>
      </c>
      <c r="BM6" s="31">
        <v>-2.5750294447647912E-4</v>
      </c>
      <c r="BN6" s="31">
        <v>7.9145843481440326E-2</v>
      </c>
      <c r="BO6" s="31">
        <v>0.95022574178249908</v>
      </c>
      <c r="BP6" s="31">
        <v>-5.6731580310304272E-2</v>
      </c>
      <c r="BQ6" s="32">
        <v>1.049998191843764E-2</v>
      </c>
      <c r="BR6" s="51"/>
      <c r="BS6" s="36" t="s">
        <v>271</v>
      </c>
      <c r="BT6" s="55">
        <v>-7.1894625013305E-2</v>
      </c>
      <c r="BU6" s="31">
        <v>-9.322695764279447E-2</v>
      </c>
      <c r="BV6" s="31">
        <v>-7.0304526429200098E-2</v>
      </c>
      <c r="BW6" s="31">
        <v>-4.6505844475107479E-2</v>
      </c>
      <c r="BX6" s="31">
        <v>-5.0189488439232557E-2</v>
      </c>
      <c r="BY6" s="31">
        <v>8.0886603280910588E-2</v>
      </c>
      <c r="BZ6" s="31">
        <v>-5.5222578471512553E-2</v>
      </c>
      <c r="CA6" s="32">
        <v>7.7999223500414359E-3</v>
      </c>
      <c r="CB6" s="51"/>
      <c r="CC6" s="36" t="s">
        <v>271</v>
      </c>
      <c r="CD6" s="55">
        <v>0.35663676185001031</v>
      </c>
      <c r="CE6" s="31">
        <v>4.474422744862093E-2</v>
      </c>
      <c r="CF6" s="31">
        <v>0.26711992992100048</v>
      </c>
      <c r="CG6" s="31">
        <v>-3.4742898888799341E-2</v>
      </c>
      <c r="CH6" s="31">
        <v>8.297690647139172E-3</v>
      </c>
      <c r="CI6" s="31">
        <v>-0.57420789327404109</v>
      </c>
      <c r="CJ6" s="31">
        <v>0.1054405483309037</v>
      </c>
      <c r="CK6" s="32">
        <v>4.3999923365914892E-3</v>
      </c>
      <c r="CL6" s="51"/>
      <c r="CM6" s="36" t="s">
        <v>271</v>
      </c>
      <c r="CN6" s="55">
        <v>-6.5784896837883786E-2</v>
      </c>
      <c r="CO6" s="31">
        <v>-0.1939317080482576</v>
      </c>
      <c r="CP6" s="31">
        <v>-5.7138689279439929E-2</v>
      </c>
      <c r="CQ6" s="31">
        <v>3.4084748490696037E-2</v>
      </c>
      <c r="CR6" s="31">
        <v>1.0864705518863409E-2</v>
      </c>
      <c r="CS6" s="31">
        <v>0.40262086545481551</v>
      </c>
      <c r="CT6" s="31">
        <v>-2.4137958936340229E-2</v>
      </c>
      <c r="CU6" s="32">
        <v>2.9955615730294428E-3</v>
      </c>
      <c r="CV6" s="51"/>
      <c r="CW6" s="36" t="s">
        <v>271</v>
      </c>
      <c r="CX6" s="55">
        <v>5.9308357348703121E-2</v>
      </c>
      <c r="CY6" s="31">
        <v>0.14900905309517989</v>
      </c>
      <c r="CZ6" s="31">
        <v>8.2873671465088075E-2</v>
      </c>
      <c r="DA6" s="31">
        <v>-3.3995467271031822E-3</v>
      </c>
      <c r="DB6" s="31">
        <v>-1.054776459307215E-2</v>
      </c>
      <c r="DC6" s="31">
        <v>-0.42302602558447289</v>
      </c>
      <c r="DD6" s="31">
        <v>2.4587143284888431E-2</v>
      </c>
      <c r="DE6" s="32">
        <v>5.0027254557567626E-3</v>
      </c>
      <c r="DF6" s="51"/>
      <c r="DG6" s="36" t="s">
        <v>271</v>
      </c>
      <c r="DH6" s="55">
        <v>-0.2255019315523151</v>
      </c>
      <c r="DI6" s="31">
        <v>1.277683134582672E-3</v>
      </c>
      <c r="DJ6" s="31">
        <v>-0.21518201018760089</v>
      </c>
      <c r="DK6" s="31">
        <v>-3.8224867901812613E-2</v>
      </c>
      <c r="DL6" s="31">
        <v>2.9073288915808671E-2</v>
      </c>
      <c r="DM6" s="31">
        <v>0.3195718654434252</v>
      </c>
      <c r="DN6" s="31">
        <v>-0.1180298755746385</v>
      </c>
      <c r="DO6" s="32">
        <v>7.0017717674284918E-3</v>
      </c>
      <c r="DP6" s="51"/>
      <c r="DQ6" s="36" t="s">
        <v>271</v>
      </c>
      <c r="DR6" s="55">
        <v>0.31602796023745139</v>
      </c>
      <c r="DS6" s="31">
        <v>3.3602722245852791E-2</v>
      </c>
      <c r="DT6" s="31">
        <v>0.26373278454962801</v>
      </c>
      <c r="DU6" s="31">
        <v>-2.781737890747087E-3</v>
      </c>
      <c r="DV6" s="31">
        <v>-5.838728663919962E-2</v>
      </c>
      <c r="DW6" s="31">
        <v>-1.148319814600232</v>
      </c>
      <c r="DX6" s="31">
        <v>0.10530407299791</v>
      </c>
      <c r="DY6" s="32">
        <v>0.1200024684938189</v>
      </c>
      <c r="DZ6" s="51"/>
      <c r="EA6" s="36" t="s">
        <v>271</v>
      </c>
      <c r="EB6" s="55">
        <v>-3.3363582981903589E-3</v>
      </c>
      <c r="EC6" s="31">
        <v>-4.8353909465020613E-2</v>
      </c>
      <c r="ED6" s="31">
        <v>-1.1524489540273099E-2</v>
      </c>
      <c r="EE6" s="31">
        <v>3.9366784058021423E-2</v>
      </c>
      <c r="EF6" s="31">
        <v>4.2130266283285471E-2</v>
      </c>
      <c r="EG6" s="31">
        <v>-2.0078125</v>
      </c>
      <c r="EH6" s="31">
        <v>1.762922138566381E-2</v>
      </c>
      <c r="EI6" s="32">
        <v>5.9951910232434024E-3</v>
      </c>
      <c r="EJ6" s="51"/>
      <c r="EK6" s="36" t="s">
        <v>271</v>
      </c>
      <c r="EL6" s="55">
        <v>-8.4893280844112792E-3</v>
      </c>
      <c r="EM6" s="31">
        <v>0.1078918918918919</v>
      </c>
      <c r="EN6" s="31">
        <v>1.115194525408706E-2</v>
      </c>
      <c r="EO6" s="31">
        <v>4.4283413848631012E-3</v>
      </c>
      <c r="EP6" s="31">
        <v>0.48512476007677541</v>
      </c>
      <c r="EQ6" s="31">
        <v>7.2596899224806188</v>
      </c>
      <c r="ER6" s="31">
        <v>7.1572626331293854E-2</v>
      </c>
      <c r="ES6" s="32"/>
      <c r="ET6" s="51"/>
      <c r="EU6" s="36" t="s">
        <v>271</v>
      </c>
      <c r="EV6" s="55">
        <v>-9.2642610198790162E-3</v>
      </c>
      <c r="EW6" s="31">
        <v>6.0109289617486301E-2</v>
      </c>
      <c r="EX6" s="31">
        <v>-1.4788820654217411E-2</v>
      </c>
      <c r="EY6" s="31">
        <v>-6.1489645958583743E-2</v>
      </c>
      <c r="EZ6" s="31">
        <v>3.5702746365105023E-2</v>
      </c>
      <c r="FA6" s="31">
        <v>-0.4758329422806194</v>
      </c>
      <c r="FB6" s="31">
        <v>-2.7120758746841171E-2</v>
      </c>
      <c r="FC6" s="32"/>
      <c r="FD6" s="51"/>
      <c r="FE6" s="36" t="s">
        <v>271</v>
      </c>
      <c r="FF6" s="55">
        <v>6.2430140944903911E-3</v>
      </c>
      <c r="FG6" s="31">
        <v>-9.425625920471277E-2</v>
      </c>
      <c r="FH6" s="31">
        <v>-3.5618878005342978E-3</v>
      </c>
      <c r="FI6" s="31">
        <v>-6.690629559770794E-3</v>
      </c>
      <c r="FJ6" s="31">
        <v>-2.7062860708157849E-2</v>
      </c>
      <c r="FK6" s="31">
        <v>5.3715308863026409E-3</v>
      </c>
      <c r="FL6" s="31">
        <v>-9.1401121592835366E-3</v>
      </c>
      <c r="FM6" s="32"/>
      <c r="FN6" s="51"/>
      <c r="FO6" s="51"/>
      <c r="FP6" s="36" t="s">
        <v>271</v>
      </c>
      <c r="FQ6" s="55">
        <v>1.872121376320772E-2</v>
      </c>
      <c r="FR6" s="31">
        <v>0.16727642276422761</v>
      </c>
      <c r="FS6" s="31">
        <v>2.4511681348142501E-2</v>
      </c>
      <c r="FT6" s="31">
        <v>5.1485077567983963E-2</v>
      </c>
      <c r="FU6" s="31">
        <v>-1.6753507014028089E-2</v>
      </c>
      <c r="FV6" s="31">
        <v>-0.36954585930543188</v>
      </c>
      <c r="FW6" s="31">
        <v>2.7651336499544731E-2</v>
      </c>
      <c r="FX6" s="32"/>
      <c r="FY6" s="51"/>
      <c r="FZ6" s="36" t="s">
        <v>271</v>
      </c>
      <c r="GA6" s="55">
        <v>3.7499002686098827E-2</v>
      </c>
      <c r="GB6" s="31">
        <v>-5.5023506877938298E-2</v>
      </c>
      <c r="GC6" s="31">
        <v>3.7009345794392509E-2</v>
      </c>
      <c r="GD6" s="31">
        <v>1.216437235927488E-2</v>
      </c>
      <c r="GE6" s="31">
        <v>4.9730963639328177E-3</v>
      </c>
      <c r="GF6" s="31">
        <v>7.909604519774005E-2</v>
      </c>
      <c r="GG6" s="31">
        <v>1.9884301754685561E-2</v>
      </c>
      <c r="GH6" s="32"/>
      <c r="GI6" s="51"/>
      <c r="GJ6" s="36" t="s">
        <v>271</v>
      </c>
      <c r="GK6" s="55">
        <v>2.066083925046782E-2</v>
      </c>
      <c r="GL6" s="31">
        <v>-0.1162704993550765</v>
      </c>
      <c r="GM6" s="31">
        <v>-6.368661379476101E-3</v>
      </c>
      <c r="GN6" s="31">
        <v>-3.8242720080794518E-2</v>
      </c>
      <c r="GO6" s="31">
        <v>4.5428733674049019E-3</v>
      </c>
      <c r="GP6" s="31">
        <v>4.1217277486911001</v>
      </c>
      <c r="GQ6" s="31">
        <v>2.295013343100839E-2</v>
      </c>
      <c r="GR6" s="32"/>
      <c r="GS6" s="51"/>
      <c r="GT6" s="36" t="s">
        <v>271</v>
      </c>
      <c r="GU6" s="55">
        <v>9.543662254815668E-4</v>
      </c>
      <c r="GV6" s="31">
        <v>0.1017514595496247</v>
      </c>
      <c r="GW6" s="31">
        <v>2.38239206675535E-2</v>
      </c>
      <c r="GX6" s="31">
        <v>-1.2426056214778301E-2</v>
      </c>
      <c r="GY6" s="31">
        <v>-9.6099491237987382E-3</v>
      </c>
      <c r="GZ6" s="31">
        <v>-0.33657040633784818</v>
      </c>
      <c r="HA6" s="31">
        <v>-1.0946515529729551E-2</v>
      </c>
      <c r="HB6" s="32"/>
      <c r="HC6" s="51"/>
      <c r="HD6" s="36" t="s">
        <v>271</v>
      </c>
      <c r="HE6" s="55">
        <v>3.1363693388533429E-3</v>
      </c>
      <c r="HF6" s="31">
        <v>5.8478425435276232E-2</v>
      </c>
      <c r="HG6" s="31">
        <v>-1.7599811008740789E-2</v>
      </c>
      <c r="HH6" s="31">
        <v>4.5828312185439882E-2</v>
      </c>
      <c r="HI6" s="31">
        <v>1.549249836921074E-2</v>
      </c>
      <c r="HJ6" s="31">
        <v>6.6255778120184849E-2</v>
      </c>
      <c r="HK6" s="31">
        <v>2.0087300109642391E-2</v>
      </c>
      <c r="HL6" s="32"/>
      <c r="HM6" s="51"/>
      <c r="HN6" s="36" t="s">
        <v>271</v>
      </c>
      <c r="HO6" s="55">
        <v>3.801900950475192E-3</v>
      </c>
      <c r="HP6" s="31">
        <v>2.163418558912928E-2</v>
      </c>
      <c r="HQ6" s="31">
        <v>9.0176746422989049E-3</v>
      </c>
      <c r="HR6" s="31">
        <v>-1.7622936930219331E-3</v>
      </c>
      <c r="HS6" s="31">
        <v>1.501525614260471E-2</v>
      </c>
      <c r="HT6" s="31">
        <v>0.180635838150289</v>
      </c>
      <c r="HU6" s="31">
        <v>9.9675522206448246E-3</v>
      </c>
      <c r="HV6" s="32"/>
      <c r="HW6" s="51"/>
      <c r="HX6" s="36" t="s">
        <v>271</v>
      </c>
      <c r="HY6" s="55">
        <v>-2.3522376158676361E-2</v>
      </c>
      <c r="HZ6" s="31">
        <v>-0.15033251662583141</v>
      </c>
      <c r="IA6" s="31">
        <v>-2.4785510009532871E-2</v>
      </c>
      <c r="IB6" s="31">
        <v>-4.2403666610083213E-2</v>
      </c>
      <c r="IC6" s="31">
        <v>1.969780871766481E-2</v>
      </c>
      <c r="ID6" s="31">
        <v>-0.63372093023255816</v>
      </c>
      <c r="IE6" s="31">
        <v>-5.1032599419696123E-2</v>
      </c>
      <c r="IF6" s="32"/>
      <c r="IG6" s="51"/>
      <c r="IH6" s="36" t="s">
        <v>271</v>
      </c>
      <c r="II6" s="55">
        <v>1.495355721139128E-2</v>
      </c>
      <c r="IJ6" s="31">
        <v>7.6622039134912584E-2</v>
      </c>
      <c r="IK6" s="31">
        <v>2.9814271749755591E-2</v>
      </c>
      <c r="IL6" s="31">
        <v>2.4108345742040941E-3</v>
      </c>
      <c r="IM6" s="31">
        <v>-2.226532195500391E-2</v>
      </c>
      <c r="IN6" s="31">
        <v>-0.83625730994152059</v>
      </c>
      <c r="IO6" s="31">
        <v>-1.9043588658491711E-4</v>
      </c>
      <c r="IP6" s="32"/>
      <c r="IQ6" s="51"/>
      <c r="IR6" s="36" t="s">
        <v>271</v>
      </c>
      <c r="IS6" s="55">
        <v>1.860511892190901E-3</v>
      </c>
      <c r="IT6" s="31">
        <v>5.9307442127415233E-2</v>
      </c>
      <c r="IU6" s="31">
        <v>-7.9496915045088011E-3</v>
      </c>
      <c r="IV6" s="31">
        <v>3.2609464525712561E-2</v>
      </c>
      <c r="IW6" s="31">
        <v>-1.0235658176624659E-2</v>
      </c>
      <c r="IX6" s="31">
        <v>0.85204081632653061</v>
      </c>
      <c r="IY6" s="31">
        <v>1.3512941525047071E-2</v>
      </c>
      <c r="IZ6" s="32"/>
      <c r="JA6" s="51"/>
      <c r="JB6" s="36" t="s">
        <v>271</v>
      </c>
      <c r="JC6" s="55">
        <v>7.8046576992570676E-3</v>
      </c>
      <c r="JD6" s="31">
        <v>5.0930106555896699E-2</v>
      </c>
      <c r="JE6" s="31">
        <v>1.291711517761031E-2</v>
      </c>
      <c r="JF6" s="31">
        <v>2.6681737224277371E-2</v>
      </c>
      <c r="JG6" s="31">
        <v>2.0683020683020671E-2</v>
      </c>
      <c r="JH6" s="31">
        <v>0.40495867768595029</v>
      </c>
      <c r="JI6" s="31">
        <v>1.9680723331836861E-2</v>
      </c>
      <c r="JJ6" s="32"/>
      <c r="JK6" s="51"/>
      <c r="JL6" s="36" t="s">
        <v>271</v>
      </c>
      <c r="JM6" s="55">
        <v>5.7521352623322352E-3</v>
      </c>
      <c r="JN6" s="31">
        <v>-3.7119780030933087E-2</v>
      </c>
      <c r="JO6" s="31">
        <v>1.452355650017716E-2</v>
      </c>
      <c r="JP6" s="31">
        <v>-2.548790658882397E-2</v>
      </c>
      <c r="JQ6" s="31">
        <v>3.856424756519005E-2</v>
      </c>
      <c r="JR6" s="31">
        <v>1.835294117647059</v>
      </c>
      <c r="JS6" s="31">
        <v>8.2015891218872785E-3</v>
      </c>
      <c r="JT6" s="32"/>
      <c r="JU6" s="51"/>
      <c r="JV6" s="69" t="s">
        <v>271</v>
      </c>
      <c r="JW6" s="31">
        <v>-8.1950977964842849E-3</v>
      </c>
      <c r="JX6" s="31">
        <v>-0.1102980546135998</v>
      </c>
      <c r="JY6" s="31">
        <v>-1.10567970204842E-2</v>
      </c>
      <c r="JZ6" s="31">
        <v>4.792715073088827E-3</v>
      </c>
      <c r="KA6" s="31">
        <v>4.3862966044015163E-3</v>
      </c>
      <c r="KB6" s="31">
        <v>1.2448132780082969E-2</v>
      </c>
      <c r="KC6" s="31">
        <v>-8.409079368303431E-3</v>
      </c>
      <c r="KD6" s="31"/>
      <c r="KE6" s="51"/>
      <c r="KF6" s="69" t="s">
        <v>271</v>
      </c>
      <c r="KG6" s="31">
        <v>4.4684090965825922E-3</v>
      </c>
      <c r="KH6" s="31">
        <v>0.12898696088264791</v>
      </c>
      <c r="KI6" s="31">
        <v>2.200776744733441E-2</v>
      </c>
      <c r="KJ6" s="31">
        <v>3.4206670982249388E-2</v>
      </c>
      <c r="KK6" s="31">
        <v>8.0566222423009808E-3</v>
      </c>
      <c r="KL6" s="31">
        <v>0.84699453551912551</v>
      </c>
      <c r="KM6" s="31">
        <v>3.4413183526736807E-2</v>
      </c>
      <c r="KN6" s="31"/>
      <c r="KO6" s="51"/>
      <c r="KP6" s="69" t="s">
        <v>271</v>
      </c>
      <c r="KQ6" s="31">
        <v>-0.26775684676176748</v>
      </c>
      <c r="KR6" s="31">
        <v>0.1051883439943142</v>
      </c>
      <c r="KS6" s="31">
        <v>-0.2202901888530632</v>
      </c>
      <c r="KT6" s="31">
        <v>6.124197002141319E-2</v>
      </c>
      <c r="KU6" s="31">
        <v>2.9802808485210708E-2</v>
      </c>
      <c r="KV6" s="31">
        <v>0.56286982248520712</v>
      </c>
      <c r="KW6" s="31">
        <v>-8.2329178094398825E-2</v>
      </c>
      <c r="KX6" s="31"/>
      <c r="KY6" s="51"/>
      <c r="KZ6" s="69" t="s">
        <v>271</v>
      </c>
      <c r="LA6" s="31">
        <v>-6.7540048873201114E-2</v>
      </c>
      <c r="LB6" s="31">
        <v>-8.7459807073955051E-2</v>
      </c>
      <c r="LC6" s="31">
        <v>-8.0342637719686763E-2</v>
      </c>
      <c r="LD6" s="31">
        <v>1.4900353883404769E-2</v>
      </c>
      <c r="LE6" s="31">
        <v>-0.1021977224922028</v>
      </c>
      <c r="LF6" s="31">
        <v>3.6441079034548018E-2</v>
      </c>
      <c r="LG6" s="31">
        <v>-4.1572257827841533E-2</v>
      </c>
      <c r="LH6" s="31"/>
      <c r="LI6" s="51"/>
      <c r="LJ6" s="69" t="s">
        <v>271</v>
      </c>
      <c r="LK6" s="31">
        <v>-1.3430880104826371E-2</v>
      </c>
      <c r="LL6" s="31">
        <v>-3.6469344608879503E-2</v>
      </c>
      <c r="LM6" s="31">
        <v>-1.429259675606232E-2</v>
      </c>
      <c r="LN6" s="31">
        <v>-4.8785709916192542E-2</v>
      </c>
      <c r="LO6" s="31">
        <v>2.4882856681208581E-2</v>
      </c>
      <c r="LP6" s="31">
        <v>0.1226027397260275</v>
      </c>
      <c r="LQ6" s="31">
        <v>-1.5929482488826821E-2</v>
      </c>
      <c r="LR6" s="31"/>
      <c r="LT6" s="69" t="s">
        <v>271</v>
      </c>
      <c r="LU6" s="31">
        <v>-3.9439217856484042E-2</v>
      </c>
      <c r="LV6" s="31">
        <v>-1.5542146644724711E-2</v>
      </c>
      <c r="LW6" s="31">
        <v>-4.1544477028348063E-2</v>
      </c>
      <c r="LX6" s="31">
        <v>-7.7494453197852822E-3</v>
      </c>
      <c r="LY6" s="31">
        <v>3.5472174050134231E-3</v>
      </c>
      <c r="LZ6" s="31">
        <v>6.8741102298149184E-2</v>
      </c>
      <c r="MA6" s="31">
        <v>-1.449424577298826E-2</v>
      </c>
      <c r="MB6" s="31"/>
      <c r="MD6" s="69" t="s">
        <v>271</v>
      </c>
      <c r="ME6" s="31">
        <v>6.3911507143954466E-2</v>
      </c>
      <c r="MF6" s="31">
        <v>5.7392273402674519E-2</v>
      </c>
      <c r="MG6" s="31">
        <v>6.8502464728879844E-2</v>
      </c>
      <c r="MH6" s="31">
        <v>3.9924816903234149E-2</v>
      </c>
      <c r="MI6" s="31">
        <v>6.9908098342627159E-3</v>
      </c>
      <c r="MJ6" s="31">
        <v>-5.3663177925784983E-2</v>
      </c>
      <c r="MK6" s="31">
        <v>3.9641542944037489E-2</v>
      </c>
      <c r="ML6" s="31"/>
      <c r="MN6" s="69" t="s">
        <v>271</v>
      </c>
      <c r="MO6" s="31">
        <v>7.7039711191335652E-2</v>
      </c>
      <c r="MP6" s="31">
        <v>-9.2569822589144618E-2</v>
      </c>
      <c r="MQ6" s="31">
        <v>6.1406299713649373E-2</v>
      </c>
      <c r="MR6" s="31">
        <v>1.3804923652228129E-2</v>
      </c>
      <c r="MS6" s="31">
        <v>-6.7082683307331144E-3</v>
      </c>
      <c r="MT6" s="31">
        <v>-0.33360144781821832</v>
      </c>
      <c r="MU6" s="31">
        <v>7.7153256961657486E-3</v>
      </c>
      <c r="MV6" s="31"/>
      <c r="MX6" s="69" t="s">
        <v>271</v>
      </c>
      <c r="MY6" s="31">
        <v>4.6289468391767792E-2</v>
      </c>
      <c r="MZ6" s="31">
        <v>2.535811072396443E-2</v>
      </c>
      <c r="NA6" s="31">
        <v>4.0617505995203959E-2</v>
      </c>
      <c r="NB6" s="31">
        <v>-3.2858943226877317E-2</v>
      </c>
      <c r="NC6" s="31">
        <v>-4.7117951939689689E-3</v>
      </c>
      <c r="ND6" s="31">
        <v>-0.11436330718165361</v>
      </c>
      <c r="NE6" s="31">
        <v>3.0469901277519859E-3</v>
      </c>
      <c r="NF6" s="31"/>
      <c r="NG6" s="146"/>
      <c r="NH6" s="69" t="s">
        <v>271</v>
      </c>
      <c r="NI6" s="31">
        <v>-7.278551978215593E-2</v>
      </c>
      <c r="NJ6" s="31">
        <v>6.2299414763073114E-3</v>
      </c>
      <c r="NK6" s="31">
        <v>-5.9196312833069469E-2</v>
      </c>
      <c r="NL6" s="31">
        <v>-2.310577167556567E-2</v>
      </c>
      <c r="NM6" s="31">
        <v>1.301877860186201E-2</v>
      </c>
      <c r="NN6" s="31">
        <v>3.3730834752981213E-2</v>
      </c>
      <c r="NO6" s="31">
        <v>-3.4387150936726757E-2</v>
      </c>
      <c r="NP6" s="31"/>
      <c r="NR6" s="69" t="s">
        <v>271</v>
      </c>
      <c r="NS6" s="31">
        <v>-2.0384894447708661E-3</v>
      </c>
      <c r="NT6" s="31">
        <v>1.575984990619143E-2</v>
      </c>
      <c r="NU6" s="31">
        <v>1.362522963870179E-2</v>
      </c>
      <c r="NV6" s="31">
        <v>2.6677945147542011E-2</v>
      </c>
      <c r="NW6" s="31">
        <v>-0.32471376275410851</v>
      </c>
      <c r="NX6" s="31">
        <v>-0.32069874752801591</v>
      </c>
      <c r="NY6" s="31">
        <v>-4.813819138591767E-2</v>
      </c>
      <c r="NZ6" s="31"/>
      <c r="OB6" s="69" t="s">
        <v>271</v>
      </c>
      <c r="OC6" s="31">
        <v>3.6006093338872863E-2</v>
      </c>
      <c r="OD6" s="31">
        <v>-2.16106390838567E-2</v>
      </c>
      <c r="OE6" s="31">
        <v>3.2623470774807588E-2</v>
      </c>
      <c r="OF6" s="31">
        <v>4.9117469974966294E-3</v>
      </c>
      <c r="OG6" s="31">
        <v>2.2837370242214581E-2</v>
      </c>
      <c r="OH6" s="31">
        <v>-2.523047064531779E-2</v>
      </c>
      <c r="OI6" s="31">
        <v>1.7306236254161281E-2</v>
      </c>
      <c r="OJ6" s="31"/>
      <c r="OL6" s="69" t="s">
        <v>271</v>
      </c>
      <c r="OM6" s="148">
        <v>-5.5908301029274222E-2</v>
      </c>
      <c r="ON6" s="148">
        <v>-4.4364734755522023E-2</v>
      </c>
      <c r="OO6" s="148">
        <v>-5.0314465408804993E-2</v>
      </c>
      <c r="OP6" s="148">
        <v>-3.1817608476286681E-2</v>
      </c>
      <c r="OQ6" s="148">
        <v>1.387009472259799E-2</v>
      </c>
      <c r="OR6" s="148">
        <v>3.4843205574912862E-2</v>
      </c>
      <c r="OS6" s="148">
        <v>-3.6244639502876728E-2</v>
      </c>
      <c r="OT6" s="148"/>
      <c r="OV6" s="69" t="s">
        <v>271</v>
      </c>
      <c r="OW6" s="148">
        <v>-1.674277016742777E-2</v>
      </c>
      <c r="OX6" s="148">
        <v>0.138482813117345</v>
      </c>
      <c r="OY6" s="148">
        <v>2.572000616048032E-2</v>
      </c>
      <c r="OZ6" s="148">
        <v>-2.1235709865485401E-2</v>
      </c>
      <c r="PA6" s="148">
        <v>2.3356690023357582E-3</v>
      </c>
      <c r="PB6" s="148">
        <v>0.51034151034151032</v>
      </c>
      <c r="PC6" s="148">
        <v>1.011289670135697E-2</v>
      </c>
      <c r="PD6" s="148"/>
      <c r="PF6" s="230" t="s">
        <v>271</v>
      </c>
      <c r="PG6" s="148">
        <f>+'28.ESSA'!D19</f>
        <v>4.5071639426884726E-2</v>
      </c>
      <c r="PH6" s="148">
        <f>+'28.ESSA'!E19</f>
        <v>-2.9151483602290466E-2</v>
      </c>
      <c r="PI6" s="148">
        <f>+'28.ESSA'!F19</f>
        <v>-1.6066066066065966E-2</v>
      </c>
      <c r="PJ6" s="148">
        <f>+'28.ESSA'!G19</f>
        <v>5.0547402748660604E-2</v>
      </c>
      <c r="PK6" s="148">
        <f>+'28.ESSA'!H19</f>
        <v>4.2498890368397671E-2</v>
      </c>
      <c r="PL6" s="148">
        <f>+'28.ESSA'!I19</f>
        <v>-7.070063694267513E-2</v>
      </c>
      <c r="PM6" s="148">
        <f>+'28.ESSA'!J19</f>
        <v>3.2243580408718088E-2</v>
      </c>
      <c r="PN6" s="148"/>
    </row>
    <row r="7" spans="1:430" x14ac:dyDescent="0.25">
      <c r="A7" s="36" t="s">
        <v>272</v>
      </c>
      <c r="B7" s="55">
        <v>9.2874673730959423E-2</v>
      </c>
      <c r="C7" s="31">
        <v>-9.2035398230088494E-2</v>
      </c>
      <c r="D7" s="31">
        <v>5.9400146305779118E-2</v>
      </c>
      <c r="E7" s="31">
        <v>-3.7667534777361407E-2</v>
      </c>
      <c r="F7" s="31">
        <v>-7.7258320126782812E-2</v>
      </c>
      <c r="G7" s="31">
        <v>-0.34094579008073822</v>
      </c>
      <c r="H7" s="31">
        <v>-1.144698821960447E-2</v>
      </c>
      <c r="I7" s="32">
        <v>-1.139024638566489E-2</v>
      </c>
      <c r="J7" s="51"/>
      <c r="K7" s="36" t="s">
        <v>272</v>
      </c>
      <c r="L7" s="55">
        <v>-3.0478023740776228E-2</v>
      </c>
      <c r="M7" s="31">
        <v>2.0142949967511359E-2</v>
      </c>
      <c r="N7" s="31">
        <v>-2.6377572158541591E-2</v>
      </c>
      <c r="O7" s="31">
        <v>7.6237623762376314E-3</v>
      </c>
      <c r="P7" s="31">
        <v>1.8892228424216301E-2</v>
      </c>
      <c r="Q7" s="31">
        <v>-7.0003500175008754E-2</v>
      </c>
      <c r="R7" s="31">
        <v>-9.8807070139278856E-3</v>
      </c>
      <c r="S7" s="32">
        <v>-1.0182670151002139E-2</v>
      </c>
      <c r="T7" s="51"/>
      <c r="U7" s="36" t="s">
        <v>272</v>
      </c>
      <c r="V7" s="55">
        <v>-8.8609456577690444E-3</v>
      </c>
      <c r="W7" s="31">
        <v>6.8152866242038229E-2</v>
      </c>
      <c r="X7" s="31">
        <v>-3.078014184397166E-2</v>
      </c>
      <c r="Y7" s="31">
        <v>7.5333267826144289E-3</v>
      </c>
      <c r="Z7" s="31">
        <v>3.6662452591656132E-2</v>
      </c>
      <c r="AA7" s="31">
        <v>0.30071509220925863</v>
      </c>
      <c r="AB7" s="31">
        <v>1.4533710133225649E-2</v>
      </c>
      <c r="AC7" s="32">
        <v>7.699310703602644E-3</v>
      </c>
      <c r="AD7" s="51"/>
      <c r="AE7" s="36" t="s">
        <v>272</v>
      </c>
      <c r="AF7" s="55">
        <v>1.46900619505137E-2</v>
      </c>
      <c r="AG7" s="31">
        <v>3.2995428344265477E-2</v>
      </c>
      <c r="AH7" s="31">
        <v>-2.4440216595931531E-2</v>
      </c>
      <c r="AI7" s="31">
        <v>-5.9620948603751597E-2</v>
      </c>
      <c r="AJ7" s="31">
        <v>6.5040650406504603E-3</v>
      </c>
      <c r="AK7" s="31">
        <v>-0.37123842592592587</v>
      </c>
      <c r="AL7" s="31">
        <v>-3.3214783127735681E-2</v>
      </c>
      <c r="AM7" s="32">
        <v>1.260938024315322E-2</v>
      </c>
      <c r="AN7" s="51"/>
      <c r="AO7" s="36" t="s">
        <v>272</v>
      </c>
      <c r="AP7" s="55">
        <v>7.5019193507110893E-2</v>
      </c>
      <c r="AQ7" s="31">
        <v>-6.2728497209928763E-2</v>
      </c>
      <c r="AR7" s="31">
        <v>5.1155115511551108E-2</v>
      </c>
      <c r="AS7" s="31">
        <v>1.9773913644691901E-2</v>
      </c>
      <c r="AT7" s="31">
        <v>4.0791599353796462E-2</v>
      </c>
      <c r="AU7" s="31">
        <v>-0.24252185918085589</v>
      </c>
      <c r="AV7" s="31">
        <v>3.1050228310502269E-2</v>
      </c>
      <c r="AW7" s="32">
        <v>1.7779986999579309E-2</v>
      </c>
      <c r="AX7" s="51"/>
      <c r="AY7" s="36" t="s">
        <v>272</v>
      </c>
      <c r="AZ7" s="55">
        <v>0.15293317463016479</v>
      </c>
      <c r="BA7" s="31">
        <v>7.5138575241223499E-2</v>
      </c>
      <c r="BB7" s="31">
        <v>0.13986013986014001</v>
      </c>
      <c r="BC7" s="31">
        <v>6.8985389335231587E-2</v>
      </c>
      <c r="BD7" s="31">
        <v>1.358168412883194E-2</v>
      </c>
      <c r="BE7" s="31">
        <v>2.3086269744835901E-2</v>
      </c>
      <c r="BF7" s="31">
        <v>0.1000511483426689</v>
      </c>
      <c r="BG7" s="32">
        <v>1.660530468104289E-2</v>
      </c>
      <c r="BH7" s="51"/>
      <c r="BI7" s="36" t="s">
        <v>272</v>
      </c>
      <c r="BJ7" s="55">
        <v>-0.1222051796354198</v>
      </c>
      <c r="BK7" s="31">
        <v>2.1959136910445019E-2</v>
      </c>
      <c r="BL7" s="31">
        <v>-0.10592212345060729</v>
      </c>
      <c r="BM7" s="31">
        <v>-2.5369442506495882E-4</v>
      </c>
      <c r="BN7" s="31">
        <v>4.1220010209290503E-2</v>
      </c>
      <c r="BO7" s="31">
        <v>1.1840855106888359</v>
      </c>
      <c r="BP7" s="31">
        <v>-2.9077217931707078E-2</v>
      </c>
      <c r="BQ7" s="32">
        <v>1.050751416605086E-2</v>
      </c>
      <c r="BR7" s="51"/>
      <c r="BS7" s="36" t="s">
        <v>272</v>
      </c>
      <c r="BT7" s="55">
        <v>-5.7394401693605247E-2</v>
      </c>
      <c r="BU7" s="31">
        <v>-9.3236173393124094E-2</v>
      </c>
      <c r="BV7" s="31">
        <v>-5.9655510432712382E-2</v>
      </c>
      <c r="BW7" s="31">
        <v>-4.6533020364143932E-2</v>
      </c>
      <c r="BX7" s="31">
        <v>9.1923029783061647E-3</v>
      </c>
      <c r="BY7" s="31">
        <v>6.8515497553017835E-2</v>
      </c>
      <c r="BZ7" s="31">
        <v>-4.4057700169362883E-2</v>
      </c>
      <c r="CA7" s="32">
        <v>7.813928540952992E-3</v>
      </c>
      <c r="CB7" s="51"/>
      <c r="CC7" s="36" t="s">
        <v>272</v>
      </c>
      <c r="CD7" s="55">
        <v>0.3116109942604543</v>
      </c>
      <c r="CE7" s="31">
        <v>4.4714609519884638E-2</v>
      </c>
      <c r="CF7" s="31">
        <v>0.23991064780342511</v>
      </c>
      <c r="CG7" s="31">
        <v>-3.4731694334475517E-2</v>
      </c>
      <c r="CH7" s="31">
        <v>-2.5746903084770519E-2</v>
      </c>
      <c r="CI7" s="31">
        <v>-0.59567430025445289</v>
      </c>
      <c r="CJ7" s="31">
        <v>8.5175274611145782E-2</v>
      </c>
      <c r="CK7" s="32">
        <v>4.3665481287950428E-3</v>
      </c>
      <c r="CL7" s="51"/>
      <c r="CM7" s="36" t="s">
        <v>272</v>
      </c>
      <c r="CN7" s="55">
        <v>-9.2699880408784616E-2</v>
      </c>
      <c r="CO7" s="31">
        <v>-0.19388165680473379</v>
      </c>
      <c r="CP7" s="31">
        <v>-8.7698774921931288E-2</v>
      </c>
      <c r="CQ7" s="31">
        <v>3.4079820782353963E-2</v>
      </c>
      <c r="CR7" s="31">
        <v>-2.3754176015956051E-2</v>
      </c>
      <c r="CS7" s="31">
        <v>0.5250994336060415</v>
      </c>
      <c r="CT7" s="31">
        <v>-3.9308228432454323E-2</v>
      </c>
      <c r="CU7" s="32">
        <v>3.0003974227734509E-3</v>
      </c>
      <c r="CV7" s="51"/>
      <c r="CW7" s="36" t="s">
        <v>272</v>
      </c>
      <c r="CX7" s="55">
        <v>1.8621575509177469E-2</v>
      </c>
      <c r="CY7" s="31">
        <v>0.1490034303722518</v>
      </c>
      <c r="CZ7" s="31">
        <v>3.4121398348038692E-2</v>
      </c>
      <c r="DA7" s="31">
        <v>-3.3937671815587721E-3</v>
      </c>
      <c r="DB7" s="31">
        <v>-3.0574693504799411E-2</v>
      </c>
      <c r="DC7" s="31">
        <v>-0.47593921390056798</v>
      </c>
      <c r="DD7" s="31">
        <v>-4.5462600951321657E-5</v>
      </c>
      <c r="DE7" s="32">
        <v>5.0081805493382174E-3</v>
      </c>
      <c r="DF7" s="51"/>
      <c r="DG7" s="36" t="s">
        <v>272</v>
      </c>
      <c r="DH7" s="55">
        <v>7.2145722436255721E-2</v>
      </c>
      <c r="DI7" s="31">
        <v>1.2670357751277659E-3</v>
      </c>
      <c r="DJ7" s="31">
        <v>6.2618714194780406E-2</v>
      </c>
      <c r="DK7" s="31">
        <v>-3.819159253561636E-2</v>
      </c>
      <c r="DL7" s="31">
        <v>1.5964041095890408E-2</v>
      </c>
      <c r="DM7" s="31">
        <v>0.45488503937007868</v>
      </c>
      <c r="DN7" s="31">
        <v>2.93825408174028E-2</v>
      </c>
      <c r="DO7" s="32">
        <v>6.9914854308013559E-3</v>
      </c>
      <c r="DP7" s="51"/>
      <c r="DQ7" s="36" t="s">
        <v>272</v>
      </c>
      <c r="DR7" s="55">
        <v>3.5968643004225587E-2</v>
      </c>
      <c r="DS7" s="31">
        <v>3.3611586682121192E-2</v>
      </c>
      <c r="DT7" s="31">
        <v>1.9197615393554749E-2</v>
      </c>
      <c r="DU7" s="31">
        <v>-2.81762914075601E-3</v>
      </c>
      <c r="DV7" s="31">
        <v>-9.8038440341031482E-3</v>
      </c>
      <c r="DW7" s="31">
        <v>-0.96540571433519662</v>
      </c>
      <c r="DX7" s="31">
        <v>-3.5397193645258741E-3</v>
      </c>
      <c r="DY7" s="32">
        <v>9.8000038820006546E-2</v>
      </c>
      <c r="DZ7" s="51"/>
      <c r="EA7" s="36" t="s">
        <v>272</v>
      </c>
      <c r="EB7" s="55">
        <v>2.8802579999442869E-3</v>
      </c>
      <c r="EC7" s="31">
        <v>-4.8331375167438628E-2</v>
      </c>
      <c r="ED7" s="31">
        <v>-8.8549460392541753E-3</v>
      </c>
      <c r="EE7" s="31">
        <v>3.9380437784354828E-2</v>
      </c>
      <c r="EF7" s="31">
        <v>-3.1746966971213417E-2</v>
      </c>
      <c r="EG7" s="31">
        <v>-1.1088861076345431</v>
      </c>
      <c r="EH7" s="31">
        <v>7.0229095557436906E-3</v>
      </c>
      <c r="EI7" s="32">
        <v>1.399998768186937E-2</v>
      </c>
      <c r="EJ7" s="51"/>
      <c r="EK7" s="36" t="s">
        <v>272</v>
      </c>
      <c r="EL7" s="55">
        <v>-9.6519637778099861E-3</v>
      </c>
      <c r="EM7" s="31">
        <v>0.1077641564506714</v>
      </c>
      <c r="EN7" s="31">
        <v>2.5153644900602151E-2</v>
      </c>
      <c r="EO7" s="31">
        <v>4.4242636710854853E-3</v>
      </c>
      <c r="EP7" s="31">
        <v>0.66464190525901579</v>
      </c>
      <c r="EQ7" s="31">
        <v>-277.65517241379308</v>
      </c>
      <c r="ER7" s="31">
        <v>8.3109061402965298E-2</v>
      </c>
      <c r="ES7" s="32"/>
      <c r="ET7" s="51"/>
      <c r="EU7" s="36" t="s">
        <v>272</v>
      </c>
      <c r="EV7" s="55">
        <v>-8.2581880079390119E-3</v>
      </c>
      <c r="EW7" s="31">
        <v>6.0185185185185272E-2</v>
      </c>
      <c r="EX7" s="31">
        <v>-3.1548368959736832E-2</v>
      </c>
      <c r="EY7" s="31">
        <v>-6.1496521569807713E-2</v>
      </c>
      <c r="EZ7" s="31">
        <v>4.9547489441691232E-2</v>
      </c>
      <c r="FA7" s="31">
        <v>-0.28788586979101738</v>
      </c>
      <c r="FB7" s="31">
        <v>-2.1578039849355649E-2</v>
      </c>
      <c r="FC7" s="32"/>
      <c r="FD7" s="51"/>
      <c r="FE7" s="36" t="s">
        <v>272</v>
      </c>
      <c r="FF7" s="55">
        <v>-4.8493476498410808E-4</v>
      </c>
      <c r="FG7" s="31">
        <v>-9.4263864444722636E-2</v>
      </c>
      <c r="FH7" s="31">
        <v>-3.136956960615923E-3</v>
      </c>
      <c r="FI7" s="31">
        <v>-6.674612379582015E-3</v>
      </c>
      <c r="FJ7" s="31">
        <v>1.1062565063098981E-2</v>
      </c>
      <c r="FK7" s="31">
        <v>-0.32333228801260222</v>
      </c>
      <c r="FL7" s="31">
        <v>-1.1181626969017779E-2</v>
      </c>
      <c r="FM7" s="32"/>
      <c r="FN7" s="51"/>
      <c r="FO7" s="51"/>
      <c r="FP7" s="36" t="s">
        <v>272</v>
      </c>
      <c r="FQ7" s="55">
        <v>8.7163863760809698E-3</v>
      </c>
      <c r="FR7" s="31">
        <v>0.16738315192536349</v>
      </c>
      <c r="FS7" s="31">
        <v>1.5804843910839049E-2</v>
      </c>
      <c r="FT7" s="31">
        <v>5.1481721128167457E-2</v>
      </c>
      <c r="FU7" s="31">
        <v>3.3335936088579481E-2</v>
      </c>
      <c r="FV7" s="31">
        <v>-0.24453569580962231</v>
      </c>
      <c r="FW7" s="31">
        <v>3.1672990075363297E-2</v>
      </c>
      <c r="FX7" s="32"/>
      <c r="FY7" s="51"/>
      <c r="FZ7" s="36" t="s">
        <v>272</v>
      </c>
      <c r="GA7" s="55">
        <v>4.2017823901390083E-2</v>
      </c>
      <c r="GB7" s="31">
        <v>-5.5138551542218417E-2</v>
      </c>
      <c r="GC7" s="31">
        <v>3.1863439033597511E-3</v>
      </c>
      <c r="GD7" s="31">
        <v>1.213627050751338E-2</v>
      </c>
      <c r="GE7" s="31">
        <v>-1.7433724362987062E-2</v>
      </c>
      <c r="GF7" s="31">
        <v>0.35761466581068541</v>
      </c>
      <c r="GG7" s="31">
        <v>1.740026605096107E-2</v>
      </c>
      <c r="GH7" s="32"/>
      <c r="GI7" s="51"/>
      <c r="GJ7" s="36" t="s">
        <v>272</v>
      </c>
      <c r="GK7" s="55">
        <v>6.1761025921822088E-3</v>
      </c>
      <c r="GL7" s="31">
        <v>-0.1161541055564462</v>
      </c>
      <c r="GM7" s="31">
        <v>-1.9487735497382971E-2</v>
      </c>
      <c r="GN7" s="31">
        <v>-3.8213985255467549E-2</v>
      </c>
      <c r="GO7" s="31">
        <v>1.0810346205521669E-2</v>
      </c>
      <c r="GP7" s="31">
        <v>3.3919841953721028</v>
      </c>
      <c r="GQ7" s="31">
        <v>1.7346658442411528E-2</v>
      </c>
      <c r="GR7" s="32"/>
      <c r="GS7" s="51"/>
      <c r="GT7" s="36" t="s">
        <v>272</v>
      </c>
      <c r="GU7" s="55">
        <v>1.195190350592557E-2</v>
      </c>
      <c r="GV7" s="31">
        <v>0.1016191512695097</v>
      </c>
      <c r="GW7" s="31">
        <v>3.2461870764167788E-2</v>
      </c>
      <c r="GX7" s="31">
        <v>-1.244791637497958E-2</v>
      </c>
      <c r="GY7" s="31">
        <v>-3.3050139483538021E-2</v>
      </c>
      <c r="GZ7" s="31">
        <v>-0.37577222155760259</v>
      </c>
      <c r="HA7" s="31">
        <v>-1.1572262629386791E-2</v>
      </c>
      <c r="HB7" s="32"/>
      <c r="HC7" s="51"/>
      <c r="HD7" s="36" t="s">
        <v>272</v>
      </c>
      <c r="HE7" s="55">
        <v>6.602456433437225E-3</v>
      </c>
      <c r="HF7" s="31">
        <v>5.8575932956579972E-2</v>
      </c>
      <c r="HG7" s="31">
        <v>-4.5686022144884562E-3</v>
      </c>
      <c r="HH7" s="31">
        <v>4.5817633279588918E-2</v>
      </c>
      <c r="HI7" s="31">
        <v>2.4356057888642781E-2</v>
      </c>
      <c r="HJ7" s="31">
        <v>0.15845394333374219</v>
      </c>
      <c r="HK7" s="31">
        <v>2.6209703481146519E-2</v>
      </c>
      <c r="HL7" s="32"/>
      <c r="HM7" s="51"/>
      <c r="HN7" s="36" t="s">
        <v>272</v>
      </c>
      <c r="HO7" s="55">
        <v>-0.1148038471159363</v>
      </c>
      <c r="HP7" s="31">
        <v>2.1626105799143279E-2</v>
      </c>
      <c r="HQ7" s="31">
        <v>-9.6690211601004911E-2</v>
      </c>
      <c r="HR7" s="31">
        <v>-1.7487672207819279E-3</v>
      </c>
      <c r="HS7" s="31">
        <v>-5.4513620874671858E-3</v>
      </c>
      <c r="HT7" s="31">
        <v>0.10754509720880361</v>
      </c>
      <c r="HU7" s="31">
        <v>-5.1033812600097171E-2</v>
      </c>
      <c r="HV7" s="32"/>
      <c r="HW7" s="51"/>
      <c r="HX7" s="36" t="s">
        <v>272</v>
      </c>
      <c r="HY7" s="55">
        <v>4.093848777945501E-2</v>
      </c>
      <c r="HZ7" s="31">
        <v>-0.15033250498757489</v>
      </c>
      <c r="IA7" s="31">
        <v>1.5628774617774548E-2</v>
      </c>
      <c r="IB7" s="31">
        <v>-4.2412637625658153E-2</v>
      </c>
      <c r="IC7" s="31">
        <v>1.7221353145259251E-2</v>
      </c>
      <c r="ID7" s="31">
        <v>-0.63153492262651612</v>
      </c>
      <c r="IE7" s="31">
        <v>-2.5523108203491261E-2</v>
      </c>
      <c r="IF7" s="32"/>
      <c r="IG7" s="51"/>
      <c r="IH7" s="36" t="s">
        <v>272</v>
      </c>
      <c r="II7" s="55">
        <v>9.2494621366120022E-2</v>
      </c>
      <c r="IJ7" s="31">
        <v>7.6571984091185291E-2</v>
      </c>
      <c r="IK7" s="31">
        <v>0.1061979208403132</v>
      </c>
      <c r="IL7" s="31">
        <v>2.4087381105338751E-3</v>
      </c>
      <c r="IM7" s="31">
        <v>-4.0233581206314997E-2</v>
      </c>
      <c r="IN7" s="31">
        <v>-0.93199286525052705</v>
      </c>
      <c r="IO7" s="31">
        <v>3.2416770242940887E-2</v>
      </c>
      <c r="IP7" s="32"/>
      <c r="IQ7" s="51"/>
      <c r="IR7" s="36" t="s">
        <v>272</v>
      </c>
      <c r="IS7" s="55">
        <v>-7.8824220871492722E-3</v>
      </c>
      <c r="IT7" s="31">
        <v>5.9302574737800741E-2</v>
      </c>
      <c r="IU7" s="31">
        <v>-1.4082288305732941E-2</v>
      </c>
      <c r="IV7" s="31">
        <v>3.2620311966153628E-2</v>
      </c>
      <c r="IW7" s="31">
        <v>-1.199802385489457E-2</v>
      </c>
      <c r="IX7" s="31">
        <v>6.039580352885074</v>
      </c>
      <c r="IY7" s="31">
        <v>1.19775708246897E-2</v>
      </c>
      <c r="IZ7" s="32"/>
      <c r="JA7" s="51"/>
      <c r="JB7" s="36" t="s">
        <v>272</v>
      </c>
      <c r="JC7" s="55">
        <v>1.326499366970748E-2</v>
      </c>
      <c r="JD7" s="31">
        <v>5.0986732493984471E-2</v>
      </c>
      <c r="JE7" s="31">
        <v>2.0885743042848019E-2</v>
      </c>
      <c r="JF7" s="31">
        <v>2.6651609287381039E-2</v>
      </c>
      <c r="JG7" s="31">
        <v>1.2956184468435409E-2</v>
      </c>
      <c r="JH7" s="31">
        <v>-0.35267917626337902</v>
      </c>
      <c r="JI7" s="31">
        <v>1.7869807700064251E-2</v>
      </c>
      <c r="JJ7" s="32"/>
      <c r="JK7" s="51"/>
      <c r="JL7" s="36" t="s">
        <v>272</v>
      </c>
      <c r="JM7" s="55">
        <v>5.289523846644789E-3</v>
      </c>
      <c r="JN7" s="31">
        <v>-3.7109784472833147E-2</v>
      </c>
      <c r="JO7" s="31">
        <v>1.143904904979237E-2</v>
      </c>
      <c r="JP7" s="31">
        <v>-2.5454068677543368E-2</v>
      </c>
      <c r="JQ7" s="31">
        <v>3.2114499687696967E-2</v>
      </c>
      <c r="JR7" s="31">
        <v>0.2013709023362896</v>
      </c>
      <c r="JS7" s="31">
        <v>-1.758469023883944E-3</v>
      </c>
      <c r="JT7" s="32"/>
      <c r="JU7" s="51"/>
      <c r="JV7" s="69" t="s">
        <v>272</v>
      </c>
      <c r="JW7" s="31">
        <v>0.11188739458886431</v>
      </c>
      <c r="JX7" s="31">
        <v>-0.1103998201050458</v>
      </c>
      <c r="JY7" s="31">
        <v>7.5502514265576803E-2</v>
      </c>
      <c r="JZ7" s="31">
        <v>4.7793590297911092E-3</v>
      </c>
      <c r="KA7" s="31">
        <v>3.8109253634967838E-2</v>
      </c>
      <c r="KB7" s="31">
        <v>4.583340592334495</v>
      </c>
      <c r="KC7" s="31">
        <v>7.4964245227027909E-2</v>
      </c>
      <c r="KD7" s="31"/>
      <c r="KE7" s="51"/>
      <c r="KF7" s="69" t="s">
        <v>272</v>
      </c>
      <c r="KG7" s="31">
        <v>-0.1333510922036279</v>
      </c>
      <c r="KH7" s="31">
        <v>0.12900151865619999</v>
      </c>
      <c r="KI7" s="31">
        <v>-7.3621551910640043E-2</v>
      </c>
      <c r="KJ7" s="31">
        <v>3.4229917984752591E-2</v>
      </c>
      <c r="KK7" s="31">
        <v>5.1718089903812402E-2</v>
      </c>
      <c r="KL7" s="31">
        <v>-7.9177181370345903E-4</v>
      </c>
      <c r="KM7" s="31">
        <v>-4.15176805302718E-2</v>
      </c>
      <c r="KN7" s="31"/>
      <c r="KO7" s="51"/>
      <c r="KP7" s="69" t="s">
        <v>272</v>
      </c>
      <c r="KQ7" s="31">
        <v>-0.1304713757555046</v>
      </c>
      <c r="KR7" s="31">
        <v>0.1051672974749898</v>
      </c>
      <c r="KS7" s="31">
        <v>-0.2334132947583698</v>
      </c>
      <c r="KT7" s="31">
        <v>6.121103688283866E-2</v>
      </c>
      <c r="KU7" s="31">
        <v>-1.782731375810884E-2</v>
      </c>
      <c r="KV7" s="31">
        <v>0.94929035380820026</v>
      </c>
      <c r="KW7" s="31">
        <v>-2.5299628170484111E-2</v>
      </c>
      <c r="KX7" s="31"/>
      <c r="KY7" s="51"/>
      <c r="KZ7" s="69" t="s">
        <v>272</v>
      </c>
      <c r="LA7" s="31">
        <v>-9.7810663624742042E-2</v>
      </c>
      <c r="LB7" s="31">
        <v>-8.743397834248462E-2</v>
      </c>
      <c r="LC7" s="31">
        <v>-1.003105590062122E-2</v>
      </c>
      <c r="LD7" s="31">
        <v>1.4936025050452601E-2</v>
      </c>
      <c r="LE7" s="31">
        <v>1.8706142162759481E-2</v>
      </c>
      <c r="LF7" s="31">
        <v>-0.1352104722484215</v>
      </c>
      <c r="LG7" s="31">
        <v>-3.9327307923586241E-2</v>
      </c>
      <c r="LH7" s="31"/>
      <c r="LI7" s="51"/>
      <c r="LJ7" s="69" t="s">
        <v>272</v>
      </c>
      <c r="LK7" s="31">
        <v>-0.13776817625538471</v>
      </c>
      <c r="LL7" s="31">
        <v>-3.6460379685504148E-2</v>
      </c>
      <c r="LM7" s="31">
        <v>-0.1078550440159123</v>
      </c>
      <c r="LN7" s="31">
        <v>-4.8773602189723937E-2</v>
      </c>
      <c r="LO7" s="31">
        <v>-4.3572454653552528E-2</v>
      </c>
      <c r="LP7" s="31">
        <v>1.096430291578677E-2</v>
      </c>
      <c r="LQ7" s="31">
        <v>-7.7626673560106871E-2</v>
      </c>
      <c r="LR7" s="31"/>
      <c r="LT7" s="69" t="s">
        <v>272</v>
      </c>
      <c r="LU7" s="31">
        <v>1.065610092273309E-2</v>
      </c>
      <c r="LV7" s="31">
        <v>-1.5586571850183049E-2</v>
      </c>
      <c r="LW7" s="31">
        <v>-6.3779162348023737E-3</v>
      </c>
      <c r="LX7" s="31">
        <v>-7.7730153473163678E-3</v>
      </c>
      <c r="LY7" s="31">
        <v>-2.7006516633656971E-3</v>
      </c>
      <c r="LZ7" s="31">
        <v>0.99292243770485422</v>
      </c>
      <c r="MA7" s="31">
        <v>4.8240360911231739E-2</v>
      </c>
      <c r="MB7" s="31"/>
      <c r="MD7" s="69" t="s">
        <v>272</v>
      </c>
      <c r="ME7" s="31">
        <v>1.4455928342463179E-2</v>
      </c>
      <c r="MF7" s="31">
        <v>5.7560317781694993E-2</v>
      </c>
      <c r="MG7" s="31">
        <v>2.9475504206212231E-2</v>
      </c>
      <c r="MH7" s="31">
        <v>3.993238741389641E-2</v>
      </c>
      <c r="MI7" s="31">
        <v>2.6704944233792642E-3</v>
      </c>
      <c r="MJ7" s="31">
        <v>-0.75873470851358249</v>
      </c>
      <c r="MK7" s="31">
        <v>-4.8685646711425612E-2</v>
      </c>
      <c r="ML7" s="31"/>
      <c r="MN7" s="69" t="s">
        <v>272</v>
      </c>
      <c r="MO7" s="31">
        <v>7.7642412111157369E-2</v>
      </c>
      <c r="MP7" s="31">
        <v>-9.2623980187759594E-2</v>
      </c>
      <c r="MQ7" s="31">
        <v>6.2042989102944993E-2</v>
      </c>
      <c r="MR7" s="31">
        <v>1.3791975170144379E-2</v>
      </c>
      <c r="MS7" s="31">
        <v>8.1928098750667384E-3</v>
      </c>
      <c r="MT7" s="31">
        <v>0.61928897738694677</v>
      </c>
      <c r="MU7" s="31">
        <v>4.3868930510200209E-2</v>
      </c>
      <c r="MV7" s="31"/>
      <c r="MX7" s="69" t="s">
        <v>272</v>
      </c>
      <c r="MY7" s="31">
        <v>6.1185845689584052E-2</v>
      </c>
      <c r="MZ7" s="31">
        <v>2.5276320628714079E-2</v>
      </c>
      <c r="NA7" s="31">
        <v>5.318888226127895E-2</v>
      </c>
      <c r="NB7" s="31">
        <v>-3.2864793552636967E-2</v>
      </c>
      <c r="NC7" s="31">
        <v>-4.4618010013800308E-2</v>
      </c>
      <c r="ND7" s="31">
        <v>-0.1824779510834712</v>
      </c>
      <c r="NE7" s="31">
        <v>-4.8514860410659729E-4</v>
      </c>
      <c r="NF7" s="31"/>
      <c r="NG7" s="146"/>
      <c r="NH7" s="69" t="s">
        <v>272</v>
      </c>
      <c r="NI7" s="31">
        <v>-0.1234428398811525</v>
      </c>
      <c r="NJ7" s="31">
        <v>6.2473096354697614E-3</v>
      </c>
      <c r="NK7" s="31">
        <v>-0.1009673501046377</v>
      </c>
      <c r="NL7" s="31">
        <v>-2.309670160629031E-2</v>
      </c>
      <c r="NM7" s="31">
        <v>-2.2593191973861969E-2</v>
      </c>
      <c r="NN7" s="31">
        <v>0.2408806140404538</v>
      </c>
      <c r="NO7" s="31">
        <v>-5.3468802385982353E-2</v>
      </c>
      <c r="NP7" s="31"/>
      <c r="NR7" s="69" t="s">
        <v>272</v>
      </c>
      <c r="NS7" s="31">
        <v>4.6950852293125039E-2</v>
      </c>
      <c r="NT7" s="31">
        <v>1.5724881186242639E-2</v>
      </c>
      <c r="NU7" s="31">
        <v>5.3553696945230253E-2</v>
      </c>
      <c r="NV7" s="31">
        <v>2.6660298681495161E-2</v>
      </c>
      <c r="NW7" s="31">
        <v>-4.5282788418231886E-3</v>
      </c>
      <c r="NX7" s="31">
        <v>-0.4398686915847197</v>
      </c>
      <c r="NY7" s="31">
        <v>1.089726822272313E-2</v>
      </c>
      <c r="NZ7" s="31"/>
      <c r="OB7" s="69" t="s">
        <v>272</v>
      </c>
      <c r="OC7" s="31">
        <v>4.5860378960097203E-2</v>
      </c>
      <c r="OD7" s="31">
        <v>-2.1455303145053801E-2</v>
      </c>
      <c r="OE7" s="31">
        <v>4.0578353164394641E-2</v>
      </c>
      <c r="OF7" s="31">
        <v>4.9263940449763791E-3</v>
      </c>
      <c r="OG7" s="31">
        <v>1.51204931069017E-2</v>
      </c>
      <c r="OH7" s="31">
        <v>9.7849384428997516E-4</v>
      </c>
      <c r="OI7" s="31">
        <v>2.082540895537759E-2</v>
      </c>
      <c r="OJ7" s="31"/>
      <c r="OL7" s="69" t="s">
        <v>272</v>
      </c>
      <c r="OM7" s="148">
        <v>-9.0727914281709093E-2</v>
      </c>
      <c r="ON7" s="148">
        <v>-4.4532915017281932E-2</v>
      </c>
      <c r="OO7" s="148">
        <v>-8.0134525152937022E-2</v>
      </c>
      <c r="OP7" s="148">
        <v>-3.1826112567446781E-2</v>
      </c>
      <c r="OQ7" s="148">
        <v>0.13178589126861351</v>
      </c>
      <c r="OR7" s="148">
        <v>0.1187113058140197</v>
      </c>
      <c r="OS7" s="148">
        <v>-2.8406896388640818E-2</v>
      </c>
      <c r="OT7" s="148"/>
      <c r="OV7" s="69" t="s">
        <v>272</v>
      </c>
      <c r="OW7" s="148">
        <v>0.12794749686977641</v>
      </c>
      <c r="OX7" s="148">
        <v>0.1386302928764481</v>
      </c>
      <c r="OY7" s="148">
        <v>0.14880930282109611</v>
      </c>
      <c r="OZ7" s="148">
        <v>-2.124533510689923E-2</v>
      </c>
      <c r="PA7" s="148">
        <v>6.0784351678746427E-2</v>
      </c>
      <c r="PB7" s="148">
        <v>0.43461476224600659</v>
      </c>
      <c r="PC7" s="148">
        <v>7.3024296734474387E-2</v>
      </c>
      <c r="PD7" s="148"/>
      <c r="PF7" s="230" t="s">
        <v>272</v>
      </c>
      <c r="PG7" s="148">
        <f>+'4. CENS'!D19</f>
        <v>-9.3293319415449303E-3</v>
      </c>
      <c r="PH7" s="148">
        <f>+'4. CENS'!E19</f>
        <v>-2.9151483602290466E-2</v>
      </c>
      <c r="PI7" s="148">
        <f>+'4. CENS'!F19</f>
        <v>-9.7091471125474171E-2</v>
      </c>
      <c r="PJ7" s="148">
        <f>+'4. CENS'!G19</f>
        <v>5.0582362728785323E-2</v>
      </c>
      <c r="PK7" s="148">
        <f>+'4. CENS'!H19</f>
        <v>-7.4246523626753991E-2</v>
      </c>
      <c r="PL7" s="148">
        <f>+'4. CENS'!I19</f>
        <v>-6.0586529165323963E-2</v>
      </c>
      <c r="PM7" s="148">
        <f>+'4. CENS'!J19</f>
        <v>-1.0736196319018463E-2</v>
      </c>
      <c r="PN7" s="148"/>
    </row>
    <row r="8" spans="1:430" x14ac:dyDescent="0.25">
      <c r="A8" s="36" t="s">
        <v>154</v>
      </c>
      <c r="B8" s="55">
        <v>0.18542380211036141</v>
      </c>
      <c r="C8" s="31">
        <v>-9.1941384736428045E-2</v>
      </c>
      <c r="D8" s="31">
        <v>0.14446415727643239</v>
      </c>
      <c r="E8" s="31">
        <v>-3.7630617754486298E-2</v>
      </c>
      <c r="F8" s="31">
        <v>-2.5034952170713779E-2</v>
      </c>
      <c r="G8" s="31">
        <v>-0.33585171883016918</v>
      </c>
      <c r="H8" s="31">
        <v>2.445089547957004E-2</v>
      </c>
      <c r="I8" s="32">
        <v>0</v>
      </c>
      <c r="J8" s="51"/>
      <c r="K8" s="36" t="s">
        <v>154</v>
      </c>
      <c r="L8" s="55">
        <v>1.369741577878681E-2</v>
      </c>
      <c r="M8" s="31">
        <v>2.0211975557610871E-2</v>
      </c>
      <c r="N8" s="31">
        <v>1.207275073530035E-2</v>
      </c>
      <c r="O8" s="31">
        <v>7.6029201127385034E-3</v>
      </c>
      <c r="P8" s="31">
        <v>5.2895237843661562E-2</v>
      </c>
      <c r="Q8" s="31">
        <v>-9.002452826544606E-2</v>
      </c>
      <c r="R8" s="31">
        <v>1.072211095676621E-2</v>
      </c>
      <c r="S8" s="32">
        <v>1.679499767472913E-6</v>
      </c>
      <c r="T8" s="51"/>
      <c r="U8" s="36" t="s">
        <v>154</v>
      </c>
      <c r="V8" s="55">
        <v>1.7230589181137779E-2</v>
      </c>
      <c r="W8" s="31">
        <v>6.8180081021172623E-2</v>
      </c>
      <c r="X8" s="31">
        <v>2.3350354674521109E-2</v>
      </c>
      <c r="Y8" s="31">
        <v>7.5475171279147822E-3</v>
      </c>
      <c r="Z8" s="31">
        <v>1.2678643429953781E-2</v>
      </c>
      <c r="AA8" s="31">
        <v>0.36090228755534248</v>
      </c>
      <c r="AB8" s="31">
        <v>2.7232838519852792E-2</v>
      </c>
      <c r="AC8" s="32">
        <v>1.017865584174899E-2</v>
      </c>
      <c r="AD8" s="51"/>
      <c r="AE8" s="36" t="s">
        <v>154</v>
      </c>
      <c r="AF8" s="55">
        <v>1.524800113210218E-2</v>
      </c>
      <c r="AG8" s="31">
        <v>3.2995428344265477E-2</v>
      </c>
      <c r="AH8" s="31">
        <v>5.2588996763755086E-3</v>
      </c>
      <c r="AI8" s="31">
        <v>-5.9620948603751597E-2</v>
      </c>
      <c r="AJ8" s="31">
        <v>1.044062997699528E-2</v>
      </c>
      <c r="AK8" s="31">
        <v>-0.39925140361821582</v>
      </c>
      <c r="AL8" s="31">
        <v>-3.1223108439615281E-2</v>
      </c>
      <c r="AM8" s="32">
        <v>1.0691630857376729E-2</v>
      </c>
      <c r="AN8" s="51"/>
      <c r="AO8" s="36" t="s">
        <v>154</v>
      </c>
      <c r="AP8" s="55">
        <v>0.28083074885876558</v>
      </c>
      <c r="AQ8" s="31">
        <v>-6.2728497209928763E-2</v>
      </c>
      <c r="AR8" s="31">
        <v>0.2372233400402414</v>
      </c>
      <c r="AS8" s="31">
        <v>1.9773913644691901E-2</v>
      </c>
      <c r="AT8" s="31">
        <v>-3.3274956217163722E-3</v>
      </c>
      <c r="AU8" s="31">
        <v>-5.8670820353063473E-2</v>
      </c>
      <c r="AV8" s="31">
        <v>0.1239857877711195</v>
      </c>
      <c r="AW8" s="32">
        <v>1.5614718833831091E-2</v>
      </c>
      <c r="AX8" s="51"/>
      <c r="AY8" s="36" t="s">
        <v>154</v>
      </c>
      <c r="AZ8" s="55">
        <v>2.1629121776036531E-2</v>
      </c>
      <c r="BA8" s="31">
        <v>7.5138575241223499E-2</v>
      </c>
      <c r="BB8" s="31">
        <v>1.967799642218248E-2</v>
      </c>
      <c r="BC8" s="31">
        <v>6.8985389335231587E-2</v>
      </c>
      <c r="BD8" s="31">
        <v>6.483921982076972E-2</v>
      </c>
      <c r="BE8" s="31">
        <v>-0.1224489795918367</v>
      </c>
      <c r="BF8" s="31">
        <v>4.0835102618542118E-2</v>
      </c>
      <c r="BG8" s="32">
        <v>2.0769479953153369E-2</v>
      </c>
      <c r="BH8" s="51"/>
      <c r="BI8" s="36" t="s">
        <v>154</v>
      </c>
      <c r="BJ8" s="55">
        <v>-7.3500039945673641E-3</v>
      </c>
      <c r="BK8" s="31">
        <v>2.1959136910445019E-2</v>
      </c>
      <c r="BL8" s="31">
        <v>-5.2631578947369279E-3</v>
      </c>
      <c r="BM8" s="31">
        <v>-2.5369442506495882E-4</v>
      </c>
      <c r="BN8" s="31">
        <v>6.3366336633663298E-2</v>
      </c>
      <c r="BO8" s="31">
        <v>0.94720301697045883</v>
      </c>
      <c r="BP8" s="31">
        <v>1.9151877790621351E-2</v>
      </c>
      <c r="BQ8" s="32">
        <v>1.960233861026018E-2</v>
      </c>
      <c r="BR8" s="51"/>
      <c r="BS8" s="36" t="s">
        <v>154</v>
      </c>
      <c r="BT8" s="55">
        <v>-0.27957075788061703</v>
      </c>
      <c r="BU8" s="31">
        <v>-9.3236173393124094E-2</v>
      </c>
      <c r="BV8" s="31">
        <v>-0.25941959275292609</v>
      </c>
      <c r="BW8" s="31">
        <v>-4.6533020364143932E-2</v>
      </c>
      <c r="BX8" s="31">
        <v>-9.3109869646186029E-4</v>
      </c>
      <c r="BY8" s="31">
        <v>8.4893479664299512E-2</v>
      </c>
      <c r="BZ8" s="31">
        <v>-0.15288217764533199</v>
      </c>
      <c r="CA8" s="32">
        <v>1.082181121685517E-2</v>
      </c>
      <c r="CB8" s="51"/>
      <c r="CC8" s="36" t="s">
        <v>154</v>
      </c>
      <c r="CD8" s="55">
        <v>0.38340619646979962</v>
      </c>
      <c r="CE8" s="31">
        <v>4.4774366371316682E-2</v>
      </c>
      <c r="CF8" s="31">
        <v>0.30931586923576537</v>
      </c>
      <c r="CG8" s="31">
        <v>-3.4730696297281878E-2</v>
      </c>
      <c r="CH8" s="31">
        <v>-5.533084808946874E-2</v>
      </c>
      <c r="CI8" s="31">
        <v>-0.61061588812853318</v>
      </c>
      <c r="CJ8" s="31">
        <v>0.1114492734599582</v>
      </c>
      <c r="CK8" s="32">
        <v>7.3668565473300439E-3</v>
      </c>
      <c r="CL8" s="51"/>
      <c r="CM8" s="36" t="s">
        <v>154</v>
      </c>
      <c r="CN8" s="55">
        <v>0.1579513211174485</v>
      </c>
      <c r="CO8" s="31">
        <v>-0.19392776350070709</v>
      </c>
      <c r="CP8" s="31">
        <v>0.14308013089208671</v>
      </c>
      <c r="CQ8" s="31">
        <v>3.4078751598740249E-2</v>
      </c>
      <c r="CR8" s="31">
        <v>5.4046677124132223E-3</v>
      </c>
      <c r="CS8" s="31">
        <v>0.89270432178005998</v>
      </c>
      <c r="CT8" s="31">
        <v>9.3770686804874326E-2</v>
      </c>
      <c r="CU8" s="32">
        <v>5.998985434579049E-3</v>
      </c>
      <c r="CV8" s="51"/>
      <c r="CW8" s="36" t="s">
        <v>154</v>
      </c>
      <c r="CX8" s="55">
        <v>-3.8306862169869907E-2</v>
      </c>
      <c r="CY8" s="31">
        <v>0.1490034303722518</v>
      </c>
      <c r="CZ8" s="31">
        <v>-1.9968060361288151E-2</v>
      </c>
      <c r="DA8" s="31">
        <v>-3.3937671815587721E-3</v>
      </c>
      <c r="DB8" s="31">
        <v>0.16736035586664799</v>
      </c>
      <c r="DC8" s="31">
        <v>-0.55874397461465797</v>
      </c>
      <c r="DD8" s="31">
        <v>-1.769112637177182E-2</v>
      </c>
      <c r="DE8" s="32">
        <v>8.0128472935971033E-3</v>
      </c>
      <c r="DF8" s="51"/>
      <c r="DG8" s="36" t="s">
        <v>154</v>
      </c>
      <c r="DH8" s="55">
        <v>-0.14578897751994199</v>
      </c>
      <c r="DI8" s="31">
        <v>1.2670357751277659E-3</v>
      </c>
      <c r="DJ8" s="31">
        <v>6.0516605165963058E-5</v>
      </c>
      <c r="DK8" s="31">
        <v>-3.1467125944752768E-2</v>
      </c>
      <c r="DL8" s="31">
        <v>-3.4892126646119369E-2</v>
      </c>
      <c r="DM8" s="31">
        <v>0.42371454711802381</v>
      </c>
      <c r="DN8" s="31">
        <v>-7.4226985435559237E-2</v>
      </c>
      <c r="DO8" s="32">
        <v>1.073049143837591E-2</v>
      </c>
      <c r="DP8" s="51"/>
      <c r="DQ8" s="36" t="s">
        <v>154</v>
      </c>
      <c r="DR8" s="55">
        <v>0.13538383262999709</v>
      </c>
      <c r="DS8" s="31">
        <v>3.3613713459309448E-2</v>
      </c>
      <c r="DT8" s="31">
        <v>-3.8582166983252578E-2</v>
      </c>
      <c r="DU8" s="31">
        <v>-9.7396263328668031E-3</v>
      </c>
      <c r="DV8" s="31">
        <v>3.6589083371316951E-2</v>
      </c>
      <c r="DW8" s="31">
        <v>-0.97879340924864411</v>
      </c>
      <c r="DX8" s="31">
        <v>3.7137476817276228E-2</v>
      </c>
      <c r="DY8" s="32">
        <v>1.9997343506007771E-2</v>
      </c>
      <c r="DZ8" s="51"/>
      <c r="EA8" s="36" t="s">
        <v>154</v>
      </c>
      <c r="EB8" s="55">
        <v>-7.6066096752486198E-2</v>
      </c>
      <c r="EC8" s="31">
        <v>-4.8353909465020613E-2</v>
      </c>
      <c r="ED8" s="31">
        <v>-8.4433527786306417E-2</v>
      </c>
      <c r="EE8" s="31">
        <v>3.9366784058021423E-2</v>
      </c>
      <c r="EF8" s="31">
        <v>3.5289175185548388E-2</v>
      </c>
      <c r="EG8" s="31">
        <v>5.666666666666667</v>
      </c>
      <c r="EH8" s="31">
        <v>-2.5975958786491189E-2</v>
      </c>
      <c r="EI8" s="32">
        <v>6.0004947934237482E-2</v>
      </c>
      <c r="EJ8" s="51"/>
      <c r="EK8" s="36" t="s">
        <v>154</v>
      </c>
      <c r="EL8" s="55">
        <v>-1.953009090663848E-2</v>
      </c>
      <c r="EM8" s="31">
        <v>0.1078918918918919</v>
      </c>
      <c r="EN8" s="31">
        <v>1.7773306505700911E-2</v>
      </c>
      <c r="EO8" s="31">
        <v>4.4283413848631012E-3</v>
      </c>
      <c r="EP8" s="31">
        <v>-7.5747328554037902E-3</v>
      </c>
      <c r="EQ8" s="31">
        <v>6.7863636363636353</v>
      </c>
      <c r="ER8" s="31">
        <v>1.704258295036495E-2</v>
      </c>
      <c r="ES8" s="32">
        <v>5.99393180709085E-3</v>
      </c>
      <c r="ET8" s="51"/>
      <c r="EU8" s="36" t="s">
        <v>154</v>
      </c>
      <c r="EV8" s="55">
        <v>-5.2246402729248652E-2</v>
      </c>
      <c r="EW8" s="31">
        <v>6.0109289617486301E-2</v>
      </c>
      <c r="EX8" s="31">
        <v>-6.3261943986820487E-2</v>
      </c>
      <c r="EY8" s="31">
        <v>-6.1489645958583743E-2</v>
      </c>
      <c r="EZ8" s="31">
        <v>5.5608559356685273E-2</v>
      </c>
      <c r="FA8" s="31">
        <v>-0.40046701692936371</v>
      </c>
      <c r="FB8" s="31">
        <v>-4.7324080387375553E-2</v>
      </c>
      <c r="FC8" s="32">
        <v>6.0004007297500238E-3</v>
      </c>
      <c r="FD8" s="51"/>
      <c r="FE8" s="36" t="s">
        <v>154</v>
      </c>
      <c r="FF8" s="55">
        <v>0.113243149094287</v>
      </c>
      <c r="FG8" s="31">
        <v>-9.425625920471277E-2</v>
      </c>
      <c r="FH8" s="31">
        <v>9.1276820260288383E-2</v>
      </c>
      <c r="FI8" s="31">
        <v>-6.690629559770794E-3</v>
      </c>
      <c r="FJ8" s="31">
        <v>-5.7198192382182142E-2</v>
      </c>
      <c r="FK8" s="31">
        <v>-0.18792599805258031</v>
      </c>
      <c r="FL8" s="31">
        <v>3.742297054684849E-2</v>
      </c>
      <c r="FM8" s="32"/>
      <c r="FN8" s="51"/>
      <c r="FO8" s="51"/>
      <c r="FP8" s="36" t="s">
        <v>154</v>
      </c>
      <c r="FQ8" s="55">
        <v>9.2310099350699192E-3</v>
      </c>
      <c r="FR8" s="31">
        <v>0.16727642276422761</v>
      </c>
      <c r="FS8" s="31">
        <v>1.482675261885579E-2</v>
      </c>
      <c r="FT8" s="31">
        <v>5.1485077567983963E-2</v>
      </c>
      <c r="FU8" s="31">
        <v>-1.396877567789641E-2</v>
      </c>
      <c r="FV8" s="31">
        <v>-0.36211031175059949</v>
      </c>
      <c r="FW8" s="31">
        <v>2.691736532547559E-2</v>
      </c>
      <c r="FX8" s="32"/>
      <c r="FY8" s="51"/>
      <c r="FZ8" s="36" t="s">
        <v>154</v>
      </c>
      <c r="GA8" s="55">
        <v>0.12789706224323699</v>
      </c>
      <c r="GB8" s="31">
        <v>-5.5023506877938298E-2</v>
      </c>
      <c r="GC8" s="31">
        <v>0.12212164522788629</v>
      </c>
      <c r="GD8" s="31">
        <v>1.216437235927488E-2</v>
      </c>
      <c r="GE8" s="31">
        <v>5.7083333333333333E-2</v>
      </c>
      <c r="GF8" s="31">
        <v>0.25939849624060152</v>
      </c>
      <c r="GG8" s="31">
        <v>7.1837673502385513E-2</v>
      </c>
      <c r="GH8" s="32"/>
      <c r="GI8" s="51"/>
      <c r="GJ8" s="36" t="s">
        <v>154</v>
      </c>
      <c r="GK8" s="55">
        <v>4.993929397750457E-3</v>
      </c>
      <c r="GL8" s="31">
        <v>-0.1162704993550765</v>
      </c>
      <c r="GM8" s="31">
        <v>-1.910557599773556E-2</v>
      </c>
      <c r="GN8" s="31">
        <v>-3.8242720080794518E-2</v>
      </c>
      <c r="GO8" s="31">
        <v>-2.6803310997240919E-2</v>
      </c>
      <c r="GP8" s="31">
        <v>4.6641791044776122</v>
      </c>
      <c r="GQ8" s="31">
        <v>1.31623677389198E-2</v>
      </c>
      <c r="GR8" s="32"/>
      <c r="GS8" s="51"/>
      <c r="GT8" s="36" t="s">
        <v>154</v>
      </c>
      <c r="GU8" s="55">
        <v>-9.9222721159763799E-2</v>
      </c>
      <c r="GV8" s="31">
        <v>0.1017514595496247</v>
      </c>
      <c r="GW8" s="31">
        <v>-6.7667003318424429E-2</v>
      </c>
      <c r="GX8" s="31">
        <v>-1.2426056214778301E-2</v>
      </c>
      <c r="GY8" s="31">
        <v>0.58512218171999475</v>
      </c>
      <c r="GZ8" s="31">
        <v>-0.4089591567852438</v>
      </c>
      <c r="HA8" s="31">
        <v>-2.002705224858712E-2</v>
      </c>
      <c r="HB8" s="32"/>
      <c r="HC8" s="51"/>
      <c r="HD8" s="36" t="s">
        <v>154</v>
      </c>
      <c r="HE8" s="55">
        <v>-0.12622096259932181</v>
      </c>
      <c r="HF8" s="31">
        <v>5.8478425435276232E-2</v>
      </c>
      <c r="HG8" s="31">
        <v>-0.1241101826060044</v>
      </c>
      <c r="HH8" s="31">
        <v>4.5828312185439882E-2</v>
      </c>
      <c r="HI8" s="31">
        <v>-1.524572012605393E-2</v>
      </c>
      <c r="HJ8" s="31">
        <v>0.19215336602764149</v>
      </c>
      <c r="HK8" s="31">
        <v>-4.2103123227870472E-2</v>
      </c>
      <c r="HL8" s="32"/>
      <c r="HM8" s="51"/>
      <c r="HN8" s="36" t="s">
        <v>154</v>
      </c>
      <c r="HO8" s="55">
        <v>1.3032145960034419E-3</v>
      </c>
      <c r="HP8" s="31">
        <v>2.163418558912928E-2</v>
      </c>
      <c r="HQ8" s="31">
        <v>1.060070671378094E-2</v>
      </c>
      <c r="HR8" s="31">
        <v>-1.7622936930219331E-3</v>
      </c>
      <c r="HS8" s="31">
        <v>-1.046531741913171E-2</v>
      </c>
      <c r="HT8" s="31">
        <v>4.0014958863126407E-2</v>
      </c>
      <c r="HU8" s="31">
        <v>1.7983602528874451E-3</v>
      </c>
      <c r="HV8" s="32"/>
      <c r="HW8" s="51"/>
      <c r="HX8" s="36" t="s">
        <v>154</v>
      </c>
      <c r="HY8" s="55">
        <v>0.12049168474331171</v>
      </c>
      <c r="HZ8" s="31">
        <v>-0.15033251662583141</v>
      </c>
      <c r="IA8" s="31">
        <v>9.0384615384615286E-2</v>
      </c>
      <c r="IB8" s="31">
        <v>-4.2403666610083213E-2</v>
      </c>
      <c r="IC8" s="31">
        <v>-2.281269119832182E-2</v>
      </c>
      <c r="ID8" s="31">
        <v>-0.63574253865516006</v>
      </c>
      <c r="IE8" s="31">
        <v>6.0766889292763124E-3</v>
      </c>
      <c r="IF8" s="32"/>
      <c r="IG8" s="51"/>
      <c r="IH8" s="36" t="s">
        <v>154</v>
      </c>
      <c r="II8" s="55">
        <v>1.7294339330425099E-2</v>
      </c>
      <c r="IJ8" s="31">
        <v>7.6622039134912584E-2</v>
      </c>
      <c r="IK8" s="31">
        <v>3.4632034632034688E-2</v>
      </c>
      <c r="IL8" s="31">
        <v>2.4108345742040941E-3</v>
      </c>
      <c r="IM8" s="31">
        <v>-5.5456171735240641E-3</v>
      </c>
      <c r="IN8" s="31">
        <v>-0.8854886475814413</v>
      </c>
      <c r="IO8" s="31">
        <v>4.0562106569731003E-3</v>
      </c>
      <c r="IP8" s="32"/>
      <c r="IQ8" s="51"/>
      <c r="IR8" s="36" t="s">
        <v>154</v>
      </c>
      <c r="IS8" s="55">
        <v>0.1083200121793408</v>
      </c>
      <c r="IT8" s="31">
        <v>5.9307442127415233E-2</v>
      </c>
      <c r="IU8" s="31">
        <v>8.3372075003874099E-2</v>
      </c>
      <c r="IV8" s="31">
        <v>3.2609464525712561E-2</v>
      </c>
      <c r="IW8" s="31">
        <v>8.0050368771360531E-3</v>
      </c>
      <c r="IX8" s="31">
        <v>18.03448275862069</v>
      </c>
      <c r="IY8" s="31">
        <v>9.0741517472791938E-2</v>
      </c>
      <c r="IZ8" s="32"/>
      <c r="JA8" s="51"/>
      <c r="JB8" s="36" t="s">
        <v>154</v>
      </c>
      <c r="JC8" s="55">
        <v>-0.1216199633699634</v>
      </c>
      <c r="JD8" s="31">
        <v>5.096983926313893E-2</v>
      </c>
      <c r="JE8" s="31">
        <v>-9.856243741953935E-2</v>
      </c>
      <c r="JF8" s="31">
        <v>2.6647143444307429E-2</v>
      </c>
      <c r="JG8" s="31">
        <v>2.5244043901133321E-2</v>
      </c>
      <c r="JH8" s="31">
        <v>0.1151766304347827</v>
      </c>
      <c r="JI8" s="31">
        <v>-4.4566125947439271E-2</v>
      </c>
      <c r="JJ8" s="32"/>
      <c r="JK8" s="51"/>
      <c r="JL8" s="36" t="s">
        <v>154</v>
      </c>
      <c r="JM8" s="55">
        <v>-4.9896475258837857E-2</v>
      </c>
      <c r="JN8" s="31">
        <v>-3.7109784472833147E-2</v>
      </c>
      <c r="JO8" s="31">
        <v>-4.2317060592356369E-2</v>
      </c>
      <c r="JP8" s="31">
        <v>-2.5454068677543368E-2</v>
      </c>
      <c r="JQ8" s="31">
        <v>2.906027984553403E-3</v>
      </c>
      <c r="JR8" s="31">
        <v>-0.776230450268244</v>
      </c>
      <c r="JS8" s="31">
        <v>-5.3359412517203358E-2</v>
      </c>
      <c r="JT8" s="32"/>
      <c r="JU8" s="51"/>
      <c r="JV8" s="69" t="s">
        <v>154</v>
      </c>
      <c r="JW8" s="31">
        <v>0.12635396095215701</v>
      </c>
      <c r="JX8" s="31">
        <v>-0.1103998201050458</v>
      </c>
      <c r="JY8" s="31">
        <v>8.5747613611321452E-2</v>
      </c>
      <c r="JZ8" s="31">
        <v>4.7793590297911092E-3</v>
      </c>
      <c r="KA8" s="31">
        <v>0.29138441245129409</v>
      </c>
      <c r="KB8" s="31">
        <v>1.210566434962522</v>
      </c>
      <c r="KC8" s="31">
        <v>5.1033771629843919E-2</v>
      </c>
      <c r="KD8" s="31"/>
      <c r="KE8" s="51"/>
      <c r="KF8" s="69" t="s">
        <v>154</v>
      </c>
      <c r="KG8" s="31">
        <v>-3.4167948554332653E-2</v>
      </c>
      <c r="KH8" s="31">
        <v>0.12900151865619999</v>
      </c>
      <c r="KI8" s="31">
        <v>1.37468372202333E-2</v>
      </c>
      <c r="KJ8" s="31">
        <v>3.4229917984752591E-2</v>
      </c>
      <c r="KK8" s="31">
        <v>-0.220918472603674</v>
      </c>
      <c r="KL8" s="31">
        <v>0.91373563218390808</v>
      </c>
      <c r="KM8" s="31">
        <v>2.414679671793217E-2</v>
      </c>
      <c r="KN8" s="31"/>
      <c r="KO8" s="51"/>
      <c r="KP8" s="69" t="s">
        <v>154</v>
      </c>
      <c r="KQ8" s="31">
        <v>-9.3479508176094323E-2</v>
      </c>
      <c r="KR8" s="31">
        <v>0.1051672974749898</v>
      </c>
      <c r="KS8" s="31">
        <v>-8.1884174479076616E-2</v>
      </c>
      <c r="KT8" s="31">
        <v>6.121103688283866E-2</v>
      </c>
      <c r="KU8" s="31">
        <v>2.1694877828304149E-2</v>
      </c>
      <c r="KV8" s="31">
        <v>0.67517152658662083</v>
      </c>
      <c r="KW8" s="31">
        <v>1.696757282919537E-4</v>
      </c>
      <c r="KX8" s="31"/>
      <c r="KY8" s="51"/>
      <c r="KZ8" s="69" t="s">
        <v>154</v>
      </c>
      <c r="LA8" s="31">
        <v>-1.164529567530638E-2</v>
      </c>
      <c r="LB8" s="31">
        <v>-8.743397834248462E-2</v>
      </c>
      <c r="LC8" s="31">
        <v>-4.0241764824298309E-2</v>
      </c>
      <c r="LD8" s="31">
        <v>1.4936025050452601E-2</v>
      </c>
      <c r="LE8" s="31">
        <v>-4.2027717930880781E-2</v>
      </c>
      <c r="LF8" s="31">
        <v>7.7849737616792619E-2</v>
      </c>
      <c r="LG8" s="31">
        <v>-9.5697903022581091E-3</v>
      </c>
      <c r="LH8" s="31"/>
      <c r="LI8" s="51"/>
      <c r="LJ8" s="69" t="s">
        <v>154</v>
      </c>
      <c r="LK8" s="31">
        <v>-9.9680847149570561E-4</v>
      </c>
      <c r="LL8" s="31">
        <v>-3.6460379685504148E-2</v>
      </c>
      <c r="LM8" s="31">
        <v>-2.8529089268935241E-3</v>
      </c>
      <c r="LN8" s="31">
        <v>-4.8773602189723937E-2</v>
      </c>
      <c r="LO8" s="31">
        <v>-1.1192168654524659E-3</v>
      </c>
      <c r="LP8" s="31">
        <v>1.2430473421966419E-2</v>
      </c>
      <c r="LQ8" s="31">
        <v>-1.9017056700735849E-2</v>
      </c>
      <c r="LR8" s="31"/>
      <c r="LT8" s="69" t="s">
        <v>154</v>
      </c>
      <c r="LU8" s="31">
        <v>-1.50989059309821E-2</v>
      </c>
      <c r="LV8" s="31">
        <v>-1.5586571850183049E-2</v>
      </c>
      <c r="LW8" s="31">
        <v>-1.4541356418000371E-2</v>
      </c>
      <c r="LX8" s="31">
        <v>-7.7730153473163678E-3</v>
      </c>
      <c r="LY8" s="31">
        <v>-5.9526120206237348E-3</v>
      </c>
      <c r="LZ8" s="31">
        <v>5.1942781541464013E-2</v>
      </c>
      <c r="MA8" s="31">
        <v>-8.4962042294767469E-3</v>
      </c>
      <c r="MB8" s="31"/>
      <c r="MD8" s="69" t="s">
        <v>154</v>
      </c>
      <c r="ME8" s="31">
        <v>9.3239748041936826E-3</v>
      </c>
      <c r="MF8" s="31">
        <v>5.7560317781694993E-2</v>
      </c>
      <c r="MG8" s="31">
        <v>1.5743572514642201E-2</v>
      </c>
      <c r="MH8" s="31">
        <v>3.993238741389641E-2</v>
      </c>
      <c r="MI8" s="31">
        <v>8.1115287497614652E-2</v>
      </c>
      <c r="MJ8" s="31">
        <v>-9.8214026879910071E-2</v>
      </c>
      <c r="MK8" s="31">
        <v>2.6204716833957101E-2</v>
      </c>
      <c r="ML8" s="31"/>
      <c r="MN8" s="69" t="s">
        <v>154</v>
      </c>
      <c r="MO8" s="31">
        <v>1.013820645926572E-2</v>
      </c>
      <c r="MP8" s="31">
        <v>-9.2483467844628534E-2</v>
      </c>
      <c r="MQ8" s="31">
        <v>1.329166474861593E-2</v>
      </c>
      <c r="MR8" s="31">
        <v>1.389169346595865E-2</v>
      </c>
      <c r="MS8" s="31">
        <v>-6.3981715756860263E-2</v>
      </c>
      <c r="MT8" s="31">
        <v>-0.28625159497126568</v>
      </c>
      <c r="MU8" s="31">
        <v>-1.6581178467675161E-2</v>
      </c>
      <c r="MV8" s="31"/>
      <c r="MX8" s="69" t="s">
        <v>154</v>
      </c>
      <c r="MY8" s="31">
        <v>1.0421086415297629E-2</v>
      </c>
      <c r="MZ8" s="31">
        <v>2.5117575335307479E-2</v>
      </c>
      <c r="NA8" s="31">
        <v>1.0751620735316681E-2</v>
      </c>
      <c r="NB8" s="31">
        <v>-3.2864793552636967E-2</v>
      </c>
      <c r="NC8" s="31">
        <v>-1.1576752461818589E-2</v>
      </c>
      <c r="ND8" s="31">
        <v>-0.116647842626404</v>
      </c>
      <c r="NE8" s="31">
        <v>-1.0361105740565981E-2</v>
      </c>
      <c r="NF8" s="31"/>
      <c r="NG8" s="146"/>
      <c r="NH8" s="69" t="s">
        <v>154</v>
      </c>
      <c r="NI8" s="31">
        <v>-1.483901091321644E-2</v>
      </c>
      <c r="NJ8" s="31">
        <v>6.2473096354697614E-3</v>
      </c>
      <c r="NK8" s="31">
        <v>-1.253830826060104E-2</v>
      </c>
      <c r="NL8" s="31">
        <v>-2.309670160629031E-2</v>
      </c>
      <c r="NM8" s="31">
        <v>3.474623550766593E-2</v>
      </c>
      <c r="NN8" s="31">
        <v>4.3636677399997673E-2</v>
      </c>
      <c r="NO8" s="31">
        <v>-8.6364166333158781E-3</v>
      </c>
      <c r="NP8" s="31"/>
      <c r="NR8" s="69" t="s">
        <v>154</v>
      </c>
      <c r="NS8" s="31">
        <v>-3.1649876433876649E-3</v>
      </c>
      <c r="NT8" s="31">
        <v>1.5724881186242639E-2</v>
      </c>
      <c r="NU8" s="31">
        <v>1.5868520382274029E-2</v>
      </c>
      <c r="NV8" s="31">
        <v>2.6660298681495161E-2</v>
      </c>
      <c r="NW8" s="31">
        <v>1.0851658680309691E-4</v>
      </c>
      <c r="NX8" s="31">
        <v>-0.32671038538867703</v>
      </c>
      <c r="NY8" s="31">
        <v>1.766309147579453E-4</v>
      </c>
      <c r="NZ8" s="31"/>
      <c r="OB8" s="69" t="s">
        <v>154</v>
      </c>
      <c r="OC8" s="31">
        <v>-2.2875368063101309E-2</v>
      </c>
      <c r="OD8" s="31">
        <v>-2.1455303145053801E-2</v>
      </c>
      <c r="OE8" s="31">
        <v>-1.44633173367318E-2</v>
      </c>
      <c r="OF8" s="31">
        <v>4.9263940449763791E-3</v>
      </c>
      <c r="OG8" s="31">
        <v>1.7054905998094769E-2</v>
      </c>
      <c r="OH8" s="31">
        <v>-5.1814310193738528E-2</v>
      </c>
      <c r="OI8" s="31">
        <v>-8.1907182799578239E-3</v>
      </c>
      <c r="OJ8" s="31"/>
      <c r="OL8" s="69" t="s">
        <v>154</v>
      </c>
      <c r="OM8" s="148">
        <v>4.4577280288368173E-2</v>
      </c>
      <c r="ON8" s="148">
        <v>-4.4532915017281932E-2</v>
      </c>
      <c r="OO8" s="148">
        <v>3.6010385376958207E-2</v>
      </c>
      <c r="OP8" s="148">
        <v>-3.1826112567446781E-2</v>
      </c>
      <c r="OQ8" s="148">
        <v>-2.8968000288974421E-2</v>
      </c>
      <c r="OR8" s="148">
        <v>4.6127763780639992E-2</v>
      </c>
      <c r="OS8" s="148">
        <v>2.734305275092234E-3</v>
      </c>
      <c r="OT8" s="148"/>
      <c r="OV8" s="69" t="s">
        <v>154</v>
      </c>
      <c r="OW8" s="148">
        <v>-0.25565060450636279</v>
      </c>
      <c r="OX8" s="148">
        <v>0.13859077905451331</v>
      </c>
      <c r="OY8" s="148">
        <v>-0.1921001009265414</v>
      </c>
      <c r="OZ8" s="148">
        <v>-2.1259991779235338E-2</v>
      </c>
      <c r="PA8" s="148">
        <v>3.7257349690682819E-2</v>
      </c>
      <c r="PB8" s="148">
        <v>0.54069505717115329</v>
      </c>
      <c r="PC8" s="148">
        <v>-9.8480956803469216E-2</v>
      </c>
      <c r="PD8" s="148"/>
      <c r="PF8" s="230" t="s">
        <v>154</v>
      </c>
      <c r="PG8" s="148">
        <f>+'29.RUITOQUE'!D19</f>
        <v>5.7653117936937281E-2</v>
      </c>
      <c r="PH8" s="148">
        <f>+'29.RUITOQUE'!E19</f>
        <v>-2.9151483602290466E-2</v>
      </c>
      <c r="PI8" s="148">
        <f>+'29.RUITOQUE'!F19</f>
        <v>-1.7501508750754322E-2</v>
      </c>
      <c r="PJ8" s="148">
        <f>+'29.RUITOQUE'!G19</f>
        <v>5.0582362728785323E-2</v>
      </c>
      <c r="PK8" s="148">
        <f>+'29.RUITOQUE'!H19</f>
        <v>4.0867389491242627E-2</v>
      </c>
      <c r="PL8" s="148">
        <f>+'29.RUITOQUE'!I19</f>
        <v>-0.16289262235208171</v>
      </c>
      <c r="PM8" s="148">
        <f>+'29.RUITOQUE'!J19</f>
        <v>3.4751515151515103E-2</v>
      </c>
      <c r="PN8" s="148"/>
    </row>
    <row r="9" spans="1:430" x14ac:dyDescent="0.25">
      <c r="A9" s="36" t="s">
        <v>273</v>
      </c>
      <c r="B9" s="55">
        <v>5.8518802762854948E-2</v>
      </c>
      <c r="C9" s="31">
        <v>-9.2035398230088494E-2</v>
      </c>
      <c r="D9" s="31">
        <v>3.2999308914996493E-2</v>
      </c>
      <c r="E9" s="31">
        <v>-3.7667534777361407E-2</v>
      </c>
      <c r="F9" s="31">
        <v>-2.8621682123440989E-2</v>
      </c>
      <c r="G9" s="31">
        <v>-0.36913229018492177</v>
      </c>
      <c r="H9" s="31">
        <v>-2.121941944479656E-2</v>
      </c>
      <c r="I9" s="32">
        <v>-2.18045798740991E-2</v>
      </c>
      <c r="J9" s="51"/>
      <c r="K9" s="36" t="s">
        <v>273</v>
      </c>
      <c r="L9" s="55">
        <v>-6.1627696211715029E-4</v>
      </c>
      <c r="M9" s="31">
        <v>2.0142949967511359E-2</v>
      </c>
      <c r="N9" s="31">
        <v>-3.1777889279143291E-3</v>
      </c>
      <c r="O9" s="31">
        <v>7.6237623762376314E-3</v>
      </c>
      <c r="P9" s="31">
        <v>-7.9012345679011827E-3</v>
      </c>
      <c r="Q9" s="31">
        <v>-6.576475009394965E-2</v>
      </c>
      <c r="R9" s="31">
        <v>8.4179444674675882E-4</v>
      </c>
      <c r="S9" s="32">
        <v>0</v>
      </c>
      <c r="T9" s="51"/>
      <c r="U9" s="36" t="s">
        <v>273</v>
      </c>
      <c r="V9" s="55">
        <v>-2.865641323273373E-2</v>
      </c>
      <c r="W9" s="31">
        <v>6.8152866242038229E-2</v>
      </c>
      <c r="X9" s="31">
        <v>-1.0402684563758469E-2</v>
      </c>
      <c r="Y9" s="31">
        <v>7.5333267826144289E-3</v>
      </c>
      <c r="Z9" s="31">
        <v>1.509872241579553E-2</v>
      </c>
      <c r="AA9" s="31">
        <v>0.32099758648431231</v>
      </c>
      <c r="AB9" s="31">
        <v>7.6085971972413794E-3</v>
      </c>
      <c r="AC9" s="32">
        <v>7.7011218589283538E-3</v>
      </c>
      <c r="AD9" s="51"/>
      <c r="AE9" s="36" t="s">
        <v>273</v>
      </c>
      <c r="AF9" s="55">
        <v>8.3725446261856823E-2</v>
      </c>
      <c r="AG9" s="31">
        <v>3.2995428344265477E-2</v>
      </c>
      <c r="AH9" s="31">
        <v>5.9511698880976689E-2</v>
      </c>
      <c r="AI9" s="31">
        <v>-5.9620948603751597E-2</v>
      </c>
      <c r="AJ9" s="31">
        <v>-7.0611310885910439E-2</v>
      </c>
      <c r="AK9" s="31">
        <v>-0.40012180267965902</v>
      </c>
      <c r="AL9" s="31">
        <v>-1.051766428232038E-2</v>
      </c>
      <c r="AM9" s="32">
        <v>1.260048656653265E-2</v>
      </c>
      <c r="AN9" s="51"/>
      <c r="AO9" s="36" t="s">
        <v>273</v>
      </c>
      <c r="AP9" s="55">
        <v>2.32942798070296E-2</v>
      </c>
      <c r="AQ9" s="31">
        <v>-6.2728497209928763E-2</v>
      </c>
      <c r="AR9" s="31">
        <v>1.136181789086255E-2</v>
      </c>
      <c r="AS9" s="31">
        <v>1.9773913644691901E-2</v>
      </c>
      <c r="AT9" s="31">
        <v>0.1025325360534646</v>
      </c>
      <c r="AU9" s="31">
        <v>-6.8527918781725788E-2</v>
      </c>
      <c r="AV9" s="31">
        <v>1.8689162881245919E-2</v>
      </c>
      <c r="AW9" s="32">
        <v>1.7797218776522811E-2</v>
      </c>
      <c r="AX9" s="51"/>
      <c r="AY9" s="36" t="s">
        <v>273</v>
      </c>
      <c r="AZ9" s="55">
        <v>0.1221713362068967</v>
      </c>
      <c r="BA9" s="31">
        <v>7.5138575241223499E-2</v>
      </c>
      <c r="BB9" s="31">
        <v>0.100632911392405</v>
      </c>
      <c r="BC9" s="31">
        <v>6.8985389335231587E-2</v>
      </c>
      <c r="BD9" s="31">
        <v>2.9829318870633351E-2</v>
      </c>
      <c r="BE9" s="31">
        <v>-0.1209809264305178</v>
      </c>
      <c r="BF9" s="31">
        <v>8.4456618677538647E-2</v>
      </c>
      <c r="BG9" s="32">
        <v>1.6600810796941479E-2</v>
      </c>
      <c r="BH9" s="51"/>
      <c r="BI9" s="36" t="s">
        <v>273</v>
      </c>
      <c r="BJ9" s="55">
        <v>-0.13011643260112829</v>
      </c>
      <c r="BK9" s="31">
        <v>2.1959136910445019E-2</v>
      </c>
      <c r="BL9" s="31">
        <v>-0.10264519838987921</v>
      </c>
      <c r="BM9" s="31">
        <v>-2.5369442506495882E-4</v>
      </c>
      <c r="BN9" s="31">
        <v>5.0960346964064311E-2</v>
      </c>
      <c r="BO9" s="31">
        <v>1.151270923744576</v>
      </c>
      <c r="BP9" s="31">
        <v>-3.2389948190180873E-2</v>
      </c>
      <c r="BQ9" s="32">
        <v>1.049948259761244E-2</v>
      </c>
      <c r="BR9" s="51"/>
      <c r="BS9" s="36" t="s">
        <v>273</v>
      </c>
      <c r="BT9" s="55">
        <v>-3.3979577756313037E-2</v>
      </c>
      <c r="BU9" s="31">
        <v>-9.3236173393124094E-2</v>
      </c>
      <c r="BV9" s="31">
        <v>-3.9250240307593762E-2</v>
      </c>
      <c r="BW9" s="31">
        <v>-4.6533020364143932E-2</v>
      </c>
      <c r="BX9" s="31">
        <v>-3.5961680176860689E-2</v>
      </c>
      <c r="BY9" s="31">
        <v>-3.3717579250720497E-2</v>
      </c>
      <c r="BZ9" s="31">
        <v>-4.3163109200844992E-2</v>
      </c>
      <c r="CA9" s="32">
        <v>7.8052801158927992E-3</v>
      </c>
      <c r="CB9" s="51"/>
      <c r="CC9" s="36" t="s">
        <v>273</v>
      </c>
      <c r="CD9" s="55">
        <v>0.2016926757847374</v>
      </c>
      <c r="CE9" s="31">
        <v>4.4714609519884638E-2</v>
      </c>
      <c r="CF9" s="31">
        <v>0.142404535601134</v>
      </c>
      <c r="CG9" s="31">
        <v>-3.4731694334475517E-2</v>
      </c>
      <c r="CH9" s="31">
        <v>6.1152728940529841E-3</v>
      </c>
      <c r="CI9" s="31">
        <v>-0.55800775424992544</v>
      </c>
      <c r="CJ9" s="31">
        <v>4.8764703643077327E-2</v>
      </c>
      <c r="CK9" s="32">
        <v>-5.9975960049071632E-3</v>
      </c>
      <c r="CL9" s="51"/>
      <c r="CM9" s="36" t="s">
        <v>273</v>
      </c>
      <c r="CN9" s="55">
        <v>-3.698760809485592E-2</v>
      </c>
      <c r="CO9" s="31">
        <v>-0.19388165680473379</v>
      </c>
      <c r="CP9" s="31">
        <v>-3.8639614654795103E-2</v>
      </c>
      <c r="CQ9" s="31">
        <v>3.4079958642081742E-2</v>
      </c>
      <c r="CR9" s="31">
        <v>3.5828901382768577E-2</v>
      </c>
      <c r="CS9" s="31">
        <v>0.55020242914979756</v>
      </c>
      <c r="CT9" s="31">
        <v>-5.473079249848775E-3</v>
      </c>
      <c r="CU9" s="32">
        <v>-6.008851212366685E-3</v>
      </c>
      <c r="CV9" s="51"/>
      <c r="CW9" s="36" t="s">
        <v>273</v>
      </c>
      <c r="CX9" s="55">
        <v>-3.111521730476733E-2</v>
      </c>
      <c r="CY9" s="31">
        <v>0.1490034303722518</v>
      </c>
      <c r="CZ9" s="31">
        <v>-7.9377129426624667E-3</v>
      </c>
      <c r="DA9" s="31">
        <v>-3.3939000454275689E-3</v>
      </c>
      <c r="DB9" s="31">
        <v>-3.4736290834835842E-2</v>
      </c>
      <c r="DC9" s="31">
        <v>-0.51292765735178902</v>
      </c>
      <c r="DD9" s="31">
        <v>-2.3950198089604781E-2</v>
      </c>
      <c r="DE9" s="32">
        <v>-5.9950083403359786E-3</v>
      </c>
      <c r="DF9" s="51"/>
      <c r="DG9" s="36" t="s">
        <v>273</v>
      </c>
      <c r="DH9" s="55">
        <v>9.4717816421428E-2</v>
      </c>
      <c r="DI9" s="31">
        <v>1.2670357751277659E-3</v>
      </c>
      <c r="DJ9" s="31">
        <v>7.804866850321393E-2</v>
      </c>
      <c r="DK9" s="31">
        <v>-3.8191759748511779E-2</v>
      </c>
      <c r="DL9" s="31">
        <v>-5.8951367781155308E-3</v>
      </c>
      <c r="DM9" s="31">
        <v>0.51011617515638963</v>
      </c>
      <c r="DN9" s="31">
        <v>3.5895873063356148E-2</v>
      </c>
      <c r="DO9" s="32">
        <v>7.0027127626018154E-3</v>
      </c>
      <c r="DP9" s="51"/>
      <c r="DQ9" s="36" t="s">
        <v>273</v>
      </c>
      <c r="DR9" s="55">
        <v>6.9680364366874831E-2</v>
      </c>
      <c r="DS9" s="31">
        <v>3.3613713459309448E-2</v>
      </c>
      <c r="DT9" s="31">
        <v>4.5007289923154087E-2</v>
      </c>
      <c r="DU9" s="31">
        <v>-2.816064956907045E-3</v>
      </c>
      <c r="DV9" s="31">
        <v>9.7520183574598875E-3</v>
      </c>
      <c r="DW9" s="31">
        <v>-0.9828384088246086</v>
      </c>
      <c r="DX9" s="31">
        <v>1.434395285510374E-2</v>
      </c>
      <c r="DY9" s="32">
        <v>5.5995489287056693E-2</v>
      </c>
      <c r="DZ9" s="51"/>
      <c r="EA9" s="36" t="s">
        <v>273</v>
      </c>
      <c r="EB9" s="55">
        <v>-1.5503032610764899E-3</v>
      </c>
      <c r="EC9" s="31">
        <v>-4.8353909465020613E-2</v>
      </c>
      <c r="ED9" s="31">
        <v>-1.5079472897704111E-2</v>
      </c>
      <c r="EE9" s="31">
        <v>3.9366784058021423E-2</v>
      </c>
      <c r="EF9" s="31">
        <v>-8.9326267978804448E-3</v>
      </c>
      <c r="EG9" s="31">
        <v>-1.862068965517242</v>
      </c>
      <c r="EH9" s="31">
        <v>7.2715626149155946E-3</v>
      </c>
      <c r="EI9" s="32">
        <v>0.05</v>
      </c>
      <c r="EJ9" s="51"/>
      <c r="EK9" s="36" t="s">
        <v>273</v>
      </c>
      <c r="EL9" s="55">
        <v>-4.9169163715608852E-2</v>
      </c>
      <c r="EM9" s="31">
        <v>0.1078918918918919</v>
      </c>
      <c r="EN9" s="31">
        <v>-6.4827586206896394E-3</v>
      </c>
      <c r="EO9" s="31">
        <v>4.4283413848631012E-3</v>
      </c>
      <c r="EP9" s="31">
        <v>5.346776657500895E-3</v>
      </c>
      <c r="EQ9" s="31">
        <v>-68.84</v>
      </c>
      <c r="ER9" s="31">
        <v>6.3004922627599956E-3</v>
      </c>
      <c r="ES9" s="32">
        <v>4.0003164092075952E-3</v>
      </c>
      <c r="ET9" s="51"/>
      <c r="EU9" s="36" t="s">
        <v>273</v>
      </c>
      <c r="EV9" s="55">
        <v>4.337487465979082E-2</v>
      </c>
      <c r="EW9" s="31">
        <v>6.0109289617486301E-2</v>
      </c>
      <c r="EX9" s="31">
        <v>1.527141468832423E-2</v>
      </c>
      <c r="EY9" s="31">
        <v>-6.1489645958583743E-2</v>
      </c>
      <c r="EZ9" s="31">
        <v>0.76690472572557356</v>
      </c>
      <c r="FA9" s="31">
        <v>-0.4139150943396227</v>
      </c>
      <c r="FB9" s="31">
        <v>5.1914007185572687E-2</v>
      </c>
      <c r="FC9" s="32"/>
      <c r="FD9" s="51"/>
      <c r="FE9" s="36" t="s">
        <v>273</v>
      </c>
      <c r="FF9" s="55">
        <v>-4.4592108514786261E-2</v>
      </c>
      <c r="FG9" s="31">
        <v>-9.425625920471277E-2</v>
      </c>
      <c r="FH9" s="31">
        <v>-4.5808833584028368E-2</v>
      </c>
      <c r="FI9" s="31">
        <v>-6.690629559770794E-3</v>
      </c>
      <c r="FJ9" s="31">
        <v>-6.8799449604401699E-4</v>
      </c>
      <c r="FK9" s="31">
        <v>-0.1750503018108652</v>
      </c>
      <c r="FL9" s="31">
        <v>-3.1595928130388813E-2</v>
      </c>
      <c r="FM9" s="32"/>
      <c r="FN9" s="51"/>
      <c r="FO9" s="51"/>
      <c r="FP9" s="36" t="s">
        <v>273</v>
      </c>
      <c r="FQ9" s="55">
        <v>-1.158212386837182E-2</v>
      </c>
      <c r="FR9" s="31">
        <v>0.16727642276422761</v>
      </c>
      <c r="FS9" s="31">
        <v>0</v>
      </c>
      <c r="FT9" s="31">
        <v>5.1485077567983963E-2</v>
      </c>
      <c r="FU9" s="31">
        <v>-2.4268502581755658E-2</v>
      </c>
      <c r="FV9" s="31">
        <v>-0.2426829268292682</v>
      </c>
      <c r="FW9" s="31">
        <v>1.580791544603365E-2</v>
      </c>
      <c r="FX9" s="32"/>
      <c r="FY9" s="51"/>
      <c r="FZ9" s="36" t="s">
        <v>273</v>
      </c>
      <c r="GA9" s="55">
        <v>2.5005815305884992E-2</v>
      </c>
      <c r="GB9" s="31">
        <v>-5.5023506877938298E-2</v>
      </c>
      <c r="GC9" s="31">
        <v>2.565204929779295E-2</v>
      </c>
      <c r="GD9" s="31">
        <v>1.216437235927488E-2</v>
      </c>
      <c r="GE9" s="31">
        <v>2.1255953430940298E-2</v>
      </c>
      <c r="GF9" s="31">
        <v>0.33816425120772958</v>
      </c>
      <c r="GG9" s="31">
        <v>1.7292272197781029E-2</v>
      </c>
      <c r="GH9" s="32"/>
      <c r="GI9" s="51"/>
      <c r="GJ9" s="36" t="s">
        <v>273</v>
      </c>
      <c r="GK9" s="55">
        <v>8.9782140020424478E-2</v>
      </c>
      <c r="GL9" s="31">
        <v>-0.1162704993550765</v>
      </c>
      <c r="GM9" s="31">
        <v>4.8064831633366098E-2</v>
      </c>
      <c r="GN9" s="31">
        <v>-3.8242720080794518E-2</v>
      </c>
      <c r="GO9" s="31">
        <v>-1.753173849209777E-2</v>
      </c>
      <c r="GP9" s="31">
        <v>3.4693140794223818</v>
      </c>
      <c r="GQ9" s="31">
        <v>4.9182879377431918E-2</v>
      </c>
      <c r="GR9" s="32"/>
      <c r="GS9" s="51"/>
      <c r="GT9" s="36" t="s">
        <v>273</v>
      </c>
      <c r="GU9" s="55">
        <v>-0.20920425853137931</v>
      </c>
      <c r="GV9" s="31">
        <v>0.1017514595496247</v>
      </c>
      <c r="GW9" s="31">
        <v>-0.15517930942541</v>
      </c>
      <c r="GX9" s="31">
        <v>-1.2426056214778301E-2</v>
      </c>
      <c r="GY9" s="31">
        <v>3.6128691983122359E-2</v>
      </c>
      <c r="GZ9" s="31">
        <v>-0.38476036618201398</v>
      </c>
      <c r="HA9" s="31">
        <v>-0.1068938478818319</v>
      </c>
      <c r="HB9" s="32"/>
      <c r="HC9" s="51"/>
      <c r="HD9" s="36" t="s">
        <v>273</v>
      </c>
      <c r="HE9" s="55">
        <v>-2.4522712310730711E-2</v>
      </c>
      <c r="HF9" s="31">
        <v>5.8478425435276232E-2</v>
      </c>
      <c r="HG9" s="31">
        <v>-2.8404607858608131E-2</v>
      </c>
      <c r="HH9" s="31">
        <v>4.5828312185439882E-2</v>
      </c>
      <c r="HI9" s="31">
        <v>-4.0892508696021103E-2</v>
      </c>
      <c r="HJ9" s="31">
        <v>0.16280087527352291</v>
      </c>
      <c r="HK9" s="31">
        <v>6.7389602069144938E-3</v>
      </c>
      <c r="HL9" s="32"/>
      <c r="HM9" s="51"/>
      <c r="HN9" s="36" t="s">
        <v>273</v>
      </c>
      <c r="HO9" s="55">
        <v>8.0647882571283497E-3</v>
      </c>
      <c r="HP9" s="31">
        <v>2.163418558912928E-2</v>
      </c>
      <c r="HQ9" s="31">
        <v>6.3342536949813309E-3</v>
      </c>
      <c r="HR9" s="31">
        <v>-1.7622936930219331E-3</v>
      </c>
      <c r="HS9" s="31">
        <v>3.7151702786377859E-3</v>
      </c>
      <c r="HT9" s="31">
        <v>8.6940158073014626E-2</v>
      </c>
      <c r="HU9" s="31">
        <v>7.3066679237278687E-3</v>
      </c>
      <c r="HV9" s="32"/>
      <c r="HW9" s="51"/>
      <c r="HX9" s="36" t="s">
        <v>273</v>
      </c>
      <c r="HY9" s="55">
        <v>7.2917821517038114E-2</v>
      </c>
      <c r="HZ9" s="31">
        <v>-0.15030364018200909</v>
      </c>
      <c r="IA9" s="31">
        <v>3.7386378308586182E-2</v>
      </c>
      <c r="IB9" s="31">
        <v>-4.2415990493973842E-2</v>
      </c>
      <c r="IC9" s="31">
        <v>2.1040451220586981E-2</v>
      </c>
      <c r="ID9" s="31">
        <v>-0.61865893351800549</v>
      </c>
      <c r="IE9" s="31">
        <v>-1.4579240470786421E-2</v>
      </c>
      <c r="IF9" s="32"/>
      <c r="IG9" s="51"/>
      <c r="IH9" s="36" t="s">
        <v>273</v>
      </c>
      <c r="II9" s="55">
        <v>0.1078656736119824</v>
      </c>
      <c r="IJ9" s="31">
        <v>7.6572268913620789E-2</v>
      </c>
      <c r="IK9" s="31">
        <v>0.11551865177391531</v>
      </c>
      <c r="IL9" s="31">
        <v>2.408880182355036E-3</v>
      </c>
      <c r="IM9" s="31">
        <v>-2.6563503118400809E-2</v>
      </c>
      <c r="IN9" s="31">
        <v>-0.8585188770131652</v>
      </c>
      <c r="IO9" s="31">
        <v>4.0204277316622607E-2</v>
      </c>
      <c r="IP9" s="32"/>
      <c r="IQ9" s="51"/>
      <c r="IR9" s="36" t="s">
        <v>273</v>
      </c>
      <c r="IS9" s="55">
        <v>3.2297742912182223E-2</v>
      </c>
      <c r="IT9" s="31">
        <v>5.930338538677344E-2</v>
      </c>
      <c r="IU9" s="31">
        <v>1.857490189548102E-2</v>
      </c>
      <c r="IV9" s="31">
        <v>3.2620275443708338E-2</v>
      </c>
      <c r="IW9" s="31">
        <v>1.7796259403716298E-2</v>
      </c>
      <c r="IX9" s="31">
        <v>1.850803837884671</v>
      </c>
      <c r="IY9" s="31">
        <v>3.4257288095873591E-2</v>
      </c>
      <c r="IZ9" s="32"/>
      <c r="JA9" s="51"/>
      <c r="JB9" s="36" t="s">
        <v>273</v>
      </c>
      <c r="JC9" s="55">
        <v>-5.9617403457573159E-2</v>
      </c>
      <c r="JD9" s="31">
        <v>5.0987274312337752E-2</v>
      </c>
      <c r="JE9" s="31">
        <v>-3.8370094575854601E-2</v>
      </c>
      <c r="JF9" s="31">
        <v>2.6651438030299651E-2</v>
      </c>
      <c r="JG9" s="31">
        <v>-1.3373124155065041E-2</v>
      </c>
      <c r="JH9" s="31">
        <v>0.1163782817572343</v>
      </c>
      <c r="JI9" s="31">
        <v>-1.6630547425179529E-2</v>
      </c>
      <c r="JJ9" s="32"/>
      <c r="JK9" s="51"/>
      <c r="JL9" s="36" t="s">
        <v>273</v>
      </c>
      <c r="JM9" s="55">
        <v>7.6587655413758629E-2</v>
      </c>
      <c r="JN9" s="31">
        <v>-3.7110452718515853E-2</v>
      </c>
      <c r="JO9" s="31">
        <v>6.6668574652212653E-2</v>
      </c>
      <c r="JP9" s="31">
        <v>-2.5453972836778301E-2</v>
      </c>
      <c r="JQ9" s="31">
        <v>2.1156558284065631E-2</v>
      </c>
      <c r="JR9" s="31">
        <v>-0.25179020474174868</v>
      </c>
      <c r="JS9" s="31">
        <v>2.5184098089016439E-2</v>
      </c>
      <c r="JT9" s="32"/>
      <c r="JU9" s="51"/>
      <c r="JV9" s="69" t="s">
        <v>273</v>
      </c>
      <c r="JW9" s="31">
        <v>-2.0264379476890582E-2</v>
      </c>
      <c r="JX9" s="31">
        <v>-0.1103989474715564</v>
      </c>
      <c r="JY9" s="31">
        <v>-3.7088849984682197E-2</v>
      </c>
      <c r="JZ9" s="31">
        <v>4.7793251233746899E-3</v>
      </c>
      <c r="KA9" s="31">
        <v>2.6281756953649791E-2</v>
      </c>
      <c r="KB9" s="31">
        <v>4.9481095970158906</v>
      </c>
      <c r="KC9" s="31">
        <v>6.9070950927563896E-3</v>
      </c>
      <c r="KD9" s="31"/>
      <c r="KE9" s="51"/>
      <c r="KF9" s="69" t="s">
        <v>273</v>
      </c>
      <c r="KG9" s="31">
        <v>-3.4084925867537329E-2</v>
      </c>
      <c r="KH9" s="31">
        <v>0.12900041206305571</v>
      </c>
      <c r="KI9" s="31">
        <v>2.137217907004792E-2</v>
      </c>
      <c r="KJ9" s="31">
        <v>3.4230159979151333E-2</v>
      </c>
      <c r="KK9" s="31">
        <v>-2.240887885842574E-2</v>
      </c>
      <c r="KL9" s="31">
        <v>1.779251714705311E-2</v>
      </c>
      <c r="KM9" s="31">
        <v>3.651407287722772E-3</v>
      </c>
      <c r="KN9" s="31"/>
      <c r="KO9" s="51"/>
      <c r="KP9" s="69" t="s">
        <v>273</v>
      </c>
      <c r="KQ9" s="31">
        <v>-0.1976866530914719</v>
      </c>
      <c r="KR9" s="31">
        <v>0.1051667830848807</v>
      </c>
      <c r="KS9" s="31">
        <v>-0.166498227795047</v>
      </c>
      <c r="KT9" s="31">
        <v>6.1210765271609589E-2</v>
      </c>
      <c r="KU9" s="31">
        <v>3.4505386990414687E-2</v>
      </c>
      <c r="KV9" s="31">
        <v>0.92325993252622429</v>
      </c>
      <c r="KW9" s="31">
        <v>-3.5153278367819292E-2</v>
      </c>
      <c r="KX9" s="31"/>
      <c r="KY9" s="51"/>
      <c r="KZ9" s="69" t="s">
        <v>273</v>
      </c>
      <c r="LA9" s="31">
        <v>-0.13673940929890291</v>
      </c>
      <c r="LB9" s="31">
        <v>-8.7433391440468439E-2</v>
      </c>
      <c r="LC9" s="31">
        <v>-0.12771675941009841</v>
      </c>
      <c r="LD9" s="31">
        <v>1.493624420605765E-2</v>
      </c>
      <c r="LE9" s="31">
        <v>-1.7082133437572901E-2</v>
      </c>
      <c r="LF9" s="31">
        <v>-0.12009940653299821</v>
      </c>
      <c r="LG9" s="31">
        <v>-6.0890304242482103E-2</v>
      </c>
      <c r="LH9" s="31"/>
      <c r="LI9" s="51"/>
      <c r="LJ9" s="69" t="s">
        <v>273</v>
      </c>
      <c r="LK9" s="31">
        <v>9.3967907433327391E-2</v>
      </c>
      <c r="LL9" s="31">
        <v>-3.6459674932828319E-2</v>
      </c>
      <c r="LM9" s="31">
        <v>6.6862647253798257E-2</v>
      </c>
      <c r="LN9" s="31">
        <v>-4.8773750645100193E-2</v>
      </c>
      <c r="LO9" s="31">
        <v>1.4214168788557129E-4</v>
      </c>
      <c r="LP9" s="31">
        <v>3.9099453752021687E-2</v>
      </c>
      <c r="LQ9" s="31">
        <v>1.186593182975886E-2</v>
      </c>
      <c r="LR9" s="31"/>
      <c r="LT9" s="69" t="s">
        <v>273</v>
      </c>
      <c r="LU9" s="31">
        <v>0.1209018637456153</v>
      </c>
      <c r="LV9" s="31">
        <v>-1.558820614487887E-2</v>
      </c>
      <c r="LW9" s="31">
        <v>9.0002420026692051E-2</v>
      </c>
      <c r="LX9" s="31">
        <v>-7.7729193838513722E-3</v>
      </c>
      <c r="LY9" s="31">
        <v>-1.0979711119646129E-2</v>
      </c>
      <c r="LZ9" s="31">
        <v>0.24513061198345551</v>
      </c>
      <c r="MA9" s="31">
        <v>5.0130749022838081E-2</v>
      </c>
      <c r="MB9" s="31"/>
      <c r="MD9" s="69" t="s">
        <v>273</v>
      </c>
      <c r="ME9" s="31">
        <v>1.618826816743725E-3</v>
      </c>
      <c r="MF9" s="31">
        <v>5.756129999359158E-2</v>
      </c>
      <c r="MG9" s="31">
        <v>-4.0470946323422881E-4</v>
      </c>
      <c r="MH9" s="31">
        <v>3.9932450932510091E-2</v>
      </c>
      <c r="MI9" s="31">
        <v>-8.6139010742398801E-3</v>
      </c>
      <c r="MJ9" s="31">
        <v>-4.8113145588304859E-2</v>
      </c>
      <c r="MK9" s="31">
        <v>1.4071257167063381E-2</v>
      </c>
      <c r="ML9" s="31"/>
      <c r="MN9" s="69" t="s">
        <v>273</v>
      </c>
      <c r="MO9" s="31">
        <v>1.344050452677828E-2</v>
      </c>
      <c r="MP9" s="31">
        <v>-9.2624507109046378E-2</v>
      </c>
      <c r="MQ9" s="31">
        <v>2.106144261775893E-2</v>
      </c>
      <c r="MR9" s="31">
        <v>1.379200504275389E-2</v>
      </c>
      <c r="MS9" s="31">
        <v>5.128404588545213E-3</v>
      </c>
      <c r="MT9" s="31">
        <v>-0.34938277406689838</v>
      </c>
      <c r="MU9" s="31">
        <v>-1.251822738405128E-2</v>
      </c>
      <c r="MV9" s="31"/>
      <c r="MX9" s="69" t="s">
        <v>273</v>
      </c>
      <c r="MY9" s="31">
        <v>3.4669274500344981E-2</v>
      </c>
      <c r="MZ9" s="31">
        <v>2.5277303155554369E-2</v>
      </c>
      <c r="NA9" s="31">
        <v>2.985805896742897E-2</v>
      </c>
      <c r="NB9" s="31">
        <v>-3.2864912463943657E-2</v>
      </c>
      <c r="NC9" s="31">
        <v>-1.3768923143440951E-2</v>
      </c>
      <c r="ND9" s="31">
        <v>-0.19199039732827189</v>
      </c>
      <c r="NE9" s="31">
        <v>-4.9880973977292848E-3</v>
      </c>
      <c r="NF9" s="31"/>
      <c r="NG9" s="146"/>
      <c r="NH9" s="69" t="s">
        <v>273</v>
      </c>
      <c r="NI9" s="31">
        <v>-5.9917042552537471E-2</v>
      </c>
      <c r="NJ9" s="31">
        <v>6.2459856944403836E-3</v>
      </c>
      <c r="NK9" s="31">
        <v>-4.7577040301105142E-2</v>
      </c>
      <c r="NL9" s="31">
        <v>-2.309663804117737E-2</v>
      </c>
      <c r="NM9" s="31">
        <v>-2.3210605729678669E-4</v>
      </c>
      <c r="NN9" s="31">
        <v>0.20657678365868881</v>
      </c>
      <c r="NO9" s="31">
        <v>-2.683245039505177E-2</v>
      </c>
      <c r="NP9" s="31"/>
      <c r="NR9" s="69" t="s">
        <v>273</v>
      </c>
      <c r="NS9" s="31">
        <v>3.8307400607856669E-3</v>
      </c>
      <c r="NT9" s="31">
        <v>1.5725646440321529E-2</v>
      </c>
      <c r="NU9" s="31">
        <v>1.8246832633750331E-2</v>
      </c>
      <c r="NV9" s="31">
        <v>2.6660362014727958E-2</v>
      </c>
      <c r="NW9" s="31">
        <v>-8.7443714077675098E-3</v>
      </c>
      <c r="NX9" s="31">
        <v>-0.43747438496124019</v>
      </c>
      <c r="NY9" s="31">
        <v>-3.1262133680681481E-3</v>
      </c>
      <c r="NZ9" s="31"/>
      <c r="OB9" s="69" t="s">
        <v>273</v>
      </c>
      <c r="OC9" s="31">
        <v>-1.6101492987177791E-5</v>
      </c>
      <c r="OD9" s="31">
        <v>0</v>
      </c>
      <c r="OE9" s="31">
        <v>0</v>
      </c>
      <c r="OF9" s="31">
        <v>0</v>
      </c>
      <c r="OG9" s="31">
        <v>0</v>
      </c>
      <c r="OH9" s="31">
        <v>0</v>
      </c>
      <c r="OI9" s="31">
        <v>0</v>
      </c>
      <c r="OJ9" s="31"/>
      <c r="OL9" s="69" t="s">
        <v>273</v>
      </c>
      <c r="OM9" s="148">
        <v>-0.14575139105398341</v>
      </c>
      <c r="ON9" s="148">
        <v>-6.5033132424963239E-2</v>
      </c>
      <c r="OO9" s="148">
        <v>-0.1187153783100008</v>
      </c>
      <c r="OP9" s="148">
        <v>-2.7056788266551491E-2</v>
      </c>
      <c r="OQ9" s="148">
        <v>2.1231891555563119E-2</v>
      </c>
      <c r="OR9" s="148">
        <v>0.13917588108166359</v>
      </c>
      <c r="OS9" s="148">
        <v>-6.7443673479250038E-2</v>
      </c>
      <c r="OT9" s="148"/>
      <c r="OV9" s="69" t="s">
        <v>273</v>
      </c>
      <c r="OW9" s="148">
        <v>0.1831531723029621</v>
      </c>
      <c r="OX9" s="148">
        <v>0.1385914539060128</v>
      </c>
      <c r="OY9" s="148">
        <v>0.18887302057020161</v>
      </c>
      <c r="OZ9" s="148">
        <v>-2.125983238952495E-2</v>
      </c>
      <c r="PA9" s="148">
        <v>-1.4929325874456971E-2</v>
      </c>
      <c r="PB9" s="148">
        <v>0.41365559776085342</v>
      </c>
      <c r="PC9" s="148">
        <v>7.9187479623033727E-2</v>
      </c>
      <c r="PD9" s="148"/>
      <c r="PF9" s="230" t="s">
        <v>273</v>
      </c>
      <c r="PG9" s="148">
        <f>+'27.EPM'!D19</f>
        <v>-4.6922587770675185E-2</v>
      </c>
      <c r="PH9" s="148">
        <f>+'27.EPM'!E19</f>
        <v>-2.9151483602290466E-2</v>
      </c>
      <c r="PI9" s="148">
        <f>+'27.EPM'!F19</f>
        <v>-8.9283030211934428E-2</v>
      </c>
      <c r="PJ9" s="148">
        <f>+'27.EPM'!G19</f>
        <v>5.0582362728785323E-2</v>
      </c>
      <c r="PK9" s="148">
        <f>+'27.EPM'!H19</f>
        <v>5.8684624803218413E-2</v>
      </c>
      <c r="PL9" s="148">
        <f>+'27.EPM'!I19</f>
        <v>-3.3457249070631918E-2</v>
      </c>
      <c r="PM9" s="148">
        <f>+'27.EPM'!J19</f>
        <v>-7.285848107415479E-4</v>
      </c>
      <c r="PN9" s="148"/>
    </row>
    <row r="10" spans="1:430" x14ac:dyDescent="0.25">
      <c r="A10" s="36" t="s">
        <v>274</v>
      </c>
      <c r="B10" s="55">
        <v>6.4236961298712897E-2</v>
      </c>
      <c r="C10" s="31">
        <v>-9.1941384736428045E-2</v>
      </c>
      <c r="D10" s="31">
        <v>3.3324250681198909E-2</v>
      </c>
      <c r="E10" s="31">
        <v>-3.7630617754486298E-2</v>
      </c>
      <c r="F10" s="31">
        <v>-7.4279023084643722E-2</v>
      </c>
      <c r="G10" s="31">
        <v>-0.33881292261457552</v>
      </c>
      <c r="H10" s="31">
        <v>-2.7176538165298102E-2</v>
      </c>
      <c r="I10" s="32">
        <v>-2.717579174790536E-2</v>
      </c>
      <c r="J10" s="51"/>
      <c r="K10" s="36" t="s">
        <v>274</v>
      </c>
      <c r="L10" s="55">
        <v>0.13762556138654991</v>
      </c>
      <c r="M10" s="31">
        <v>2.0211975557610871E-2</v>
      </c>
      <c r="N10" s="31">
        <v>0.1017020318499632</v>
      </c>
      <c r="O10" s="31">
        <v>7.6029201127385034E-3</v>
      </c>
      <c r="P10" s="31">
        <v>2.2373369762942581E-2</v>
      </c>
      <c r="Q10" s="31">
        <v>-8.8609608654152003E-2</v>
      </c>
      <c r="R10" s="31">
        <v>5.425296148310671E-2</v>
      </c>
      <c r="S10" s="32">
        <v>0</v>
      </c>
      <c r="T10" s="51"/>
      <c r="U10" s="36" t="s">
        <v>274</v>
      </c>
      <c r="V10" s="55">
        <v>-7.4224695869649929E-2</v>
      </c>
      <c r="W10" s="31">
        <v>6.8115323532659089E-2</v>
      </c>
      <c r="X10" s="31">
        <v>-4.6334264956604053E-2</v>
      </c>
      <c r="Y10" s="31">
        <v>7.5344482595641827E-3</v>
      </c>
      <c r="Z10" s="31">
        <v>1.6346595716100209E-2</v>
      </c>
      <c r="AA10" s="31">
        <v>0.47185081747832652</v>
      </c>
      <c r="AB10" s="31">
        <v>-5.4810752354760546E-3</v>
      </c>
      <c r="AC10" s="32">
        <v>7.6917045590271238E-3</v>
      </c>
      <c r="AD10" s="51"/>
      <c r="AE10" s="36" t="s">
        <v>274</v>
      </c>
      <c r="AF10" s="55">
        <v>0.1074935170380277</v>
      </c>
      <c r="AG10" s="31">
        <v>3.3121666091862019E-2</v>
      </c>
      <c r="AH10" s="31">
        <v>7.6876534469713778E-2</v>
      </c>
      <c r="AI10" s="31">
        <v>-5.9593471531976992E-2</v>
      </c>
      <c r="AJ10" s="31">
        <v>4.4031874276264503E-2</v>
      </c>
      <c r="AK10" s="31">
        <v>-0.42016152304450782</v>
      </c>
      <c r="AL10" s="31">
        <v>3.9691399893782651E-3</v>
      </c>
      <c r="AM10" s="32">
        <v>1.2614506834042111E-2</v>
      </c>
      <c r="AN10" s="51"/>
      <c r="AO10" s="36" t="s">
        <v>274</v>
      </c>
      <c r="AP10" s="55">
        <v>0.1826566532660121</v>
      </c>
      <c r="AQ10" s="31">
        <v>-6.2822762500673368E-2</v>
      </c>
      <c r="AR10" s="31">
        <v>0.13489078366129301</v>
      </c>
      <c r="AS10" s="31">
        <v>1.9772900983044909E-2</v>
      </c>
      <c r="AT10" s="31">
        <v>-5.2678569445585688E-2</v>
      </c>
      <c r="AU10" s="31">
        <v>-6.5584946823016008E-2</v>
      </c>
      <c r="AV10" s="31">
        <v>6.9411976928073285E-2</v>
      </c>
      <c r="AW10" s="32">
        <v>1.7773558754121649E-2</v>
      </c>
      <c r="AX10" s="51"/>
      <c r="AY10" s="36" t="s">
        <v>274</v>
      </c>
      <c r="AZ10" s="55">
        <v>0.14028956305889931</v>
      </c>
      <c r="BA10" s="31">
        <v>7.5116869678759773E-2</v>
      </c>
      <c r="BB10" s="31">
        <v>0.11486131054779131</v>
      </c>
      <c r="BC10" s="31">
        <v>6.8956200878321466E-2</v>
      </c>
      <c r="BD10" s="31">
        <v>8.861068129600963E-2</v>
      </c>
      <c r="BE10" s="31">
        <v>-0.23043088532655151</v>
      </c>
      <c r="BF10" s="31">
        <v>9.5766133358383035E-2</v>
      </c>
      <c r="BG10" s="32">
        <v>1.6605579605140589E-2</v>
      </c>
      <c r="BH10" s="51"/>
      <c r="BI10" s="36" t="s">
        <v>274</v>
      </c>
      <c r="BJ10" s="55">
        <v>-9.3910139551879143E-2</v>
      </c>
      <c r="BK10" s="31">
        <v>2.2038730572174401E-2</v>
      </c>
      <c r="BL10" s="31">
        <v>-7.4848670339386456E-2</v>
      </c>
      <c r="BM10" s="31">
        <v>-2.5750294447647912E-4</v>
      </c>
      <c r="BN10" s="31">
        <v>-1.96807914958133E-2</v>
      </c>
      <c r="BO10" s="31">
        <v>1.4024568626919851</v>
      </c>
      <c r="BP10" s="31">
        <v>-2.216994966923384E-2</v>
      </c>
      <c r="BQ10" s="32">
        <v>1.05061797926469E-2</v>
      </c>
      <c r="BR10" s="51"/>
      <c r="BS10" s="36" t="s">
        <v>274</v>
      </c>
      <c r="BT10" s="55">
        <v>-0.18381366410412731</v>
      </c>
      <c r="BU10" s="31">
        <v>-9.322695764279447E-2</v>
      </c>
      <c r="BV10" s="31">
        <v>-0.15885866568645471</v>
      </c>
      <c r="BW10" s="31">
        <v>-4.6505844475107479E-2</v>
      </c>
      <c r="BX10" s="31">
        <v>8.3336354000186727E-2</v>
      </c>
      <c r="BY10" s="31">
        <v>-5.444151919857023E-2</v>
      </c>
      <c r="BZ10" s="31">
        <v>-9.6285732658997772E-2</v>
      </c>
      <c r="CA10" s="32">
        <v>7.8165915030646762E-3</v>
      </c>
      <c r="CB10" s="51"/>
      <c r="CC10" s="36" t="s">
        <v>274</v>
      </c>
      <c r="CD10" s="55">
        <v>0.29582642210674842</v>
      </c>
      <c r="CE10" s="31">
        <v>4.4744433500785163E-2</v>
      </c>
      <c r="CF10" s="31">
        <v>0.21244596666411741</v>
      </c>
      <c r="CG10" s="31">
        <v>-3.4742799086341737E-2</v>
      </c>
      <c r="CH10" s="31">
        <v>-0.1115555267149566</v>
      </c>
      <c r="CI10" s="31">
        <v>-0.56955033805134558</v>
      </c>
      <c r="CJ10" s="31">
        <v>6.7653792979488522E-2</v>
      </c>
      <c r="CK10" s="32">
        <v>4.3674697277767223E-3</v>
      </c>
      <c r="CL10" s="51"/>
      <c r="CM10" s="36" t="s">
        <v>274</v>
      </c>
      <c r="CN10" s="55">
        <v>-0.11558327704498481</v>
      </c>
      <c r="CO10" s="31">
        <v>-0.19392752802551169</v>
      </c>
      <c r="CP10" s="31">
        <v>-0.1020504063162805</v>
      </c>
      <c r="CQ10" s="31">
        <v>3.4078644680500557E-2</v>
      </c>
      <c r="CR10" s="31">
        <v>7.0905280831479164E-2</v>
      </c>
      <c r="CS10" s="31">
        <v>0.53348380001551288</v>
      </c>
      <c r="CT10" s="31">
        <v>-3.940239102719878E-2</v>
      </c>
      <c r="CU10" s="32">
        <v>3.0167169521793762E-3</v>
      </c>
      <c r="CV10" s="51"/>
      <c r="CW10" s="36" t="s">
        <v>274</v>
      </c>
      <c r="CX10" s="55">
        <v>7.059409609269926E-2</v>
      </c>
      <c r="CY10" s="31">
        <v>0.14906159056643201</v>
      </c>
      <c r="CZ10" s="31">
        <v>7.6528092456469632E-2</v>
      </c>
      <c r="DA10" s="31">
        <v>-3.386768074178129E-3</v>
      </c>
      <c r="DB10" s="31">
        <v>-5.3261349003895987E-2</v>
      </c>
      <c r="DC10" s="31">
        <v>-0.46509854006522211</v>
      </c>
      <c r="DD10" s="31">
        <v>2.0034507492536581E-2</v>
      </c>
      <c r="DE10" s="32">
        <v>5.0082346643231246E-3</v>
      </c>
      <c r="DF10" s="51"/>
      <c r="DG10" s="36" t="s">
        <v>274</v>
      </c>
      <c r="DH10" s="55">
        <v>1.7967351787851669E-2</v>
      </c>
      <c r="DI10" s="31">
        <v>1.216079246375706E-3</v>
      </c>
      <c r="DJ10" s="31">
        <v>1.7308809684345321E-2</v>
      </c>
      <c r="DK10" s="31">
        <v>-3.8198347212463707E-2</v>
      </c>
      <c r="DL10" s="31">
        <v>4.4108569190177173E-2</v>
      </c>
      <c r="DM10" s="31">
        <v>0.31085088059978722</v>
      </c>
      <c r="DN10" s="31">
        <v>4.0425202906832301E-3</v>
      </c>
      <c r="DO10" s="32">
        <v>6.9914387144462166E-3</v>
      </c>
      <c r="DP10" s="51"/>
      <c r="DQ10" s="36" t="s">
        <v>274</v>
      </c>
      <c r="DR10" s="55">
        <v>6.4925570242122324E-2</v>
      </c>
      <c r="DS10" s="31">
        <v>3.3611366856013632E-2</v>
      </c>
      <c r="DT10" s="31">
        <v>3.9621159608459938E-2</v>
      </c>
      <c r="DU10" s="31">
        <v>-2.81762914075601E-3</v>
      </c>
      <c r="DV10" s="31">
        <v>-4.9926491333286631E-2</v>
      </c>
      <c r="DW10" s="31">
        <v>-0.98083856864429819</v>
      </c>
      <c r="DX10" s="31">
        <v>6.9049172973361843E-3</v>
      </c>
      <c r="DY10" s="32">
        <v>0.1100000340953379</v>
      </c>
      <c r="DZ10" s="51"/>
      <c r="EA10" s="36" t="s">
        <v>274</v>
      </c>
      <c r="EB10" s="55">
        <v>4.4928195772223163E-3</v>
      </c>
      <c r="EC10" s="31">
        <v>-4.8331375167438628E-2</v>
      </c>
      <c r="ED10" s="31">
        <v>-1.032810195603772E-2</v>
      </c>
      <c r="EE10" s="31">
        <v>3.9380437784354828E-2</v>
      </c>
      <c r="EF10" s="31">
        <v>6.1500090211025663E-2</v>
      </c>
      <c r="EG10" s="31">
        <v>-2.3959663865546221</v>
      </c>
      <c r="EH10" s="31">
        <v>1.6993492658797679E-2</v>
      </c>
      <c r="EI10" s="32">
        <v>3.8999963607601808E-2</v>
      </c>
      <c r="EJ10" s="51"/>
      <c r="EK10" s="36" t="s">
        <v>274</v>
      </c>
      <c r="EL10" s="55">
        <v>-6.7096831216943292E-2</v>
      </c>
      <c r="EM10" s="31">
        <v>0.1077641564506714</v>
      </c>
      <c r="EN10" s="31">
        <v>-2.0957857192686211E-2</v>
      </c>
      <c r="EO10" s="31">
        <v>4.4242636710854853E-3</v>
      </c>
      <c r="EP10" s="31">
        <v>-3.5020016783097137E-2</v>
      </c>
      <c r="EQ10" s="31">
        <v>-44.963159162051532</v>
      </c>
      <c r="ER10" s="31">
        <v>-5.10430313528635E-3</v>
      </c>
      <c r="ES10" s="32">
        <v>6.0000066410856191E-3</v>
      </c>
      <c r="ET10" s="51"/>
      <c r="EU10" s="36" t="s">
        <v>274</v>
      </c>
      <c r="EV10" s="55">
        <v>6.418359959766104E-2</v>
      </c>
      <c r="EW10" s="31">
        <v>6.0185185185185272E-2</v>
      </c>
      <c r="EX10" s="31">
        <v>2.2790636327665009E-2</v>
      </c>
      <c r="EY10" s="31">
        <v>-6.1496521569807713E-2</v>
      </c>
      <c r="EZ10" s="31">
        <v>1.014535202530173</v>
      </c>
      <c r="FA10" s="31">
        <v>-0.34272287612485552</v>
      </c>
      <c r="FB10" s="31">
        <v>0.1076656399549433</v>
      </c>
      <c r="FC10" s="32"/>
      <c r="FD10" s="51"/>
      <c r="FE10" s="36" t="s">
        <v>274</v>
      </c>
      <c r="FF10" s="55">
        <v>-1.5789817209202191E-2</v>
      </c>
      <c r="FG10" s="31">
        <v>-9.4263864444722636E-2</v>
      </c>
      <c r="FH10" s="31">
        <v>-1.4512796340599401E-2</v>
      </c>
      <c r="FI10" s="31">
        <v>-6.674612379582015E-3</v>
      </c>
      <c r="FJ10" s="31">
        <v>-2.1290261205335542E-2</v>
      </c>
      <c r="FK10" s="31">
        <v>-0.28123828173826088</v>
      </c>
      <c r="FL10" s="31">
        <v>-2.1814817765315131E-2</v>
      </c>
      <c r="FM10" s="32"/>
      <c r="FN10" s="51"/>
      <c r="FO10" s="51"/>
      <c r="FP10" s="36" t="s">
        <v>274</v>
      </c>
      <c r="FQ10" s="55">
        <v>3.1660899317935073E-2</v>
      </c>
      <c r="FR10" s="31">
        <v>0.16738315192536349</v>
      </c>
      <c r="FS10" s="31">
        <v>3.3897616773582127E-2</v>
      </c>
      <c r="FT10" s="31">
        <v>5.1481721128167457E-2</v>
      </c>
      <c r="FU10" s="31">
        <v>3.9892370775822618E-2</v>
      </c>
      <c r="FV10" s="31">
        <v>-0.27703901223117511</v>
      </c>
      <c r="FW10" s="31">
        <v>4.3511102824347198E-2</v>
      </c>
      <c r="FX10" s="32"/>
      <c r="FY10" s="51"/>
      <c r="FZ10" s="36" t="s">
        <v>274</v>
      </c>
      <c r="GA10" s="55">
        <v>3.9450652660615412E-2</v>
      </c>
      <c r="GB10" s="31">
        <v>-5.5138551542218417E-2</v>
      </c>
      <c r="GC10" s="31">
        <v>3.9726968018248723E-2</v>
      </c>
      <c r="GD10" s="31">
        <v>1.213627050751338E-2</v>
      </c>
      <c r="GE10" s="31">
        <v>-5.6720417761904972E-2</v>
      </c>
      <c r="GF10" s="31">
        <v>0.42967334306194782</v>
      </c>
      <c r="GG10" s="31">
        <v>1.0150237846913121E-2</v>
      </c>
      <c r="GH10" s="32"/>
      <c r="GI10" s="51"/>
      <c r="GJ10" s="36" t="s">
        <v>274</v>
      </c>
      <c r="GK10" s="55">
        <v>8.7590466505722917E-3</v>
      </c>
      <c r="GL10" s="31">
        <v>-0.1161541055564462</v>
      </c>
      <c r="GM10" s="31">
        <v>-1.7072897719322869E-2</v>
      </c>
      <c r="GN10" s="31">
        <v>-3.8213985255467549E-2</v>
      </c>
      <c r="GO10" s="31">
        <v>0.1101403568261853</v>
      </c>
      <c r="GP10" s="31">
        <v>2.9521384586048698</v>
      </c>
      <c r="GQ10" s="31">
        <v>3.0277600492530619E-2</v>
      </c>
      <c r="GR10" s="32"/>
      <c r="GS10" s="51"/>
      <c r="GT10" s="36" t="s">
        <v>274</v>
      </c>
      <c r="GU10" s="55">
        <v>1.140400985907291E-2</v>
      </c>
      <c r="GV10" s="31">
        <v>0.10167335926977659</v>
      </c>
      <c r="GW10" s="31">
        <v>3.3170201196302408E-2</v>
      </c>
      <c r="GX10" s="31">
        <v>-1.244126591210744E-2</v>
      </c>
      <c r="GY10" s="31">
        <v>-0.1017597954309401</v>
      </c>
      <c r="GZ10" s="31">
        <v>-0.35574507939661409</v>
      </c>
      <c r="HA10" s="31">
        <v>-2.3619768509941019E-2</v>
      </c>
      <c r="HB10" s="32"/>
      <c r="HC10" s="51"/>
      <c r="HD10" s="36" t="s">
        <v>274</v>
      </c>
      <c r="HE10" s="55">
        <v>-0.2142023839715953</v>
      </c>
      <c r="HF10" s="31">
        <v>5.8478425435276232E-2</v>
      </c>
      <c r="HG10" s="31">
        <v>-0.1843483053182694</v>
      </c>
      <c r="HH10" s="31">
        <v>4.5828312185439882E-2</v>
      </c>
      <c r="HI10" s="31">
        <v>6.5425929117123249E-2</v>
      </c>
      <c r="HJ10" s="31">
        <v>0.15859030837004409</v>
      </c>
      <c r="HK10" s="31">
        <v>-6.6930355980573814E-2</v>
      </c>
      <c r="HL10" s="32"/>
      <c r="HM10" s="51"/>
      <c r="HN10" s="36" t="s">
        <v>274</v>
      </c>
      <c r="HO10" s="55">
        <v>-3.1726052155951409E-2</v>
      </c>
      <c r="HP10" s="31">
        <v>2.163418558912928E-2</v>
      </c>
      <c r="HQ10" s="31">
        <v>-2.7702702702702711E-2</v>
      </c>
      <c r="HR10" s="31">
        <v>-1.7622936930219331E-3</v>
      </c>
      <c r="HS10" s="31">
        <v>-5.2350657752857341E-2</v>
      </c>
      <c r="HT10" s="31">
        <v>0.14486692015209121</v>
      </c>
      <c r="HU10" s="31">
        <v>-1.788991317972544E-2</v>
      </c>
      <c r="HV10" s="32"/>
      <c r="HW10" s="51"/>
      <c r="HX10" s="36" t="s">
        <v>274</v>
      </c>
      <c r="HY10" s="55">
        <v>0.12520282657244761</v>
      </c>
      <c r="HZ10" s="31">
        <v>-0.15030276513825699</v>
      </c>
      <c r="IA10" s="31">
        <v>7.8165392633773353E-2</v>
      </c>
      <c r="IB10" s="31">
        <v>-4.2416228144627359E-2</v>
      </c>
      <c r="IC10" s="31">
        <v>6.6320760084200875E-2</v>
      </c>
      <c r="ID10" s="31">
        <v>-0.64763201594154762</v>
      </c>
      <c r="IE10" s="31">
        <v>1.435441571781367E-2</v>
      </c>
      <c r="IF10" s="32"/>
      <c r="IG10" s="51"/>
      <c r="IH10" s="36" t="s">
        <v>274</v>
      </c>
      <c r="II10" s="55">
        <v>0.1708497236590347</v>
      </c>
      <c r="IJ10" s="31">
        <v>7.6571984091185291E-2</v>
      </c>
      <c r="IK10" s="31">
        <v>0.16901925903008749</v>
      </c>
      <c r="IL10" s="31">
        <v>2.4090935036727131E-3</v>
      </c>
      <c r="IM10" s="31">
        <v>-7.2474539447849581E-2</v>
      </c>
      <c r="IN10" s="31">
        <v>-0.97610699541932922</v>
      </c>
      <c r="IO10" s="31">
        <v>5.2377185542709627E-2</v>
      </c>
      <c r="IP10" s="32"/>
      <c r="IQ10" s="51"/>
      <c r="IR10" s="36" t="s">
        <v>274</v>
      </c>
      <c r="IS10" s="55">
        <v>-4.6735427184372343E-3</v>
      </c>
      <c r="IT10" s="31">
        <v>5.9302383421275272E-2</v>
      </c>
      <c r="IU10" s="31">
        <v>-1.2595729195957389E-2</v>
      </c>
      <c r="IV10" s="31">
        <v>3.2620559547110822E-2</v>
      </c>
      <c r="IW10" s="31">
        <v>4.6626419739593278E-2</v>
      </c>
      <c r="IX10" s="31">
        <v>18.81499013806706</v>
      </c>
      <c r="IY10" s="31">
        <v>2.2967625648891481E-2</v>
      </c>
      <c r="IZ10" s="32"/>
      <c r="JA10" s="51"/>
      <c r="JB10" s="36" t="s">
        <v>274</v>
      </c>
      <c r="JC10" s="55">
        <v>1.140191002010682E-2</v>
      </c>
      <c r="JD10" s="31">
        <v>5.0986922308652233E-2</v>
      </c>
      <c r="JE10" s="31">
        <v>1.962180287179649E-2</v>
      </c>
      <c r="JF10" s="31">
        <v>2.6651020623457849E-2</v>
      </c>
      <c r="JG10" s="31">
        <v>-3.2450815942032071E-2</v>
      </c>
      <c r="JH10" s="31">
        <v>-0.23330214409428451</v>
      </c>
      <c r="JI10" s="31">
        <v>9.4251790542859738E-3</v>
      </c>
      <c r="JJ10" s="32"/>
      <c r="JK10" s="51"/>
      <c r="JL10" s="36" t="s">
        <v>274</v>
      </c>
      <c r="JM10" s="55">
        <v>1.8816767177409498E-2</v>
      </c>
      <c r="JN10" s="31">
        <v>-3.7109784472833147E-2</v>
      </c>
      <c r="JO10" s="31">
        <v>2.1699009586501741E-2</v>
      </c>
      <c r="JP10" s="31">
        <v>-2.5453743546903041E-2</v>
      </c>
      <c r="JQ10" s="31">
        <v>7.5223465845057527E-2</v>
      </c>
      <c r="JR10" s="31">
        <v>3.9753842958039E-2</v>
      </c>
      <c r="JS10" s="31">
        <v>1.2568590894477861E-2</v>
      </c>
      <c r="JT10" s="32"/>
      <c r="JU10" s="51"/>
      <c r="JV10" s="69" t="s">
        <v>274</v>
      </c>
      <c r="JW10" s="31">
        <v>-3.8161300969925323E-2</v>
      </c>
      <c r="JX10" s="31">
        <v>-0.1103998201050458</v>
      </c>
      <c r="JY10" s="31">
        <v>-5.0083684979986588E-2</v>
      </c>
      <c r="JZ10" s="31">
        <v>4.7797013662305701E-3</v>
      </c>
      <c r="KA10" s="31">
        <v>-3.2764445618437527E-2</v>
      </c>
      <c r="KB10" s="31">
        <v>4.8936892840196791</v>
      </c>
      <c r="KC10" s="31">
        <v>-1.0380433808911059E-2</v>
      </c>
      <c r="KD10" s="31"/>
      <c r="KE10" s="51"/>
      <c r="KF10" s="69" t="s">
        <v>274</v>
      </c>
      <c r="KG10" s="31">
        <v>-0.17692783748937879</v>
      </c>
      <c r="KH10" s="31">
        <v>0.12900151865619999</v>
      </c>
      <c r="KI10" s="31">
        <v>-0.10506491967565559</v>
      </c>
      <c r="KJ10" s="31">
        <v>3.422990632234716E-2</v>
      </c>
      <c r="KK10" s="31">
        <v>4.5341086355234907E-2</v>
      </c>
      <c r="KL10" s="31">
        <v>-9.6936029932076589E-2</v>
      </c>
      <c r="KM10" s="31">
        <v>-5.3363854834312108E-2</v>
      </c>
      <c r="KN10" s="31"/>
      <c r="KO10" s="51"/>
      <c r="KP10" s="69" t="s">
        <v>274</v>
      </c>
      <c r="KQ10" s="31">
        <v>-5.1919590523916759E-2</v>
      </c>
      <c r="KR10" s="31">
        <v>0.1051672974749898</v>
      </c>
      <c r="KS10" s="31">
        <v>-4.7476375588634948E-2</v>
      </c>
      <c r="KT10" s="31">
        <v>6.1210028423353713E-2</v>
      </c>
      <c r="KU10" s="31">
        <v>-6.4661165419367839E-2</v>
      </c>
      <c r="KV10" s="31">
        <v>1.1790319250764809</v>
      </c>
      <c r="KW10" s="31">
        <v>1.8380755509737449E-2</v>
      </c>
      <c r="KX10" s="31"/>
      <c r="KY10" s="51"/>
      <c r="KZ10" s="69" t="s">
        <v>274</v>
      </c>
      <c r="LA10" s="31">
        <v>-5.5702197659532847E-2</v>
      </c>
      <c r="LB10" s="31">
        <v>-8.743397834248462E-2</v>
      </c>
      <c r="LC10" s="31">
        <v>-6.7023239146880423E-2</v>
      </c>
      <c r="LD10" s="31">
        <v>1.493665518385689E-2</v>
      </c>
      <c r="LE10" s="31">
        <v>0.13249700019440089</v>
      </c>
      <c r="LF10" s="31">
        <v>-0.1750049525843877</v>
      </c>
      <c r="LG10" s="31">
        <v>-6.1816807984857143E-3</v>
      </c>
      <c r="LH10" s="31"/>
      <c r="LI10" s="51"/>
      <c r="LJ10" s="69" t="s">
        <v>274</v>
      </c>
      <c r="LK10" s="31">
        <v>-1.9653486609134799E-2</v>
      </c>
      <c r="LL10" s="31">
        <v>-3.6460379685504148E-2</v>
      </c>
      <c r="LM10" s="31">
        <v>-1.8484074711580929E-2</v>
      </c>
      <c r="LN10" s="31">
        <v>-4.877329632816247E-2</v>
      </c>
      <c r="LO10" s="31">
        <v>-9.9350811744284673E-2</v>
      </c>
      <c r="LP10" s="31">
        <v>2.9324173716039681E-2</v>
      </c>
      <c r="LQ10" s="31">
        <v>-4.5151284003968117E-2</v>
      </c>
      <c r="LR10" s="31"/>
      <c r="LT10" s="69" t="s">
        <v>274</v>
      </c>
      <c r="LU10" s="31">
        <v>3.540139713954215E-2</v>
      </c>
      <c r="LV10" s="31">
        <v>-1.5586571850183049E-2</v>
      </c>
      <c r="LW10" s="31">
        <v>1.579945686536318E-2</v>
      </c>
      <c r="LX10" s="31">
        <v>-7.773334392286081E-3</v>
      </c>
      <c r="LY10" s="31">
        <v>2.19077084178813E-2</v>
      </c>
      <c r="LZ10" s="31">
        <v>1.0190457595228799</v>
      </c>
      <c r="MA10" s="31">
        <v>5.5983970092966177E-2</v>
      </c>
      <c r="MB10" s="31"/>
      <c r="MD10" s="69" t="s">
        <v>274</v>
      </c>
      <c r="ME10" s="31">
        <v>-2.539018298378375E-2</v>
      </c>
      <c r="MF10" s="31">
        <v>5.7560317781694993E-2</v>
      </c>
      <c r="MG10" s="31">
        <v>-3.160324022386207E-3</v>
      </c>
      <c r="MH10" s="31">
        <v>3.993238741389641E-2</v>
      </c>
      <c r="MI10" s="31">
        <v>-3.2187891234629278E-2</v>
      </c>
      <c r="MJ10" s="31">
        <v>-0.7872734830949849</v>
      </c>
      <c r="MK10" s="31">
        <v>-6.2327709910450571E-2</v>
      </c>
      <c r="ML10" s="31"/>
      <c r="MN10" s="69" t="s">
        <v>274</v>
      </c>
      <c r="MO10" s="31">
        <v>6.4265001523425888E-2</v>
      </c>
      <c r="MP10" s="31">
        <v>-9.2623980187759594E-2</v>
      </c>
      <c r="MQ10" s="31">
        <v>5.1702359866172887E-2</v>
      </c>
      <c r="MR10" s="31">
        <v>1.3791975170144379E-2</v>
      </c>
      <c r="MS10" s="31">
        <v>2.8364258188344621E-2</v>
      </c>
      <c r="MT10" s="31">
        <v>0.74719863976101375</v>
      </c>
      <c r="MU10" s="31">
        <v>4.1602638352497667E-2</v>
      </c>
      <c r="MV10" s="31"/>
      <c r="MX10" s="69" t="s">
        <v>274</v>
      </c>
      <c r="MY10" s="31">
        <v>3.5879424926866223E-2</v>
      </c>
      <c r="MZ10" s="31">
        <v>2.5276320628714079E-2</v>
      </c>
      <c r="NA10" s="31">
        <v>3.1037990704763981E-2</v>
      </c>
      <c r="NB10" s="31">
        <v>-3.2864793552636967E-2</v>
      </c>
      <c r="NC10" s="31">
        <v>-4.7130125737056189E-2</v>
      </c>
      <c r="ND10" s="31">
        <v>-0.17683075176384719</v>
      </c>
      <c r="NE10" s="31">
        <v>-1.1214526344667091E-2</v>
      </c>
      <c r="NF10" s="31"/>
      <c r="NG10" s="146"/>
      <c r="NH10" s="69" t="s">
        <v>274</v>
      </c>
      <c r="NI10" s="31">
        <v>-6.9123687158326036E-2</v>
      </c>
      <c r="NJ10" s="31">
        <v>6.2473096354697614E-3</v>
      </c>
      <c r="NK10" s="31">
        <v>-5.4526434934405663E-2</v>
      </c>
      <c r="NL10" s="31">
        <v>-2.3097019431855031E-2</v>
      </c>
      <c r="NM10" s="31">
        <v>2.1761747630864189E-2</v>
      </c>
      <c r="NN10" s="31">
        <v>0.26343119386565522</v>
      </c>
      <c r="NO10" s="31">
        <v>-2.2943068684754021E-2</v>
      </c>
      <c r="NP10" s="31"/>
      <c r="NR10" s="69" t="s">
        <v>274</v>
      </c>
      <c r="NS10" s="31">
        <v>4.1963774219858023E-2</v>
      </c>
      <c r="NT10" s="31">
        <v>1.5724881186242639E-2</v>
      </c>
      <c r="NU10" s="31">
        <v>4.9404390027677679E-2</v>
      </c>
      <c r="NV10" s="31">
        <v>2.6660958035050971E-2</v>
      </c>
      <c r="NW10" s="31">
        <v>-1.0757535114088069E-2</v>
      </c>
      <c r="NX10" s="31">
        <v>-0.41978381153200112</v>
      </c>
      <c r="NY10" s="31">
        <v>1.0028650495864041E-2</v>
      </c>
      <c r="NZ10" s="31"/>
      <c r="OB10" s="69" t="s">
        <v>274</v>
      </c>
      <c r="OC10" s="31">
        <v>-6.0218288829312992E-3</v>
      </c>
      <c r="OD10" s="31">
        <v>-2.1455303145053801E-2</v>
      </c>
      <c r="OE10" s="31">
        <v>-3.7749278273711178E-4</v>
      </c>
      <c r="OF10" s="31">
        <v>4.9257587012018636E-3</v>
      </c>
      <c r="OG10" s="31">
        <v>6.6553728226503156E-2</v>
      </c>
      <c r="OH10" s="31">
        <v>-9.7489682668562665E-3</v>
      </c>
      <c r="OI10" s="31">
        <v>1.1036891305707539E-2</v>
      </c>
      <c r="OJ10" s="31"/>
      <c r="OL10" s="69" t="s">
        <v>274</v>
      </c>
      <c r="OM10" s="148">
        <v>-7.5911940983272239E-2</v>
      </c>
      <c r="ON10" s="148">
        <v>-4.4532915017281932E-2</v>
      </c>
      <c r="OO10" s="148">
        <v>-6.5151245447996942E-2</v>
      </c>
      <c r="OP10" s="148">
        <v>-3.1825491927346211E-2</v>
      </c>
      <c r="OQ10" s="148">
        <v>-6.736030513382639E-2</v>
      </c>
      <c r="OR10" s="148">
        <v>0.14514651496816369</v>
      </c>
      <c r="OS10" s="148">
        <v>-5.2706619937943087E-2</v>
      </c>
      <c r="OT10" s="148"/>
      <c r="OV10" s="69" t="s">
        <v>274</v>
      </c>
      <c r="OW10" s="148">
        <v>6.182445768553757E-2</v>
      </c>
      <c r="OX10" s="148">
        <v>0.1386302928764481</v>
      </c>
      <c r="OY10" s="148">
        <v>9.3147740174322813E-2</v>
      </c>
      <c r="OZ10" s="148">
        <v>-2.1245328187214481E-2</v>
      </c>
      <c r="PA10" s="148">
        <v>5.520919283872297E-2</v>
      </c>
      <c r="PB10" s="148">
        <v>0.37522097674188909</v>
      </c>
      <c r="PC10" s="148">
        <v>4.5343439651431672E-2</v>
      </c>
      <c r="PD10" s="148"/>
      <c r="PF10" s="230" t="s">
        <v>274</v>
      </c>
      <c r="PG10" s="148">
        <f>+'11. EDEQ'!D19</f>
        <v>5.6473922137507619E-2</v>
      </c>
      <c r="PH10" s="148">
        <f>+'11. EDEQ'!E19</f>
        <v>-2.9151483602290466E-2</v>
      </c>
      <c r="PI10" s="148">
        <f>+'11. EDEQ'!F19</f>
        <v>-1.5301969721634343E-2</v>
      </c>
      <c r="PJ10" s="148">
        <f>+'11. EDEQ'!G19</f>
        <v>5.0582362728785323E-2</v>
      </c>
      <c r="PK10" s="148">
        <f>+'11. EDEQ'!H19</f>
        <v>-8.3630746284557248E-3</v>
      </c>
      <c r="PL10" s="148">
        <f>+'11. EDEQ'!I19</f>
        <v>-4.2728904847396811E-2</v>
      </c>
      <c r="PM10" s="148">
        <f>+'11. EDEQ'!J19</f>
        <v>2.8511008297819749E-2</v>
      </c>
      <c r="PN10" s="148"/>
    </row>
    <row r="11" spans="1:430" ht="15" customHeight="1" thickBot="1" x14ac:dyDescent="0.3">
      <c r="A11" s="37" t="s">
        <v>275</v>
      </c>
      <c r="B11" s="55">
        <v>0.18747517238388489</v>
      </c>
      <c r="C11" s="31">
        <v>-2.0346184107002459E-2</v>
      </c>
      <c r="D11" s="31">
        <v>0.1296702407444871</v>
      </c>
      <c r="E11" s="31">
        <v>-3.7630617754486298E-2</v>
      </c>
      <c r="F11" s="31">
        <v>2.081606077048289E-2</v>
      </c>
      <c r="G11" s="31">
        <v>-0.37803420805998122</v>
      </c>
      <c r="H11" s="31">
        <v>2.883918162368521E-2</v>
      </c>
      <c r="I11" s="32">
        <v>1.091336467424266E-5</v>
      </c>
      <c r="J11" s="51"/>
      <c r="K11" s="37" t="s">
        <v>275</v>
      </c>
      <c r="L11" s="55">
        <v>-2.8145507320687949E-2</v>
      </c>
      <c r="M11" s="31">
        <v>-5.4347302311386687E-2</v>
      </c>
      <c r="N11" s="31">
        <v>-2.985873824311058E-2</v>
      </c>
      <c r="O11" s="31">
        <v>7.6029201127385034E-3</v>
      </c>
      <c r="P11" s="31">
        <v>-2.5418791897793391E-2</v>
      </c>
      <c r="Q11" s="31">
        <v>-2.1276675896102978E-2</v>
      </c>
      <c r="R11" s="31">
        <v>-1.5855187708338339E-2</v>
      </c>
      <c r="S11" s="32">
        <v>-1.076997424753866E-2</v>
      </c>
      <c r="T11" s="51"/>
      <c r="U11" s="37" t="s">
        <v>275</v>
      </c>
      <c r="V11" s="55">
        <v>-0.14710098826401249</v>
      </c>
      <c r="W11" s="31">
        <v>6.8114261934486692E-2</v>
      </c>
      <c r="X11" s="31">
        <v>-0.10069537383496729</v>
      </c>
      <c r="Y11" s="31">
        <v>7.5344155055080634E-3</v>
      </c>
      <c r="Z11" s="31">
        <v>3.4718593847318513E-2</v>
      </c>
      <c r="AA11" s="31">
        <v>0.25773362534496769</v>
      </c>
      <c r="AB11" s="31">
        <v>-3.6962578509719783E-2</v>
      </c>
      <c r="AC11" s="32">
        <v>7.6918920860806249E-3</v>
      </c>
      <c r="AD11" s="51"/>
      <c r="AE11" s="37" t="s">
        <v>275</v>
      </c>
      <c r="AF11" s="55">
        <v>0.33387717013353441</v>
      </c>
      <c r="AG11" s="31">
        <v>3.3122692910912813E-2</v>
      </c>
      <c r="AH11" s="31">
        <v>0.23566528591427299</v>
      </c>
      <c r="AI11" s="31">
        <v>-5.9593766051377332E-2</v>
      </c>
      <c r="AJ11" s="31">
        <v>-5.9835547122074496E-3</v>
      </c>
      <c r="AK11" s="31">
        <v>-0.36241920873524952</v>
      </c>
      <c r="AL11" s="31">
        <v>7.6445470164479556E-2</v>
      </c>
      <c r="AM11" s="32">
        <v>1.2614169943770039E-2</v>
      </c>
      <c r="AN11" s="51"/>
      <c r="AO11" s="37" t="s">
        <v>275</v>
      </c>
      <c r="AP11" s="55">
        <v>-3.3408764879177918E-2</v>
      </c>
      <c r="AQ11" s="31">
        <v>-6.2824686569231833E-2</v>
      </c>
      <c r="AR11" s="31">
        <v>-3.315038273442477E-2</v>
      </c>
      <c r="AS11" s="31">
        <v>1.97729078183842E-2</v>
      </c>
      <c r="AT11" s="31">
        <v>5.2099638995295461E-2</v>
      </c>
      <c r="AU11" s="31">
        <v>-0.12048516614588591</v>
      </c>
      <c r="AV11" s="31">
        <v>-8.8525850705463271E-3</v>
      </c>
      <c r="AW11" s="32">
        <v>1.777406183441875E-2</v>
      </c>
      <c r="AX11" s="51"/>
      <c r="AY11" s="37" t="s">
        <v>275</v>
      </c>
      <c r="AZ11" s="55">
        <v>7.851178525966869E-2</v>
      </c>
      <c r="BA11" s="31">
        <v>7.5119076948345298E-2</v>
      </c>
      <c r="BB11" s="31">
        <v>6.4345701581367112E-2</v>
      </c>
      <c r="BC11" s="31">
        <v>6.895656324323457E-2</v>
      </c>
      <c r="BD11" s="31">
        <v>-9.517665440249937E-3</v>
      </c>
      <c r="BE11" s="31">
        <v>-0.1304798650942211</v>
      </c>
      <c r="BF11" s="31">
        <v>5.835196582941618E-2</v>
      </c>
      <c r="BG11" s="32">
        <v>1.6605949509655049E-2</v>
      </c>
      <c r="BH11" s="51"/>
      <c r="BI11" s="37" t="s">
        <v>275</v>
      </c>
      <c r="BJ11" s="55">
        <v>-8.8014357068714327E-2</v>
      </c>
      <c r="BK11" s="31">
        <v>2.2038730572174401E-2</v>
      </c>
      <c r="BL11" s="31">
        <v>-6.4994939295763041E-2</v>
      </c>
      <c r="BM11" s="31">
        <v>-2.5750294447647912E-4</v>
      </c>
      <c r="BN11" s="31">
        <v>4.1287064628010343E-2</v>
      </c>
      <c r="BO11" s="31">
        <v>1.1694282307161239</v>
      </c>
      <c r="BP11" s="31">
        <v>-9.3571187055573705E-3</v>
      </c>
      <c r="BQ11" s="32">
        <v>1.05059477081805E-2</v>
      </c>
      <c r="BR11" s="51"/>
      <c r="BS11" s="37" t="s">
        <v>275</v>
      </c>
      <c r="BT11" s="55">
        <v>-3.9975735643589243E-2</v>
      </c>
      <c r="BU11" s="31">
        <v>-9.322882606827225E-2</v>
      </c>
      <c r="BV11" s="31">
        <v>-4.2709455539902158E-2</v>
      </c>
      <c r="BW11" s="31">
        <v>-4.6505844475107479E-2</v>
      </c>
      <c r="BX11" s="31">
        <v>2.0900587092946711E-2</v>
      </c>
      <c r="BY11" s="31">
        <v>2.8328824984449781E-2</v>
      </c>
      <c r="BZ11" s="31">
        <v>-3.5838407461687809E-2</v>
      </c>
      <c r="CA11" s="32">
        <v>7.8170281161128747E-3</v>
      </c>
      <c r="CB11" s="51"/>
      <c r="CC11" s="37" t="s">
        <v>275</v>
      </c>
      <c r="CD11" s="55">
        <v>0.1934877755557437</v>
      </c>
      <c r="CE11" s="31">
        <v>4.4746380171147238E-2</v>
      </c>
      <c r="CF11" s="31">
        <v>0.12587875443209651</v>
      </c>
      <c r="CG11" s="31">
        <v>-3.4742898888799341E-2</v>
      </c>
      <c r="CH11" s="31">
        <v>-1.42681813046999E-2</v>
      </c>
      <c r="CI11" s="31">
        <v>-0.57876139058706366</v>
      </c>
      <c r="CJ11" s="31">
        <v>3.6679979739246353E-2</v>
      </c>
      <c r="CK11" s="32">
        <v>4.3669437694493444E-3</v>
      </c>
      <c r="CL11" s="51"/>
      <c r="CM11" s="37" t="s">
        <v>275</v>
      </c>
      <c r="CN11" s="55">
        <v>-0.1140803532929882</v>
      </c>
      <c r="CO11" s="31">
        <v>-0.19392776350070709</v>
      </c>
      <c r="CP11" s="31">
        <v>-9.1764046293700691E-2</v>
      </c>
      <c r="CQ11" s="31">
        <v>3.4078889458325483E-2</v>
      </c>
      <c r="CR11" s="31">
        <v>-7.5423101651228069E-3</v>
      </c>
      <c r="CS11" s="31">
        <v>0.47113432357341323</v>
      </c>
      <c r="CT11" s="31">
        <v>-4.3499126153823023E-2</v>
      </c>
      <c r="CU11" s="32">
        <v>2.998961011542311E-3</v>
      </c>
      <c r="CV11" s="51"/>
      <c r="CW11" s="37" t="s">
        <v>275</v>
      </c>
      <c r="CX11" s="55">
        <v>0.13388167419776831</v>
      </c>
      <c r="CY11" s="31">
        <v>0.14906215286443439</v>
      </c>
      <c r="CZ11" s="31">
        <v>0.138284869724104</v>
      </c>
      <c r="DA11" s="31">
        <v>-3.3869009389800209E-3</v>
      </c>
      <c r="DB11" s="31">
        <v>-1.471975512089338E-2</v>
      </c>
      <c r="DC11" s="31">
        <v>-0.45646252326689968</v>
      </c>
      <c r="DD11" s="31">
        <v>4.9722490380100633E-2</v>
      </c>
      <c r="DE11" s="32">
        <v>5.007959432812536E-3</v>
      </c>
      <c r="DF11" s="51"/>
      <c r="DG11" s="37" t="s">
        <v>275</v>
      </c>
      <c r="DH11" s="55">
        <v>3.1408597934266869E-2</v>
      </c>
      <c r="DI11" s="31">
        <v>1.215866310069297E-3</v>
      </c>
      <c r="DJ11" s="31">
        <v>-6.718366271818009E-3</v>
      </c>
      <c r="DK11" s="31">
        <v>-3.8198514424184808E-2</v>
      </c>
      <c r="DL11" s="31">
        <v>8.1422257535879294E-3</v>
      </c>
      <c r="DM11" s="31">
        <v>0.40948841094174138</v>
      </c>
      <c r="DN11" s="31">
        <v>5.0661034749996331E-3</v>
      </c>
      <c r="DO11" s="32">
        <v>6.9910444417967104E-3</v>
      </c>
      <c r="DP11" s="51"/>
      <c r="DQ11" s="37" t="s">
        <v>275</v>
      </c>
      <c r="DR11" s="55">
        <v>8.4412342289873488E-2</v>
      </c>
      <c r="DS11" s="31">
        <v>3.3611586682121192E-2</v>
      </c>
      <c r="DT11" s="31">
        <v>7.3759201571150124E-2</v>
      </c>
      <c r="DU11" s="31">
        <v>-2.8174557779748321E-3</v>
      </c>
      <c r="DV11" s="31">
        <v>3.4436795107226387E-2</v>
      </c>
      <c r="DW11" s="31">
        <v>-1.142440637388815</v>
      </c>
      <c r="DX11" s="31">
        <v>2.1609185551522289E-2</v>
      </c>
      <c r="DY11" s="32">
        <v>0.1989999700659375</v>
      </c>
      <c r="DZ11" s="51"/>
      <c r="EA11" s="37" t="s">
        <v>275</v>
      </c>
      <c r="EB11" s="55">
        <v>1.540767593196318E-3</v>
      </c>
      <c r="EC11" s="31">
        <v>-4.8331375167438628E-2</v>
      </c>
      <c r="ED11" s="31">
        <v>-7.1229023902328456E-3</v>
      </c>
      <c r="EE11" s="31">
        <v>3.9380437784354828E-2</v>
      </c>
      <c r="EF11" s="31">
        <v>-2.9986580990721001E-2</v>
      </c>
      <c r="EG11" s="31">
        <v>-2.021342097599534</v>
      </c>
      <c r="EH11" s="31">
        <v>1.2236507665127889E-2</v>
      </c>
      <c r="EI11" s="32">
        <v>5.9999842887275704E-3</v>
      </c>
      <c r="EJ11" s="51"/>
      <c r="EK11" s="37" t="s">
        <v>275</v>
      </c>
      <c r="EL11" s="55">
        <v>-1.080515924931382E-2</v>
      </c>
      <c r="EM11" s="31">
        <v>0.1077641564506714</v>
      </c>
      <c r="EN11" s="31">
        <v>9.0776073978696553E-3</v>
      </c>
      <c r="EO11" s="31">
        <v>4.4242636710854853E-3</v>
      </c>
      <c r="EP11" s="31">
        <v>0.72528391769602274</v>
      </c>
      <c r="EQ11" s="31">
        <v>6.7710794297352326</v>
      </c>
      <c r="ER11" s="31">
        <v>0.10517903846441851</v>
      </c>
      <c r="ES11" s="32"/>
      <c r="ET11" s="51"/>
      <c r="EU11" s="37" t="s">
        <v>275</v>
      </c>
      <c r="EV11" s="55">
        <v>-1.4565882491712359E-3</v>
      </c>
      <c r="EW11" s="31">
        <v>6.0185185185185272E-2</v>
      </c>
      <c r="EX11" s="31">
        <v>-9.3323511840890695E-3</v>
      </c>
      <c r="EY11" s="31">
        <v>-6.1496521569807713E-2</v>
      </c>
      <c r="EZ11" s="31">
        <v>1.1783311357471011E-2</v>
      </c>
      <c r="FA11" s="31">
        <v>-0.45078624593772931</v>
      </c>
      <c r="FB11" s="31">
        <v>-2.3470756867822951E-2</v>
      </c>
      <c r="FC11" s="32"/>
      <c r="FD11" s="51"/>
      <c r="FE11" s="37" t="s">
        <v>275</v>
      </c>
      <c r="FF11" s="55">
        <v>7.0264843570968932E-3</v>
      </c>
      <c r="FG11" s="31">
        <v>-9.4263864444722636E-2</v>
      </c>
      <c r="FH11" s="31">
        <v>-3.133745506492926E-3</v>
      </c>
      <c r="FI11" s="31">
        <v>-6.674612379582015E-3</v>
      </c>
      <c r="FJ11" s="31">
        <v>3.1809338576113719E-2</v>
      </c>
      <c r="FK11" s="31">
        <v>-4.8960192404966128E-3</v>
      </c>
      <c r="FL11" s="31">
        <v>1.0119386643514939E-3</v>
      </c>
      <c r="FM11" s="32"/>
      <c r="FN11" s="51"/>
      <c r="FO11" s="51"/>
      <c r="FP11" s="37" t="s">
        <v>275</v>
      </c>
      <c r="FQ11" s="55">
        <v>-7.815722089357835E-2</v>
      </c>
      <c r="FR11" s="31">
        <v>0.16738315192536349</v>
      </c>
      <c r="FS11" s="31">
        <v>-5.450418240789829E-2</v>
      </c>
      <c r="FT11" s="31">
        <v>5.1481721128167457E-2</v>
      </c>
      <c r="FU11" s="31">
        <v>-2.9373254285109961E-2</v>
      </c>
      <c r="FV11" s="31">
        <v>-0.35139930562215882</v>
      </c>
      <c r="FW11" s="31">
        <v>-1.981442677464218E-2</v>
      </c>
      <c r="FX11" s="32"/>
      <c r="FY11" s="51"/>
      <c r="FZ11" s="37" t="s">
        <v>275</v>
      </c>
      <c r="GA11" s="55">
        <v>0.1376561098126757</v>
      </c>
      <c r="GB11" s="31">
        <v>-5.5138551542218417E-2</v>
      </c>
      <c r="GC11" s="31">
        <v>0.11549260341705669</v>
      </c>
      <c r="GD11" s="31">
        <v>1.213627050751338E-2</v>
      </c>
      <c r="GE11" s="31">
        <v>-1.4714083455810319E-3</v>
      </c>
      <c r="GF11" s="31">
        <v>2.9973235542017258E-2</v>
      </c>
      <c r="GG11" s="31">
        <v>5.8074893821005093E-2</v>
      </c>
      <c r="GH11" s="32"/>
      <c r="GI11" s="51"/>
      <c r="GJ11" s="37" t="s">
        <v>275</v>
      </c>
      <c r="GK11" s="55">
        <v>1.103421624800994E-2</v>
      </c>
      <c r="GL11" s="31">
        <v>-0.1161541055564462</v>
      </c>
      <c r="GM11" s="31">
        <v>-1.476785319016535E-2</v>
      </c>
      <c r="GN11" s="31">
        <v>-3.8213985255467549E-2</v>
      </c>
      <c r="GO11" s="31">
        <v>2.5808400173904629E-2</v>
      </c>
      <c r="GP11" s="31">
        <v>4.4608924110603851</v>
      </c>
      <c r="GQ11" s="31">
        <v>2.132274632968836E-2</v>
      </c>
      <c r="GR11" s="32"/>
      <c r="GS11" s="51"/>
      <c r="GT11" s="37" t="s">
        <v>275</v>
      </c>
      <c r="GU11" s="55">
        <v>-1.518952607176343E-2</v>
      </c>
      <c r="GV11" s="31">
        <v>0.1016191512695097</v>
      </c>
      <c r="GW11" s="31">
        <v>1.0905612335013391E-2</v>
      </c>
      <c r="GX11" s="31">
        <v>-1.244791637497958E-2</v>
      </c>
      <c r="GY11" s="31">
        <v>4.6828892785356242E-3</v>
      </c>
      <c r="GZ11" s="31">
        <v>-0.37168516167025528</v>
      </c>
      <c r="HA11" s="31">
        <v>-1.6865369785193221E-2</v>
      </c>
      <c r="HB11" s="32"/>
      <c r="HC11" s="51"/>
      <c r="HD11" s="37" t="s">
        <v>275</v>
      </c>
      <c r="HE11" s="55">
        <v>1.057129129203924E-2</v>
      </c>
      <c r="HF11" s="31">
        <v>5.8575932956579972E-2</v>
      </c>
      <c r="HG11" s="31">
        <v>-1.5087493203359569E-2</v>
      </c>
      <c r="HH11" s="31">
        <v>4.5817633279588918E-2</v>
      </c>
      <c r="HI11" s="31">
        <v>-1.476739712346815E-2</v>
      </c>
      <c r="HJ11" s="31">
        <v>0.12051348569420151</v>
      </c>
      <c r="HK11" s="31">
        <v>1.9208420465160549E-2</v>
      </c>
      <c r="HL11" s="32"/>
      <c r="HM11" s="51"/>
      <c r="HN11" s="37" t="s">
        <v>275</v>
      </c>
      <c r="HO11" s="55">
        <v>-0.21885412540372959</v>
      </c>
      <c r="HP11" s="31">
        <v>2.1626105799143279E-2</v>
      </c>
      <c r="HQ11" s="31">
        <v>-0.16798390083916021</v>
      </c>
      <c r="HR11" s="31">
        <v>-1.7474115872774009E-3</v>
      </c>
      <c r="HS11" s="31">
        <v>2.562986227085523E-2</v>
      </c>
      <c r="HT11" s="31">
        <v>0.14349728898116479</v>
      </c>
      <c r="HU11" s="31">
        <v>-8.6341647844446617E-2</v>
      </c>
      <c r="HV11" s="32"/>
      <c r="HW11" s="51"/>
      <c r="HX11" s="37" t="s">
        <v>275</v>
      </c>
      <c r="HY11" s="55">
        <v>0.18381807527590949</v>
      </c>
      <c r="HZ11" s="31">
        <v>-0.15033250498757489</v>
      </c>
      <c r="IA11" s="31">
        <v>0.13449185182152801</v>
      </c>
      <c r="IB11" s="31">
        <v>-4.2413938035521362E-2</v>
      </c>
      <c r="IC11" s="31">
        <v>-9.6579978894225527E-3</v>
      </c>
      <c r="ID11" s="31">
        <v>-0.64020455614190919</v>
      </c>
      <c r="IE11" s="31">
        <v>2.2936798934369021E-2</v>
      </c>
      <c r="IF11" s="32"/>
      <c r="IG11" s="51"/>
      <c r="IH11" s="37" t="s">
        <v>275</v>
      </c>
      <c r="II11" s="55">
        <v>-1.8489666763462968E-2</v>
      </c>
      <c r="IJ11" s="31">
        <v>7.6571984091185291E-2</v>
      </c>
      <c r="IK11" s="31">
        <v>2.0853567959778331E-3</v>
      </c>
      <c r="IL11" s="31">
        <v>2.4087381105338751E-3</v>
      </c>
      <c r="IM11" s="31">
        <v>-9.144138518865589E-3</v>
      </c>
      <c r="IN11" s="31">
        <v>-0.98846412169398601</v>
      </c>
      <c r="IO11" s="31">
        <v>-1.543713254616761E-2</v>
      </c>
      <c r="IP11" s="32"/>
      <c r="IQ11" s="51"/>
      <c r="IR11" s="37" t="s">
        <v>275</v>
      </c>
      <c r="IS11" s="55">
        <v>7.3940768753190902E-2</v>
      </c>
      <c r="IT11" s="31">
        <v>5.9302383421275272E-2</v>
      </c>
      <c r="IU11" s="31">
        <v>4.7735862361796957E-2</v>
      </c>
      <c r="IV11" s="31">
        <v>3.2620205860029179E-2</v>
      </c>
      <c r="IW11" s="31">
        <v>-1.262703119195362E-2</v>
      </c>
      <c r="IX11" s="31">
        <v>31.31864673485445</v>
      </c>
      <c r="IY11" s="31">
        <v>4.6244161317119767E-2</v>
      </c>
      <c r="IZ11" s="32"/>
      <c r="JA11" s="51"/>
      <c r="JB11" s="37" t="s">
        <v>275</v>
      </c>
      <c r="JC11" s="55">
        <v>-0.1061684857040518</v>
      </c>
      <c r="JD11" s="31">
        <v>5.0986922308652233E-2</v>
      </c>
      <c r="JE11" s="31">
        <v>-7.0728623247035327E-2</v>
      </c>
      <c r="JF11" s="31">
        <v>2.6651714780206771E-2</v>
      </c>
      <c r="JG11" s="31">
        <v>2.928152898053096E-2</v>
      </c>
      <c r="JH11" s="31">
        <v>0.17187233731772031</v>
      </c>
      <c r="JI11" s="31">
        <v>-2.9261237522930299E-2</v>
      </c>
      <c r="JJ11" s="32"/>
      <c r="JK11" s="51"/>
      <c r="JL11" s="37" t="s">
        <v>275</v>
      </c>
      <c r="JM11" s="55">
        <v>9.0123346566400642E-2</v>
      </c>
      <c r="JN11" s="31">
        <v>-3.7109784472833147E-2</v>
      </c>
      <c r="JO11" s="31">
        <v>7.3217901578916555E-2</v>
      </c>
      <c r="JP11" s="31">
        <v>-2.5454068677543368E-2</v>
      </c>
      <c r="JQ11" s="31">
        <v>-4.8131556772470378E-2</v>
      </c>
      <c r="JR11" s="31">
        <v>1.8536884309367021</v>
      </c>
      <c r="JS11" s="31">
        <v>2.6882479140132112E-2</v>
      </c>
      <c r="JT11" s="32"/>
      <c r="JU11" s="51"/>
      <c r="JV11" s="69" t="s">
        <v>275</v>
      </c>
      <c r="JW11" s="31">
        <v>-8.8851882175212657E-2</v>
      </c>
      <c r="JX11" s="31">
        <v>-0.1103998201050458</v>
      </c>
      <c r="JY11" s="31">
        <v>-8.2832810913805788E-2</v>
      </c>
      <c r="JZ11" s="31">
        <v>4.7793590297911092E-3</v>
      </c>
      <c r="KA11" s="31">
        <v>4.2846674548241322E-2</v>
      </c>
      <c r="KB11" s="31">
        <v>-4.6633859414128537E-2</v>
      </c>
      <c r="KC11" s="31">
        <v>-3.7390540362435457E-2</v>
      </c>
      <c r="KD11" s="31"/>
      <c r="KE11" s="51"/>
      <c r="KF11" s="69" t="s">
        <v>275</v>
      </c>
      <c r="KG11" s="31">
        <v>-7.1170396124488666E-2</v>
      </c>
      <c r="KH11" s="31">
        <v>0.12900151865619999</v>
      </c>
      <c r="KI11" s="31">
        <v>-2.96312647651433E-2</v>
      </c>
      <c r="KJ11" s="31">
        <v>3.4229917984752591E-2</v>
      </c>
      <c r="KK11" s="31">
        <v>-3.0762734472560529E-2</v>
      </c>
      <c r="KL11" s="31">
        <v>0.77478963363418385</v>
      </c>
      <c r="KM11" s="31">
        <v>-5.2073151584363722E-3</v>
      </c>
      <c r="KN11" s="31"/>
      <c r="KO11" s="51"/>
      <c r="KP11" s="69" t="s">
        <v>275</v>
      </c>
      <c r="KQ11" s="31">
        <v>-4.1276256379349667E-2</v>
      </c>
      <c r="KR11" s="31">
        <v>0.1051672974749898</v>
      </c>
      <c r="KS11" s="31">
        <v>-2.3906786442603061E-2</v>
      </c>
      <c r="KT11" s="31">
        <v>6.121103688283866E-2</v>
      </c>
      <c r="KU11" s="31">
        <v>3.5784463548254097E-2</v>
      </c>
      <c r="KV11" s="31">
        <v>0.74096287054166865</v>
      </c>
      <c r="KW11" s="31">
        <v>3.5983122759643549E-2</v>
      </c>
      <c r="KX11" s="31"/>
      <c r="KY11" s="51"/>
      <c r="KZ11" s="69" t="s">
        <v>275</v>
      </c>
      <c r="LA11" s="31">
        <v>-2.6642658569208461E-2</v>
      </c>
      <c r="LB11" s="31">
        <v>-8.743397834248462E-2</v>
      </c>
      <c r="LC11" s="31">
        <v>-4.7001186765089971E-2</v>
      </c>
      <c r="LD11" s="31">
        <v>1.4936025050452601E-2</v>
      </c>
      <c r="LE11" s="31">
        <v>5.341422379501172E-2</v>
      </c>
      <c r="LF11" s="31">
        <v>1.270721508852039E-2</v>
      </c>
      <c r="LG11" s="31">
        <v>-1.1596817749866129E-3</v>
      </c>
      <c r="LH11" s="31"/>
      <c r="LI11" s="51"/>
      <c r="LJ11" s="69" t="s">
        <v>275</v>
      </c>
      <c r="LK11" s="31">
        <v>-3.0777365929789451E-2</v>
      </c>
      <c r="LL11" s="31">
        <v>-3.6460379685504148E-2</v>
      </c>
      <c r="LM11" s="31">
        <v>-3.3418318677697303E-2</v>
      </c>
      <c r="LN11" s="31">
        <v>-4.8773602189723937E-2</v>
      </c>
      <c r="LO11" s="31">
        <v>-3.556040931123218E-2</v>
      </c>
      <c r="LP11" s="31">
        <v>0.90335143999180079</v>
      </c>
      <c r="LQ11" s="31">
        <v>1.22939079426383E-3</v>
      </c>
      <c r="LR11" s="31"/>
      <c r="LT11" s="69" t="s">
        <v>275</v>
      </c>
      <c r="LU11" s="31">
        <v>1.5696369706887439E-3</v>
      </c>
      <c r="LV11" s="31">
        <v>-1.5586571850183049E-2</v>
      </c>
      <c r="LW11" s="31">
        <v>6.3825358602696341E-3</v>
      </c>
      <c r="LX11" s="31">
        <v>-7.7730153473163678E-3</v>
      </c>
      <c r="LY11" s="31">
        <v>-9.6611845782631905E-3</v>
      </c>
      <c r="LZ11" s="31">
        <v>-0.78339243726137275</v>
      </c>
      <c r="MA11" s="31">
        <v>-6.7431875797207469E-2</v>
      </c>
      <c r="MB11" s="31"/>
      <c r="MD11" s="69" t="s">
        <v>275</v>
      </c>
      <c r="ME11" s="31">
        <v>-2.046602804347903E-2</v>
      </c>
      <c r="MF11" s="31">
        <v>5.7560317781694993E-2</v>
      </c>
      <c r="MG11" s="31">
        <v>-7.2460279678137462E-3</v>
      </c>
      <c r="MH11" s="31">
        <v>3.993238741389641E-2</v>
      </c>
      <c r="MI11" s="31">
        <v>8.177237573596236E-4</v>
      </c>
      <c r="MJ11" s="31">
        <v>1.827925421722403</v>
      </c>
      <c r="MK11" s="31">
        <v>4.450919084122118E-2</v>
      </c>
      <c r="ML11" s="31"/>
      <c r="MN11" s="69" t="s">
        <v>275</v>
      </c>
      <c r="MO11" s="31">
        <v>2.852754707799339E-2</v>
      </c>
      <c r="MP11" s="31">
        <v>-9.2623980187759594E-2</v>
      </c>
      <c r="MQ11" s="31">
        <v>2.2654657459208541E-2</v>
      </c>
      <c r="MR11" s="31">
        <v>1.3791975170144379E-2</v>
      </c>
      <c r="MS11" s="31">
        <v>2.6894298149752121E-2</v>
      </c>
      <c r="MT11" s="31">
        <v>-0.36313308691484331</v>
      </c>
      <c r="MU11" s="31">
        <v>-4.2636682879413539E-3</v>
      </c>
      <c r="MV11" s="31"/>
      <c r="MX11" s="69" t="s">
        <v>275</v>
      </c>
      <c r="MY11" s="31">
        <v>8.7129079456689643E-2</v>
      </c>
      <c r="MZ11" s="31">
        <v>2.5276320628714079E-2</v>
      </c>
      <c r="NA11" s="31">
        <v>6.8968000154546252E-2</v>
      </c>
      <c r="NB11" s="31">
        <v>-3.2864793552636967E-2</v>
      </c>
      <c r="NC11" s="31">
        <v>-3.9937356463793268E-2</v>
      </c>
      <c r="ND11" s="31">
        <v>-0.12987994649682369</v>
      </c>
      <c r="NE11" s="31">
        <v>8.3867966943245199E-3</v>
      </c>
      <c r="NF11" s="31"/>
      <c r="NG11" s="146"/>
      <c r="NH11" s="69" t="s">
        <v>275</v>
      </c>
      <c r="NI11" s="31">
        <v>-6.5519885452787266E-2</v>
      </c>
      <c r="NJ11" s="31">
        <v>6.2473096354697614E-3</v>
      </c>
      <c r="NK11" s="31">
        <v>-5.0036143786554507E-2</v>
      </c>
      <c r="NL11" s="31">
        <v>-2.309670160629031E-2</v>
      </c>
      <c r="NM11" s="31">
        <v>9.2602729527992509E-3</v>
      </c>
      <c r="NN11" s="31">
        <v>0.12168332949339219</v>
      </c>
      <c r="NO11" s="31">
        <v>-2.6808594956540869E-2</v>
      </c>
      <c r="NP11" s="31"/>
      <c r="NR11" s="69" t="s">
        <v>275</v>
      </c>
      <c r="NS11" s="31">
        <v>2.279711535314884E-2</v>
      </c>
      <c r="NT11" s="31">
        <v>1.5724881186242639E-2</v>
      </c>
      <c r="NU11" s="31">
        <v>3.3765461136168642E-2</v>
      </c>
      <c r="NV11" s="31">
        <v>2.6660298681495161E-2</v>
      </c>
      <c r="NW11" s="31">
        <v>1.734505652329775E-2</v>
      </c>
      <c r="NX11" s="31">
        <v>-0.37531736357575313</v>
      </c>
      <c r="NY11" s="31">
        <v>1.046193808895741E-2</v>
      </c>
      <c r="NZ11" s="31"/>
      <c r="OB11" s="69" t="s">
        <v>275</v>
      </c>
      <c r="OC11" s="31">
        <v>1.5699527202207641E-2</v>
      </c>
      <c r="OD11" s="31">
        <v>-2.1455303145053801E-2</v>
      </c>
      <c r="OE11" s="31">
        <v>1.481728086083099E-2</v>
      </c>
      <c r="OF11" s="31">
        <v>4.9263940449763791E-3</v>
      </c>
      <c r="OG11" s="31">
        <v>-2.8340920589444249E-2</v>
      </c>
      <c r="OH11" s="31">
        <v>5.3903415859463011E-2</v>
      </c>
      <c r="OI11" s="31">
        <v>1.741742353604125E-3</v>
      </c>
      <c r="OJ11" s="31"/>
      <c r="OL11" s="69" t="s">
        <v>275</v>
      </c>
      <c r="OM11" s="148">
        <v>-7.9738426420244674E-2</v>
      </c>
      <c r="ON11" s="148">
        <v>-4.4532915017281932E-2</v>
      </c>
      <c r="OO11" s="148">
        <v>-6.5404999958787041E-2</v>
      </c>
      <c r="OP11" s="148">
        <v>-3.1826112567446781E-2</v>
      </c>
      <c r="OQ11" s="148">
        <v>5.0177962693401149E-2</v>
      </c>
      <c r="OR11" s="148">
        <v>-2.4376396937350778E-2</v>
      </c>
      <c r="OS11" s="148">
        <v>-3.4039591765120072E-2</v>
      </c>
      <c r="OT11" s="148"/>
      <c r="OV11" s="69" t="s">
        <v>275</v>
      </c>
      <c r="OW11" s="148">
        <v>7.8259215206265997E-2</v>
      </c>
      <c r="OX11" s="148">
        <v>0.1386302928764481</v>
      </c>
      <c r="OY11" s="148">
        <v>0.10218721888063791</v>
      </c>
      <c r="OZ11" s="148">
        <v>-2.124533510689923E-2</v>
      </c>
      <c r="PA11" s="148">
        <v>-4.8082418943107393E-2</v>
      </c>
      <c r="PB11" s="148">
        <v>0.47131600882826308</v>
      </c>
      <c r="PC11" s="148">
        <v>3.0801659239688729E-2</v>
      </c>
      <c r="PD11" s="148"/>
      <c r="PF11" s="230" t="s">
        <v>275</v>
      </c>
      <c r="PG11" s="148">
        <f>+'7. CHEC'!D19</f>
        <v>1.654135338345861E-2</v>
      </c>
      <c r="PH11" s="148">
        <f>+'7. CHEC'!E19</f>
        <v>-2.9151483602290466E-2</v>
      </c>
      <c r="PI11" s="148">
        <f>+'7. CHEC'!F19</f>
        <v>-4.224675948151705E-2</v>
      </c>
      <c r="PJ11" s="148">
        <f>+'7. CHEC'!G19</f>
        <v>5.0582362728785323E-2</v>
      </c>
      <c r="PK11" s="148">
        <f>+'7. CHEC'!H19</f>
        <v>3.7047200878155877E-2</v>
      </c>
      <c r="PL11" s="148">
        <f>+'7. CHEC'!I19</f>
        <v>-5.3081581759886066E-2</v>
      </c>
      <c r="PM11" s="148">
        <f>+'7. CHEC'!J19</f>
        <v>2.2706503391998974E-2</v>
      </c>
      <c r="PN11" s="148"/>
    </row>
    <row r="12" spans="1:430" x14ac:dyDescent="0.25">
      <c r="A12" s="38" t="s">
        <v>276</v>
      </c>
      <c r="B12" s="55">
        <v>6.7037276914219818E-2</v>
      </c>
      <c r="C12" s="31">
        <v>-9.1941384736428045E-2</v>
      </c>
      <c r="D12" s="31">
        <v>3.7634847711417327E-2</v>
      </c>
      <c r="E12" s="31">
        <v>-2.857148133101884E-2</v>
      </c>
      <c r="F12" s="31">
        <v>-4.1744137227841361E-4</v>
      </c>
      <c r="G12" s="31">
        <v>-0.3854073251942286</v>
      </c>
      <c r="H12" s="31">
        <v>-1.0377998184137611E-2</v>
      </c>
      <c r="I12" s="32"/>
      <c r="J12" s="51"/>
      <c r="K12" s="38" t="s">
        <v>276</v>
      </c>
      <c r="L12" s="55">
        <v>1.138960920718537E-2</v>
      </c>
      <c r="M12" s="31">
        <v>2.0211975557610871E-2</v>
      </c>
      <c r="N12" s="31">
        <v>3.3108238851592112E-3</v>
      </c>
      <c r="O12" s="31">
        <v>2.71216197772376E-2</v>
      </c>
      <c r="P12" s="31">
        <v>-2.2898060967092421E-2</v>
      </c>
      <c r="Q12" s="31">
        <v>-2.7720190411522998E-2</v>
      </c>
      <c r="R12" s="31">
        <v>8.2022576299529935E-3</v>
      </c>
      <c r="S12" s="32"/>
      <c r="T12" s="51"/>
      <c r="U12" s="38" t="s">
        <v>276</v>
      </c>
      <c r="V12" s="55">
        <v>-6.449735036938796E-2</v>
      </c>
      <c r="W12" s="31">
        <v>6.8116385130831472E-2</v>
      </c>
      <c r="X12" s="31">
        <v>-3.9538308405670138E-2</v>
      </c>
      <c r="Y12" s="31">
        <v>4.9028825070068808E-3</v>
      </c>
      <c r="Z12" s="31">
        <v>8.6094561550241686E-3</v>
      </c>
      <c r="AA12" s="31">
        <v>0.26101508549437402</v>
      </c>
      <c r="AB12" s="31">
        <v>-1.0139345738972809E-2</v>
      </c>
      <c r="AC12" s="32"/>
      <c r="AD12" s="51"/>
      <c r="AE12" s="38" t="s">
        <v>276</v>
      </c>
      <c r="AF12" s="55">
        <v>5.6988637983634079E-2</v>
      </c>
      <c r="AG12" s="31">
        <v>3.3120639274852343E-2</v>
      </c>
      <c r="AH12" s="31">
        <v>3.6608774670464847E-2</v>
      </c>
      <c r="AI12" s="31">
        <v>-1.168505025190425E-2</v>
      </c>
      <c r="AJ12" s="31">
        <v>2.3996902211436341E-2</v>
      </c>
      <c r="AK12" s="31">
        <v>-0.38460926637287007</v>
      </c>
      <c r="AL12" s="31">
        <v>8.7514796232086491E-3</v>
      </c>
      <c r="AM12" s="32"/>
      <c r="AN12" s="51"/>
      <c r="AO12" s="38" t="s">
        <v>276</v>
      </c>
      <c r="AP12" s="55">
        <v>9.1368396633421556E-2</v>
      </c>
      <c r="AQ12" s="31">
        <v>-6.2822762500673368E-2</v>
      </c>
      <c r="AR12" s="31">
        <v>7.2247147296518816E-3</v>
      </c>
      <c r="AS12" s="31">
        <v>3.1232506881713661E-2</v>
      </c>
      <c r="AT12" s="31">
        <v>-2.375204830796086E-2</v>
      </c>
      <c r="AU12" s="31">
        <v>-4.6361229853089651E-2</v>
      </c>
      <c r="AV12" s="31">
        <v>3.1942264324068548E-2</v>
      </c>
      <c r="AW12" s="32"/>
      <c r="AX12" s="51"/>
      <c r="AY12" s="38" t="s">
        <v>276</v>
      </c>
      <c r="AZ12" s="55">
        <v>0.1734671809327725</v>
      </c>
      <c r="BA12" s="31">
        <v>7.5116869678759773E-2</v>
      </c>
      <c r="BB12" s="31">
        <v>0.20196883760349441</v>
      </c>
      <c r="BC12" s="31">
        <v>9.4448827448922346E-3</v>
      </c>
      <c r="BD12" s="31">
        <v>5.7781461793696219E-2</v>
      </c>
      <c r="BE12" s="31">
        <v>-0.19136824985694059</v>
      </c>
      <c r="BF12" s="31">
        <v>8.9973130636350956E-2</v>
      </c>
      <c r="BG12" s="32"/>
      <c r="BH12" s="51"/>
      <c r="BI12" s="38" t="s">
        <v>276</v>
      </c>
      <c r="BJ12" s="55">
        <v>-0.18252952729991731</v>
      </c>
      <c r="BK12" s="31">
        <v>2.2038730572174401E-2</v>
      </c>
      <c r="BL12" s="31">
        <v>9.8578944513748115E-3</v>
      </c>
      <c r="BM12" s="31">
        <v>-4.5941925470841909E-2</v>
      </c>
      <c r="BN12" s="31">
        <v>7.1503298305332627E-2</v>
      </c>
      <c r="BO12" s="31">
        <v>1.181999329583969</v>
      </c>
      <c r="BP12" s="31">
        <v>-5.0069028227575967E-2</v>
      </c>
      <c r="BQ12" s="32"/>
      <c r="BR12" s="51"/>
      <c r="BS12" s="38" t="s">
        <v>276</v>
      </c>
      <c r="BT12" s="55">
        <v>-0.14365229153917999</v>
      </c>
      <c r="BU12" s="31">
        <v>-9.322695764279447E-2</v>
      </c>
      <c r="BV12" s="31">
        <v>-0.1234091977173548</v>
      </c>
      <c r="BW12" s="31">
        <v>-1.6382012546471359E-2</v>
      </c>
      <c r="BX12" s="31">
        <v>-1.3369242574375381E-3</v>
      </c>
      <c r="BY12" s="31">
        <v>2.9148779398418791E-2</v>
      </c>
      <c r="BZ12" s="31">
        <v>-6.7332076032306912E-2</v>
      </c>
      <c r="CA12" s="32"/>
      <c r="CB12" s="51"/>
      <c r="CC12" s="38" t="s">
        <v>276</v>
      </c>
      <c r="CD12" s="55">
        <v>0.41388121437871811</v>
      </c>
      <c r="CE12" s="31">
        <v>4.474422744862093E-2</v>
      </c>
      <c r="CF12" s="31">
        <v>0.29464907994442763</v>
      </c>
      <c r="CG12" s="31">
        <v>6.7454918780172892E-3</v>
      </c>
      <c r="CH12" s="31">
        <v>-7.475975248856595E-2</v>
      </c>
      <c r="CI12" s="31">
        <v>-0.55006592896257944</v>
      </c>
      <c r="CJ12" s="31">
        <v>0.1150887182502294</v>
      </c>
      <c r="CK12" s="32"/>
      <c r="CL12" s="51"/>
      <c r="CM12" s="38" t="s">
        <v>276</v>
      </c>
      <c r="CN12" s="55">
        <v>-8.5831738191784971E-3</v>
      </c>
      <c r="CO12" s="31">
        <v>-0.19392776350070709</v>
      </c>
      <c r="CP12" s="31">
        <v>-4.3054898248935294E-3</v>
      </c>
      <c r="CQ12" s="31">
        <v>1.429719660805384E-2</v>
      </c>
      <c r="CR12" s="31">
        <v>8.4851988213256846E-2</v>
      </c>
      <c r="CS12" s="31">
        <v>0.46084231868030612</v>
      </c>
      <c r="CT12" s="31">
        <v>1.2915557426954299E-2</v>
      </c>
      <c r="CU12" s="32"/>
      <c r="CV12" s="51"/>
      <c r="CW12" s="38" t="s">
        <v>276</v>
      </c>
      <c r="CX12" s="55">
        <v>-6.6620786060889419E-4</v>
      </c>
      <c r="CY12" s="31">
        <v>0.14906215286443439</v>
      </c>
      <c r="CZ12" s="31">
        <v>1.3459511550559021E-2</v>
      </c>
      <c r="DA12" s="31">
        <v>-2.9555770507519501E-2</v>
      </c>
      <c r="DB12" s="31">
        <v>4.3313550976785252E-4</v>
      </c>
      <c r="DC12" s="31">
        <v>-0.46302371159167949</v>
      </c>
      <c r="DD12" s="31">
        <v>-1.2158178383492939E-2</v>
      </c>
      <c r="DE12" s="32"/>
      <c r="DF12" s="51"/>
      <c r="DG12" s="38" t="s">
        <v>276</v>
      </c>
      <c r="DH12" s="55">
        <v>8.0390229024358568E-3</v>
      </c>
      <c r="DI12" s="31">
        <v>1.215866310069297E-3</v>
      </c>
      <c r="DJ12" s="31">
        <v>-6.0465148999633636E-3</v>
      </c>
      <c r="DK12" s="31">
        <v>-6.2206949176097821E-3</v>
      </c>
      <c r="DL12" s="31">
        <v>-2.9510120427053841E-2</v>
      </c>
      <c r="DM12" s="31">
        <v>0.36229137132966271</v>
      </c>
      <c r="DN12" s="31">
        <v>3.952894364239795E-5</v>
      </c>
      <c r="DO12" s="32"/>
      <c r="DP12" s="51"/>
      <c r="DQ12" s="38" t="s">
        <v>276</v>
      </c>
      <c r="DR12" s="55">
        <v>1.050439416554531E-2</v>
      </c>
      <c r="DS12" s="31">
        <v>3.3611586682121192E-2</v>
      </c>
      <c r="DT12" s="31">
        <v>1.5917785240837048E-2</v>
      </c>
      <c r="DU12" s="31">
        <v>7.4431071773497115E-2</v>
      </c>
      <c r="DV12" s="31">
        <v>1.211406133278411E-2</v>
      </c>
      <c r="DW12" s="31">
        <v>-0.97435838469322045</v>
      </c>
      <c r="DX12" s="31">
        <v>1.175768408140032E-2</v>
      </c>
      <c r="DY12" s="32"/>
      <c r="DZ12" s="51"/>
      <c r="EA12" s="38" t="s">
        <v>276</v>
      </c>
      <c r="EB12" s="55">
        <v>3.583324349763098E-3</v>
      </c>
      <c r="EC12" s="31">
        <v>-4.8331375167438628E-2</v>
      </c>
      <c r="ED12" s="31">
        <v>-9.847600801184386E-3</v>
      </c>
      <c r="EE12" s="31">
        <v>-2.1489635577606201E-3</v>
      </c>
      <c r="EF12" s="31">
        <v>1.7543649100832861E-3</v>
      </c>
      <c r="EG12" s="31">
        <v>5.6091928251121077</v>
      </c>
      <c r="EH12" s="31">
        <v>3.9970390328604861E-4</v>
      </c>
      <c r="EI12" s="32"/>
      <c r="EJ12" s="51"/>
      <c r="EK12" s="38" t="s">
        <v>276</v>
      </c>
      <c r="EL12" s="55">
        <v>-1.4845473135274709E-2</v>
      </c>
      <c r="EM12" s="31">
        <v>0.1077641564506714</v>
      </c>
      <c r="EN12" s="31">
        <v>1.7302965485538412E-2</v>
      </c>
      <c r="EO12" s="31">
        <v>-3.4081670262008319E-2</v>
      </c>
      <c r="EP12" s="31">
        <v>4.1087304327369817E-2</v>
      </c>
      <c r="EQ12" s="31">
        <v>5.4275197611697248</v>
      </c>
      <c r="ER12" s="31">
        <v>1.5291944530800501E-2</v>
      </c>
      <c r="ES12" s="32"/>
      <c r="ET12" s="51"/>
      <c r="EU12" s="38" t="s">
        <v>276</v>
      </c>
      <c r="EV12" s="55">
        <v>-3.3070890072148052E-3</v>
      </c>
      <c r="EW12" s="31">
        <v>6.0185185185185272E-2</v>
      </c>
      <c r="EX12" s="31">
        <v>-1.548128585739008E-2</v>
      </c>
      <c r="EY12" s="31">
        <v>-2.020799431382456E-2</v>
      </c>
      <c r="EZ12" s="31">
        <v>-1.476821167804954E-2</v>
      </c>
      <c r="FA12" s="31">
        <v>-0.36629649959886851</v>
      </c>
      <c r="FB12" s="31">
        <v>-1.4805396743382141E-2</v>
      </c>
      <c r="FC12" s="32"/>
      <c r="FD12" s="51"/>
      <c r="FE12" s="38" t="s">
        <v>276</v>
      </c>
      <c r="FF12" s="55">
        <v>1.7077120269788821E-2</v>
      </c>
      <c r="FG12" s="31">
        <v>-9.4263864444722636E-2</v>
      </c>
      <c r="FH12" s="31">
        <v>4.8216244823312141E-3</v>
      </c>
      <c r="FI12" s="31">
        <v>6.7397163410306674E-2</v>
      </c>
      <c r="FJ12" s="31">
        <v>-1.2072787120236191E-3</v>
      </c>
      <c r="FK12" s="31">
        <v>-0.24410314498933899</v>
      </c>
      <c r="FL12" s="31">
        <v>1.656990640615941E-2</v>
      </c>
      <c r="FM12" s="32"/>
      <c r="FN12" s="51"/>
      <c r="FO12" s="51"/>
      <c r="FP12" s="38" t="s">
        <v>276</v>
      </c>
      <c r="FQ12" s="55">
        <v>3.1082403477946711E-3</v>
      </c>
      <c r="FR12" s="31">
        <v>0.16738315192536349</v>
      </c>
      <c r="FS12" s="31">
        <v>1.19099916451775E-2</v>
      </c>
      <c r="FT12" s="31">
        <v>8.866264876220345E-3</v>
      </c>
      <c r="FU12" s="31">
        <v>4.9040530994242208E-3</v>
      </c>
      <c r="FV12" s="31">
        <v>-0.35389395742430252</v>
      </c>
      <c r="FW12" s="31">
        <v>1.0714233512812839E-2</v>
      </c>
      <c r="FX12" s="32"/>
      <c r="FY12" s="51"/>
      <c r="FZ12" s="38" t="s">
        <v>276</v>
      </c>
      <c r="GA12" s="55">
        <v>3.1431259064591877E-2</v>
      </c>
      <c r="GB12" s="31">
        <v>-5.5138551542218417E-2</v>
      </c>
      <c r="GC12" s="31">
        <v>4.3424289043859409E-3</v>
      </c>
      <c r="GD12" s="31">
        <v>-9.6944093829331501E-2</v>
      </c>
      <c r="GE12" s="31">
        <v>3.2917276505440109E-2</v>
      </c>
      <c r="GF12" s="31">
        <v>0.41594188069170152</v>
      </c>
      <c r="GG12" s="31">
        <v>-9.456504090501314E-3</v>
      </c>
      <c r="GH12" s="32"/>
      <c r="GI12" s="51"/>
      <c r="GJ12" s="38" t="s">
        <v>276</v>
      </c>
      <c r="GK12" s="55">
        <v>7.7878998927349268E-3</v>
      </c>
      <c r="GL12" s="31">
        <v>-0.1161541055564462</v>
      </c>
      <c r="GM12" s="31">
        <v>-1.5924483391597449E-2</v>
      </c>
      <c r="GN12" s="31">
        <v>-1.281343062369086E-2</v>
      </c>
      <c r="GO12" s="31">
        <v>3.4524503292266542E-2</v>
      </c>
      <c r="GP12" s="31">
        <v>3.9873416196945621</v>
      </c>
      <c r="GQ12" s="31">
        <v>3.2175349006783968E-2</v>
      </c>
      <c r="GR12" s="32"/>
      <c r="GS12" s="51"/>
      <c r="GT12" s="38" t="s">
        <v>276</v>
      </c>
      <c r="GU12" s="55">
        <v>-1.219526036371392E-2</v>
      </c>
      <c r="GV12" s="31">
        <v>0.1016191512695097</v>
      </c>
      <c r="GW12" s="31">
        <v>1.201575225157E-2</v>
      </c>
      <c r="GX12" s="31">
        <v>3.7266060526276977E-2</v>
      </c>
      <c r="GY12" s="31">
        <v>-5.6313905323100523E-2</v>
      </c>
      <c r="GZ12" s="31">
        <v>-0.41856219315171378</v>
      </c>
      <c r="HA12" s="31">
        <v>-1.7820417861504911E-2</v>
      </c>
      <c r="HB12" s="32"/>
      <c r="HC12" s="51"/>
      <c r="HD12" s="38" t="s">
        <v>276</v>
      </c>
      <c r="HE12" s="55">
        <v>3.911382376003681E-2</v>
      </c>
      <c r="HF12" s="31">
        <v>5.8575932956579972E-2</v>
      </c>
      <c r="HG12" s="31">
        <v>1.7545414878834181E-2</v>
      </c>
      <c r="HH12" s="31">
        <v>1.3630333425355169E-2</v>
      </c>
      <c r="HI12" s="31">
        <v>-1.377614072928615E-2</v>
      </c>
      <c r="HJ12" s="31">
        <v>0.1941794348893329</v>
      </c>
      <c r="HK12" s="31">
        <v>2.5367318908900201E-2</v>
      </c>
      <c r="HL12" s="32"/>
      <c r="HM12" s="51"/>
      <c r="HN12" s="38" t="s">
        <v>276</v>
      </c>
      <c r="HO12" s="55">
        <v>6.752415131011612E-4</v>
      </c>
      <c r="HP12" s="31">
        <v>2.1626105799143279E-2</v>
      </c>
      <c r="HQ12" s="31">
        <v>1.1942166199200639E-2</v>
      </c>
      <c r="HR12" s="31">
        <v>-1.138359429405574E-2</v>
      </c>
      <c r="HS12" s="31">
        <v>4.9661489594707613E-2</v>
      </c>
      <c r="HT12" s="31">
        <v>0.17471541011202751</v>
      </c>
      <c r="HU12" s="31">
        <v>1.3454901091318149E-2</v>
      </c>
      <c r="HV12" s="32"/>
      <c r="HW12" s="51"/>
      <c r="HX12" s="38" t="s">
        <v>276</v>
      </c>
      <c r="HY12" s="55">
        <v>-1.519324094398318E-2</v>
      </c>
      <c r="HZ12" s="31">
        <v>-0.15033250498757489</v>
      </c>
      <c r="IA12" s="31">
        <v>-2.4242004118971629E-2</v>
      </c>
      <c r="IB12" s="31">
        <v>-5.1714249091747419E-2</v>
      </c>
      <c r="IC12" s="31">
        <v>1.939732052373427E-2</v>
      </c>
      <c r="ID12" s="31">
        <v>-0.69663037782047821</v>
      </c>
      <c r="IE12" s="31">
        <v>-4.7942426614702077E-2</v>
      </c>
      <c r="IF12" s="32"/>
      <c r="IG12" s="51"/>
      <c r="IH12" s="38" t="s">
        <v>276</v>
      </c>
      <c r="II12" s="55">
        <v>1.8522988233475361E-2</v>
      </c>
      <c r="IJ12" s="31">
        <v>7.6571984091185291E-2</v>
      </c>
      <c r="IK12" s="31">
        <v>3.076487654632204E-2</v>
      </c>
      <c r="IL12" s="31">
        <v>3.7974836768241142E-2</v>
      </c>
      <c r="IM12" s="31">
        <v>-0.1349899915548308</v>
      </c>
      <c r="IN12" s="31">
        <v>-0.84400374765771391</v>
      </c>
      <c r="IO12" s="31">
        <v>-1.261107116806595E-2</v>
      </c>
      <c r="IP12" s="32"/>
      <c r="IQ12" s="51"/>
      <c r="IR12" s="38" t="s">
        <v>276</v>
      </c>
      <c r="IS12" s="55">
        <v>1.084014289991532E-3</v>
      </c>
      <c r="IT12" s="31">
        <v>5.9302383421275272E-2</v>
      </c>
      <c r="IU12" s="31">
        <v>-7.4480443325385236E-3</v>
      </c>
      <c r="IV12" s="31">
        <v>3.2975781478985E-2</v>
      </c>
      <c r="IW12" s="31">
        <v>9.9526039116713538E-2</v>
      </c>
      <c r="IX12" s="31">
        <v>2.4438813813813809</v>
      </c>
      <c r="IY12" s="31">
        <v>3.3125581677186398E-2</v>
      </c>
      <c r="IZ12" s="32"/>
      <c r="JA12" s="51"/>
      <c r="JB12" s="38" t="s">
        <v>276</v>
      </c>
      <c r="JC12" s="55">
        <v>3.0704934529478139E-3</v>
      </c>
      <c r="JD12" s="31">
        <v>5.0986922308652233E-2</v>
      </c>
      <c r="JE12" s="31">
        <v>1.293140620362543E-2</v>
      </c>
      <c r="JF12" s="31">
        <v>-5.3094767517998173E-3</v>
      </c>
      <c r="JG12" s="31">
        <v>1.6411922906869651E-2</v>
      </c>
      <c r="JH12" s="31">
        <v>0.1298890039420858</v>
      </c>
      <c r="JI12" s="31">
        <v>7.5556029671710679E-3</v>
      </c>
      <c r="JJ12" s="32"/>
      <c r="JK12" s="51"/>
      <c r="JL12" s="38" t="s">
        <v>276</v>
      </c>
      <c r="JM12" s="55">
        <v>2.0293524722433069E-3</v>
      </c>
      <c r="JN12" s="31">
        <v>-3.7109784472833147E-2</v>
      </c>
      <c r="JO12" s="31">
        <v>4.4581501109561706E-3</v>
      </c>
      <c r="JP12" s="31">
        <v>-2.4890899907877389E-2</v>
      </c>
      <c r="JQ12" s="31">
        <v>-3.989142490162368E-2</v>
      </c>
      <c r="JR12" s="31">
        <v>0.50229110728813298</v>
      </c>
      <c r="JS12" s="31">
        <v>-1.1854615600620221E-2</v>
      </c>
      <c r="JT12" s="32"/>
      <c r="JU12" s="51"/>
      <c r="JV12" s="70" t="s">
        <v>276</v>
      </c>
      <c r="JW12" s="31">
        <v>-5.3718074267814241E-2</v>
      </c>
      <c r="JX12" s="31">
        <v>-0.1103998201050458</v>
      </c>
      <c r="JY12" s="31">
        <v>-6.1955455653244167E-2</v>
      </c>
      <c r="JZ12" s="31">
        <v>4.7243700393765332E-2</v>
      </c>
      <c r="KA12" s="31">
        <v>2.459717434276229E-2</v>
      </c>
      <c r="KB12" s="31">
        <v>0.54006935079946061</v>
      </c>
      <c r="KC12" s="31">
        <v>-1.193752734876124E-2</v>
      </c>
      <c r="KD12" s="31"/>
      <c r="KE12" s="51"/>
      <c r="KF12" s="70" t="s">
        <v>276</v>
      </c>
      <c r="KG12" s="31">
        <v>3.0555336295106381E-3</v>
      </c>
      <c r="KH12" s="31">
        <v>0.12900151865619999</v>
      </c>
      <c r="KI12" s="31">
        <v>3.9959631993991843E-2</v>
      </c>
      <c r="KJ12" s="31">
        <v>2.5964456003467778E-2</v>
      </c>
      <c r="KK12" s="31">
        <v>1.7559806311599129E-2</v>
      </c>
      <c r="KL12" s="31">
        <v>0.64324778841008745</v>
      </c>
      <c r="KM12" s="31">
        <v>3.0659655624204651E-2</v>
      </c>
      <c r="KN12" s="31"/>
      <c r="KO12" s="51"/>
      <c r="KP12" s="70" t="s">
        <v>276</v>
      </c>
      <c r="KQ12" s="31">
        <v>-1.8186613883191731E-3</v>
      </c>
      <c r="KR12" s="31">
        <v>0.1051672974749898</v>
      </c>
      <c r="KS12" s="31">
        <v>-2.872901743600861E-2</v>
      </c>
      <c r="KT12" s="31">
        <v>-4.212405205265065E-2</v>
      </c>
      <c r="KU12" s="31">
        <v>2.627735876484702E-2</v>
      </c>
      <c r="KV12" s="31">
        <v>0.92357008436766552</v>
      </c>
      <c r="KW12" s="31">
        <v>1.7425023624847619E-2</v>
      </c>
      <c r="KX12" s="31"/>
      <c r="KY12" s="51"/>
      <c r="KZ12" s="70" t="s">
        <v>276</v>
      </c>
      <c r="LA12" s="31">
        <v>-0.1248785992030047</v>
      </c>
      <c r="LB12" s="31">
        <v>-8.743397834248462E-2</v>
      </c>
      <c r="LC12" s="31">
        <v>-0.1220246946855772</v>
      </c>
      <c r="LD12" s="31">
        <v>-1.592387903280526E-2</v>
      </c>
      <c r="LE12" s="31">
        <v>5.4408394300692622E-2</v>
      </c>
      <c r="LF12" s="31">
        <v>-1.5906097960457929E-2</v>
      </c>
      <c r="LG12" s="31">
        <v>-5.5949603123836997E-2</v>
      </c>
      <c r="LH12" s="31"/>
      <c r="LI12" s="51"/>
      <c r="LJ12" s="70" t="s">
        <v>276</v>
      </c>
      <c r="LK12" s="31">
        <v>-0.1112440075555346</v>
      </c>
      <c r="LL12" s="31">
        <v>-3.6460379685504148E-2</v>
      </c>
      <c r="LM12" s="31">
        <v>-8.928980216191465E-2</v>
      </c>
      <c r="LN12" s="31">
        <v>1.90627418230295E-2</v>
      </c>
      <c r="LO12" s="31">
        <v>-4.6206953187340277E-2</v>
      </c>
      <c r="LP12" s="31">
        <v>-3.186170474194748E-2</v>
      </c>
      <c r="LQ12" s="31">
        <v>-5.3468859390284368E-2</v>
      </c>
      <c r="LR12" s="31"/>
      <c r="LT12" s="70" t="s">
        <v>276</v>
      </c>
      <c r="LU12" s="31">
        <v>-7.7589235363181755E-2</v>
      </c>
      <c r="LV12" s="31">
        <v>-1.5586571850183049E-2</v>
      </c>
      <c r="LW12" s="31">
        <v>-6.3127596292577789E-2</v>
      </c>
      <c r="LX12" s="31">
        <v>2.7054956861309241E-2</v>
      </c>
      <c r="LY12" s="31">
        <v>-3.1796803846134737E-2</v>
      </c>
      <c r="LZ12" s="31">
        <v>0.12722909359424039</v>
      </c>
      <c r="MA12" s="31">
        <v>-2.3888062374521481E-2</v>
      </c>
      <c r="MB12" s="31"/>
      <c r="MD12" s="70" t="s">
        <v>276</v>
      </c>
      <c r="ME12" s="31">
        <v>3.4742736873755113E-2</v>
      </c>
      <c r="MF12" s="31">
        <v>5.7560317781694993E-2</v>
      </c>
      <c r="MG12" s="31">
        <v>3.0355431347065941E-2</v>
      </c>
      <c r="MH12" s="31">
        <v>-1.100980157833991E-2</v>
      </c>
      <c r="MI12" s="31">
        <v>-1.375757491643112E-2</v>
      </c>
      <c r="MJ12" s="31">
        <v>1.0962218728505431E-2</v>
      </c>
      <c r="MK12" s="31">
        <v>1.051461386296282E-2</v>
      </c>
      <c r="ML12" s="31"/>
      <c r="MN12" s="70" t="s">
        <v>276</v>
      </c>
      <c r="MO12" s="31">
        <v>9.7783068129654108E-2</v>
      </c>
      <c r="MP12" s="31">
        <v>-9.2623980187759594E-2</v>
      </c>
      <c r="MQ12" s="31">
        <v>7.3652062790596051E-2</v>
      </c>
      <c r="MR12" s="31">
        <v>-3.0472633363569961E-2</v>
      </c>
      <c r="MS12" s="31">
        <v>4.118913582923716E-2</v>
      </c>
      <c r="MT12" s="31">
        <v>-0.36913562997746291</v>
      </c>
      <c r="MU12" s="31">
        <v>1.009402720719111E-2</v>
      </c>
      <c r="MV12" s="31"/>
      <c r="MX12" s="70" t="s">
        <v>276</v>
      </c>
      <c r="MY12" s="31">
        <v>4.1588571241304592E-2</v>
      </c>
      <c r="MZ12" s="31">
        <v>2.5276320628714079E-2</v>
      </c>
      <c r="NA12" s="31">
        <v>3.4596992285142847E-2</v>
      </c>
      <c r="NB12" s="31">
        <v>1.874303592062123E-2</v>
      </c>
      <c r="NC12" s="31">
        <v>-2.8388657952488489E-2</v>
      </c>
      <c r="ND12" s="31">
        <v>-0.15971921310338849</v>
      </c>
      <c r="NE12" s="31">
        <v>1.2038313866686721E-2</v>
      </c>
      <c r="NF12" s="31"/>
      <c r="NG12" s="146"/>
      <c r="NH12" s="70" t="s">
        <v>276</v>
      </c>
      <c r="NI12" s="31">
        <v>-4.3159051360057758E-2</v>
      </c>
      <c r="NJ12" s="31">
        <v>6.2473096354697614E-3</v>
      </c>
      <c r="NK12" s="31">
        <v>-3.360267325404466E-2</v>
      </c>
      <c r="NL12" s="31">
        <v>1.229993772468015E-2</v>
      </c>
      <c r="NM12" s="31">
        <v>3.590864899871346E-2</v>
      </c>
      <c r="NN12" s="31">
        <v>0.1913503850385038</v>
      </c>
      <c r="NO12" s="31">
        <v>-1.22101104627484E-3</v>
      </c>
      <c r="NP12" s="31"/>
      <c r="NR12" s="70" t="s">
        <v>276</v>
      </c>
      <c r="NS12" s="31">
        <v>2.5188852366962319E-2</v>
      </c>
      <c r="NT12" s="31">
        <v>1.5724881186242639E-2</v>
      </c>
      <c r="NU12" s="31">
        <v>3.3474064715870923E-2</v>
      </c>
      <c r="NV12" s="31">
        <v>-2.307689460397824E-2</v>
      </c>
      <c r="NW12" s="31">
        <v>-1.550692562106777E-2</v>
      </c>
      <c r="NX12" s="31">
        <v>-0.39476924260787588</v>
      </c>
      <c r="NY12" s="31">
        <v>-1.110197072012376E-2</v>
      </c>
      <c r="NZ12" s="31"/>
      <c r="OB12" s="70" t="s">
        <v>276</v>
      </c>
      <c r="OC12" s="31">
        <v>2.8842960041079928E-2</v>
      </c>
      <c r="OD12" s="31">
        <v>-2.1455303145053801E-2</v>
      </c>
      <c r="OE12" s="31">
        <v>2.530621991392739E-2</v>
      </c>
      <c r="OF12" s="31">
        <v>-2.245844029136802E-2</v>
      </c>
      <c r="OG12" s="31">
        <v>-1.005672727713618E-2</v>
      </c>
      <c r="OH12" s="31">
        <v>3.581740065584877E-2</v>
      </c>
      <c r="OI12" s="31">
        <v>3.0164956936760781E-3</v>
      </c>
      <c r="OJ12" s="31"/>
      <c r="OL12" s="70" t="s">
        <v>276</v>
      </c>
      <c r="OM12" s="148">
        <v>-9.7676932424893739E-2</v>
      </c>
      <c r="ON12" s="148">
        <v>-4.4532915017281932E-2</v>
      </c>
      <c r="OO12" s="148">
        <v>-8.1228893852619638E-2</v>
      </c>
      <c r="OP12" s="148">
        <v>2.5097664690827751E-2</v>
      </c>
      <c r="OQ12" s="148">
        <v>3.1014041899116392E-2</v>
      </c>
      <c r="OR12" s="148">
        <v>7.379656717333942E-2</v>
      </c>
      <c r="OS12" s="148">
        <v>-2.8949780756997841E-2</v>
      </c>
      <c r="OT12" s="148"/>
      <c r="OV12" s="70" t="s">
        <v>276</v>
      </c>
      <c r="OW12" s="148">
        <v>7.3708136760916185E-2</v>
      </c>
      <c r="OX12" s="148">
        <v>0.1386302928764481</v>
      </c>
      <c r="OY12" s="148">
        <v>0.76227929813241468</v>
      </c>
      <c r="OZ12" s="148">
        <v>-0.22531253391148429</v>
      </c>
      <c r="PA12" s="148">
        <v>4.4181716128687348E-2</v>
      </c>
      <c r="PB12" s="148">
        <v>0.29457545260129647</v>
      </c>
      <c r="PC12" s="148">
        <v>4.1440870894787429E-2</v>
      </c>
      <c r="PD12" s="148"/>
      <c r="PF12" s="231" t="s">
        <v>276</v>
      </c>
      <c r="PG12" s="148">
        <f>+'5. CEO'!D19</f>
        <v>4.558424630993059E-2</v>
      </c>
      <c r="PH12" s="148">
        <f>+'5. CEO'!E19</f>
        <v>-2.9151483602290466E-2</v>
      </c>
      <c r="PI12" s="148">
        <f>+'5. CEO'!F19</f>
        <v>-4.9552152557064327E-2</v>
      </c>
      <c r="PJ12" s="148">
        <f>+'5. CEO'!G19</f>
        <v>1.4880081895290997E-2</v>
      </c>
      <c r="PK12" s="148">
        <f>+'5. CEO'!H19</f>
        <v>4.069944247339078E-2</v>
      </c>
      <c r="PL12" s="148">
        <f>+'5. CEO'!I19</f>
        <v>-7.7840112201963491E-2</v>
      </c>
      <c r="PM12" s="148">
        <f>+'5. CEO'!J19</f>
        <v>1.9460255367777991E-2</v>
      </c>
      <c r="PN12" s="148"/>
    </row>
    <row r="13" spans="1:430" x14ac:dyDescent="0.25">
      <c r="A13" s="39" t="s">
        <v>277</v>
      </c>
      <c r="B13" s="55">
        <v>-3.8401871854867489E-3</v>
      </c>
      <c r="C13" s="31">
        <v>-9.1941384736428045E-2</v>
      </c>
      <c r="D13" s="31">
        <v>-1.130407621427462E-2</v>
      </c>
      <c r="E13" s="31">
        <v>-2.857148133101884E-2</v>
      </c>
      <c r="F13" s="31">
        <v>-3.0161290322580619E-2</v>
      </c>
      <c r="G13" s="31">
        <v>-0.31438954185656032</v>
      </c>
      <c r="H13" s="31">
        <v>-3.6585532868526012E-2</v>
      </c>
      <c r="I13" s="32"/>
      <c r="J13" s="51"/>
      <c r="K13" s="39" t="s">
        <v>277</v>
      </c>
      <c r="L13" s="55">
        <v>3.3681701485785789E-3</v>
      </c>
      <c r="M13" s="31">
        <v>2.0211975557610871E-2</v>
      </c>
      <c r="N13" s="31">
        <v>-2.6648258780339702E-3</v>
      </c>
      <c r="O13" s="31">
        <v>2.712123959781582E-2</v>
      </c>
      <c r="P13" s="31">
        <v>-2.1975041132562361E-2</v>
      </c>
      <c r="Q13" s="31">
        <v>-9.4199019700452455E-2</v>
      </c>
      <c r="R13" s="31">
        <v>6.3212824262146349E-3</v>
      </c>
      <c r="S13" s="32"/>
      <c r="T13" s="51"/>
      <c r="U13" s="39" t="s">
        <v>277</v>
      </c>
      <c r="V13" s="55">
        <v>3.275731972971934E-3</v>
      </c>
      <c r="W13" s="31">
        <v>6.8114261934486692E-2</v>
      </c>
      <c r="X13" s="31">
        <v>1.2388833894278301E-2</v>
      </c>
      <c r="Y13" s="31">
        <v>4.9032544625093946E-3</v>
      </c>
      <c r="Z13" s="31">
        <v>-5.0864330418387768E-3</v>
      </c>
      <c r="AA13" s="31">
        <v>0.30236456474550621</v>
      </c>
      <c r="AB13" s="31">
        <v>1.7794649071665069E-2</v>
      </c>
      <c r="AC13" s="32"/>
      <c r="AD13" s="51"/>
      <c r="AE13" s="39" t="s">
        <v>277</v>
      </c>
      <c r="AF13" s="55">
        <v>3.9178840900824047E-2</v>
      </c>
      <c r="AG13" s="31">
        <v>3.3122692910912813E-2</v>
      </c>
      <c r="AH13" s="31">
        <v>2.556019505723589E-2</v>
      </c>
      <c r="AI13" s="31">
        <v>-1.168541858661138E-2</v>
      </c>
      <c r="AJ13" s="31">
        <v>7.3973530153588915E-2</v>
      </c>
      <c r="AK13" s="31">
        <v>-0.36531629051869868</v>
      </c>
      <c r="AL13" s="31">
        <v>5.7093267561888813E-3</v>
      </c>
      <c r="AM13" s="32"/>
      <c r="AN13" s="51"/>
      <c r="AO13" s="39" t="s">
        <v>277</v>
      </c>
      <c r="AP13" s="55">
        <v>-4.5305746195916242E-2</v>
      </c>
      <c r="AQ13" s="31">
        <v>-6.2824686569231833E-2</v>
      </c>
      <c r="AR13" s="31">
        <v>-4.2408109406820403E-2</v>
      </c>
      <c r="AS13" s="31">
        <v>3.12328912114914E-2</v>
      </c>
      <c r="AT13" s="31">
        <v>2.0467285098914031E-2</v>
      </c>
      <c r="AU13" s="31">
        <v>-9.3739048357779339E-2</v>
      </c>
      <c r="AV13" s="31">
        <v>-1.6404591815355911E-2</v>
      </c>
      <c r="AW13" s="32"/>
      <c r="AX13" s="51"/>
      <c r="AY13" s="39" t="s">
        <v>277</v>
      </c>
      <c r="AZ13" s="55">
        <v>0.19372237328762729</v>
      </c>
      <c r="BA13" s="31">
        <v>7.5119076948345298E-2</v>
      </c>
      <c r="BB13" s="31">
        <v>0.1605789067042622</v>
      </c>
      <c r="BC13" s="31">
        <v>9.4445213427822427E-3</v>
      </c>
      <c r="BD13" s="31">
        <v>-5.3658351943676637E-3</v>
      </c>
      <c r="BE13" s="31">
        <v>-0.1086167426320457</v>
      </c>
      <c r="BF13" s="31">
        <v>9.4412342465720223E-2</v>
      </c>
      <c r="BG13" s="32"/>
      <c r="BH13" s="51"/>
      <c r="BI13" s="39" t="s">
        <v>277</v>
      </c>
      <c r="BJ13" s="55">
        <v>-0.1648639158624528</v>
      </c>
      <c r="BK13" s="31">
        <v>2.2038730572174401E-2</v>
      </c>
      <c r="BL13" s="31">
        <v>-0.16426230138249859</v>
      </c>
      <c r="BM13" s="31">
        <v>-4.594158389823054E-2</v>
      </c>
      <c r="BN13" s="31">
        <v>5.7283032769042633E-2</v>
      </c>
      <c r="BO13" s="31">
        <v>0.96081720479864885</v>
      </c>
      <c r="BP13" s="31">
        <v>-7.5005684517937155E-2</v>
      </c>
      <c r="BQ13" s="32"/>
      <c r="BR13" s="51"/>
      <c r="BS13" s="39" t="s">
        <v>277</v>
      </c>
      <c r="BT13" s="55">
        <v>-6.5328365955450177E-2</v>
      </c>
      <c r="BU13" s="31">
        <v>-9.322882606827225E-2</v>
      </c>
      <c r="BV13" s="31">
        <v>-6.371034630008296E-2</v>
      </c>
      <c r="BW13" s="31">
        <v>-1.6382012546471359E-2</v>
      </c>
      <c r="BX13" s="31">
        <v>-6.2865518125091766E-2</v>
      </c>
      <c r="BY13" s="31">
        <v>7.5164459128587921E-2</v>
      </c>
      <c r="BZ13" s="31">
        <v>-4.4434056761268673E-2</v>
      </c>
      <c r="CA13" s="32"/>
      <c r="CB13" s="51"/>
      <c r="CC13" s="39" t="s">
        <v>277</v>
      </c>
      <c r="CD13" s="55">
        <v>0.27195311487029672</v>
      </c>
      <c r="CE13" s="31">
        <v>4.4746380171147238E-2</v>
      </c>
      <c r="CF13" s="31">
        <v>0.20121247417002</v>
      </c>
      <c r="CG13" s="31">
        <v>6.7454918780172892E-3</v>
      </c>
      <c r="CH13" s="31">
        <v>4.0225964744092089E-2</v>
      </c>
      <c r="CI13" s="31">
        <v>-0.54177847285098912</v>
      </c>
      <c r="CJ13" s="31">
        <v>0.1014439705868391</v>
      </c>
      <c r="CK13" s="32"/>
      <c r="CL13" s="51"/>
      <c r="CM13" s="39" t="s">
        <v>277</v>
      </c>
      <c r="CN13" s="55">
        <v>-0.12682295510574221</v>
      </c>
      <c r="CO13" s="31">
        <v>-0.19392776350070709</v>
      </c>
      <c r="CP13" s="31">
        <v>-0.1086860013434971</v>
      </c>
      <c r="CQ13" s="31">
        <v>1.429719660805384E-2</v>
      </c>
      <c r="CR13" s="31">
        <v>8.2988593683768156E-3</v>
      </c>
      <c r="CS13" s="31">
        <v>0.37685021076834618</v>
      </c>
      <c r="CT13" s="31">
        <v>-6.3807663613875312E-2</v>
      </c>
      <c r="CU13" s="32"/>
      <c r="CV13" s="51"/>
      <c r="CW13" s="39" t="s">
        <v>277</v>
      </c>
      <c r="CX13" s="55">
        <v>1.4522910708848679E-3</v>
      </c>
      <c r="CY13" s="31">
        <v>0.14906215286443439</v>
      </c>
      <c r="CZ13" s="31">
        <v>1.7473466217965271E-2</v>
      </c>
      <c r="DA13" s="31">
        <v>-2.955614412043497E-2</v>
      </c>
      <c r="DB13" s="31">
        <v>-4.1847077779405252E-2</v>
      </c>
      <c r="DC13" s="31">
        <v>-0.37863837004501072</v>
      </c>
      <c r="DD13" s="31">
        <v>-1.515158877371767E-2</v>
      </c>
      <c r="DE13" s="32"/>
      <c r="DF13" s="51"/>
      <c r="DG13" s="39" t="s">
        <v>277</v>
      </c>
      <c r="DH13" s="55">
        <v>4.5837347376968138E-2</v>
      </c>
      <c r="DI13" s="31">
        <v>1.215866310069297E-3</v>
      </c>
      <c r="DJ13" s="31">
        <v>2.2959039900550589E-2</v>
      </c>
      <c r="DK13" s="31">
        <v>-6.2206973125262426E-3</v>
      </c>
      <c r="DL13" s="31">
        <v>-4.1704184635799821E-3</v>
      </c>
      <c r="DM13" s="31">
        <v>0.19325443207189291</v>
      </c>
      <c r="DN13" s="31">
        <v>2.220297166610705E-2</v>
      </c>
      <c r="DO13" s="32"/>
      <c r="DP13" s="51"/>
      <c r="DQ13" s="39" t="s">
        <v>277</v>
      </c>
      <c r="DR13" s="55">
        <v>0.1621389051215088</v>
      </c>
      <c r="DS13" s="31">
        <v>3.3609459904933081E-2</v>
      </c>
      <c r="DT13" s="31">
        <v>0.1415587216285179</v>
      </c>
      <c r="DU13" s="31">
        <v>7.4431488009917571E-2</v>
      </c>
      <c r="DV13" s="31">
        <v>-8.0165427546388026E-3</v>
      </c>
      <c r="DW13" s="31">
        <v>-1.1365057393058871</v>
      </c>
      <c r="DX13" s="31">
        <v>8.1844437433093678E-2</v>
      </c>
      <c r="DY13" s="32"/>
      <c r="DZ13" s="51"/>
      <c r="EA13" s="39" t="s">
        <v>277</v>
      </c>
      <c r="EB13" s="55">
        <v>5.4315312718443819E-3</v>
      </c>
      <c r="EC13" s="31">
        <v>-4.8331474615121883E-2</v>
      </c>
      <c r="ED13" s="31">
        <v>-9.735164904868452E-3</v>
      </c>
      <c r="EE13" s="31">
        <v>-2.1489635577606201E-3</v>
      </c>
      <c r="EF13" s="31">
        <v>3.716605718831105E-2</v>
      </c>
      <c r="EG13" s="31">
        <v>-2.2587547802174188</v>
      </c>
      <c r="EH13" s="31">
        <v>7.198403720425588E-3</v>
      </c>
      <c r="EI13" s="32"/>
      <c r="EJ13" s="51"/>
      <c r="EK13" s="39" t="s">
        <v>277</v>
      </c>
      <c r="EL13" s="55">
        <v>-1.100280106914297E-2</v>
      </c>
      <c r="EM13" s="31">
        <v>0.1077665515698072</v>
      </c>
      <c r="EN13" s="31">
        <v>2.3034313356894039E-2</v>
      </c>
      <c r="EO13" s="31">
        <v>-3.4081670262008319E-2</v>
      </c>
      <c r="EP13" s="31">
        <v>-1.24679758339712E-2</v>
      </c>
      <c r="EQ13" s="31">
        <v>5.1776071001877453</v>
      </c>
      <c r="ER13" s="31">
        <v>8.4086990255771658E-3</v>
      </c>
      <c r="ES13" s="32"/>
      <c r="ET13" s="51"/>
      <c r="EU13" s="39" t="s">
        <v>277</v>
      </c>
      <c r="EV13" s="55">
        <v>-1.5706783388939681E-2</v>
      </c>
      <c r="EW13" s="31">
        <v>6.0183233402036122E-2</v>
      </c>
      <c r="EX13" s="31">
        <v>-2.9590792281893898E-2</v>
      </c>
      <c r="EY13" s="31">
        <v>-2.020799431382456E-2</v>
      </c>
      <c r="EZ13" s="31">
        <v>2.9494999554273631E-2</v>
      </c>
      <c r="FA13" s="31">
        <v>-0.39306415874191181</v>
      </c>
      <c r="FB13" s="31">
        <v>-1.821818706838281E-2</v>
      </c>
      <c r="FC13" s="32"/>
      <c r="FD13" s="51"/>
      <c r="FE13" s="39" t="s">
        <v>277</v>
      </c>
      <c r="FF13" s="55">
        <v>7.3570243471958252E-3</v>
      </c>
      <c r="FG13" s="31">
        <v>-9.4264037983235988E-2</v>
      </c>
      <c r="FH13" s="31">
        <v>-1.96508020220254E-3</v>
      </c>
      <c r="FI13" s="31">
        <v>6.7396781604280268E-2</v>
      </c>
      <c r="FJ13" s="31">
        <v>-3.0703209160474988E-3</v>
      </c>
      <c r="FK13" s="31">
        <v>3.4741758391828102E-2</v>
      </c>
      <c r="FL13" s="31">
        <v>1.810800468612931E-2</v>
      </c>
      <c r="FM13" s="32"/>
      <c r="FN13" s="51"/>
      <c r="FO13" s="51"/>
      <c r="FP13" s="39" t="s">
        <v>277</v>
      </c>
      <c r="FQ13" s="55">
        <v>9.248123655584823E-3</v>
      </c>
      <c r="FR13" s="31">
        <v>0.16738349214608611</v>
      </c>
      <c r="FS13" s="31">
        <v>1.494771251934157E-2</v>
      </c>
      <c r="FT13" s="31">
        <v>8.8676988409144512E-3</v>
      </c>
      <c r="FU13" s="31">
        <v>1.7113960575323429E-2</v>
      </c>
      <c r="FV13" s="31">
        <v>-0.30819585587963583</v>
      </c>
      <c r="FW13" s="31">
        <v>1.50369887904907E-2</v>
      </c>
      <c r="FX13" s="32"/>
      <c r="FY13" s="51"/>
      <c r="FZ13" s="39" t="s">
        <v>277</v>
      </c>
      <c r="GA13" s="55">
        <v>3.1901155793903319E-2</v>
      </c>
      <c r="GB13" s="31">
        <v>-5.5136906399412169E-2</v>
      </c>
      <c r="GC13" s="31">
        <v>3.6237352582379361E-3</v>
      </c>
      <c r="GD13" s="31">
        <v>-9.694540893044111E-2</v>
      </c>
      <c r="GE13" s="31">
        <v>1.299763350436705E-3</v>
      </c>
      <c r="GF13" s="31">
        <v>-4.7451893115596423E-2</v>
      </c>
      <c r="GG13" s="31">
        <v>-2.0645056470526141E-2</v>
      </c>
      <c r="GH13" s="32"/>
      <c r="GI13" s="51"/>
      <c r="GJ13" s="39" t="s">
        <v>277</v>
      </c>
      <c r="GK13" s="55">
        <v>1.0509149486237331E-2</v>
      </c>
      <c r="GL13" s="31">
        <v>-0.1161559483071571</v>
      </c>
      <c r="GM13" s="31">
        <v>-1.52152317880795E-2</v>
      </c>
      <c r="GN13" s="31">
        <v>-1.281304303784743E-2</v>
      </c>
      <c r="GO13" s="31">
        <v>-3.941641502588198E-2</v>
      </c>
      <c r="GP13" s="31">
        <v>3.8812353129673149</v>
      </c>
      <c r="GQ13" s="31">
        <v>2.3140925062301119E-2</v>
      </c>
      <c r="GR13" s="32"/>
      <c r="GS13" s="51"/>
      <c r="GT13" s="39" t="s">
        <v>277</v>
      </c>
      <c r="GU13" s="55">
        <v>-4.5651891509215928E-3</v>
      </c>
      <c r="GV13" s="31">
        <v>0.10161936313806599</v>
      </c>
      <c r="GW13" s="31">
        <v>2.0236153841843081E-2</v>
      </c>
      <c r="GX13" s="31">
        <v>3.7266060526276977E-2</v>
      </c>
      <c r="GY13" s="31">
        <v>-4.2586810127534904E-3</v>
      </c>
      <c r="GZ13" s="31">
        <v>-0.33327133224831429</v>
      </c>
      <c r="HA13" s="31">
        <v>1.557304921008495E-3</v>
      </c>
      <c r="HB13" s="32"/>
      <c r="HC13" s="51"/>
      <c r="HD13" s="39" t="s">
        <v>277</v>
      </c>
      <c r="HE13" s="55">
        <v>-0.16055575324761839</v>
      </c>
      <c r="HF13" s="31">
        <v>5.8576043817530399E-2</v>
      </c>
      <c r="HG13" s="31">
        <v>-0.14518631834510651</v>
      </c>
      <c r="HH13" s="31">
        <v>1.36299500015337E-2</v>
      </c>
      <c r="HI13" s="31">
        <v>2.5386318469989951E-2</v>
      </c>
      <c r="HJ13" s="31">
        <v>5.5233726912441612E-2</v>
      </c>
      <c r="HK13" s="31">
        <v>-7.4626120112706404E-2</v>
      </c>
      <c r="HL13" s="32"/>
      <c r="HM13" s="51"/>
      <c r="HN13" s="39" t="s">
        <v>277</v>
      </c>
      <c r="HO13" s="55">
        <v>-6.5565945898109101E-2</v>
      </c>
      <c r="HP13" s="31">
        <v>2.162793233963211E-2</v>
      </c>
      <c r="HQ13" s="31">
        <v>-4.4236926275002482E-2</v>
      </c>
      <c r="HR13" s="31">
        <v>-1.13835986001055E-2</v>
      </c>
      <c r="HS13" s="31">
        <v>-2.3390071820932619E-2</v>
      </c>
      <c r="HT13" s="31">
        <v>0.24436158921344131</v>
      </c>
      <c r="HU13" s="31">
        <v>-2.7087825090338101E-2</v>
      </c>
      <c r="HV13" s="32"/>
      <c r="HW13" s="51"/>
      <c r="HX13" s="39" t="s">
        <v>277</v>
      </c>
      <c r="HY13" s="55">
        <v>0.1083861224041384</v>
      </c>
      <c r="HZ13" s="31">
        <v>-0.15033425501382519</v>
      </c>
      <c r="IA13" s="31">
        <v>7.1148596861595637E-2</v>
      </c>
      <c r="IB13" s="31">
        <v>-5.1713886255162683E-2</v>
      </c>
      <c r="IC13" s="31">
        <v>-6.786664513607178E-3</v>
      </c>
      <c r="ID13" s="31">
        <v>-0.64366480139723381</v>
      </c>
      <c r="IE13" s="31">
        <v>-5.7918743524793294E-3</v>
      </c>
      <c r="IF13" s="32"/>
      <c r="IG13" s="51"/>
      <c r="IH13" s="39" t="s">
        <v>277</v>
      </c>
      <c r="II13" s="55">
        <v>0.16651001462275619</v>
      </c>
      <c r="IJ13" s="31">
        <v>7.6572141803771671E-2</v>
      </c>
      <c r="IK13" s="31">
        <v>0.15659629488986049</v>
      </c>
      <c r="IL13" s="31">
        <v>3.7974433278539513E-2</v>
      </c>
      <c r="IM13" s="31">
        <v>6.515469682097344E-2</v>
      </c>
      <c r="IN13" s="31">
        <v>-0.82488228743785574</v>
      </c>
      <c r="IO13" s="31">
        <v>9.6964898798462817E-2</v>
      </c>
      <c r="IP13" s="32"/>
      <c r="IQ13" s="51"/>
      <c r="IR13" s="39" t="s">
        <v>277</v>
      </c>
      <c r="IS13" s="55">
        <v>3.5025589800900189E-3</v>
      </c>
      <c r="IT13" s="31">
        <v>5.9304410045667368E-2</v>
      </c>
      <c r="IU13" s="31">
        <v>-7.7033909572664684E-3</v>
      </c>
      <c r="IV13" s="31">
        <v>3.2975794297593827E-2</v>
      </c>
      <c r="IW13" s="31">
        <v>-4.1371971138620747E-2</v>
      </c>
      <c r="IX13" s="31">
        <v>2.198277588624074</v>
      </c>
      <c r="IY13" s="31">
        <v>1.6117460661392059E-2</v>
      </c>
      <c r="IZ13" s="32"/>
      <c r="JA13" s="51"/>
      <c r="JB13" s="39" t="s">
        <v>277</v>
      </c>
      <c r="JC13" s="55">
        <v>9.4434882219175398E-3</v>
      </c>
      <c r="JD13" s="31">
        <v>5.0986922308652233E-2</v>
      </c>
      <c r="JE13" s="31">
        <v>1.9462674323215811E-2</v>
      </c>
      <c r="JF13" s="31">
        <v>-5.3094787498547463E-3</v>
      </c>
      <c r="JG13" s="31">
        <v>-2.4211165409729839E-3</v>
      </c>
      <c r="JH13" s="31">
        <v>-0.15564531279353749</v>
      </c>
      <c r="JI13" s="31">
        <v>6.3266537827473277E-3</v>
      </c>
      <c r="JJ13" s="32"/>
      <c r="JK13" s="51"/>
      <c r="JL13" s="39" t="s">
        <v>277</v>
      </c>
      <c r="JM13" s="55">
        <v>1.374154139551892E-3</v>
      </c>
      <c r="JN13" s="31">
        <v>-3.7111502916198351E-2</v>
      </c>
      <c r="JO13" s="31">
        <v>4.4633097963479688E-3</v>
      </c>
      <c r="JP13" s="31">
        <v>-2.4890530997490109E-2</v>
      </c>
      <c r="JQ13" s="31">
        <v>3.8054706530802902E-2</v>
      </c>
      <c r="JR13" s="31">
        <v>5.2378833388956991E-2</v>
      </c>
      <c r="JS13" s="31">
        <v>-5.6561556685485268E-3</v>
      </c>
      <c r="JT13" s="32"/>
      <c r="JU13" s="51"/>
      <c r="JV13" s="70" t="s">
        <v>277</v>
      </c>
      <c r="JW13" s="31">
        <v>-4.4234414547345127E-2</v>
      </c>
      <c r="JX13" s="31">
        <v>-0.1103982324575337</v>
      </c>
      <c r="JY13" s="31">
        <v>-5.8004200474522642E-2</v>
      </c>
      <c r="JZ13" s="31">
        <v>4.7243700393765332E-2</v>
      </c>
      <c r="KA13" s="31">
        <v>2.003052215298996E-2</v>
      </c>
      <c r="KB13" s="31">
        <v>1.5409186208354619</v>
      </c>
      <c r="KC13" s="31">
        <v>-7.5274676664020294E-3</v>
      </c>
      <c r="KD13" s="31"/>
      <c r="KE13" s="51"/>
      <c r="KF13" s="70" t="s">
        <v>277</v>
      </c>
      <c r="KG13" s="31">
        <v>-7.2170202002976802E-2</v>
      </c>
      <c r="KH13" s="31">
        <v>0.12899951250534139</v>
      </c>
      <c r="KI13" s="31">
        <v>-2.1023554297280159E-2</v>
      </c>
      <c r="KJ13" s="31">
        <v>2.5964085521953052E-2</v>
      </c>
      <c r="KK13" s="31">
        <v>2.8615669439001319E-3</v>
      </c>
      <c r="KL13" s="31">
        <v>0.60251789818691892</v>
      </c>
      <c r="KM13" s="31">
        <v>-9.3040741155367389E-3</v>
      </c>
      <c r="KN13" s="31"/>
      <c r="KO13" s="51"/>
      <c r="KP13" s="70" t="s">
        <v>277</v>
      </c>
      <c r="KQ13" s="31">
        <v>-0.22059587031887951</v>
      </c>
      <c r="KR13" s="31">
        <v>0.1051674843497066</v>
      </c>
      <c r="KS13" s="31">
        <v>-0.28218208616682511</v>
      </c>
      <c r="KT13" s="31">
        <v>-4.2124067263887413E-2</v>
      </c>
      <c r="KU13" s="31">
        <v>8.2820301721594665E-3</v>
      </c>
      <c r="KV13" s="31">
        <v>0.76253266140039933</v>
      </c>
      <c r="KW13" s="31">
        <v>-0.1028354722568364</v>
      </c>
      <c r="KX13" s="31"/>
      <c r="KY13" s="51"/>
      <c r="KZ13" s="70" t="s">
        <v>277</v>
      </c>
      <c r="LA13" s="31">
        <v>-7.9348221976044311E-2</v>
      </c>
      <c r="LB13" s="31">
        <v>-8.7432511086028855E-2</v>
      </c>
      <c r="LC13" s="31">
        <v>-8.9835214221512014E-2</v>
      </c>
      <c r="LD13" s="31">
        <v>-1.592388503588358E-2</v>
      </c>
      <c r="LE13" s="31">
        <v>-3.0200215417242021E-2</v>
      </c>
      <c r="LF13" s="31">
        <v>4.6330442136732028E-2</v>
      </c>
      <c r="LG13" s="31">
        <v>-4.8038786823919398E-2</v>
      </c>
      <c r="LH13" s="31"/>
      <c r="LI13" s="51"/>
      <c r="LJ13" s="70" t="s">
        <v>277</v>
      </c>
      <c r="LK13" s="31">
        <v>-2.0075838733692931E-2</v>
      </c>
      <c r="LL13" s="31">
        <v>-3.6460379685504148E-2</v>
      </c>
      <c r="LM13" s="31">
        <v>-1.831792026755966E-2</v>
      </c>
      <c r="LN13" s="31">
        <v>1.9063132211835931E-2</v>
      </c>
      <c r="LO13" s="31">
        <v>-2.2499903017659442E-2</v>
      </c>
      <c r="LP13" s="31">
        <v>0.84089643489028354</v>
      </c>
      <c r="LQ13" s="31">
        <v>4.1624655583143412E-2</v>
      </c>
      <c r="LR13" s="31"/>
      <c r="LT13" s="70" t="s">
        <v>277</v>
      </c>
      <c r="LU13" s="31">
        <v>-2.5204632862829961E-2</v>
      </c>
      <c r="LV13" s="31">
        <v>-1.558840040154987E-2</v>
      </c>
      <c r="LW13" s="31">
        <v>-2.1436220035902141E-2</v>
      </c>
      <c r="LX13" s="31">
        <v>2.7054956861309241E-2</v>
      </c>
      <c r="LY13" s="31">
        <v>5.3928680092247749E-3</v>
      </c>
      <c r="LZ13" s="31">
        <v>-0.76054398325419925</v>
      </c>
      <c r="MA13" s="31">
        <v>-7.8099420830586866E-2</v>
      </c>
      <c r="MB13" s="31"/>
      <c r="MD13" s="70" t="s">
        <v>277</v>
      </c>
      <c r="ME13" s="31">
        <v>0.119913129801113</v>
      </c>
      <c r="MF13" s="31">
        <v>5.7560424700384083E-2</v>
      </c>
      <c r="MG13" s="31">
        <v>9.9454468197871709E-2</v>
      </c>
      <c r="MH13" s="31">
        <v>-1.100980157833991E-2</v>
      </c>
      <c r="MI13" s="31">
        <v>-7.0451980374612727E-3</v>
      </c>
      <c r="MJ13" s="31">
        <v>1.701885304009936</v>
      </c>
      <c r="MK13" s="31">
        <v>9.3244152801298247E-2</v>
      </c>
      <c r="ML13" s="31"/>
      <c r="MN13" s="70" t="s">
        <v>277</v>
      </c>
      <c r="MO13" s="31">
        <v>7.1887709947891287E-2</v>
      </c>
      <c r="MP13" s="31">
        <v>-9.262414287320142E-2</v>
      </c>
      <c r="MQ13" s="31">
        <v>6.0304650375150988E-2</v>
      </c>
      <c r="MR13" s="31">
        <v>-3.047300345554883E-2</v>
      </c>
      <c r="MS13" s="31">
        <v>7.2792269649422014E-3</v>
      </c>
      <c r="MT13" s="31">
        <v>-0.36389766777537103</v>
      </c>
      <c r="MU13" s="31">
        <v>-1.0243872606682849E-2</v>
      </c>
      <c r="MV13" s="31"/>
      <c r="MX13" s="70" t="s">
        <v>277</v>
      </c>
      <c r="MY13" s="31">
        <v>3.7576285252632083E-2</v>
      </c>
      <c r="MZ13" s="31">
        <v>2.5278305256006019E-2</v>
      </c>
      <c r="NA13" s="31">
        <v>3.2183281859940092E-2</v>
      </c>
      <c r="NB13" s="31">
        <v>1.8743424799556489E-2</v>
      </c>
      <c r="NC13" s="31">
        <v>-2.5949480878829839E-2</v>
      </c>
      <c r="ND13" s="31">
        <v>-0.1115218692527888</v>
      </c>
      <c r="NE13" s="31">
        <v>1.8148684912072721E-2</v>
      </c>
      <c r="NF13" s="31"/>
      <c r="NG13" s="146"/>
      <c r="NH13" s="70" t="s">
        <v>277</v>
      </c>
      <c r="NI13" s="31">
        <v>-4.6995345785011147E-2</v>
      </c>
      <c r="NJ13" s="31">
        <v>6.2454216603608963E-3</v>
      </c>
      <c r="NK13" s="31">
        <v>-3.6607754799048521E-2</v>
      </c>
      <c r="NL13" s="31">
        <v>1.2299563023598029E-2</v>
      </c>
      <c r="NM13" s="31">
        <v>2.104792431991153E-2</v>
      </c>
      <c r="NN13" s="31">
        <v>1.859815693940246E-2</v>
      </c>
      <c r="NO13" s="31">
        <v>-1.4418391499526881E-2</v>
      </c>
      <c r="NP13" s="31"/>
      <c r="NR13" s="70" t="s">
        <v>277</v>
      </c>
      <c r="NS13" s="31">
        <v>6.7041188003226599E-3</v>
      </c>
      <c r="NT13" s="31">
        <v>1.5724910690162359E-2</v>
      </c>
      <c r="NU13" s="31">
        <v>2.3715259234151281E-2</v>
      </c>
      <c r="NV13" s="31">
        <v>-2.3076532997435961E-2</v>
      </c>
      <c r="NW13" s="31">
        <v>-1.9957084698931541E-2</v>
      </c>
      <c r="NX13" s="31">
        <v>-0.32049155609167668</v>
      </c>
      <c r="NY13" s="31">
        <v>-1.6613944374054938E-2</v>
      </c>
      <c r="NZ13" s="31"/>
      <c r="OB13" s="70" t="s">
        <v>277</v>
      </c>
      <c r="OC13" s="31">
        <v>1.1669555965255009E-2</v>
      </c>
      <c r="OD13" s="31">
        <v>-3.5501526718967349E-2</v>
      </c>
      <c r="OE13" s="31">
        <v>1.258973070681527E-2</v>
      </c>
      <c r="OF13" s="31">
        <v>-2.245844029136802E-2</v>
      </c>
      <c r="OG13" s="31">
        <v>1.8383968351801429E-2</v>
      </c>
      <c r="OH13" s="31">
        <v>-2.1816971445286139E-2</v>
      </c>
      <c r="OI13" s="31">
        <v>-3.7276853459184802E-3</v>
      </c>
      <c r="OJ13" s="31"/>
      <c r="OL13" s="70" t="s">
        <v>277</v>
      </c>
      <c r="OM13" s="148">
        <v>7.3960574004773572E-2</v>
      </c>
      <c r="ON13" s="148">
        <v>3.5266538731140037E-2</v>
      </c>
      <c r="OO13" s="148">
        <v>6.3859881257236017E-2</v>
      </c>
      <c r="OP13" s="148">
        <v>2.5097664690827751E-2</v>
      </c>
      <c r="OQ13" s="148">
        <v>1.5299886612966749E-3</v>
      </c>
      <c r="OR13" s="148">
        <v>1.6219839142091078E-2</v>
      </c>
      <c r="OS13" s="148">
        <v>4.6031163980290057E-2</v>
      </c>
      <c r="OT13" s="148"/>
      <c r="OV13" s="70" t="s">
        <v>277</v>
      </c>
      <c r="OW13" s="148">
        <v>-4.9573413389365412E-2</v>
      </c>
      <c r="OX13" s="148">
        <v>6.6169397208779152E-2</v>
      </c>
      <c r="OY13" s="148">
        <v>-4.7158516231178508E-3</v>
      </c>
      <c r="OZ13" s="148">
        <v>3.4215671557986639E-2</v>
      </c>
      <c r="PA13" s="148">
        <v>2.3645514306844681E-2</v>
      </c>
      <c r="PB13" s="148">
        <v>0.5068186660984445</v>
      </c>
      <c r="PC13" s="148">
        <v>9.4700483787324083E-3</v>
      </c>
      <c r="PD13" s="148"/>
      <c r="PF13" s="231" t="s">
        <v>277</v>
      </c>
      <c r="PG13" s="148">
        <f>+'20. EMCALI'!D19</f>
        <v>5.9797608095676059E-2</v>
      </c>
      <c r="PH13" s="148">
        <f>+'20. EMCALI'!E19</f>
        <v>-2.9151483602290466E-2</v>
      </c>
      <c r="PI13" s="148">
        <f>+'20. EMCALI'!F19</f>
        <v>-1.7773788150807934E-2</v>
      </c>
      <c r="PJ13" s="148">
        <f>+'20. EMCALI'!G19</f>
        <v>1.4880081895290997E-2</v>
      </c>
      <c r="PK13" s="148">
        <f>+'20. EMCALI'!H19</f>
        <v>2.8296466532605556E-2</v>
      </c>
      <c r="PL13" s="148">
        <f>+'20. EMCALI'!I19</f>
        <v>-0.10101010101010101</v>
      </c>
      <c r="PM13" s="148">
        <f>+'20. EMCALI'!J19</f>
        <v>2.397055153481412E-2</v>
      </c>
      <c r="PN13" s="148"/>
    </row>
    <row r="14" spans="1:430" x14ac:dyDescent="0.25">
      <c r="A14" s="39" t="s">
        <v>278</v>
      </c>
      <c r="B14" s="55">
        <v>5.0347346558762447E-2</v>
      </c>
      <c r="C14" s="31">
        <v>-9.2035398230088494E-2</v>
      </c>
      <c r="D14" s="31">
        <v>3.2920288514888131E-2</v>
      </c>
      <c r="E14" s="31">
        <v>-2.8621020754856341E-2</v>
      </c>
      <c r="F14" s="31">
        <v>-1.5167042426726779E-2</v>
      </c>
      <c r="G14" s="31">
        <v>-0.35142794855025072</v>
      </c>
      <c r="H14" s="31">
        <v>-1.762275731822481E-2</v>
      </c>
      <c r="I14" s="32">
        <v>-1.8348962109946229E-2</v>
      </c>
      <c r="J14" s="51"/>
      <c r="K14" s="39" t="s">
        <v>278</v>
      </c>
      <c r="L14" s="55">
        <v>6.2048274921587118E-3</v>
      </c>
      <c r="M14" s="31">
        <v>2.0142949967511359E-2</v>
      </c>
      <c r="N14" s="31">
        <v>3.5810205908683211E-3</v>
      </c>
      <c r="O14" s="31">
        <v>2.7145192563586069E-2</v>
      </c>
      <c r="P14" s="31">
        <v>-1.352757544224778E-2</v>
      </c>
      <c r="Q14" s="31">
        <v>-3.6302521008403303E-2</v>
      </c>
      <c r="R14" s="31">
        <v>8.4828240835306563E-3</v>
      </c>
      <c r="S14" s="32">
        <v>0</v>
      </c>
      <c r="T14" s="51"/>
      <c r="U14" s="39" t="s">
        <v>278</v>
      </c>
      <c r="V14" s="55">
        <v>-6.3969641526055415E-2</v>
      </c>
      <c r="W14" s="31">
        <v>6.8152866242038229E-2</v>
      </c>
      <c r="X14" s="31">
        <v>-4.620874219446916E-2</v>
      </c>
      <c r="Y14" s="31">
        <v>4.8858126364881111E-3</v>
      </c>
      <c r="Z14" s="31">
        <v>2.9254571026723099E-2</v>
      </c>
      <c r="AA14" s="31">
        <v>0.32752005580746418</v>
      </c>
      <c r="AB14" s="31">
        <v>-4.0508500828042504E-3</v>
      </c>
      <c r="AC14" s="32">
        <v>1.0704359366001399E-2</v>
      </c>
      <c r="AD14" s="51"/>
      <c r="AE14" s="39" t="s">
        <v>278</v>
      </c>
      <c r="AF14" s="55">
        <v>8.3001520306957247E-2</v>
      </c>
      <c r="AG14" s="31">
        <v>3.2995428344265477E-2</v>
      </c>
      <c r="AH14" s="31">
        <v>6.4721286943509176E-2</v>
      </c>
      <c r="AI14" s="31">
        <v>-1.167630483627395E-2</v>
      </c>
      <c r="AJ14" s="31">
        <v>-2.5280131183383751E-3</v>
      </c>
      <c r="AK14" s="31">
        <v>-0.40120861797162383</v>
      </c>
      <c r="AL14" s="31">
        <v>1.1077482564329669E-2</v>
      </c>
      <c r="AM14" s="32">
        <v>1.259770342751684E-2</v>
      </c>
      <c r="AN14" s="51"/>
      <c r="AO14" s="39" t="s">
        <v>278</v>
      </c>
      <c r="AP14" s="55">
        <v>8.5129850596610934E-2</v>
      </c>
      <c r="AQ14" s="31">
        <v>-6.2728497209928763E-2</v>
      </c>
      <c r="AR14" s="31">
        <v>0.27916373858046378</v>
      </c>
      <c r="AS14" s="31">
        <v>3.1231365533691099E-2</v>
      </c>
      <c r="AT14" s="31">
        <v>1.548051236386047E-2</v>
      </c>
      <c r="AU14" s="31">
        <v>-5.9236507240017458E-2</v>
      </c>
      <c r="AV14" s="31">
        <v>5.6046569410428293E-2</v>
      </c>
      <c r="AW14" s="32">
        <v>1.3297286717392909E-2</v>
      </c>
      <c r="AX14" s="51"/>
      <c r="AY14" s="39" t="s">
        <v>278</v>
      </c>
      <c r="AZ14" s="55">
        <v>0.16260087476128859</v>
      </c>
      <c r="BA14" s="31">
        <v>7.5074933278587566E-2</v>
      </c>
      <c r="BB14" s="31">
        <v>0.1225106441422882</v>
      </c>
      <c r="BC14" s="31">
        <v>9.4325984821106382E-3</v>
      </c>
      <c r="BD14" s="31">
        <v>3.1433389544688002E-2</v>
      </c>
      <c r="BE14" s="31">
        <v>-0.18470149253731349</v>
      </c>
      <c r="BF14" s="31">
        <v>7.6969615488034479E-2</v>
      </c>
      <c r="BG14" s="32">
        <v>1.6599664384967339E-2</v>
      </c>
      <c r="BH14" s="51"/>
      <c r="BI14" s="39" t="s">
        <v>278</v>
      </c>
      <c r="BJ14" s="55">
        <v>-0.10419923168631599</v>
      </c>
      <c r="BK14" s="31">
        <v>2.201963454013894E-2</v>
      </c>
      <c r="BL14" s="31">
        <v>-7.5370121130551943E-2</v>
      </c>
      <c r="BM14" s="31">
        <v>-4.5934624610647609E-2</v>
      </c>
      <c r="BN14" s="31">
        <v>3.1783402001177262E-2</v>
      </c>
      <c r="BO14" s="31">
        <v>1.3449656750572081</v>
      </c>
      <c r="BP14" s="31">
        <v>-2.996067661194677E-2</v>
      </c>
      <c r="BQ14" s="32">
        <v>1.350228006840206E-2</v>
      </c>
      <c r="BR14" s="51"/>
      <c r="BS14" s="39" t="s">
        <v>278</v>
      </c>
      <c r="BT14" s="55">
        <v>-0.21309002720927481</v>
      </c>
      <c r="BU14" s="31">
        <v>-9.3236173393124094E-2</v>
      </c>
      <c r="BV14" s="31">
        <v>-0.16289532883419339</v>
      </c>
      <c r="BW14" s="31">
        <v>-1.6361453017112029E-2</v>
      </c>
      <c r="BX14" s="31">
        <v>4.7664321480636249E-2</v>
      </c>
      <c r="BY14" s="31">
        <v>-4.5620883142229923E-2</v>
      </c>
      <c r="BZ14" s="31">
        <v>-9.4438367329429743E-2</v>
      </c>
      <c r="CA14" s="32">
        <v>1.080321049856455E-2</v>
      </c>
      <c r="CB14" s="51"/>
      <c r="CC14" s="39" t="s">
        <v>278</v>
      </c>
      <c r="CD14" s="55">
        <v>0.36058672529785391</v>
      </c>
      <c r="CE14" s="31">
        <v>4.4774572429425133E-2</v>
      </c>
      <c r="CF14" s="31">
        <v>0.23187069238065131</v>
      </c>
      <c r="CG14" s="31">
        <v>6.7294750495956674E-3</v>
      </c>
      <c r="CH14" s="31">
        <v>-7.9560348478431867E-2</v>
      </c>
      <c r="CI14" s="31">
        <v>-0.57893456032719837</v>
      </c>
      <c r="CJ14" s="31">
        <v>9.3247086688773101E-2</v>
      </c>
      <c r="CK14" s="32">
        <v>7.39720866611798E-3</v>
      </c>
      <c r="CL14" s="51"/>
      <c r="CM14" s="39" t="s">
        <v>278</v>
      </c>
      <c r="CN14" s="55">
        <v>-9.8729815927574197E-2</v>
      </c>
      <c r="CO14" s="31">
        <v>-0.19393186702696169</v>
      </c>
      <c r="CP14" s="31">
        <v>-7.8766668882383095E-2</v>
      </c>
      <c r="CQ14" s="31">
        <v>1.4309586794466809E-2</v>
      </c>
      <c r="CR14" s="31">
        <v>5.4032855510802197E-2</v>
      </c>
      <c r="CS14" s="31">
        <v>0.48554402358414978</v>
      </c>
      <c r="CT14" s="31">
        <v>-3.4358725886483032E-2</v>
      </c>
      <c r="CU14" s="32">
        <v>6.0049961374549678E-3</v>
      </c>
      <c r="CV14" s="51"/>
      <c r="CW14" s="39" t="s">
        <v>278</v>
      </c>
      <c r="CX14" s="55">
        <v>-2.7584515891746101E-2</v>
      </c>
      <c r="CY14" s="31">
        <v>0.14900905309517989</v>
      </c>
      <c r="CZ14" s="31">
        <v>-8.6363003203789451E-3</v>
      </c>
      <c r="DA14" s="31">
        <v>-2.9552417245759639E-2</v>
      </c>
      <c r="DB14" s="31">
        <v>-4.6956847094038419E-2</v>
      </c>
      <c r="DC14" s="31">
        <v>-0.45565999182672662</v>
      </c>
      <c r="DD14" s="31">
        <v>-3.3788786430638762E-2</v>
      </c>
      <c r="DE14" s="32">
        <v>7.9952417445411702E-3</v>
      </c>
      <c r="DF14" s="51"/>
      <c r="DG14" s="39" t="s">
        <v>278</v>
      </c>
      <c r="DH14" s="55">
        <v>-1.237835282251709E-2</v>
      </c>
      <c r="DI14" s="31">
        <v>1.267248722316779E-3</v>
      </c>
      <c r="DJ14" s="31">
        <v>-2.234340311929189E-2</v>
      </c>
      <c r="DK14" s="31">
        <v>-6.2364966313763646E-3</v>
      </c>
      <c r="DL14" s="31">
        <v>2.4478767257737261E-2</v>
      </c>
      <c r="DM14" s="31">
        <v>0.37902552552552549</v>
      </c>
      <c r="DN14" s="31">
        <v>1.9874956461164261E-3</v>
      </c>
      <c r="DO14" s="32">
        <v>9.9997503574427091E-3</v>
      </c>
      <c r="DP14" s="51"/>
      <c r="DQ14" s="39" t="s">
        <v>278</v>
      </c>
      <c r="DR14" s="55">
        <v>-8.3814680615525397E-2</v>
      </c>
      <c r="DS14" s="31">
        <v>3.3613493632749569E-2</v>
      </c>
      <c r="DT14" s="31">
        <v>-5.1736552350954548E-2</v>
      </c>
      <c r="DU14" s="31">
        <v>7.4419574596636437E-2</v>
      </c>
      <c r="DV14" s="31">
        <v>-3.7752180175791611E-3</v>
      </c>
      <c r="DW14" s="31">
        <v>-0.97604610471554198</v>
      </c>
      <c r="DX14" s="31">
        <v>-3.1971554781584019E-2</v>
      </c>
      <c r="DY14" s="32">
        <v>2.999488648327682E-2</v>
      </c>
      <c r="DZ14" s="51"/>
      <c r="EA14" s="39" t="s">
        <v>278</v>
      </c>
      <c r="EB14" s="55">
        <v>1.50829037202175E-2</v>
      </c>
      <c r="EC14" s="31">
        <v>-4.8353909465020613E-2</v>
      </c>
      <c r="ED14" s="31">
        <v>-0.14413458623825409</v>
      </c>
      <c r="EE14" s="31">
        <v>-2.1273527078675089E-3</v>
      </c>
      <c r="EF14" s="31">
        <v>-1.4873701756635421E-2</v>
      </c>
      <c r="EG14" s="31">
        <v>6.0681818181818183</v>
      </c>
      <c r="EH14" s="31">
        <v>-9.3007110196068835E-3</v>
      </c>
      <c r="EI14" s="32">
        <v>1.000250880809808E-2</v>
      </c>
      <c r="EJ14" s="51"/>
      <c r="EK14" s="39" t="s">
        <v>278</v>
      </c>
      <c r="EL14" s="55">
        <v>-2.33691362684877E-2</v>
      </c>
      <c r="EM14" s="31">
        <v>0.1078918918918919</v>
      </c>
      <c r="EN14" s="31">
        <v>1.452098459358952E-2</v>
      </c>
      <c r="EO14" s="31">
        <v>-3.4074074074074097E-2</v>
      </c>
      <c r="EP14" s="31">
        <v>2.8829884159833449E-2</v>
      </c>
      <c r="EQ14" s="31">
        <v>5.6913183279742769</v>
      </c>
      <c r="ER14" s="31">
        <v>1.411224551440834E-2</v>
      </c>
      <c r="ES14" s="32">
        <v>6.0047087284272683E-3</v>
      </c>
      <c r="ET14" s="51"/>
      <c r="EU14" s="39" t="s">
        <v>278</v>
      </c>
      <c r="EV14" s="55">
        <v>0.29666198172874192</v>
      </c>
      <c r="EW14" s="31">
        <v>6.0109289617486301E-2</v>
      </c>
      <c r="EX14" s="31">
        <v>0.22290102984814111</v>
      </c>
      <c r="EY14" s="31">
        <v>-2.0237917103097289E-2</v>
      </c>
      <c r="EZ14" s="31">
        <v>0.28344613827566562</v>
      </c>
      <c r="FA14" s="31">
        <v>-0.37289764536280628</v>
      </c>
      <c r="FB14" s="31">
        <v>0.15719681174269939</v>
      </c>
      <c r="FC14" s="32"/>
      <c r="FD14" s="51"/>
      <c r="FE14" s="39" t="s">
        <v>278</v>
      </c>
      <c r="FF14" s="55">
        <v>1.484974121345153E-2</v>
      </c>
      <c r="FG14" s="31">
        <v>-9.425625920471277E-2</v>
      </c>
      <c r="FH14" s="31">
        <v>3.425635169854337E-3</v>
      </c>
      <c r="FI14" s="31">
        <v>6.7427742354243703E-2</v>
      </c>
      <c r="FJ14" s="31">
        <v>5.6234598324297808E-2</v>
      </c>
      <c r="FK14" s="31">
        <v>-0.1946360153256706</v>
      </c>
      <c r="FL14" s="31">
        <v>2.792220494816066E-2</v>
      </c>
      <c r="FM14" s="32"/>
      <c r="FN14" s="51"/>
      <c r="FO14" s="51"/>
      <c r="FP14" s="39" t="s">
        <v>278</v>
      </c>
      <c r="FQ14" s="55">
        <v>8.6780059277455877E-3</v>
      </c>
      <c r="FR14" s="31">
        <v>0.16727642276422761</v>
      </c>
      <c r="FS14" s="31">
        <v>1.564722617354208E-2</v>
      </c>
      <c r="FT14" s="31">
        <v>8.834996601924482E-3</v>
      </c>
      <c r="FU14" s="31">
        <v>-1.119873081050724E-3</v>
      </c>
      <c r="FV14" s="31">
        <v>-0.4529019980970504</v>
      </c>
      <c r="FW14" s="31">
        <v>1.008623884453976E-2</v>
      </c>
      <c r="FX14" s="32"/>
      <c r="FY14" s="51"/>
      <c r="FZ14" s="39" t="s">
        <v>278</v>
      </c>
      <c r="GA14" s="55">
        <v>-2.1971622193985179E-3</v>
      </c>
      <c r="GB14" s="31">
        <v>-5.5023506877938298E-2</v>
      </c>
      <c r="GC14" s="31">
        <v>5.3221288515405522E-3</v>
      </c>
      <c r="GD14" s="31">
        <v>-9.6936604736916857E-2</v>
      </c>
      <c r="GE14" s="31">
        <v>-4.6993973933760133E-2</v>
      </c>
      <c r="GF14" s="31">
        <v>0.41217391304347811</v>
      </c>
      <c r="GG14" s="31">
        <v>-3.8325764036253387E-2</v>
      </c>
      <c r="GH14" s="32"/>
      <c r="GI14" s="51"/>
      <c r="GJ14" s="39" t="s">
        <v>278</v>
      </c>
      <c r="GK14" s="55">
        <v>-1.904862971904599E-2</v>
      </c>
      <c r="GL14" s="31">
        <v>-0.1162704993550765</v>
      </c>
      <c r="GM14" s="31">
        <v>-4.0540540540540487E-2</v>
      </c>
      <c r="GN14" s="31">
        <v>-1.279937180997248E-2</v>
      </c>
      <c r="GO14" s="31">
        <v>7.2202343022400958E-2</v>
      </c>
      <c r="GP14" s="31">
        <v>4.4359605911330053</v>
      </c>
      <c r="GQ14" s="31">
        <v>3.2057825759684917E-2</v>
      </c>
      <c r="GR14" s="32"/>
      <c r="GS14" s="51"/>
      <c r="GT14" s="39" t="s">
        <v>278</v>
      </c>
      <c r="GU14" s="55">
        <v>-0.17995943204868159</v>
      </c>
      <c r="GV14" s="31">
        <v>0.1017514595496247</v>
      </c>
      <c r="GW14" s="31">
        <v>-0.13213300421083199</v>
      </c>
      <c r="GX14" s="31">
        <v>3.7265351574928433E-2</v>
      </c>
      <c r="GY14" s="31">
        <v>-2.8344152875559969E-2</v>
      </c>
      <c r="GZ14" s="31">
        <v>-0.39125509741730857</v>
      </c>
      <c r="HA14" s="31">
        <v>-8.4783694674792701E-2</v>
      </c>
      <c r="HB14" s="32"/>
      <c r="HC14" s="51"/>
      <c r="HD14" s="39" t="s">
        <v>278</v>
      </c>
      <c r="HE14" s="55">
        <v>1.0619702516407859E-2</v>
      </c>
      <c r="HF14" s="55">
        <v>5.8478425435276232E-2</v>
      </c>
      <c r="HG14" s="55">
        <v>-8.3654007026943717E-4</v>
      </c>
      <c r="HH14" s="55">
        <v>1.36114412790921E-2</v>
      </c>
      <c r="HI14" s="55">
        <v>-0.23473228568740009</v>
      </c>
      <c r="HJ14" s="55">
        <v>0.13770003721622631</v>
      </c>
      <c r="HK14" s="55">
        <v>8.3402471507794274E-3</v>
      </c>
      <c r="HL14" s="55"/>
      <c r="HM14" s="51"/>
      <c r="HN14" s="39" t="s">
        <v>278</v>
      </c>
      <c r="HO14" s="55">
        <v>-7.5057925137884084E-4</v>
      </c>
      <c r="HP14" s="55">
        <v>2.163418558912928E-2</v>
      </c>
      <c r="HQ14" s="55">
        <v>8.7073007367716535E-3</v>
      </c>
      <c r="HR14" s="55">
        <v>-1.1385988803147191E-2</v>
      </c>
      <c r="HS14" s="55">
        <v>6.3940977559175651E-3</v>
      </c>
      <c r="HT14" s="55">
        <v>0.13248282630029429</v>
      </c>
      <c r="HU14" s="55">
        <v>2.165252035336913E-3</v>
      </c>
      <c r="HV14" s="55"/>
      <c r="HW14" s="51"/>
      <c r="HX14" s="39" t="s">
        <v>278</v>
      </c>
      <c r="HY14" s="55">
        <v>-9.1360548661005916E-3</v>
      </c>
      <c r="HZ14" s="55">
        <v>-0.15030364018200909</v>
      </c>
      <c r="IA14" s="55">
        <v>-2.4142596281540592E-2</v>
      </c>
      <c r="IB14" s="55">
        <v>-5.1701434857470918E-2</v>
      </c>
      <c r="IC14" s="55">
        <v>0.30106579510049492</v>
      </c>
      <c r="ID14" s="55">
        <v>-0.65152166377816279</v>
      </c>
      <c r="IE14" s="55">
        <v>-4.5443943911503033E-2</v>
      </c>
      <c r="IF14" s="55"/>
      <c r="IG14" s="51"/>
      <c r="IH14" s="39" t="s">
        <v>278</v>
      </c>
      <c r="II14" s="55">
        <v>1.45500429890931E-2</v>
      </c>
      <c r="IJ14" s="55">
        <v>7.6572268913620789E-2</v>
      </c>
      <c r="IK14" s="55">
        <v>3.0682317878597921E-2</v>
      </c>
      <c r="IL14" s="55">
        <v>3.7974590077713317E-2</v>
      </c>
      <c r="IM14" s="55">
        <v>-6.5303257065524242E-2</v>
      </c>
      <c r="IN14" s="55">
        <v>-0.87664368982255114</v>
      </c>
      <c r="IO14" s="55">
        <v>-5.8129377727328376E-3</v>
      </c>
      <c r="IP14" s="55"/>
      <c r="IQ14" s="51"/>
      <c r="IR14" s="39" t="s">
        <v>278</v>
      </c>
      <c r="IS14" s="55">
        <v>4.2037955920824408E-5</v>
      </c>
      <c r="IT14" s="55">
        <v>5.9320412570576693E-2</v>
      </c>
      <c r="IU14" s="55">
        <v>-7.7460833450378038E-3</v>
      </c>
      <c r="IV14" s="55">
        <v>3.2966572474016242E-2</v>
      </c>
      <c r="IW14" s="55">
        <v>2.7242079709849709E-2</v>
      </c>
      <c r="IX14" s="55">
        <v>2.796507213363705</v>
      </c>
      <c r="IY14" s="55">
        <v>2.357323935129273E-2</v>
      </c>
      <c r="IZ14" s="55"/>
      <c r="JA14" s="51"/>
      <c r="JB14" s="39" t="s">
        <v>278</v>
      </c>
      <c r="JC14" s="55">
        <v>1.296494818568797E-3</v>
      </c>
      <c r="JD14" s="55">
        <v>5.0970381072783177E-2</v>
      </c>
      <c r="JE14" s="55">
        <v>1.3463905522288849E-2</v>
      </c>
      <c r="JF14" s="55">
        <v>-5.3005306137810376E-3</v>
      </c>
      <c r="JG14" s="55">
        <v>1.1655333570936521E-2</v>
      </c>
      <c r="JH14" s="55">
        <v>9.9695575221238897E-2</v>
      </c>
      <c r="JI14" s="55">
        <v>6.1928926998732186E-3</v>
      </c>
      <c r="JJ14" s="55"/>
      <c r="JK14" s="51"/>
      <c r="JL14" s="39" t="s">
        <v>278</v>
      </c>
      <c r="JM14" s="55">
        <v>8.9035071639892507E-3</v>
      </c>
      <c r="JN14" s="55">
        <v>-3.7110452718515853E-2</v>
      </c>
      <c r="JO14" s="55">
        <v>8.8719002058938526E-3</v>
      </c>
      <c r="JP14" s="55">
        <v>-2.4890749518701651E-2</v>
      </c>
      <c r="JQ14" s="55">
        <v>-3.3139942959346448E-2</v>
      </c>
      <c r="JR14" s="55">
        <v>-0.2312240877604099</v>
      </c>
      <c r="JS14" s="55">
        <v>-1.5191706715206451E-2</v>
      </c>
      <c r="JT14" s="55"/>
      <c r="JU14" s="51"/>
      <c r="JV14" s="70" t="s">
        <v>278</v>
      </c>
      <c r="JW14" s="31">
        <v>0.15838900315017279</v>
      </c>
      <c r="JX14" s="31">
        <v>-0.1103989474715564</v>
      </c>
      <c r="JY14" s="31">
        <v>0.1036363911442344</v>
      </c>
      <c r="JZ14" s="31">
        <v>4.7243617297942617E-2</v>
      </c>
      <c r="KA14" s="31">
        <v>4.7906015138714488E-2</v>
      </c>
      <c r="KB14" s="31">
        <v>2.2332821116186761</v>
      </c>
      <c r="KC14" s="31">
        <v>9.1879456132792109E-2</v>
      </c>
      <c r="KD14" s="31"/>
      <c r="KE14" s="51"/>
      <c r="KF14" s="70" t="s">
        <v>278</v>
      </c>
      <c r="KG14" s="31">
        <v>-2.2196208464416961E-3</v>
      </c>
      <c r="KH14" s="31">
        <v>0.12900041206305571</v>
      </c>
      <c r="KI14" s="31">
        <v>4.0032995020381497E-2</v>
      </c>
      <c r="KJ14" s="31">
        <v>2.5964269800782001E-2</v>
      </c>
      <c r="KK14" s="31">
        <v>3.4814271229973971E-2</v>
      </c>
      <c r="KL14" s="31">
        <v>0.71135173424776732</v>
      </c>
      <c r="KM14" s="31">
        <v>3.4575833991888412E-2</v>
      </c>
      <c r="KN14" s="31"/>
      <c r="KO14" s="51"/>
      <c r="KP14" s="70" t="s">
        <v>278</v>
      </c>
      <c r="KQ14" s="31">
        <v>-0.19344208037746141</v>
      </c>
      <c r="KR14" s="31">
        <v>0.1052474554875804</v>
      </c>
      <c r="KS14" s="31">
        <v>-0.15783685108650661</v>
      </c>
      <c r="KT14" s="31">
        <v>-4.2131135808009652E-2</v>
      </c>
      <c r="KU14" s="31">
        <v>-0.19458044713902239</v>
      </c>
      <c r="KV14" s="31">
        <v>1.0249417431978869</v>
      </c>
      <c r="KW14" s="31">
        <v>-6.0369652714710058E-2</v>
      </c>
      <c r="KX14" s="31"/>
      <c r="KY14" s="51"/>
      <c r="KZ14" s="70" t="s">
        <v>278</v>
      </c>
      <c r="LA14" s="31">
        <v>-4.7002794066919568E-2</v>
      </c>
      <c r="LB14" s="31">
        <v>-8.7500000000000036E-2</v>
      </c>
      <c r="LC14" s="31">
        <v>-6.5865365196903475E-2</v>
      </c>
      <c r="LD14" s="31">
        <v>-1.5916459322928369E-2</v>
      </c>
      <c r="LE14" s="31">
        <v>0.27900938805884712</v>
      </c>
      <c r="LF14" s="31">
        <v>-8.2522421524663714E-2</v>
      </c>
      <c r="LG14" s="31">
        <v>-2.49968596352101E-2</v>
      </c>
      <c r="LH14" s="31"/>
      <c r="LI14" s="51"/>
      <c r="LJ14" s="70" t="s">
        <v>278</v>
      </c>
      <c r="LK14" s="31">
        <v>0.1149949059608926</v>
      </c>
      <c r="LL14" s="31">
        <v>-3.6459674932828319E-2</v>
      </c>
      <c r="LM14" s="31">
        <v>8.8170023283851887E-2</v>
      </c>
      <c r="LN14" s="31">
        <v>1.9062895057424541E-2</v>
      </c>
      <c r="LO14" s="31">
        <v>-3.6762406506015421E-2</v>
      </c>
      <c r="LP14" s="31">
        <v>-3.1993711229772237E-2</v>
      </c>
      <c r="LQ14" s="31">
        <v>3.2302062872769002E-2</v>
      </c>
      <c r="LR14" s="31"/>
      <c r="LT14" s="70" t="s">
        <v>278</v>
      </c>
      <c r="LU14" s="31">
        <v>7.9268226569466881E-3</v>
      </c>
      <c r="LV14" s="31">
        <v>-1.558820614487887E-2</v>
      </c>
      <c r="LW14" s="31">
        <v>4.11736570051762E-3</v>
      </c>
      <c r="LX14" s="31">
        <v>2.705487760913761E-2</v>
      </c>
      <c r="LY14" s="31">
        <v>3.0594798758756588E-3</v>
      </c>
      <c r="LZ14" s="31">
        <v>0.1243088924607214</v>
      </c>
      <c r="MA14" s="31">
        <v>1.639060600417952E-2</v>
      </c>
      <c r="MB14" s="31"/>
      <c r="MD14" s="70" t="s">
        <v>278</v>
      </c>
      <c r="ME14" s="31">
        <v>8.4633502873029762E-3</v>
      </c>
      <c r="MF14" s="31">
        <v>5.756129999359158E-2</v>
      </c>
      <c r="MG14" s="31">
        <v>1.507297074838539E-2</v>
      </c>
      <c r="MH14" s="31">
        <v>-1.100983737411571E-2</v>
      </c>
      <c r="MI14" s="31">
        <v>1.7512931223967331E-3</v>
      </c>
      <c r="MJ14" s="31">
        <v>-2.0400216312912701E-2</v>
      </c>
      <c r="MK14" s="31">
        <v>3.018716153849299E-3</v>
      </c>
      <c r="ML14" s="31"/>
      <c r="MN14" s="70" t="s">
        <v>278</v>
      </c>
      <c r="MO14" s="31">
        <v>-1.3421968273872309E-3</v>
      </c>
      <c r="MP14" s="31">
        <v>-9.2624507109046378E-2</v>
      </c>
      <c r="MQ14" s="31">
        <v>5.8297890035466002E-4</v>
      </c>
      <c r="MR14" s="31">
        <v>-3.0472817281784661E-2</v>
      </c>
      <c r="MS14" s="31">
        <v>1.430876072234526E-2</v>
      </c>
      <c r="MT14" s="31">
        <v>-0.34142323081804338</v>
      </c>
      <c r="MU14" s="31">
        <v>-2.954525812119372E-2</v>
      </c>
      <c r="MV14" s="31"/>
      <c r="MX14" s="70" t="s">
        <v>278</v>
      </c>
      <c r="MY14" s="31">
        <v>-5.6310772012757387E-4</v>
      </c>
      <c r="MZ14" s="31">
        <v>2.5277303155554369E-2</v>
      </c>
      <c r="NA14" s="31">
        <v>2.321303540430236E-3</v>
      </c>
      <c r="NB14" s="31">
        <v>1.8743229644577329E-2</v>
      </c>
      <c r="NC14" s="31">
        <v>-2.3055007692372939E-2</v>
      </c>
      <c r="ND14" s="31">
        <v>-0.1825496822816782</v>
      </c>
      <c r="NE14" s="31">
        <v>-5.487590007479181E-3</v>
      </c>
      <c r="NF14" s="31"/>
      <c r="NG14" s="146"/>
      <c r="NH14" s="70" t="s">
        <v>278</v>
      </c>
      <c r="NI14" s="31">
        <v>-6.3043570081902159E-3</v>
      </c>
      <c r="NJ14" s="31">
        <v>6.2459856944403836E-3</v>
      </c>
      <c r="NK14" s="31">
        <v>-5.15192251627738E-3</v>
      </c>
      <c r="NL14" s="31">
        <v>1.229978738337285E-2</v>
      </c>
      <c r="NM14" s="31">
        <v>-7.7745079112159012E-5</v>
      </c>
      <c r="NN14" s="31">
        <v>0.19966043720926929</v>
      </c>
      <c r="NO14" s="31">
        <v>7.4051535779978686E-3</v>
      </c>
      <c r="NP14" s="31"/>
      <c r="NR14" s="70" t="s">
        <v>278</v>
      </c>
      <c r="NS14" s="31">
        <v>-7.2033545455828189E-3</v>
      </c>
      <c r="NT14" s="31">
        <v>1.5804636789802241E-2</v>
      </c>
      <c r="NU14" s="31">
        <v>1.0681345423956219E-2</v>
      </c>
      <c r="NV14" s="31">
        <v>-2.3067532413981101E-2</v>
      </c>
      <c r="NW14" s="31">
        <v>-4.4495950804539662E-3</v>
      </c>
      <c r="NX14" s="31">
        <v>-0.37859338505116319</v>
      </c>
      <c r="NY14" s="31">
        <v>-6.5250021162900546E-2</v>
      </c>
      <c r="NZ14" s="31"/>
      <c r="OB14" s="70" t="s">
        <v>278</v>
      </c>
      <c r="OC14" s="31">
        <v>-2.1531400073882469E-2</v>
      </c>
      <c r="OD14" s="31">
        <v>-3.2121456185567059E-3</v>
      </c>
      <c r="OE14" s="31">
        <v>-2.2467699768878229E-2</v>
      </c>
      <c r="OF14" s="31">
        <v>-7.4290736921057187E-3</v>
      </c>
      <c r="OG14" s="31">
        <v>7.4378867206091968E-3</v>
      </c>
      <c r="OH14" s="31">
        <v>-1.2588493465398009E-2</v>
      </c>
      <c r="OI14" s="31">
        <v>-6.5250021162900546E-2</v>
      </c>
      <c r="OJ14" s="31"/>
      <c r="OL14" s="70" t="s">
        <v>278</v>
      </c>
      <c r="OM14" s="148">
        <v>9.3048586851825314E-3</v>
      </c>
      <c r="ON14" s="148">
        <v>-4.4533300965430671E-2</v>
      </c>
      <c r="OO14" s="148">
        <v>3.205690184919118E-3</v>
      </c>
      <c r="OP14" s="148">
        <v>2.5097780969852379E-2</v>
      </c>
      <c r="OQ14" s="148">
        <v>3.045171084660753E-3</v>
      </c>
      <c r="OR14" s="148">
        <v>2.383792704146729E-2</v>
      </c>
      <c r="OS14" s="148">
        <v>9.1163761273647947E-3</v>
      </c>
      <c r="OT14" s="148"/>
      <c r="OV14" s="70" t="s">
        <v>278</v>
      </c>
      <c r="OW14" s="148">
        <v>-6.5495128481893186E-3</v>
      </c>
      <c r="OX14" s="148">
        <v>0.1385914539060128</v>
      </c>
      <c r="OY14" s="148">
        <v>3.6099831569343148E-2</v>
      </c>
      <c r="OZ14" s="148">
        <v>3.4198539425208382E-2</v>
      </c>
      <c r="PA14" s="148">
        <v>-0.17982278352392569</v>
      </c>
      <c r="PB14" s="148">
        <v>0.45033669684086858</v>
      </c>
      <c r="PC14" s="148">
        <v>3.0310827943181649E-2</v>
      </c>
      <c r="PD14" s="148"/>
      <c r="PF14" s="231" t="s">
        <v>278</v>
      </c>
      <c r="PG14" s="148">
        <f>+'1. CEDENAR'!D19</f>
        <v>1.5450862328715525E-2</v>
      </c>
      <c r="PH14" s="148">
        <f>+'1. CEDENAR'!E19</f>
        <v>-2.9123041475374069E-2</v>
      </c>
      <c r="PI14" s="148">
        <f>+'1. CEDENAR'!F19</f>
        <v>-4.4293222172371138E-2</v>
      </c>
      <c r="PJ14" s="148">
        <f>+'1. CEDENAR'!G19</f>
        <v>1.4847078969266743E-2</v>
      </c>
      <c r="PK14" s="148">
        <f>+'1. CEDENAR'!H19</f>
        <v>4.0400251715487848E-3</v>
      </c>
      <c r="PL14" s="148">
        <f>+'1. CEDENAR'!I19</f>
        <v>-2.5330977397394882E-2</v>
      </c>
      <c r="PM14" s="148">
        <f>+'1. CEDENAR'!J19</f>
        <v>4.5750424405169429E-3</v>
      </c>
      <c r="PN14" s="148"/>
    </row>
    <row r="15" spans="1:430" x14ac:dyDescent="0.25">
      <c r="A15" s="39" t="s">
        <v>279</v>
      </c>
      <c r="B15" s="55">
        <v>3.380581391358075E-2</v>
      </c>
      <c r="C15" s="31">
        <v>-9.2035398230088494E-2</v>
      </c>
      <c r="D15" s="31">
        <v>1.6050008447372911E-2</v>
      </c>
      <c r="E15" s="31">
        <v>-2.8621020754856341E-2</v>
      </c>
      <c r="F15" s="31">
        <v>-2.2081431100344769E-2</v>
      </c>
      <c r="G15" s="31">
        <v>-0.35626477541371149</v>
      </c>
      <c r="H15" s="31">
        <v>-2.3204594680100329E-2</v>
      </c>
      <c r="I15" s="32">
        <v>-2.3874505483499349E-2</v>
      </c>
      <c r="J15" s="51"/>
      <c r="K15" s="39" t="s">
        <v>279</v>
      </c>
      <c r="L15" s="55">
        <v>-1.7130336631033881E-2</v>
      </c>
      <c r="M15" s="31">
        <v>2.0142949967511359E-2</v>
      </c>
      <c r="N15" s="31">
        <v>-2.1117392750249469E-2</v>
      </c>
      <c r="O15" s="31">
        <v>2.7145192563586069E-2</v>
      </c>
      <c r="P15" s="31">
        <v>-6.1928353658535773E-3</v>
      </c>
      <c r="Q15" s="31">
        <v>-8.3731178846860127E-2</v>
      </c>
      <c r="R15" s="31">
        <v>-1.6069760199314399E-3</v>
      </c>
      <c r="S15" s="32">
        <v>-1.654503713014246E-3</v>
      </c>
      <c r="T15" s="51"/>
      <c r="U15" s="39" t="s">
        <v>279</v>
      </c>
      <c r="V15" s="55">
        <v>-3.8809700736337258E-2</v>
      </c>
      <c r="W15" s="31">
        <v>6.8152866242038229E-2</v>
      </c>
      <c r="X15" s="31">
        <v>-2.072362833361642E-2</v>
      </c>
      <c r="Y15" s="31">
        <v>4.8858126364881111E-3</v>
      </c>
      <c r="Z15" s="31">
        <v>6.7107659860032856E-3</v>
      </c>
      <c r="AA15" s="31">
        <v>0.33026052104208409</v>
      </c>
      <c r="AB15" s="31">
        <v>9.4826940832978671E-4</v>
      </c>
      <c r="AC15" s="32">
        <v>1.0688591983556079E-2</v>
      </c>
      <c r="AD15" s="51"/>
      <c r="AE15" s="39" t="s">
        <v>279</v>
      </c>
      <c r="AF15" s="55">
        <v>4.6772323154232708E-2</v>
      </c>
      <c r="AG15" s="31">
        <v>3.2995428344265477E-2</v>
      </c>
      <c r="AH15" s="31">
        <v>3.0529054640069352E-2</v>
      </c>
      <c r="AI15" s="31">
        <v>-1.167630483627395E-2</v>
      </c>
      <c r="AJ15" s="31">
        <v>4.8566803161603597E-2</v>
      </c>
      <c r="AK15" s="31">
        <v>-0.39951792708647182</v>
      </c>
      <c r="AL15" s="31">
        <v>6.7313205853755543E-3</v>
      </c>
      <c r="AM15" s="32">
        <v>1.56091112466951E-2</v>
      </c>
      <c r="AN15" s="51"/>
      <c r="AO15" s="39" t="s">
        <v>279</v>
      </c>
      <c r="AP15" s="55">
        <v>-2.12165972874983E-2</v>
      </c>
      <c r="AQ15" s="31">
        <v>-6.2728497209928763E-2</v>
      </c>
      <c r="AR15" s="31">
        <v>-2.2386803568422799E-2</v>
      </c>
      <c r="AS15" s="31">
        <v>3.1231365533691099E-2</v>
      </c>
      <c r="AT15" s="31">
        <v>-1.5984015984016029E-2</v>
      </c>
      <c r="AU15" s="31">
        <v>-4.6663321625689903E-2</v>
      </c>
      <c r="AV15" s="31">
        <v>-6.4634357742503002E-3</v>
      </c>
      <c r="AW15" s="32">
        <v>2.0775969962453091E-2</v>
      </c>
      <c r="AX15" s="51"/>
      <c r="AY15" s="39" t="s">
        <v>279</v>
      </c>
      <c r="AZ15" s="55">
        <v>3.9648785841679253E-2</v>
      </c>
      <c r="BA15" s="31">
        <v>7.5138575241223499E-2</v>
      </c>
      <c r="BB15" s="31">
        <v>3.5123966942148747E-2</v>
      </c>
      <c r="BC15" s="31">
        <v>9.4325984821106382E-3</v>
      </c>
      <c r="BD15" s="31">
        <v>5.943700969081691E-2</v>
      </c>
      <c r="BE15" s="31">
        <v>-0.13368421052631571</v>
      </c>
      <c r="BF15" s="31">
        <v>2.9623629112661989E-2</v>
      </c>
      <c r="BG15" s="32">
        <v>1.9605198626777839E-2</v>
      </c>
      <c r="BH15" s="51"/>
      <c r="BI15" s="39" t="s">
        <v>279</v>
      </c>
      <c r="BJ15" s="55">
        <v>-4.8297703879651578E-2</v>
      </c>
      <c r="BK15" s="31">
        <v>2.1959136910445019E-2</v>
      </c>
      <c r="BL15" s="31">
        <v>-3.6094477711244091E-2</v>
      </c>
      <c r="BM15" s="31">
        <v>-4.5934624610647609E-2</v>
      </c>
      <c r="BN15" s="31">
        <v>2.247582542033277E-2</v>
      </c>
      <c r="BO15" s="31">
        <v>1.116038882138517</v>
      </c>
      <c r="BP15" s="31">
        <v>-9.1627631117081679E-3</v>
      </c>
      <c r="BQ15" s="32">
        <v>1.35042508928679E-2</v>
      </c>
      <c r="BR15" s="51"/>
      <c r="BS15" s="39" t="s">
        <v>279</v>
      </c>
      <c r="BT15" s="55">
        <v>-3.7264281752634493E-2</v>
      </c>
      <c r="BU15" s="31">
        <v>-9.3236173393124094E-2</v>
      </c>
      <c r="BV15" s="31">
        <v>-4.1415012942191638E-2</v>
      </c>
      <c r="BW15" s="31">
        <v>-1.6361453017112029E-2</v>
      </c>
      <c r="BX15" s="31">
        <v>-1.8062537275283331E-2</v>
      </c>
      <c r="BY15" s="31">
        <v>2.5839793281654728E-3</v>
      </c>
      <c r="BZ15" s="31">
        <v>-2.992914732470071E-2</v>
      </c>
      <c r="CA15" s="32">
        <v>1.0820815832562119E-2</v>
      </c>
      <c r="CB15" s="51"/>
      <c r="CC15" s="39" t="s">
        <v>279</v>
      </c>
      <c r="CD15" s="55">
        <v>0.17841068663810161</v>
      </c>
      <c r="CE15" s="31">
        <v>4.4714609519884638E-2</v>
      </c>
      <c r="CF15" s="31">
        <v>0.1193519351935194</v>
      </c>
      <c r="CG15" s="31">
        <v>6.7144819166793483E-3</v>
      </c>
      <c r="CH15" s="31">
        <v>1.2754880694143159E-2</v>
      </c>
      <c r="CI15" s="31">
        <v>-0.53550973654066447</v>
      </c>
      <c r="CJ15" s="31">
        <v>5.3998236997859203E-2</v>
      </c>
      <c r="CK15" s="32">
        <v>7.3714111322393267E-3</v>
      </c>
      <c r="CL15" s="51"/>
      <c r="CM15" s="39" t="s">
        <v>279</v>
      </c>
      <c r="CN15" s="55">
        <v>-9.9883891469078473E-2</v>
      </c>
      <c r="CO15" s="31">
        <v>-0.19388560157790941</v>
      </c>
      <c r="CP15" s="31">
        <v>-8.0572531360566066E-2</v>
      </c>
      <c r="CQ15" s="31">
        <v>1.432469304229206E-2</v>
      </c>
      <c r="CR15" s="31">
        <v>-2.6473612063056921E-2</v>
      </c>
      <c r="CS15" s="31">
        <v>0.32059186189889038</v>
      </c>
      <c r="CT15" s="31">
        <v>-4.9750292719061368E-2</v>
      </c>
      <c r="CU15" s="32">
        <v>6.0007923376290198E-3</v>
      </c>
      <c r="CV15" s="51"/>
      <c r="CW15" s="39" t="s">
        <v>279</v>
      </c>
      <c r="CX15" s="55">
        <v>1.0489154418004789E-2</v>
      </c>
      <c r="CY15" s="31">
        <v>0.14900905309517989</v>
      </c>
      <c r="CZ15" s="31">
        <v>2.5537869511981819E-2</v>
      </c>
      <c r="DA15" s="31">
        <v>-2.9552417245759639E-2</v>
      </c>
      <c r="DB15" s="31">
        <v>-4.7258646484203033E-2</v>
      </c>
      <c r="DC15" s="31">
        <v>-0.42717086834733897</v>
      </c>
      <c r="DD15" s="31">
        <v>-1.482384891995886E-2</v>
      </c>
      <c r="DE15" s="32">
        <v>8.0035210859770063E-3</v>
      </c>
      <c r="DF15" s="51"/>
      <c r="DG15" s="39" t="s">
        <v>279</v>
      </c>
      <c r="DH15" s="55">
        <v>4.8239720505240571E-2</v>
      </c>
      <c r="DI15" s="31">
        <v>1.277683134582672E-3</v>
      </c>
      <c r="DJ15" s="31">
        <v>2.4390243902439018E-2</v>
      </c>
      <c r="DK15" s="31">
        <v>-6.2367661212704697E-3</v>
      </c>
      <c r="DL15" s="31">
        <v>2.3739146499168601E-2</v>
      </c>
      <c r="DM15" s="31">
        <v>0.34311328443357791</v>
      </c>
      <c r="DN15" s="31">
        <v>2.6813859996171259E-2</v>
      </c>
      <c r="DO15" s="32">
        <v>9.9967826446661374E-3</v>
      </c>
      <c r="DP15" s="51"/>
      <c r="DQ15" s="39" t="s">
        <v>279</v>
      </c>
      <c r="DR15" s="55">
        <v>0.1752659915395462</v>
      </c>
      <c r="DS15" s="31">
        <v>3.3602722245852791E-2</v>
      </c>
      <c r="DT15" s="31">
        <v>0.15218115218115219</v>
      </c>
      <c r="DU15" s="31">
        <v>7.4419865959012829E-2</v>
      </c>
      <c r="DV15" s="31">
        <v>-1.9579536226653451E-2</v>
      </c>
      <c r="DW15" s="31">
        <v>-1.118932038834952</v>
      </c>
      <c r="DX15" s="31">
        <v>7.9559013622352723E-2</v>
      </c>
      <c r="DY15" s="32">
        <v>2.2002775944845201E-2</v>
      </c>
      <c r="DZ15" s="51"/>
      <c r="EA15" s="39" t="s">
        <v>279</v>
      </c>
      <c r="EB15" s="55">
        <v>1.2406947890818729E-2</v>
      </c>
      <c r="EC15" s="31">
        <v>-4.8353909465020613E-2</v>
      </c>
      <c r="ED15" s="31">
        <v>-3.1791907514450699E-3</v>
      </c>
      <c r="EE15" s="31">
        <v>-2.1273527078675089E-3</v>
      </c>
      <c r="EF15" s="31">
        <v>-5.613841339959502E-3</v>
      </c>
      <c r="EG15" s="31">
        <v>-1.989795918367347</v>
      </c>
      <c r="EH15" s="31">
        <v>5.3881667568531607E-3</v>
      </c>
      <c r="EI15" s="32">
        <v>2.2998486062872879E-2</v>
      </c>
      <c r="EJ15" s="51"/>
      <c r="EK15" s="39" t="s">
        <v>279</v>
      </c>
      <c r="EL15" s="55">
        <v>-5.9092867916397333E-2</v>
      </c>
      <c r="EM15" s="31">
        <v>0.1078918918918919</v>
      </c>
      <c r="EN15" s="31">
        <v>-1.7831255436358419E-2</v>
      </c>
      <c r="EO15" s="31">
        <v>-3.4074074074074097E-2</v>
      </c>
      <c r="EP15" s="31">
        <v>0.53540027764923659</v>
      </c>
      <c r="EQ15" s="31">
        <v>9.3608247422680417</v>
      </c>
      <c r="ER15" s="31">
        <v>5.5425135986258207E-2</v>
      </c>
      <c r="ES15" s="32"/>
      <c r="ET15" s="51"/>
      <c r="EU15" s="39" t="s">
        <v>279</v>
      </c>
      <c r="EV15" s="55">
        <v>-4.8605942634682438E-2</v>
      </c>
      <c r="EW15" s="31">
        <v>6.0109289617486301E-2</v>
      </c>
      <c r="EX15" s="31">
        <v>-5.4022140221402157E-2</v>
      </c>
      <c r="EY15" s="31">
        <v>-2.0237917103097289E-2</v>
      </c>
      <c r="EZ15" s="31">
        <v>9.3068113321277859E-2</v>
      </c>
      <c r="FA15" s="31">
        <v>-0.49402985074626871</v>
      </c>
      <c r="FB15" s="31">
        <v>-1.894428470677581E-2</v>
      </c>
      <c r="FC15" s="32"/>
      <c r="FD15" s="51"/>
      <c r="FE15" s="39" t="s">
        <v>279</v>
      </c>
      <c r="FF15" s="55">
        <v>5.3255506077746977E-2</v>
      </c>
      <c r="FG15" s="31">
        <v>-9.425625920471277E-2</v>
      </c>
      <c r="FH15" s="31">
        <v>3.4170697456701482E-2</v>
      </c>
      <c r="FI15" s="31">
        <v>6.7427742354243703E-2</v>
      </c>
      <c r="FJ15" s="31">
        <v>-5.4428146024043257E-2</v>
      </c>
      <c r="FK15" s="31">
        <v>2.75319567354965E-2</v>
      </c>
      <c r="FL15" s="31">
        <v>2.5260177617536041E-2</v>
      </c>
      <c r="FM15" s="32"/>
      <c r="FN15" s="51"/>
      <c r="FO15" s="51"/>
      <c r="FP15" s="39" t="s">
        <v>279</v>
      </c>
      <c r="FQ15" s="55">
        <v>-1.8596811975089961E-2</v>
      </c>
      <c r="FR15" s="31">
        <v>0.16727642276422761</v>
      </c>
      <c r="FS15" s="31">
        <v>-6.1858780929389947E-3</v>
      </c>
      <c r="FT15" s="31">
        <v>8.834996601924482E-3</v>
      </c>
      <c r="FU15" s="31">
        <v>-1.632938706479274E-3</v>
      </c>
      <c r="FV15" s="31">
        <v>-0.35885167464114831</v>
      </c>
      <c r="FW15" s="31">
        <v>-2.6967843543358901E-4</v>
      </c>
      <c r="FX15" s="32"/>
      <c r="FY15" s="51"/>
      <c r="FZ15" s="39" t="s">
        <v>279</v>
      </c>
      <c r="GA15" s="55">
        <v>9.8268083248435417E-2</v>
      </c>
      <c r="GB15" s="31">
        <v>-5.5023506877938298E-2</v>
      </c>
      <c r="GC15" s="31">
        <v>8.6230453924396419E-2</v>
      </c>
      <c r="GD15" s="31">
        <v>-9.6936604736916857E-2</v>
      </c>
      <c r="GE15" s="31">
        <v>-2.2489631403703459E-2</v>
      </c>
      <c r="GF15" s="31">
        <v>8.6567164179104483E-2</v>
      </c>
      <c r="GG15" s="31">
        <v>6.1179567966508476E-3</v>
      </c>
      <c r="GH15" s="32"/>
      <c r="GI15" s="51"/>
      <c r="GJ15" s="39" t="s">
        <v>279</v>
      </c>
      <c r="GK15" s="55">
        <v>2.252789483448623E-2</v>
      </c>
      <c r="GL15" s="31">
        <v>-0.1162704993550765</v>
      </c>
      <c r="GM15" s="31">
        <v>-5.4507337526205528E-3</v>
      </c>
      <c r="GN15" s="31">
        <v>-1.279937180997248E-2</v>
      </c>
      <c r="GO15" s="31">
        <v>4.8523963188717607E-2</v>
      </c>
      <c r="GP15" s="31">
        <v>4.042582417582417</v>
      </c>
      <c r="GQ15" s="31">
        <v>3.8704488176309629E-2</v>
      </c>
      <c r="GR15" s="32"/>
      <c r="GS15" s="51"/>
      <c r="GT15" s="39" t="s">
        <v>279</v>
      </c>
      <c r="GU15" s="55">
        <v>-0.22435914050957731</v>
      </c>
      <c r="GV15" s="31">
        <v>0.1017514595496247</v>
      </c>
      <c r="GW15" s="31">
        <v>-0.17678471051152331</v>
      </c>
      <c r="GX15" s="31">
        <v>3.7265351574928433E-2</v>
      </c>
      <c r="GY15" s="31">
        <v>-2.6159808503362612E-2</v>
      </c>
      <c r="GZ15" s="31">
        <v>-0.34595478071370189</v>
      </c>
      <c r="HA15" s="31">
        <v>-0.10549899849257641</v>
      </c>
      <c r="HB15" s="32"/>
      <c r="HC15" s="51"/>
      <c r="HD15" s="39" t="s">
        <v>279</v>
      </c>
      <c r="HE15" s="55">
        <v>-2.128654970760235E-2</v>
      </c>
      <c r="HF15" s="31">
        <v>5.8478425435276232E-2</v>
      </c>
      <c r="HG15" s="31">
        <v>-2.7142369409354671E-2</v>
      </c>
      <c r="HH15" s="31">
        <v>1.36114412790921E-2</v>
      </c>
      <c r="HI15" s="31">
        <v>3.2831977526774657E-2</v>
      </c>
      <c r="HJ15" s="31">
        <v>4.9146189087880043E-2</v>
      </c>
      <c r="HK15" s="31">
        <v>6.3137725656771167E-3</v>
      </c>
      <c r="HL15" s="32"/>
      <c r="HM15" s="51"/>
      <c r="HN15" s="39" t="s">
        <v>279</v>
      </c>
      <c r="HO15" s="55">
        <v>2.5778475826277011E-2</v>
      </c>
      <c r="HP15" s="31">
        <v>2.163418558912928E-2</v>
      </c>
      <c r="HQ15" s="31">
        <v>3.000526408141781E-2</v>
      </c>
      <c r="HR15" s="31">
        <v>-1.1385988803147191E-2</v>
      </c>
      <c r="HS15" s="31">
        <v>4.3631006346328766E-3</v>
      </c>
      <c r="HT15" s="31">
        <v>0.26200873362445398</v>
      </c>
      <c r="HU15" s="31">
        <v>1.701019694206431E-2</v>
      </c>
      <c r="HV15" s="32"/>
      <c r="HW15" s="51"/>
      <c r="HX15" s="39" t="s">
        <v>279</v>
      </c>
      <c r="HY15" s="55">
        <v>0.16789268714842059</v>
      </c>
      <c r="HZ15" s="31">
        <v>-0.15033251662583141</v>
      </c>
      <c r="IA15" s="31">
        <v>0.1170357751277681</v>
      </c>
      <c r="IB15" s="31">
        <v>-5.1693131815573057E-2</v>
      </c>
      <c r="IC15" s="31">
        <v>5.0944992947813829E-2</v>
      </c>
      <c r="ID15" s="31">
        <v>-0.64517143755898076</v>
      </c>
      <c r="IE15" s="31">
        <v>2.676335912300095E-2</v>
      </c>
      <c r="IF15" s="32"/>
      <c r="IG15" s="51"/>
      <c r="IH15" s="39" t="s">
        <v>279</v>
      </c>
      <c r="II15" s="55">
        <v>0.12788212158349249</v>
      </c>
      <c r="IJ15" s="31">
        <v>7.6622039134912584E-2</v>
      </c>
      <c r="IK15" s="31">
        <v>0.1249046820192163</v>
      </c>
      <c r="IL15" s="31">
        <v>3.7968043899289851E-2</v>
      </c>
      <c r="IM15" s="31">
        <v>-7.7732445780545362E-2</v>
      </c>
      <c r="IN15" s="31">
        <v>-0.85106382978723405</v>
      </c>
      <c r="IO15" s="31">
        <v>4.6254901745405828E-2</v>
      </c>
      <c r="IP15" s="32"/>
      <c r="IQ15" s="51"/>
      <c r="IR15" s="39" t="s">
        <v>279</v>
      </c>
      <c r="IS15" s="55">
        <v>-3.4871380199120519E-3</v>
      </c>
      <c r="IT15" s="31">
        <v>5.9307442127415233E-2</v>
      </c>
      <c r="IU15" s="31">
        <v>-1.274403470715851E-2</v>
      </c>
      <c r="IV15" s="31">
        <v>3.2964042759961197E-2</v>
      </c>
      <c r="IW15" s="31">
        <v>-9.4295692665890829E-3</v>
      </c>
      <c r="IX15" s="31">
        <v>-5.9523809523809581E-3</v>
      </c>
      <c r="IY15" s="31">
        <v>8.0104986876640364E-3</v>
      </c>
      <c r="IZ15" s="32"/>
      <c r="JA15" s="51"/>
      <c r="JB15" s="39" t="s">
        <v>279</v>
      </c>
      <c r="JC15" s="55">
        <v>1.115731818642859E-3</v>
      </c>
      <c r="JD15" s="31">
        <v>5.0930106555896699E-2</v>
      </c>
      <c r="JE15" s="31">
        <v>1.249656687723168E-2</v>
      </c>
      <c r="JF15" s="31">
        <v>-5.3061378090543971E-3</v>
      </c>
      <c r="JG15" s="31">
        <v>3.8018568574450573E-2</v>
      </c>
      <c r="JH15" s="31">
        <v>4.9281437125748511</v>
      </c>
      <c r="JI15" s="31">
        <v>1.818503744284632E-2</v>
      </c>
      <c r="JJ15" s="32"/>
      <c r="JK15" s="51"/>
      <c r="JL15" s="39" t="s">
        <v>279</v>
      </c>
      <c r="JM15" s="55">
        <v>1.3728470111448871E-2</v>
      </c>
      <c r="JN15" s="31">
        <v>-3.7119780030933087E-2</v>
      </c>
      <c r="JO15" s="31">
        <v>1.396989013969892E-2</v>
      </c>
      <c r="JP15" s="31">
        <v>-2.489406779661011E-2</v>
      </c>
      <c r="JQ15" s="31">
        <v>3.9852816303424812E-2</v>
      </c>
      <c r="JR15" s="31">
        <v>-0.62424242424242415</v>
      </c>
      <c r="JS15" s="31">
        <v>-1.4627809204268291E-3</v>
      </c>
      <c r="JT15" s="32"/>
      <c r="JU15" s="51"/>
      <c r="JV15" s="70" t="s">
        <v>279</v>
      </c>
      <c r="JW15" s="31">
        <v>-6.1216331017941274E-3</v>
      </c>
      <c r="JX15" s="31">
        <v>-0.1102980546135998</v>
      </c>
      <c r="JY15" s="31">
        <v>-2.6083467094703081E-2</v>
      </c>
      <c r="JZ15" s="31">
        <v>4.7256925583921798E-2</v>
      </c>
      <c r="KA15" s="31">
        <v>-3.5222385540856882E-2</v>
      </c>
      <c r="KB15" s="31">
        <v>3.8736559139784941</v>
      </c>
      <c r="KC15" s="31">
        <v>9.7729880347484817E-3</v>
      </c>
      <c r="KD15" s="31"/>
      <c r="KE15" s="51"/>
      <c r="KF15" s="70" t="s">
        <v>279</v>
      </c>
      <c r="KG15" s="31">
        <v>1.820147321316341E-2</v>
      </c>
      <c r="KH15" s="31">
        <v>0.12898696088264791</v>
      </c>
      <c r="KI15" s="31">
        <v>5.6310946298585282E-2</v>
      </c>
      <c r="KJ15" s="31">
        <v>2.5970657972732621E-2</v>
      </c>
      <c r="KK15" s="31">
        <v>0.11770680510100449</v>
      </c>
      <c r="KL15" s="31">
        <v>0.30557087699944863</v>
      </c>
      <c r="KM15" s="31">
        <v>5.1922491630313553E-2</v>
      </c>
      <c r="KN15" s="31"/>
      <c r="KO15" s="51"/>
      <c r="KP15" s="70" t="s">
        <v>279</v>
      </c>
      <c r="KQ15" s="31">
        <v>-0.2766845263079924</v>
      </c>
      <c r="KR15" s="31">
        <v>0.1051883439943142</v>
      </c>
      <c r="KS15" s="31">
        <v>-0.23052918996229349</v>
      </c>
      <c r="KT15" s="31">
        <v>-4.2140613151337943E-2</v>
      </c>
      <c r="KU15" s="31">
        <v>2.625201938610571E-3</v>
      </c>
      <c r="KV15" s="31">
        <v>0.70933671313899438</v>
      </c>
      <c r="KW15" s="31">
        <v>-0.114024766607515</v>
      </c>
      <c r="KX15" s="31"/>
      <c r="KY15" s="51"/>
      <c r="KZ15" s="70" t="s">
        <v>279</v>
      </c>
      <c r="LA15" s="31">
        <v>-0.1114524662911759</v>
      </c>
      <c r="LB15" s="31">
        <v>-8.7459807073955051E-2</v>
      </c>
      <c r="LC15" s="31">
        <v>-0.11524163568773239</v>
      </c>
      <c r="LD15" s="31">
        <v>-1.5908919550629459E-2</v>
      </c>
      <c r="LE15" s="31">
        <v>9.7331319234642569E-2</v>
      </c>
      <c r="LF15" s="31">
        <v>0.1178942165101334</v>
      </c>
      <c r="LG15" s="31">
        <v>-2.7246503020736921E-2</v>
      </c>
      <c r="LH15" s="31"/>
      <c r="LI15" s="51"/>
      <c r="LJ15" s="70" t="s">
        <v>279</v>
      </c>
      <c r="LK15" s="31">
        <v>-5.4168267383788897E-3</v>
      </c>
      <c r="LL15" s="31">
        <v>-3.6469344608879503E-2</v>
      </c>
      <c r="LM15" s="31">
        <v>4.5836516424752104E-3</v>
      </c>
      <c r="LN15" s="31">
        <v>1.9039227704566231E-2</v>
      </c>
      <c r="LO15" s="31">
        <v>-0.10228054880007351</v>
      </c>
      <c r="LP15" s="31">
        <v>0.66062347999115645</v>
      </c>
      <c r="LQ15" s="31">
        <v>1.041829860567125E-2</v>
      </c>
      <c r="LR15" s="31"/>
      <c r="LT15" s="70" t="s">
        <v>279</v>
      </c>
      <c r="LU15" s="31">
        <v>-7.6518984897060424E-2</v>
      </c>
      <c r="LV15" s="31">
        <v>-1.5542146644724711E-2</v>
      </c>
      <c r="LW15" s="31">
        <v>-6.1406844106463951E-2</v>
      </c>
      <c r="LX15" s="31">
        <v>2.706665162963794E-2</v>
      </c>
      <c r="LY15" s="31">
        <v>3.2202003680229047E-2</v>
      </c>
      <c r="LZ15" s="31">
        <v>-7.8418319797630157E-2</v>
      </c>
      <c r="MA15" s="31">
        <v>-1.8019115546055599E-2</v>
      </c>
      <c r="MB15" s="31"/>
      <c r="MD15" s="70" t="s">
        <v>279</v>
      </c>
      <c r="ME15" s="31">
        <v>1.309185209971556E-2</v>
      </c>
      <c r="MF15" s="31">
        <v>5.7392273402674519E-2</v>
      </c>
      <c r="MG15" s="31">
        <v>1.883735061778407E-2</v>
      </c>
      <c r="MH15" s="31">
        <v>-1.101716628234688E-2</v>
      </c>
      <c r="MI15" s="31">
        <v>-0.30385262949390901</v>
      </c>
      <c r="MJ15" s="31">
        <v>-0.98959838197052874</v>
      </c>
      <c r="MK15" s="31">
        <v>-0.14179053977849451</v>
      </c>
      <c r="ML15" s="31"/>
      <c r="MN15" s="70" t="s">
        <v>279</v>
      </c>
      <c r="MO15" s="31">
        <v>0.15556748276289159</v>
      </c>
      <c r="MP15" s="31">
        <v>-9.2569822589144618E-2</v>
      </c>
      <c r="MQ15" s="31">
        <v>0.1174950298210736</v>
      </c>
      <c r="MR15" s="31">
        <v>-3.0458919319022809E-2</v>
      </c>
      <c r="MS15" s="31">
        <v>1.294636505904107E-2</v>
      </c>
      <c r="MT15" s="31">
        <v>41.069444444444443</v>
      </c>
      <c r="MU15" s="31">
        <v>8.0794806423633792E-2</v>
      </c>
      <c r="MV15" s="31"/>
      <c r="MX15" s="70" t="s">
        <v>279</v>
      </c>
      <c r="MY15" s="31">
        <v>5.2699274715066642E-2</v>
      </c>
      <c r="MZ15" s="31">
        <v>2.535811072396443E-2</v>
      </c>
      <c r="NA15" s="31">
        <v>4.4120263298345432E-2</v>
      </c>
      <c r="NB15" s="31">
        <v>1.8742604114974869E-2</v>
      </c>
      <c r="NC15" s="31">
        <v>-7.0786516853932668E-2</v>
      </c>
      <c r="ND15" s="31">
        <v>-0.10135358204027731</v>
      </c>
      <c r="NE15" s="31">
        <v>1.252401449381103E-2</v>
      </c>
      <c r="NF15" s="31"/>
      <c r="NG15" s="146"/>
      <c r="NH15" s="70" t="s">
        <v>279</v>
      </c>
      <c r="NI15" s="31">
        <v>-0.1298873201194678</v>
      </c>
      <c r="NJ15" s="31">
        <v>6.2299414763073114E-3</v>
      </c>
      <c r="NK15" s="31">
        <v>-0.102232066791617</v>
      </c>
      <c r="NL15" s="31">
        <v>1.229016786570754E-2</v>
      </c>
      <c r="NM15" s="31">
        <v>5.8796856106408717E-2</v>
      </c>
      <c r="NN15" s="31">
        <v>5.2534900808229243E-2</v>
      </c>
      <c r="NO15" s="31">
        <v>-3.7767797098664672E-2</v>
      </c>
      <c r="NP15" s="31"/>
      <c r="NR15" s="70" t="s">
        <v>279</v>
      </c>
      <c r="NS15" s="31">
        <v>5.1215040761399523E-2</v>
      </c>
      <c r="NT15" s="31">
        <v>1.575984990619143E-2</v>
      </c>
      <c r="NU15" s="31">
        <v>5.6557221484152667E-2</v>
      </c>
      <c r="NV15" s="31">
        <v>-2.3060408646727929E-2</v>
      </c>
      <c r="NW15" s="31">
        <v>-1.6987865810135581E-2</v>
      </c>
      <c r="NX15" s="31">
        <v>-0.31902268760907487</v>
      </c>
      <c r="NY15" s="31">
        <v>-9.9841501616178643E-4</v>
      </c>
      <c r="NZ15" s="31"/>
      <c r="OB15" s="70" t="s">
        <v>279</v>
      </c>
      <c r="OC15" s="31">
        <v>1.1669555965255009E-2</v>
      </c>
      <c r="OD15" s="31">
        <v>-3.5501526718967349E-2</v>
      </c>
      <c r="OE15" s="31">
        <v>1.258973070681527E-2</v>
      </c>
      <c r="OF15" s="31">
        <v>-2.245844029136802E-2</v>
      </c>
      <c r="OG15" s="31">
        <v>1.8383968351801429E-2</v>
      </c>
      <c r="OH15" s="31">
        <v>-2.1816971445286139E-2</v>
      </c>
      <c r="OI15" s="31">
        <v>-3.7276853459184802E-3</v>
      </c>
      <c r="OJ15" s="31"/>
      <c r="OL15" s="70" t="s">
        <v>279</v>
      </c>
      <c r="OM15" s="148">
        <v>8.1361778710959648E-2</v>
      </c>
      <c r="ON15" s="148">
        <v>-4.4364734755522023E-2</v>
      </c>
      <c r="OO15" s="148">
        <v>5.8920102152499029E-2</v>
      </c>
      <c r="OP15" s="148">
        <v>2.511627906976751E-2</v>
      </c>
      <c r="OQ15" s="148">
        <v>-3.6861872304910358E-2</v>
      </c>
      <c r="OR15" s="148">
        <v>9.3799682034976128E-2</v>
      </c>
      <c r="OS15" s="148">
        <v>3.2094573350940049E-2</v>
      </c>
      <c r="OT15" s="148"/>
      <c r="OV15" s="70" t="s">
        <v>279</v>
      </c>
      <c r="OW15" s="148">
        <v>3.6124111631131967E-2</v>
      </c>
      <c r="OX15" s="148">
        <v>0.138482813117345</v>
      </c>
      <c r="OY15" s="148">
        <v>7.2351421188630541E-2</v>
      </c>
      <c r="OZ15" s="148">
        <v>3.4180278281911537E-2</v>
      </c>
      <c r="PA15" s="148">
        <v>0.1273108030040441</v>
      </c>
      <c r="PB15" s="148">
        <v>0.40615835777126091</v>
      </c>
      <c r="PC15" s="148">
        <v>6.8991152168084449E-2</v>
      </c>
      <c r="PD15" s="148"/>
      <c r="PF15" s="231" t="s">
        <v>279</v>
      </c>
      <c r="PG15" s="148">
        <f>+'2. CELSIA COLOMBIA Valle'!D19</f>
        <v>-4.3564091410981304E-2</v>
      </c>
      <c r="PH15" s="148">
        <f>+'2. CELSIA COLOMBIA Valle'!E19</f>
        <v>-2.9151483602290466E-2</v>
      </c>
      <c r="PI15" s="148">
        <f>+'2. CELSIA COLOMBIA Valle'!F19</f>
        <v>-8.9317269076305258E-2</v>
      </c>
      <c r="PJ15" s="148">
        <f>+'2. CELSIA COLOMBIA Valle'!G19</f>
        <v>1.4880081895290997E-2</v>
      </c>
      <c r="PK15" s="148">
        <f>+'2. CELSIA COLOMBIA Valle'!H19</f>
        <v>-3.2028697713150978E-2</v>
      </c>
      <c r="PL15" s="148">
        <f>+'2. CELSIA COLOMBIA Valle'!I19</f>
        <v>-3.892944038929444E-2</v>
      </c>
      <c r="PM15" s="148">
        <f>+'2. CELSIA COLOMBIA Valle'!J19</f>
        <v>-2.5434646297668524E-2</v>
      </c>
      <c r="PN15" s="148"/>
    </row>
    <row r="16" spans="1:430" x14ac:dyDescent="0.25">
      <c r="A16" s="39" t="s">
        <v>280</v>
      </c>
      <c r="B16" s="55">
        <v>4.3717924348982938E-3</v>
      </c>
      <c r="C16" s="31">
        <v>-9.2035398230088494E-2</v>
      </c>
      <c r="D16" s="31">
        <v>-6.2205783456623651E-3</v>
      </c>
      <c r="E16" s="31">
        <v>-2.8621020754856341E-2</v>
      </c>
      <c r="F16" s="31">
        <v>-6.4377682403434014E-3</v>
      </c>
      <c r="G16" s="31">
        <v>-0.36607570675610918</v>
      </c>
      <c r="H16" s="31">
        <v>-3.3428856064053603E-2</v>
      </c>
      <c r="I16" s="32">
        <v>-3.4966744284776932E-2</v>
      </c>
      <c r="J16" s="51"/>
      <c r="K16" s="39" t="s">
        <v>280</v>
      </c>
      <c r="L16" s="55">
        <v>-2.7851375220792451E-2</v>
      </c>
      <c r="M16" s="31">
        <v>2.0142949967511359E-2</v>
      </c>
      <c r="N16" s="31">
        <v>-2.9098291321265419E-2</v>
      </c>
      <c r="O16" s="31">
        <v>2.7145192563586069E-2</v>
      </c>
      <c r="P16" s="31">
        <v>-2.132829373650106E-2</v>
      </c>
      <c r="Q16" s="31">
        <v>-3.2879818594104347E-2</v>
      </c>
      <c r="R16" s="31">
        <v>-6.2731425517565439E-3</v>
      </c>
      <c r="S16" s="32">
        <v>-6.5721941530134109E-3</v>
      </c>
      <c r="T16" s="51"/>
      <c r="U16" s="39" t="s">
        <v>280</v>
      </c>
      <c r="V16" s="55">
        <v>-1.71960676162348E-3</v>
      </c>
      <c r="W16" s="31">
        <v>6.8152866242038229E-2</v>
      </c>
      <c r="X16" s="31">
        <v>8.1895800662136059E-3</v>
      </c>
      <c r="Y16" s="31">
        <v>4.8858126364881111E-3</v>
      </c>
      <c r="Z16" s="31">
        <v>2.9655172413792789E-2</v>
      </c>
      <c r="AA16" s="31">
        <v>0.32395466979288801</v>
      </c>
      <c r="AB16" s="31">
        <v>1.9091886908420369E-2</v>
      </c>
      <c r="AC16" s="32">
        <v>1.0695115405260219E-2</v>
      </c>
      <c r="AD16" s="51"/>
      <c r="AE16" s="39" t="s">
        <v>280</v>
      </c>
      <c r="AF16" s="55">
        <v>-1.251300052002088E-2</v>
      </c>
      <c r="AG16" s="31">
        <v>3.2995428344265477E-2</v>
      </c>
      <c r="AH16" s="31">
        <v>-1.7455928102315901E-2</v>
      </c>
      <c r="AI16" s="31">
        <v>-1.167630483627395E-2</v>
      </c>
      <c r="AJ16" s="31">
        <v>1.259209645010082E-2</v>
      </c>
      <c r="AK16" s="31">
        <v>-0.40112160566706029</v>
      </c>
      <c r="AL16" s="31">
        <v>-2.3898375362810489E-2</v>
      </c>
      <c r="AM16" s="32">
        <v>1.5614004806351811E-2</v>
      </c>
      <c r="AN16" s="51"/>
      <c r="AO16" s="39" t="s">
        <v>280</v>
      </c>
      <c r="AP16" s="55">
        <v>-4.8843103051048213E-2</v>
      </c>
      <c r="AQ16" s="31">
        <v>-6.2728497209928763E-2</v>
      </c>
      <c r="AR16" s="31">
        <v>-4.608619173262981E-2</v>
      </c>
      <c r="AS16" s="31">
        <v>3.1231365533691099E-2</v>
      </c>
      <c r="AT16" s="31">
        <v>5.9531684085196816E-3</v>
      </c>
      <c r="AU16" s="31">
        <v>-9.8570724494825041E-2</v>
      </c>
      <c r="AV16" s="31">
        <v>-1.7879899594516298E-2</v>
      </c>
      <c r="AW16" s="32">
        <v>2.077314264050318E-2</v>
      </c>
      <c r="AX16" s="51"/>
      <c r="AY16" s="39" t="s">
        <v>280</v>
      </c>
      <c r="AZ16" s="55">
        <v>7.5123706702654003E-2</v>
      </c>
      <c r="BA16" s="31">
        <v>7.5138575241223499E-2</v>
      </c>
      <c r="BB16" s="31">
        <v>6.453992255209294E-2</v>
      </c>
      <c r="BC16" s="31">
        <v>9.4325984821106382E-3</v>
      </c>
      <c r="BD16" s="31">
        <v>2.446081009994739E-2</v>
      </c>
      <c r="BE16" s="31">
        <v>-0.10224166211044269</v>
      </c>
      <c r="BF16" s="31">
        <v>4.1247247562126339E-2</v>
      </c>
      <c r="BG16" s="32">
        <v>1.960759201864699E-2</v>
      </c>
      <c r="BH16" s="51"/>
      <c r="BI16" s="39" t="s">
        <v>280</v>
      </c>
      <c r="BJ16" s="55">
        <v>-8.0720952687479836E-2</v>
      </c>
      <c r="BK16" s="31">
        <v>2.1959136910445019E-2</v>
      </c>
      <c r="BL16" s="31">
        <v>-6.3918240083145644E-2</v>
      </c>
      <c r="BM16" s="31">
        <v>-4.5934624610647609E-2</v>
      </c>
      <c r="BN16" s="31">
        <v>2.965340179717571E-2</v>
      </c>
      <c r="BO16" s="31">
        <v>0.76674786845310583</v>
      </c>
      <c r="BP16" s="31">
        <v>-3.2161423914001182E-2</v>
      </c>
      <c r="BQ16" s="32">
        <v>1.3502819891223801E-2</v>
      </c>
      <c r="BR16" s="51"/>
      <c r="BS16" s="39" t="s">
        <v>280</v>
      </c>
      <c r="BT16" s="55">
        <v>-1.0398431482389279E-2</v>
      </c>
      <c r="BU16" s="31">
        <v>-9.3236173393124094E-2</v>
      </c>
      <c r="BV16" s="31">
        <v>-2.035529237601779E-2</v>
      </c>
      <c r="BW16" s="31">
        <v>-1.6361453017112029E-2</v>
      </c>
      <c r="BX16" s="31">
        <v>-2.5931928687196092E-2</v>
      </c>
      <c r="BY16" s="31">
        <v>9.6863150637711087E-2</v>
      </c>
      <c r="BZ16" s="31">
        <v>-1.6504526063885059E-2</v>
      </c>
      <c r="CA16" s="32">
        <v>1.0819452706722211E-2</v>
      </c>
      <c r="CB16" s="51"/>
      <c r="CC16" s="39" t="s">
        <v>280</v>
      </c>
      <c r="CD16" s="55">
        <v>1.2948876702635861E-2</v>
      </c>
      <c r="CE16" s="31">
        <v>4.4714609519884638E-2</v>
      </c>
      <c r="CF16" s="31">
        <v>-8.5001888930864335E-3</v>
      </c>
      <c r="CG16" s="31">
        <v>6.7144819166793483E-3</v>
      </c>
      <c r="CH16" s="31">
        <v>3.4173812875975963E-2</v>
      </c>
      <c r="CI16" s="31">
        <v>-0.57165304839723441</v>
      </c>
      <c r="CJ16" s="31">
        <v>-1.108187095835717E-2</v>
      </c>
      <c r="CK16" s="32">
        <v>7.3687178921298052E-3</v>
      </c>
      <c r="CL16" s="51"/>
      <c r="CM16" s="39" t="s">
        <v>280</v>
      </c>
      <c r="CN16" s="55">
        <v>-8.2428137333659789E-3</v>
      </c>
      <c r="CO16" s="31">
        <v>-0.19388560157790941</v>
      </c>
      <c r="CP16" s="31">
        <v>-7.4299866641265111E-3</v>
      </c>
      <c r="CQ16" s="31">
        <v>1.432469304229206E-2</v>
      </c>
      <c r="CR16" s="31">
        <v>-3.6386138613861363E-2</v>
      </c>
      <c r="CS16" s="31">
        <v>0.74761555392516499</v>
      </c>
      <c r="CT16" s="31">
        <v>-2.0727190061646068E-3</v>
      </c>
      <c r="CU16" s="32">
        <v>6.0003407901462356E-3</v>
      </c>
      <c r="CV16" s="51"/>
      <c r="CW16" s="39" t="s">
        <v>280</v>
      </c>
      <c r="CX16" s="55">
        <v>-1.278394083465397E-2</v>
      </c>
      <c r="CY16" s="31">
        <v>0.14900905309517989</v>
      </c>
      <c r="CZ16" s="31">
        <v>7.2936660268713141E-3</v>
      </c>
      <c r="DA16" s="31">
        <v>-2.9552417245759639E-2</v>
      </c>
      <c r="DB16" s="31">
        <v>-2.2861546365271011E-2</v>
      </c>
      <c r="DC16" s="31">
        <v>-0.46641477749790089</v>
      </c>
      <c r="DD16" s="31">
        <v>-2.4066679173478461E-2</v>
      </c>
      <c r="DE16" s="32">
        <v>8.0091948460468271E-3</v>
      </c>
      <c r="DF16" s="51"/>
      <c r="DG16" s="39" t="s">
        <v>280</v>
      </c>
      <c r="DH16" s="55">
        <v>3.4531963470319657E-2</v>
      </c>
      <c r="DI16" s="31">
        <v>1.277683134582672E-3</v>
      </c>
      <c r="DJ16" s="31">
        <v>1.2766768292682961E-2</v>
      </c>
      <c r="DK16" s="31">
        <v>-6.2367661212704697E-3</v>
      </c>
      <c r="DL16" s="31">
        <v>7.097791798107338E-3</v>
      </c>
      <c r="DM16" s="31">
        <v>0.31077891424075521</v>
      </c>
      <c r="DN16" s="31">
        <v>1.823424413016626E-2</v>
      </c>
      <c r="DO16" s="32">
        <v>9.9859572476205943E-3</v>
      </c>
      <c r="DP16" s="51"/>
      <c r="DQ16" s="39" t="s">
        <v>280</v>
      </c>
      <c r="DR16" s="55">
        <v>0.2312758620689655</v>
      </c>
      <c r="DS16" s="31">
        <v>3.3602722245852791E-2</v>
      </c>
      <c r="DT16" s="31">
        <v>0.19830667920978359</v>
      </c>
      <c r="DU16" s="31">
        <v>7.4419865959012829E-2</v>
      </c>
      <c r="DV16" s="31">
        <v>-1.474810754372239E-2</v>
      </c>
      <c r="DW16" s="31">
        <v>-1.10984393757503</v>
      </c>
      <c r="DX16" s="31">
        <v>0.1062326384206693</v>
      </c>
      <c r="DY16" s="32">
        <v>2.1996696336260672E-2</v>
      </c>
      <c r="DZ16" s="51"/>
      <c r="EA16" s="39" t="s">
        <v>280</v>
      </c>
      <c r="EB16" s="55">
        <v>8.8498053602935698E-3</v>
      </c>
      <c r="EC16" s="31">
        <v>-4.8353909465020613E-2</v>
      </c>
      <c r="ED16" s="31">
        <v>-6.9084628670120539E-3</v>
      </c>
      <c r="EE16" s="31">
        <v>-2.1273527078675089E-3</v>
      </c>
      <c r="EF16" s="31">
        <v>-5.2987150615965088E-4</v>
      </c>
      <c r="EG16" s="31">
        <v>-2.0928961748633879</v>
      </c>
      <c r="EH16" s="31">
        <v>4.3517480130673561E-3</v>
      </c>
      <c r="EI16" s="32">
        <v>2.2999999999999968E-2</v>
      </c>
      <c r="EJ16" s="51"/>
      <c r="EK16" s="39" t="s">
        <v>280</v>
      </c>
      <c r="EL16" s="55">
        <v>-8.7138772450934238E-2</v>
      </c>
      <c r="EM16" s="31">
        <v>0.1078918918918919</v>
      </c>
      <c r="EN16" s="31">
        <v>-4.1897233201581008E-2</v>
      </c>
      <c r="EO16" s="31">
        <v>-3.4074074074074097E-2</v>
      </c>
      <c r="EP16" s="31">
        <v>1.112657388999337</v>
      </c>
      <c r="EQ16" s="31">
        <v>9.4350000000000005</v>
      </c>
      <c r="ER16" s="31">
        <v>7.8089158059543931E-2</v>
      </c>
      <c r="ES16" s="32"/>
      <c r="ET16" s="51"/>
      <c r="EU16" s="39" t="s">
        <v>280</v>
      </c>
      <c r="EV16" s="55">
        <v>3.6491910959737257E-2</v>
      </c>
      <c r="EW16" s="31">
        <v>6.0109289617486301E-2</v>
      </c>
      <c r="EX16" s="31">
        <v>1.303630363036302E-2</v>
      </c>
      <c r="EY16" s="31">
        <v>-2.0237917103097289E-2</v>
      </c>
      <c r="EZ16" s="31">
        <v>3.5194479297365022E-2</v>
      </c>
      <c r="FA16" s="31">
        <v>-0.52419741255390517</v>
      </c>
      <c r="FB16" s="31">
        <v>5.7752710324563434E-3</v>
      </c>
      <c r="FC16" s="32"/>
      <c r="FD16" s="51"/>
      <c r="FE16" s="39" t="s">
        <v>280</v>
      </c>
      <c r="FF16" s="55">
        <v>-3.6498063607557793E-2</v>
      </c>
      <c r="FG16" s="31">
        <v>-9.425625920471277E-2</v>
      </c>
      <c r="FH16" s="31">
        <v>-3.9094315035021969E-2</v>
      </c>
      <c r="FI16" s="31">
        <v>6.7427742354243703E-2</v>
      </c>
      <c r="FJ16" s="31">
        <v>-3.2604084600933253E-2</v>
      </c>
      <c r="FK16" s="31">
        <v>-4.5317220543806568E-2</v>
      </c>
      <c r="FL16" s="31">
        <v>-9.1000671591672209E-3</v>
      </c>
      <c r="FM16" s="32"/>
      <c r="FN16" s="51"/>
      <c r="FO16" s="51"/>
      <c r="FP16" s="39" t="s">
        <v>280</v>
      </c>
      <c r="FQ16" s="55">
        <v>1.5925700365408101E-2</v>
      </c>
      <c r="FR16" s="31">
        <v>0.16727642276422761</v>
      </c>
      <c r="FS16" s="31">
        <v>2.2376674012544499E-2</v>
      </c>
      <c r="FT16" s="31">
        <v>8.834996601924482E-3</v>
      </c>
      <c r="FU16" s="31">
        <v>-1.1777234855603551E-2</v>
      </c>
      <c r="FV16" s="31">
        <v>-0.29746835443037978</v>
      </c>
      <c r="FW16" s="31">
        <v>1.4176465936945871E-2</v>
      </c>
      <c r="FX16" s="32"/>
      <c r="FY16" s="51"/>
      <c r="FZ16" s="39" t="s">
        <v>280</v>
      </c>
      <c r="GA16" s="55">
        <v>2.1610766417888019E-2</v>
      </c>
      <c r="GB16" s="31">
        <v>-5.5023506877938298E-2</v>
      </c>
      <c r="GC16" s="31">
        <v>2.3876637373569851E-2</v>
      </c>
      <c r="GD16" s="31">
        <v>-9.6936604736916857E-2</v>
      </c>
      <c r="GE16" s="31">
        <v>-1.0142630744849231E-3</v>
      </c>
      <c r="GF16" s="31">
        <v>6.6066066066065993E-2</v>
      </c>
      <c r="GG16" s="31">
        <v>-2.4024860216970052E-2</v>
      </c>
      <c r="GH16" s="32"/>
      <c r="GI16" s="51"/>
      <c r="GJ16" s="39" t="s">
        <v>280</v>
      </c>
      <c r="GK16" s="55">
        <v>1.1941086726910129E-2</v>
      </c>
      <c r="GL16" s="31">
        <v>-0.1162704993550765</v>
      </c>
      <c r="GM16" s="31">
        <v>-1.58704453441295E-2</v>
      </c>
      <c r="GN16" s="31">
        <v>-1.279937180997248E-2</v>
      </c>
      <c r="GO16" s="31">
        <v>2.0750047591852339E-2</v>
      </c>
      <c r="GP16" s="31">
        <v>4.0830985915492963</v>
      </c>
      <c r="GQ16" s="31">
        <v>2.942082738944362E-2</v>
      </c>
      <c r="GR16" s="32"/>
      <c r="GS16" s="51"/>
      <c r="GT16" s="39" t="s">
        <v>280</v>
      </c>
      <c r="GU16" s="55">
        <v>-0.1641877591255691</v>
      </c>
      <c r="GV16" s="31">
        <v>0.1017514595496247</v>
      </c>
      <c r="GW16" s="31">
        <v>-0.11469475069935831</v>
      </c>
      <c r="GX16" s="31">
        <v>3.7265351574928433E-2</v>
      </c>
      <c r="GY16" s="31">
        <v>1.1749347258485549E-2</v>
      </c>
      <c r="GZ16" s="31">
        <v>-0.36436686062621232</v>
      </c>
      <c r="HA16" s="31">
        <v>-6.7192887154529243E-2</v>
      </c>
      <c r="HB16" s="32"/>
      <c r="HC16" s="51"/>
      <c r="HD16" s="39" t="s">
        <v>280</v>
      </c>
      <c r="HE16" s="55">
        <v>-1.595670875537601E-3</v>
      </c>
      <c r="HF16" s="31">
        <v>5.8478425435276232E-2</v>
      </c>
      <c r="HG16" s="31">
        <v>-1.152416356877319E-2</v>
      </c>
      <c r="HH16" s="31">
        <v>1.36114412790921E-2</v>
      </c>
      <c r="HI16" s="31">
        <v>1.5238095238095181E-2</v>
      </c>
      <c r="HJ16" s="31">
        <v>9.1979075850043557E-2</v>
      </c>
      <c r="HK16" s="31">
        <v>1.2062941218416589E-2</v>
      </c>
      <c r="HL16" s="32"/>
      <c r="HM16" s="51"/>
      <c r="HN16" s="39" t="s">
        <v>280</v>
      </c>
      <c r="HO16" s="55">
        <v>6.7750677506774673E-3</v>
      </c>
      <c r="HP16" s="31">
        <v>2.163418558912928E-2</v>
      </c>
      <c r="HQ16" s="31">
        <v>1.504324934185779E-2</v>
      </c>
      <c r="HR16" s="31">
        <v>-1.1385988803147191E-2</v>
      </c>
      <c r="HS16" s="31">
        <v>2.511650426677968E-2</v>
      </c>
      <c r="HT16" s="31">
        <v>0.27305389221556892</v>
      </c>
      <c r="HU16" s="31">
        <v>1.4021160914545999E-2</v>
      </c>
      <c r="HV16" s="32"/>
      <c r="HW16" s="51"/>
      <c r="HX16" s="39" t="s">
        <v>280</v>
      </c>
      <c r="HY16" s="55">
        <v>8.4894916658040387E-3</v>
      </c>
      <c r="HZ16" s="31">
        <v>-0.15033251662583141</v>
      </c>
      <c r="IA16" s="31">
        <v>-1.092997406446825E-2</v>
      </c>
      <c r="IB16" s="31">
        <v>-5.1693131815573057E-2</v>
      </c>
      <c r="IC16" s="31">
        <v>4.0264494037076347E-2</v>
      </c>
      <c r="ID16" s="31">
        <v>-0.65443712762621509</v>
      </c>
      <c r="IE16" s="31">
        <v>-3.9698440087549622E-2</v>
      </c>
      <c r="IF16" s="32"/>
      <c r="IG16" s="51"/>
      <c r="IH16" s="39" t="s">
        <v>280</v>
      </c>
      <c r="II16" s="55">
        <v>0.1923142730041405</v>
      </c>
      <c r="IJ16" s="31">
        <v>7.6622039134912584E-2</v>
      </c>
      <c r="IK16" s="31">
        <v>0.17812324405319341</v>
      </c>
      <c r="IL16" s="31">
        <v>3.7968043899289851E-2</v>
      </c>
      <c r="IM16" s="31">
        <v>-8.0476730987514067E-2</v>
      </c>
      <c r="IN16" s="31">
        <v>-0.86842105263157898</v>
      </c>
      <c r="IO16" s="31">
        <v>6.6435126563197222E-2</v>
      </c>
      <c r="IP16" s="32"/>
      <c r="IQ16" s="51"/>
      <c r="IR16" s="39" t="s">
        <v>280</v>
      </c>
      <c r="IS16" s="55">
        <v>5.2320408690411317E-2</v>
      </c>
      <c r="IT16" s="31">
        <v>5.9307442127415233E-2</v>
      </c>
      <c r="IU16" s="31">
        <v>3.2909379968203513E-2</v>
      </c>
      <c r="IV16" s="31">
        <v>3.2964042759961197E-2</v>
      </c>
      <c r="IW16" s="31">
        <v>-2.610788791507232E-2</v>
      </c>
      <c r="IX16" s="31">
        <v>0.1034482758620691</v>
      </c>
      <c r="IY16" s="31">
        <v>3.1436584041975697E-2</v>
      </c>
      <c r="IZ16" s="32"/>
      <c r="JA16" s="51"/>
      <c r="JB16" s="39" t="s">
        <v>280</v>
      </c>
      <c r="JC16" s="55">
        <v>-3.00823651339116E-2</v>
      </c>
      <c r="JD16" s="31">
        <v>5.0930106555896699E-2</v>
      </c>
      <c r="JE16" s="31">
        <v>-1.292904417423432E-2</v>
      </c>
      <c r="JF16" s="31">
        <v>-5.3061378090543971E-3</v>
      </c>
      <c r="JG16" s="31">
        <v>6.0206603713796818E-2</v>
      </c>
      <c r="JH16" s="31">
        <v>4.2625000000000002</v>
      </c>
      <c r="JI16" s="31">
        <v>6.424593255273444E-3</v>
      </c>
      <c r="JJ16" s="32"/>
      <c r="JK16" s="51"/>
      <c r="JL16" s="39" t="s">
        <v>280</v>
      </c>
      <c r="JM16" s="55">
        <v>6.0652925793661931E-2</v>
      </c>
      <c r="JN16" s="31">
        <v>-3.7119780030933087E-2</v>
      </c>
      <c r="JO16" s="31">
        <v>5.3017308591922753E-2</v>
      </c>
      <c r="JP16" s="31">
        <v>-2.489406779661011E-2</v>
      </c>
      <c r="JQ16" s="31">
        <v>8.2491481857851368E-3</v>
      </c>
      <c r="JR16" s="31">
        <v>-0.57957244655581952</v>
      </c>
      <c r="JS16" s="31">
        <v>1.3867404518616981E-2</v>
      </c>
      <c r="JT16" s="32"/>
      <c r="JU16" s="51"/>
      <c r="JV16" s="70" t="s">
        <v>280</v>
      </c>
      <c r="JW16" s="31">
        <v>-5.1299045599151563E-2</v>
      </c>
      <c r="JX16" s="31">
        <v>-0.1102980546135998</v>
      </c>
      <c r="JY16" s="31">
        <v>-6.4415815193247461E-2</v>
      </c>
      <c r="JZ16" s="31">
        <v>4.7256925583921798E-2</v>
      </c>
      <c r="KA16" s="31">
        <v>2.596786624770276E-2</v>
      </c>
      <c r="KB16" s="31">
        <v>4.1638418079096047</v>
      </c>
      <c r="KC16" s="31">
        <v>1.525716925787795E-3</v>
      </c>
      <c r="KD16" s="31"/>
      <c r="KE16" s="51"/>
      <c r="KF16" s="70" t="s">
        <v>280</v>
      </c>
      <c r="KG16" s="31">
        <v>-9.0931954729635375E-2</v>
      </c>
      <c r="KH16" s="31">
        <v>0.12898696088264791</v>
      </c>
      <c r="KI16" s="31">
        <v>-3.592909148464709E-2</v>
      </c>
      <c r="KJ16" s="31">
        <v>2.5970657972732621E-2</v>
      </c>
      <c r="KK16" s="31">
        <v>4.9581045940479532E-2</v>
      </c>
      <c r="KL16" s="31">
        <v>0.32439824945295398</v>
      </c>
      <c r="KM16" s="31">
        <v>-7.3594884833660676E-3</v>
      </c>
      <c r="KN16" s="31"/>
      <c r="KO16" s="51"/>
      <c r="KP16" s="70" t="s">
        <v>280</v>
      </c>
      <c r="KQ16" s="31">
        <v>-0.15163997417847591</v>
      </c>
      <c r="KR16" s="31">
        <v>0.1051883439943142</v>
      </c>
      <c r="KS16" s="31">
        <v>-0.1193564275160072</v>
      </c>
      <c r="KT16" s="31">
        <v>-4.2140613151337943E-2</v>
      </c>
      <c r="KU16" s="31">
        <v>-1.9104773440510921E-2</v>
      </c>
      <c r="KV16" s="31">
        <v>0.73192895497728205</v>
      </c>
      <c r="KW16" s="31">
        <v>-5.1984826050774403E-2</v>
      </c>
      <c r="KX16" s="31"/>
      <c r="KY16" s="51"/>
      <c r="KZ16" s="70" t="s">
        <v>280</v>
      </c>
      <c r="LA16" s="31">
        <v>-9.0803681426190413E-2</v>
      </c>
      <c r="LB16" s="31">
        <v>-8.7459807073955051E-2</v>
      </c>
      <c r="LC16" s="31">
        <v>-9.9739000745712181E-2</v>
      </c>
      <c r="LD16" s="31">
        <v>-1.5908919550629459E-2</v>
      </c>
      <c r="LE16" s="31">
        <v>-0.46351594072743602</v>
      </c>
      <c r="LF16" s="31">
        <v>5.1514428809921388E-2</v>
      </c>
      <c r="LG16" s="31">
        <v>-0.1373621988896109</v>
      </c>
      <c r="LH16" s="31"/>
      <c r="LI16" s="51"/>
      <c r="LJ16" s="70" t="s">
        <v>280</v>
      </c>
      <c r="LK16" s="31">
        <v>-2.0683883309421319E-2</v>
      </c>
      <c r="LL16" s="31">
        <v>-3.6469344608879503E-2</v>
      </c>
      <c r="LM16" s="31">
        <v>-1.925864568233588E-2</v>
      </c>
      <c r="LN16" s="31">
        <v>1.9039227704566231E-2</v>
      </c>
      <c r="LO16" s="31">
        <v>-0.10159029085582751</v>
      </c>
      <c r="LP16" s="31">
        <v>0.68110682694488545</v>
      </c>
      <c r="LQ16" s="31">
        <v>2.25987207273881E-2</v>
      </c>
      <c r="LR16" s="31"/>
      <c r="LT16" s="70" t="s">
        <v>280</v>
      </c>
      <c r="LU16" s="31">
        <v>-1.1638790542465249E-2</v>
      </c>
      <c r="LV16" s="31">
        <v>-1.5542146644724711E-2</v>
      </c>
      <c r="LW16" s="31">
        <v>-1.161317567567562E-2</v>
      </c>
      <c r="LX16" s="31">
        <v>2.706665162963794E-2</v>
      </c>
      <c r="LY16" s="31">
        <v>2.7716315360428501E-2</v>
      </c>
      <c r="LZ16" s="31">
        <v>-8.4457636265515446E-2</v>
      </c>
      <c r="MA16" s="31">
        <v>-1.2148155806559239E-3</v>
      </c>
      <c r="MB16" s="31"/>
      <c r="MD16" s="70" t="s">
        <v>280</v>
      </c>
      <c r="ME16" s="31">
        <v>1.00465269485733E-2</v>
      </c>
      <c r="MF16" s="31">
        <v>5.7392273402674519E-2</v>
      </c>
      <c r="MG16" s="31">
        <v>1.751762443922239E-2</v>
      </c>
      <c r="MH16" s="31">
        <v>-1.101716628234688E-2</v>
      </c>
      <c r="MI16" s="31">
        <v>6.5722379603399238E-3</v>
      </c>
      <c r="MJ16" s="31">
        <v>-0.96301208370173885</v>
      </c>
      <c r="MK16" s="31">
        <v>-7.9486051446612568E-2</v>
      </c>
      <c r="ML16" s="31"/>
      <c r="MN16" s="70" t="s">
        <v>280</v>
      </c>
      <c r="MO16" s="31">
        <v>0.1269821858057151</v>
      </c>
      <c r="MP16" s="31">
        <v>-9.2569822589144618E-2</v>
      </c>
      <c r="MQ16" s="31">
        <v>9.9517111064455058E-2</v>
      </c>
      <c r="MR16" s="31">
        <v>-3.0458919319022809E-2</v>
      </c>
      <c r="MS16" s="31">
        <v>-3.5911291230440137E-2</v>
      </c>
      <c r="MT16" s="31">
        <v>10.844621513944221</v>
      </c>
      <c r="MU16" s="31">
        <v>6.5250699315444083E-2</v>
      </c>
      <c r="MV16" s="31"/>
      <c r="MX16" s="70" t="s">
        <v>280</v>
      </c>
      <c r="MY16" s="31">
        <v>4.8723142588439662E-2</v>
      </c>
      <c r="MZ16" s="31">
        <v>2.535811072396443E-2</v>
      </c>
      <c r="NA16" s="31">
        <v>4.2008783654764237E-2</v>
      </c>
      <c r="NB16" s="31">
        <v>1.8742604114974869E-2</v>
      </c>
      <c r="NC16" s="31">
        <v>-2.3120037365717001E-2</v>
      </c>
      <c r="ND16" s="31">
        <v>-0.10023545240497821</v>
      </c>
      <c r="NE16" s="31">
        <v>2.2340102661546721E-2</v>
      </c>
      <c r="NF16" s="31"/>
      <c r="NG16" s="146"/>
      <c r="NH16" s="70" t="s">
        <v>280</v>
      </c>
      <c r="NI16" s="31">
        <v>-9.9058393405304826E-2</v>
      </c>
      <c r="NJ16" s="31">
        <v>6.2299414763073114E-3</v>
      </c>
      <c r="NK16" s="31">
        <v>-7.9897379512552671E-2</v>
      </c>
      <c r="NL16" s="31">
        <v>1.229016786570754E-2</v>
      </c>
      <c r="NM16" s="31">
        <v>3.8250059765718422E-2</v>
      </c>
      <c r="NN16" s="31">
        <v>7.1775700934579509E-2</v>
      </c>
      <c r="NO16" s="31">
        <v>-3.1429087717486738E-2</v>
      </c>
      <c r="NP16" s="31"/>
      <c r="NR16" s="70" t="s">
        <v>280</v>
      </c>
      <c r="NS16" s="31">
        <v>3.227288388652811E-2</v>
      </c>
      <c r="NT16" s="31">
        <v>1.575984990619143E-2</v>
      </c>
      <c r="NU16" s="31">
        <v>4.3218482374029109E-2</v>
      </c>
      <c r="NV16" s="31">
        <v>-2.3060408646727929E-2</v>
      </c>
      <c r="NW16" s="31">
        <v>2.728528666820176E-2</v>
      </c>
      <c r="NX16" s="31">
        <v>-0.33379839553540291</v>
      </c>
      <c r="NY16" s="31">
        <v>-2.6518836369451488E-3</v>
      </c>
      <c r="NZ16" s="31"/>
      <c r="OB16" s="70" t="s">
        <v>280</v>
      </c>
      <c r="OC16" s="31">
        <v>-7.9327992879394696E-2</v>
      </c>
      <c r="OD16" s="31">
        <v>-6.5016623568526097E-2</v>
      </c>
      <c r="OE16" s="31">
        <v>-6.4910271095838218E-2</v>
      </c>
      <c r="OF16" s="31">
        <v>2.083885878831552E-3</v>
      </c>
      <c r="OG16" s="31">
        <v>1.456909111285439E-2</v>
      </c>
      <c r="OH16" s="31">
        <v>6.1780104712041872E-2</v>
      </c>
      <c r="OI16" s="31">
        <v>-3.3777825285267599E-2</v>
      </c>
      <c r="OJ16" s="31"/>
      <c r="OL16" s="70" t="s">
        <v>280</v>
      </c>
      <c r="OM16" s="148">
        <v>-5.4609848052096337E-2</v>
      </c>
      <c r="ON16" s="148">
        <v>-4.4364734755522023E-2</v>
      </c>
      <c r="OO16" s="148">
        <v>-4.9485736464195698E-2</v>
      </c>
      <c r="OP16" s="148">
        <v>2.511627906976751E-2</v>
      </c>
      <c r="OQ16" s="148">
        <v>1.286641306780047E-2</v>
      </c>
      <c r="OR16" s="148">
        <v>5.2413077322262663E-2</v>
      </c>
      <c r="OS16" s="148">
        <v>-1.444653419467389E-2</v>
      </c>
      <c r="OT16" s="148"/>
      <c r="OV16" s="70" t="s">
        <v>280</v>
      </c>
      <c r="OW16" s="148">
        <v>4.9159850102752098E-3</v>
      </c>
      <c r="OX16" s="148">
        <v>0.138482813117345</v>
      </c>
      <c r="OY16" s="148">
        <v>5.0245098039215702E-2</v>
      </c>
      <c r="OZ16" s="148">
        <v>3.4180278281911537E-2</v>
      </c>
      <c r="PA16" s="148">
        <v>2.6621009610073972E-2</v>
      </c>
      <c r="PB16" s="148">
        <v>0.41065206570433049</v>
      </c>
      <c r="PC16" s="148">
        <v>4.2041917410251067E-2</v>
      </c>
      <c r="PD16" s="148"/>
      <c r="PF16" s="231" t="s">
        <v>280</v>
      </c>
      <c r="PG16" s="148">
        <f>+'6. CETSA'!D19</f>
        <v>0.14411163238301455</v>
      </c>
      <c r="PH16" s="148">
        <f>+'6. CETSA'!E19</f>
        <v>-2.9151483602290466E-2</v>
      </c>
      <c r="PI16" s="148">
        <f>+'6. CETSA'!F19</f>
        <v>4.8619214313496695E-2</v>
      </c>
      <c r="PJ16" s="148">
        <f>+'6. CETSA'!G19</f>
        <v>1.4880081895290997E-2</v>
      </c>
      <c r="PK16" s="148">
        <f>+'6. CETSA'!H19</f>
        <v>-5.7348827200344288E-2</v>
      </c>
      <c r="PL16" s="148">
        <f>+'6. CETSA'!I19</f>
        <v>-2.8934368383909677E-2</v>
      </c>
      <c r="PM16" s="148">
        <f>+'6. CETSA'!J19</f>
        <v>4.6041102437470061E-2</v>
      </c>
      <c r="PN16" s="148"/>
    </row>
    <row r="17" spans="1:430" ht="15" customHeight="1" thickBot="1" x14ac:dyDescent="0.3">
      <c r="A17" s="40" t="s">
        <v>281</v>
      </c>
      <c r="B17" s="55">
        <v>3.2917019475021111E-2</v>
      </c>
      <c r="C17" s="31">
        <v>-9.2035398230088494E-2</v>
      </c>
      <c r="D17" s="31">
        <v>1.556728232189983E-2</v>
      </c>
      <c r="E17" s="31">
        <v>-2.8621020754856341E-2</v>
      </c>
      <c r="F17" s="31">
        <v>-0.18967779559702591</v>
      </c>
      <c r="G17" s="31">
        <v>-0.35710955710955711</v>
      </c>
      <c r="H17" s="31">
        <v>-3.8189711747185613E-2</v>
      </c>
      <c r="I17" s="32">
        <v>-3.899308352190644E-2</v>
      </c>
      <c r="J17" s="51"/>
      <c r="K17" s="40" t="s">
        <v>281</v>
      </c>
      <c r="L17" s="55">
        <v>-8.5391262765993788E-4</v>
      </c>
      <c r="M17" s="31">
        <v>2.0142949967511359E-2</v>
      </c>
      <c r="N17" s="31">
        <v>-2.7279812938426598E-3</v>
      </c>
      <c r="O17" s="31">
        <v>2.7145192563586069E-2</v>
      </c>
      <c r="P17" s="31">
        <v>9.5358042461317228E-3</v>
      </c>
      <c r="Q17" s="31">
        <v>-6.5627266134880305E-2</v>
      </c>
      <c r="R17" s="31">
        <v>8.3322398635349987E-3</v>
      </c>
      <c r="S17" s="32">
        <v>0</v>
      </c>
      <c r="T17" s="51"/>
      <c r="U17" s="40" t="s">
        <v>281</v>
      </c>
      <c r="V17" s="55">
        <v>-3.172432654177483E-2</v>
      </c>
      <c r="W17" s="31">
        <v>6.8152866242038229E-2</v>
      </c>
      <c r="X17" s="31">
        <v>-1.5240328253223939E-2</v>
      </c>
      <c r="Y17" s="31">
        <v>4.8858126364881111E-3</v>
      </c>
      <c r="Z17" s="31">
        <v>8.5546248440563893E-3</v>
      </c>
      <c r="AA17" s="31">
        <v>0.33372138145129993</v>
      </c>
      <c r="AB17" s="31">
        <v>4.0991606480577491E-3</v>
      </c>
      <c r="AC17" s="32">
        <v>7.6893400204871322E-3</v>
      </c>
      <c r="AD17" s="51"/>
      <c r="AE17" s="40" t="s">
        <v>281</v>
      </c>
      <c r="AF17" s="55">
        <v>5.4547380313514998E-2</v>
      </c>
      <c r="AG17" s="31">
        <v>3.2995428344265477E-2</v>
      </c>
      <c r="AH17" s="31">
        <v>4.0873015873015922E-2</v>
      </c>
      <c r="AI17" s="31">
        <v>-1.167630483627395E-2</v>
      </c>
      <c r="AJ17" s="31">
        <v>5.0892383813394511E-2</v>
      </c>
      <c r="AK17" s="31">
        <v>-0.40151294733779452</v>
      </c>
      <c r="AL17" s="31">
        <v>7.9186106791083646E-3</v>
      </c>
      <c r="AM17" s="32">
        <v>1.2607760043301979E-2</v>
      </c>
      <c r="AN17" s="51"/>
      <c r="AO17" s="40" t="s">
        <v>281</v>
      </c>
      <c r="AP17" s="55">
        <v>3.853493588670525E-2</v>
      </c>
      <c r="AQ17" s="31">
        <v>-6.2728497209928763E-2</v>
      </c>
      <c r="AR17" s="31">
        <v>2.4526623459143561E-2</v>
      </c>
      <c r="AS17" s="31">
        <v>3.1231365533691099E-2</v>
      </c>
      <c r="AT17" s="31">
        <v>-9.080208508491663E-3</v>
      </c>
      <c r="AU17" s="31">
        <v>-5.4448225571220268E-2</v>
      </c>
      <c r="AV17" s="31">
        <v>2.173046508338581E-2</v>
      </c>
      <c r="AW17" s="32">
        <v>1.7770071184584488E-2</v>
      </c>
      <c r="AX17" s="51"/>
      <c r="AY17" s="40" t="s">
        <v>281</v>
      </c>
      <c r="AZ17" s="55">
        <v>0.15104352030947779</v>
      </c>
      <c r="BA17" s="31">
        <v>7.5074933278587566E-2</v>
      </c>
      <c r="BB17" s="31">
        <v>0.12925576779955339</v>
      </c>
      <c r="BC17" s="31">
        <v>9.4452475605348307E-3</v>
      </c>
      <c r="BD17" s="31">
        <v>1.659426438146951E-2</v>
      </c>
      <c r="BE17" s="31">
        <v>-0.14868894601542421</v>
      </c>
      <c r="BF17" s="31">
        <v>7.7560815997785026E-2</v>
      </c>
      <c r="BG17" s="32">
        <v>1.660757061423172E-2</v>
      </c>
      <c r="BH17" s="51"/>
      <c r="BI17" s="40" t="s">
        <v>281</v>
      </c>
      <c r="BJ17" s="55">
        <v>-0.16308191176845391</v>
      </c>
      <c r="BK17" s="31">
        <v>2.2040640175377879E-2</v>
      </c>
      <c r="BL17" s="31">
        <v>-7.9323949973967647E-2</v>
      </c>
      <c r="BM17" s="31">
        <v>-4.5941925470841909E-2</v>
      </c>
      <c r="BN17" s="31">
        <v>7.1599905855488186E-2</v>
      </c>
      <c r="BO17" s="31">
        <v>1.032733421910859</v>
      </c>
      <c r="BP17" s="31">
        <v>-6.5097707350013495E-2</v>
      </c>
      <c r="BQ17" s="32">
        <v>1.051001197432461E-2</v>
      </c>
      <c r="BR17" s="51"/>
      <c r="BS17" s="40" t="s">
        <v>281</v>
      </c>
      <c r="BT17" s="55">
        <v>-6.299579653221439E-2</v>
      </c>
      <c r="BU17" s="31">
        <v>-9.3254809785299556E-2</v>
      </c>
      <c r="BV17" s="31">
        <v>-6.500801131964265E-2</v>
      </c>
      <c r="BW17" s="31">
        <v>-1.636625159063684E-2</v>
      </c>
      <c r="BX17" s="31">
        <v>-5.3542750240274911E-2</v>
      </c>
      <c r="BY17" s="31">
        <v>6.1263295501812268E-2</v>
      </c>
      <c r="BZ17" s="31">
        <v>-4.3724226306690588E-2</v>
      </c>
      <c r="CA17" s="32">
        <v>7.8238745386901894E-3</v>
      </c>
      <c r="CB17" s="51"/>
      <c r="CC17" s="40" t="s">
        <v>281</v>
      </c>
      <c r="CD17" s="55">
        <v>0.32607607142857148</v>
      </c>
      <c r="CE17" s="31">
        <v>4.4774366371316682E-2</v>
      </c>
      <c r="CF17" s="31">
        <v>0.2505257113691462</v>
      </c>
      <c r="CG17" s="31">
        <v>6.7293605981992152E-3</v>
      </c>
      <c r="CH17" s="31">
        <v>3.5776826859776172E-2</v>
      </c>
      <c r="CI17" s="31">
        <v>-0.56710246360582306</v>
      </c>
      <c r="CJ17" s="31">
        <v>0.12643853690398429</v>
      </c>
      <c r="CK17" s="32">
        <v>4.3662076389146924E-3</v>
      </c>
      <c r="CL17" s="51"/>
      <c r="CM17" s="40" t="s">
        <v>281</v>
      </c>
      <c r="CN17" s="55">
        <v>-9.2186049442864959E-2</v>
      </c>
      <c r="CO17" s="31">
        <v>-0.19392776350070709</v>
      </c>
      <c r="CP17" s="31">
        <v>-8.3859078789882344E-2</v>
      </c>
      <c r="CQ17" s="31">
        <v>1.429719660805384E-2</v>
      </c>
      <c r="CR17" s="31">
        <v>-1.176951018371681E-2</v>
      </c>
      <c r="CS17" s="31">
        <v>0.44142507000536768</v>
      </c>
      <c r="CT17" s="31">
        <v>-4.919709605379266E-2</v>
      </c>
      <c r="CU17" s="32">
        <v>3.00002870310382E-3</v>
      </c>
      <c r="CV17" s="51"/>
      <c r="CW17" s="40" t="s">
        <v>281</v>
      </c>
      <c r="CX17" s="55">
        <v>1.019810278204244E-2</v>
      </c>
      <c r="CY17" s="31">
        <v>0.1490034303722518</v>
      </c>
      <c r="CZ17" s="31">
        <v>3.7364732717641631E-2</v>
      </c>
      <c r="DA17" s="31">
        <v>-2.9540452377990169E-2</v>
      </c>
      <c r="DB17" s="31">
        <v>-1.7415115181587691E-2</v>
      </c>
      <c r="DC17" s="31">
        <v>-0.45309100045314038</v>
      </c>
      <c r="DD17" s="31">
        <v>-7.5702559416373112E-3</v>
      </c>
      <c r="DE17" s="32">
        <v>5.0059310174402592E-3</v>
      </c>
      <c r="DF17" s="51"/>
      <c r="DG17" s="40" t="s">
        <v>281</v>
      </c>
      <c r="DH17" s="55">
        <v>4.0584711168541322E-2</v>
      </c>
      <c r="DI17" s="31">
        <v>1.2670357751277659E-3</v>
      </c>
      <c r="DJ17" s="31">
        <v>9.8314365471333584E-3</v>
      </c>
      <c r="DK17" s="31">
        <v>-6.2363811357073074E-3</v>
      </c>
      <c r="DL17" s="31">
        <v>-2.348060873834068E-2</v>
      </c>
      <c r="DM17" s="31">
        <v>0.33504511894995909</v>
      </c>
      <c r="DN17" s="31">
        <v>1.9448049553867759E-2</v>
      </c>
      <c r="DO17" s="32">
        <v>6.9940239774158534E-3</v>
      </c>
      <c r="DP17" s="51"/>
      <c r="DQ17" s="40" t="s">
        <v>281</v>
      </c>
      <c r="DR17" s="55">
        <v>8.0124573313822389E-2</v>
      </c>
      <c r="DS17" s="31">
        <v>3.3613713459309448E-2</v>
      </c>
      <c r="DT17" s="31">
        <v>7.2449622936196348E-2</v>
      </c>
      <c r="DU17" s="31">
        <v>7.4419449727094772E-2</v>
      </c>
      <c r="DV17" s="31">
        <v>0.18122969211614209</v>
      </c>
      <c r="DW17" s="31">
        <v>-1.1235083752196731</v>
      </c>
      <c r="DX17" s="31">
        <v>5.851335788112149E-2</v>
      </c>
      <c r="DY17" s="32">
        <v>0.14999763347504161</v>
      </c>
      <c r="DZ17" s="51"/>
      <c r="EA17" s="40" t="s">
        <v>281</v>
      </c>
      <c r="EB17" s="55">
        <v>5.5915551839464516E-3</v>
      </c>
      <c r="EC17" s="31">
        <v>-4.8353909465020613E-2</v>
      </c>
      <c r="ED17" s="31">
        <v>-3.2715376226826439E-3</v>
      </c>
      <c r="EE17" s="31">
        <v>-2.1273527078675089E-3</v>
      </c>
      <c r="EF17" s="31">
        <v>4.3268548730316519E-2</v>
      </c>
      <c r="EG17" s="31">
        <v>-2.0845771144278609</v>
      </c>
      <c r="EH17" s="31">
        <v>6.9474499441926412E-3</v>
      </c>
      <c r="EI17" s="32">
        <v>3.5004590592977933E-2</v>
      </c>
      <c r="EJ17" s="51"/>
      <c r="EK17" s="40" t="s">
        <v>281</v>
      </c>
      <c r="EL17" s="55">
        <v>-1.7279010549290739E-2</v>
      </c>
      <c r="EM17" s="31">
        <v>0.1078918918918919</v>
      </c>
      <c r="EN17" s="31">
        <v>2.7849612094687378E-3</v>
      </c>
      <c r="EO17" s="31">
        <v>-3.4074074074074097E-2</v>
      </c>
      <c r="EP17" s="31">
        <v>-2.9235790046233421E-2</v>
      </c>
      <c r="EQ17" s="31">
        <v>8.2339449541284395</v>
      </c>
      <c r="ER17" s="31">
        <v>5.610098176718134E-3</v>
      </c>
      <c r="ES17" s="32">
        <v>5.9953505444757084E-3</v>
      </c>
      <c r="ET17" s="51"/>
      <c r="EU17" s="40" t="s">
        <v>281</v>
      </c>
      <c r="EV17" s="55">
        <v>-4.2040136432140206E-3</v>
      </c>
      <c r="EW17" s="31">
        <v>6.0109289617486301E-2</v>
      </c>
      <c r="EX17" s="31">
        <v>-8.6292402301129771E-3</v>
      </c>
      <c r="EY17" s="31">
        <v>-2.0237917103097289E-2</v>
      </c>
      <c r="EZ17" s="31">
        <v>1.548536209553159</v>
      </c>
      <c r="FA17" s="31">
        <v>-0.5012419274714357</v>
      </c>
      <c r="FB17" s="31">
        <v>0.1076393575381292</v>
      </c>
      <c r="FC17" s="32"/>
      <c r="FD17" s="51"/>
      <c r="FE17" s="40" t="s">
        <v>281</v>
      </c>
      <c r="FF17" s="55">
        <v>3.5367213637087759E-2</v>
      </c>
      <c r="FG17" s="31">
        <v>-9.425625920471277E-2</v>
      </c>
      <c r="FH17" s="31">
        <v>2.1110555277638811E-2</v>
      </c>
      <c r="FI17" s="31">
        <v>6.7427742354243703E-2</v>
      </c>
      <c r="FJ17" s="31">
        <v>-5.7546443882598657E-2</v>
      </c>
      <c r="FK17" s="31">
        <v>2.988047808764948E-2</v>
      </c>
      <c r="FL17" s="31">
        <v>1.8075103068705769E-2</v>
      </c>
      <c r="FM17" s="32"/>
      <c r="FN17" s="51"/>
      <c r="FO17" s="51"/>
      <c r="FP17" s="40" t="s">
        <v>281</v>
      </c>
      <c r="FQ17" s="55">
        <v>6.9241421757193127E-3</v>
      </c>
      <c r="FR17" s="31">
        <v>0.16727642276422761</v>
      </c>
      <c r="FS17" s="31">
        <v>1.6068979031942002E-2</v>
      </c>
      <c r="FT17" s="31">
        <v>8.834996601924482E-3</v>
      </c>
      <c r="FU17" s="31">
        <v>-5.8319239517116697E-3</v>
      </c>
      <c r="FV17" s="31">
        <v>-0.32205029013539649</v>
      </c>
      <c r="FW17" s="31">
        <v>1.069241357298162E-2</v>
      </c>
      <c r="FX17" s="32"/>
      <c r="FY17" s="51"/>
      <c r="FZ17" s="40" t="s">
        <v>281</v>
      </c>
      <c r="GA17" s="55">
        <v>1.5484922575387231E-2</v>
      </c>
      <c r="GB17" s="31">
        <v>-5.5023506877938298E-2</v>
      </c>
      <c r="GC17" s="31">
        <v>-5.959498553519775E-2</v>
      </c>
      <c r="GD17" s="31">
        <v>-9.6936604736916857E-2</v>
      </c>
      <c r="GE17" s="31">
        <v>-5.8661348037774576E-4</v>
      </c>
      <c r="GF17" s="31">
        <v>5.7061340941512179E-3</v>
      </c>
      <c r="GG17" s="31">
        <v>-3.027731175367606E-2</v>
      </c>
      <c r="GH17" s="32"/>
      <c r="GI17" s="51"/>
      <c r="GJ17" s="40" t="s">
        <v>281</v>
      </c>
      <c r="GK17" s="55">
        <v>7.1980337078650369E-3</v>
      </c>
      <c r="GL17" s="31">
        <v>-0.1162704993550765</v>
      </c>
      <c r="GM17" s="31">
        <v>-1.5484003281378091E-2</v>
      </c>
      <c r="GN17" s="31">
        <v>-1.279937180997248E-2</v>
      </c>
      <c r="GO17" s="31">
        <v>-5.6289252802723497E-2</v>
      </c>
      <c r="GP17" s="31">
        <v>4.3602836879432623</v>
      </c>
      <c r="GQ17" s="31">
        <v>1.318922879648291E-2</v>
      </c>
      <c r="GR17" s="32"/>
      <c r="GS17" s="51"/>
      <c r="GT17" s="40" t="s">
        <v>281</v>
      </c>
      <c r="GU17" s="55">
        <v>-0.208247217311188</v>
      </c>
      <c r="GV17" s="31">
        <v>0.1017514595496247</v>
      </c>
      <c r="GW17" s="31">
        <v>-0.16112904905738981</v>
      </c>
      <c r="GX17" s="31">
        <v>3.7265351574928433E-2</v>
      </c>
      <c r="GY17" s="31">
        <v>3.1533772857320522E-2</v>
      </c>
      <c r="GZ17" s="31">
        <v>-0.34136014818735111</v>
      </c>
      <c r="HA17" s="31">
        <v>-9.3111553064545327E-2</v>
      </c>
      <c r="HB17" s="32"/>
      <c r="HC17" s="51"/>
      <c r="HD17" s="40" t="s">
        <v>281</v>
      </c>
      <c r="HE17" s="55">
        <v>-3.2645615800729638E-2</v>
      </c>
      <c r="HF17" s="31">
        <v>5.8478425435276232E-2</v>
      </c>
      <c r="HG17" s="31">
        <v>-4.2835857958778277E-2</v>
      </c>
      <c r="HH17" s="31">
        <v>1.36114412790921E-2</v>
      </c>
      <c r="HI17" s="31">
        <v>-0.56520952668073554</v>
      </c>
      <c r="HJ17" s="31">
        <v>8.7585375652872624E-2</v>
      </c>
      <c r="HK17" s="31">
        <v>-0.1093500797448166</v>
      </c>
      <c r="HL17" s="32"/>
      <c r="HM17" s="51"/>
      <c r="HN17" s="40" t="s">
        <v>281</v>
      </c>
      <c r="HO17" s="55">
        <v>1.4175173938487591E-2</v>
      </c>
      <c r="HP17" s="31">
        <v>2.163418558912928E-2</v>
      </c>
      <c r="HQ17" s="31">
        <v>1.8679465559735341E-2</v>
      </c>
      <c r="HR17" s="31">
        <v>-1.1385988803147191E-2</v>
      </c>
      <c r="HS17" s="31">
        <v>3.2866454028567527E-2</v>
      </c>
      <c r="HT17" s="31">
        <v>0.15921684521610641</v>
      </c>
      <c r="HU17" s="31">
        <v>1.3281104271591199E-2</v>
      </c>
      <c r="HV17" s="32"/>
      <c r="HW17" s="51"/>
      <c r="HX17" s="40" t="s">
        <v>281</v>
      </c>
      <c r="HY17" s="55">
        <v>6.8210553311534292E-2</v>
      </c>
      <c r="HZ17" s="31">
        <v>-0.1503045152257613</v>
      </c>
      <c r="IA17" s="31">
        <v>4.6764293900420167E-2</v>
      </c>
      <c r="IB17" s="31">
        <v>-5.1701549646068622E-2</v>
      </c>
      <c r="IC17" s="31">
        <v>9.3380773361975769E-3</v>
      </c>
      <c r="ID17" s="31">
        <v>-0.64413001912045897</v>
      </c>
      <c r="IE17" s="31">
        <v>-2.046795037001586E-2</v>
      </c>
      <c r="IF17" s="32"/>
      <c r="IG17" s="51"/>
      <c r="IH17" s="40" t="s">
        <v>281</v>
      </c>
      <c r="II17" s="55">
        <v>0.142345122226437</v>
      </c>
      <c r="IJ17" s="31">
        <v>7.6574201468128683E-2</v>
      </c>
      <c r="IK17" s="31">
        <v>0.13908717993635231</v>
      </c>
      <c r="IL17" s="31">
        <v>3.7974836768241142E-2</v>
      </c>
      <c r="IM17" s="31">
        <v>-4.0094179619689911E-2</v>
      </c>
      <c r="IN17" s="31">
        <v>-0.96858657496955369</v>
      </c>
      <c r="IO17" s="31">
        <v>7.2873453568561633E-2</v>
      </c>
      <c r="IP17" s="32"/>
      <c r="IQ17" s="51"/>
      <c r="IR17" s="40" t="s">
        <v>281</v>
      </c>
      <c r="IS17" s="55">
        <v>-9.3006033109198832E-2</v>
      </c>
      <c r="IT17" s="31">
        <v>5.9302383421275272E-2</v>
      </c>
      <c r="IU17" s="31">
        <v>-0.34100775665691607</v>
      </c>
      <c r="IV17" s="31">
        <v>0.1349247073073836</v>
      </c>
      <c r="IW17" s="31">
        <v>0.34681838212673249</v>
      </c>
      <c r="IX17" s="31">
        <v>12.83181299885975</v>
      </c>
      <c r="IY17" s="31">
        <v>4.7879509928622133E-6</v>
      </c>
      <c r="IZ17" s="32"/>
      <c r="JA17" s="51"/>
      <c r="JB17" s="40" t="s">
        <v>281</v>
      </c>
      <c r="JC17" s="55">
        <v>-3.9968082995796059E-2</v>
      </c>
      <c r="JD17" s="31">
        <v>5.0986922308652233E-2</v>
      </c>
      <c r="JE17" s="31">
        <v>-1.9547452666646509E-2</v>
      </c>
      <c r="JF17" s="31">
        <v>-5.3094767517998173E-3</v>
      </c>
      <c r="JG17" s="31">
        <v>-3.7368753724272508E-2</v>
      </c>
      <c r="JH17" s="31">
        <v>0.13839083302419519</v>
      </c>
      <c r="JI17" s="31">
        <v>-1.9516407164464511E-2</v>
      </c>
      <c r="JJ17" s="32"/>
      <c r="JK17" s="51"/>
      <c r="JL17" s="40" t="s">
        <v>281</v>
      </c>
      <c r="JM17" s="55">
        <v>7.6541003473308361E-2</v>
      </c>
      <c r="JN17" s="31">
        <v>-3.7109784472833147E-2</v>
      </c>
      <c r="JO17" s="31">
        <v>6.3933532414759103E-2</v>
      </c>
      <c r="JP17" s="31">
        <v>-2.4890899907877389E-2</v>
      </c>
      <c r="JQ17" s="31">
        <v>4.8303347114595788E-2</v>
      </c>
      <c r="JR17" s="31">
        <v>1.394970762351323</v>
      </c>
      <c r="JS17" s="31">
        <v>4.0711568055495279E-2</v>
      </c>
      <c r="JT17" s="32"/>
      <c r="JU17" s="51"/>
      <c r="JV17" s="70" t="s">
        <v>281</v>
      </c>
      <c r="JW17" s="31">
        <v>-3.6330945533847088E-2</v>
      </c>
      <c r="JX17" s="31">
        <v>-0.1103980354328811</v>
      </c>
      <c r="JY17" s="31">
        <v>-4.3396791328715448E-2</v>
      </c>
      <c r="JZ17" s="31">
        <v>4.7243700393765332E-2</v>
      </c>
      <c r="KA17" s="31">
        <v>1.9008484649751399E-3</v>
      </c>
      <c r="KB17" s="31">
        <v>2.1445147440113051E-2</v>
      </c>
      <c r="KC17" s="31">
        <v>-1.223308746137608E-2</v>
      </c>
      <c r="KD17" s="31"/>
      <c r="KE17" s="51"/>
      <c r="KF17" s="70" t="s">
        <v>281</v>
      </c>
      <c r="KG17" s="31">
        <v>-2.7747679841711091E-2</v>
      </c>
      <c r="KH17" s="31">
        <v>0.12899925371337781</v>
      </c>
      <c r="KI17" s="31">
        <v>5.7263697863365144E-3</v>
      </c>
      <c r="KJ17" s="31">
        <v>2.5964456003467778E-2</v>
      </c>
      <c r="KK17" s="31">
        <v>-1.590282643047447E-2</v>
      </c>
      <c r="KL17" s="31">
        <v>0.79648185424190399</v>
      </c>
      <c r="KM17" s="31">
        <v>1.6538954865092249E-2</v>
      </c>
      <c r="KN17" s="31"/>
      <c r="KO17" s="51"/>
      <c r="KP17" s="70" t="s">
        <v>281</v>
      </c>
      <c r="KQ17" s="31">
        <v>-6.7029356131982382E-2</v>
      </c>
      <c r="KR17" s="31">
        <v>0.1051672974749898</v>
      </c>
      <c r="KS17" s="31">
        <v>-0.1458431434712269</v>
      </c>
      <c r="KT17" s="31">
        <v>-4.212405205265065E-2</v>
      </c>
      <c r="KU17" s="31">
        <v>5.3270611588972457E-2</v>
      </c>
      <c r="KV17" s="31">
        <v>0.61055385059010114</v>
      </c>
      <c r="KW17" s="31">
        <v>-2.544834872655866E-2</v>
      </c>
      <c r="KX17" s="31"/>
      <c r="KY17" s="51"/>
      <c r="KZ17" s="70" t="s">
        <v>281</v>
      </c>
      <c r="LA17" s="31">
        <v>-4.3057744915208793E-2</v>
      </c>
      <c r="LB17" s="31">
        <v>-8.743397834248462E-2</v>
      </c>
      <c r="LC17" s="31">
        <v>-5.8336938085146672E-2</v>
      </c>
      <c r="LD17" s="31">
        <v>-1.592387903280526E-2</v>
      </c>
      <c r="LE17" s="31">
        <v>-4.5322008895423392E-2</v>
      </c>
      <c r="LF17" s="31">
        <v>6.9452899199426946E-2</v>
      </c>
      <c r="LG17" s="31">
        <v>-3.4012613015662947E-2</v>
      </c>
      <c r="LH17" s="31"/>
      <c r="LI17" s="51"/>
      <c r="LJ17" s="70" t="s">
        <v>281</v>
      </c>
      <c r="LK17" s="31">
        <v>-9.7914701945932669E-3</v>
      </c>
      <c r="LL17" s="31">
        <v>-3.6460379685504148E-2</v>
      </c>
      <c r="LM17" s="31">
        <v>-1.9173194914198059E-2</v>
      </c>
      <c r="LN17" s="31">
        <v>1.90627418230295E-2</v>
      </c>
      <c r="LO17" s="31">
        <v>1.2728534164331499E-2</v>
      </c>
      <c r="LP17" s="31">
        <v>0.78754388650256879</v>
      </c>
      <c r="LQ17" s="31">
        <v>4.0490678127374502E-2</v>
      </c>
      <c r="LR17" s="31"/>
      <c r="LT17" s="70" t="s">
        <v>281</v>
      </c>
      <c r="LU17" s="31">
        <v>3.8569308709357722E-5</v>
      </c>
      <c r="LV17" s="31">
        <v>-1.558840040154987E-2</v>
      </c>
      <c r="LW17" s="31">
        <v>6.0146532377331917E-3</v>
      </c>
      <c r="LX17" s="31">
        <v>2.7054956861309241E-2</v>
      </c>
      <c r="LY17" s="31">
        <v>-1.318090834982215E-2</v>
      </c>
      <c r="LZ17" s="31">
        <v>-6.6359385348166697E-2</v>
      </c>
      <c r="MA17" s="31">
        <v>9.1985736715555102E-4</v>
      </c>
      <c r="MB17" s="31"/>
      <c r="MD17" s="70" t="s">
        <v>281</v>
      </c>
      <c r="ME17" s="31">
        <v>-3.492417701682517E-3</v>
      </c>
      <c r="MF17" s="31">
        <v>5.7562282207312639E-2</v>
      </c>
      <c r="MG17" s="31">
        <v>5.1562743237803686E-3</v>
      </c>
      <c r="MH17" s="31">
        <v>-1.100980157833991E-2</v>
      </c>
      <c r="MI17" s="31">
        <v>1.8436283578249699E-2</v>
      </c>
      <c r="MJ17" s="31">
        <v>-0.99425637380573983</v>
      </c>
      <c r="MK17" s="31">
        <v>-8.1810090823450324E-2</v>
      </c>
      <c r="ML17" s="31"/>
      <c r="MN17" s="70" t="s">
        <v>281</v>
      </c>
      <c r="MO17" s="31">
        <v>5.6592595710961993E-2</v>
      </c>
      <c r="MP17" s="31">
        <v>-9.2625736592048785E-2</v>
      </c>
      <c r="MQ17" s="31">
        <v>4.5779766783698612E-2</v>
      </c>
      <c r="MR17" s="31">
        <v>-3.0472633363569961E-2</v>
      </c>
      <c r="MS17" s="31">
        <v>-4.6269945036113681E-2</v>
      </c>
      <c r="MT17" s="31">
        <v>74.727295409181636</v>
      </c>
      <c r="MU17" s="31">
        <v>4.2376739088160982E-2</v>
      </c>
      <c r="MV17" s="31"/>
      <c r="MX17" s="70" t="s">
        <v>281</v>
      </c>
      <c r="MY17" s="31">
        <v>2.270224660794945E-2</v>
      </c>
      <c r="MZ17" s="31">
        <v>2.5280240955926139E-2</v>
      </c>
      <c r="NA17" s="31">
        <v>2.115787091239818E-2</v>
      </c>
      <c r="NB17" s="31">
        <v>1.874303592062123E-2</v>
      </c>
      <c r="NC17" s="31">
        <v>-1.6511854169689061E-2</v>
      </c>
      <c r="ND17" s="31">
        <v>-0.1159843829794245</v>
      </c>
      <c r="NE17" s="31">
        <v>1.251384035731593E-2</v>
      </c>
      <c r="NF17" s="31"/>
      <c r="NG17" s="146"/>
      <c r="NH17" s="70" t="s">
        <v>281</v>
      </c>
      <c r="NI17" s="31">
        <v>-3.7617147110284917E-2</v>
      </c>
      <c r="NJ17" s="31">
        <v>6.2454098691823844E-3</v>
      </c>
      <c r="NK17" s="31">
        <v>-3.0683836225178059E-2</v>
      </c>
      <c r="NL17" s="31">
        <v>1.229993772468015E-2</v>
      </c>
      <c r="NM17" s="31">
        <v>3.9718079988307453E-2</v>
      </c>
      <c r="NN17" s="31">
        <v>4.5167566117057752E-2</v>
      </c>
      <c r="NO17" s="31">
        <v>-7.950641119353747E-3</v>
      </c>
      <c r="NP17" s="31"/>
      <c r="NR17" s="70" t="s">
        <v>281</v>
      </c>
      <c r="NS17" s="31">
        <v>-1.1400114980540999E-3</v>
      </c>
      <c r="NT17" s="31">
        <v>1.5724881186242639E-2</v>
      </c>
      <c r="NU17" s="31">
        <v>1.368989059661627E-2</v>
      </c>
      <c r="NV17" s="31">
        <v>-2.307689460397824E-2</v>
      </c>
      <c r="NW17" s="31">
        <v>-1.7342590350938759E-2</v>
      </c>
      <c r="NX17" s="31">
        <v>-0.32653665250988662</v>
      </c>
      <c r="NY17" s="31">
        <v>-1.895140805937633E-2</v>
      </c>
      <c r="NZ17" s="31"/>
      <c r="OB17" s="70" t="s">
        <v>281</v>
      </c>
      <c r="OC17" s="31">
        <v>-1.9492194330369549E-2</v>
      </c>
      <c r="OD17" s="31">
        <v>-2.1455303145053801E-2</v>
      </c>
      <c r="OE17" s="31">
        <v>-1.3403362397623001E-2</v>
      </c>
      <c r="OF17" s="31">
        <v>-2.245844029136802E-2</v>
      </c>
      <c r="OG17" s="31">
        <v>4.4349486991329207E-2</v>
      </c>
      <c r="OH17" s="31">
        <v>-2.8793815524727359E-2</v>
      </c>
      <c r="OI17" s="31">
        <v>-1.4187073476664419E-2</v>
      </c>
      <c r="OJ17" s="31"/>
      <c r="OL17" s="70" t="s">
        <v>281</v>
      </c>
      <c r="OM17" s="148">
        <v>4.3146724195632126E-3</v>
      </c>
      <c r="ON17" s="148">
        <v>-4.4534802725095017E-2</v>
      </c>
      <c r="OO17" s="148">
        <v>-7.1554381329799331E-4</v>
      </c>
      <c r="OP17" s="148">
        <v>2.5097664690827751E-2</v>
      </c>
      <c r="OQ17" s="148">
        <v>-1.6500938562223989E-2</v>
      </c>
      <c r="OR17" s="148">
        <v>7.3126451570694931E-2</v>
      </c>
      <c r="OS17" s="148">
        <v>6.9318270216480668E-3</v>
      </c>
      <c r="OT17" s="148"/>
      <c r="OV17" s="70" t="s">
        <v>281</v>
      </c>
      <c r="OW17" s="148">
        <v>7.310467516777637E-2</v>
      </c>
      <c r="OX17" s="148">
        <v>0.1054013525607972</v>
      </c>
      <c r="OY17" s="148">
        <v>-0.71611973815223606</v>
      </c>
      <c r="OZ17" s="148">
        <v>-9.658860392634018E-2</v>
      </c>
      <c r="PA17" s="148">
        <v>8.7267709528906487E-2</v>
      </c>
      <c r="PB17" s="148">
        <v>0.31887113572281373</v>
      </c>
      <c r="PC17" s="148">
        <v>6.3339653963958437E-2</v>
      </c>
      <c r="PD17" s="148"/>
      <c r="PF17" s="231" t="s">
        <v>281</v>
      </c>
      <c r="PG17" s="148">
        <f>+'15. EEP CARTAGO'!D19</f>
        <v>5.9344144663659934E-2</v>
      </c>
      <c r="PH17" s="148">
        <f>+'15. EEP CARTAGO'!E19</f>
        <v>-2.9122709605774507E-2</v>
      </c>
      <c r="PI17" s="148">
        <f>+'15. EEP CARTAGO'!F19</f>
        <v>-0.10546008067175325</v>
      </c>
      <c r="PJ17" s="148">
        <f>+'15. EEP CARTAGO'!G19</f>
        <v>1.4846933272887934E-2</v>
      </c>
      <c r="PK17" s="148">
        <f>+'15. EEP CARTAGO'!H19</f>
        <v>8.8818593568662771E-2</v>
      </c>
      <c r="PL17" s="148">
        <f>+'15. EEP CARTAGO'!I19</f>
        <v>-0.12645089661205122</v>
      </c>
      <c r="PM17" s="148">
        <f>+'15. EEP CARTAGO'!J19</f>
        <v>1.9331799788996108E-2</v>
      </c>
      <c r="PN17" s="148"/>
    </row>
    <row r="18" spans="1:430" x14ac:dyDescent="0.25">
      <c r="A18" s="41" t="s">
        <v>282</v>
      </c>
      <c r="B18" s="55">
        <v>2.1581135371178981E-2</v>
      </c>
      <c r="C18" s="31">
        <v>-9.1941384736428045E-2</v>
      </c>
      <c r="D18" s="31">
        <v>7.1556654815273573E-3</v>
      </c>
      <c r="E18" s="31">
        <v>1.506760847628659E-2</v>
      </c>
      <c r="F18" s="31">
        <v>1.8292567758995161E-2</v>
      </c>
      <c r="G18" s="31">
        <v>-0.35935975609756088</v>
      </c>
      <c r="H18" s="31">
        <v>-1.3928186847870399E-2</v>
      </c>
      <c r="I18" s="32">
        <v>-1.393101767527772E-2</v>
      </c>
      <c r="J18" s="51"/>
      <c r="K18" s="41" t="s">
        <v>282</v>
      </c>
      <c r="L18" s="55">
        <v>-8.9782906948591319E-3</v>
      </c>
      <c r="M18" s="31">
        <v>2.0211975557610871E-2</v>
      </c>
      <c r="N18" s="31">
        <v>-9.7524438666583401E-3</v>
      </c>
      <c r="O18" s="31">
        <v>2.760981855632387E-2</v>
      </c>
      <c r="P18" s="31">
        <v>-1.3894479119330011E-2</v>
      </c>
      <c r="Q18" s="31">
        <v>-0.40109693998953028</v>
      </c>
      <c r="R18" s="31">
        <v>-1.301380609707571E-2</v>
      </c>
      <c r="S18" s="32">
        <v>-1.3013829689951E-2</v>
      </c>
      <c r="T18" s="51"/>
      <c r="U18" s="41" t="s">
        <v>282</v>
      </c>
      <c r="V18" s="55">
        <v>-4.3264006713546972E-2</v>
      </c>
      <c r="W18" s="31">
        <v>6.8116385130831472E-2</v>
      </c>
      <c r="X18" s="31">
        <v>-3.057310032161811E-2</v>
      </c>
      <c r="Y18" s="31">
        <v>-6.3811978961901744E-2</v>
      </c>
      <c r="Z18" s="31">
        <v>8.4737154938259928E-4</v>
      </c>
      <c r="AA18" s="31">
        <v>1.075547786010846</v>
      </c>
      <c r="AB18" s="31">
        <v>-7.6892143701231316E-3</v>
      </c>
      <c r="AC18" s="32">
        <v>1.070003397672975E-2</v>
      </c>
      <c r="AD18" s="51"/>
      <c r="AE18" s="41" t="s">
        <v>282</v>
      </c>
      <c r="AF18" s="55">
        <v>0.10519501082181219</v>
      </c>
      <c r="AG18" s="31">
        <v>3.3120639274852343E-2</v>
      </c>
      <c r="AH18" s="31">
        <v>9.0339755376129205E-2</v>
      </c>
      <c r="AI18" s="31">
        <v>1.2270202371952589E-2</v>
      </c>
      <c r="AJ18" s="31">
        <v>2.8573871746466129E-2</v>
      </c>
      <c r="AK18" s="31">
        <v>-0.37639618686651161</v>
      </c>
      <c r="AL18" s="31">
        <v>3.4298943523024483E-2</v>
      </c>
      <c r="AM18" s="32">
        <v>1.5599969382165251E-2</v>
      </c>
      <c r="AN18" s="51"/>
      <c r="AO18" s="41" t="s">
        <v>282</v>
      </c>
      <c r="AP18" s="55">
        <v>1.6983926882047352E-2</v>
      </c>
      <c r="AQ18" s="31">
        <v>-6.2822762500673368E-2</v>
      </c>
      <c r="AR18" s="31">
        <v>-2.2875476755730372E-3</v>
      </c>
      <c r="AS18" s="31">
        <v>1.5726551146713171E-2</v>
      </c>
      <c r="AT18" s="31">
        <v>8.0568464923620447E-3</v>
      </c>
      <c r="AU18" s="31">
        <v>-0.40114880342569043</v>
      </c>
      <c r="AV18" s="31">
        <v>-4.8796487545061948E-3</v>
      </c>
      <c r="AW18" s="32">
        <v>2.08000010271732E-2</v>
      </c>
      <c r="AX18" s="51"/>
      <c r="AY18" s="41" t="s">
        <v>282</v>
      </c>
      <c r="AZ18" s="55">
        <v>0.13625478243318409</v>
      </c>
      <c r="BA18" s="31">
        <v>7.5116869678759773E-2</v>
      </c>
      <c r="BB18" s="31">
        <v>0.1201482084618743</v>
      </c>
      <c r="BC18" s="31">
        <v>6.9298484698648175E-2</v>
      </c>
      <c r="BD18" s="31">
        <v>-4.3818469190224398E-3</v>
      </c>
      <c r="BE18" s="31">
        <v>0.29304423599364399</v>
      </c>
      <c r="BF18" s="31">
        <v>9.4166474802926073E-2</v>
      </c>
      <c r="BG18" s="32">
        <v>1.95999855604078E-2</v>
      </c>
      <c r="BH18" s="51"/>
      <c r="BI18" s="41" t="s">
        <v>282</v>
      </c>
      <c r="BJ18" s="55">
        <v>-0.16778843995051079</v>
      </c>
      <c r="BK18" s="31">
        <v>2.2038730572174401E-2</v>
      </c>
      <c r="BL18" s="31">
        <v>-0.12267415084610341</v>
      </c>
      <c r="BM18" s="31">
        <v>-1.0588576743402529E-2</v>
      </c>
      <c r="BN18" s="31">
        <v>4.6114032556543422E-2</v>
      </c>
      <c r="BO18" s="31">
        <v>1.272675017838738</v>
      </c>
      <c r="BP18" s="31">
        <v>1.6301487906379249E-2</v>
      </c>
      <c r="BQ18" s="32">
        <v>1.35000536626948E-2</v>
      </c>
      <c r="BR18" s="51"/>
      <c r="BS18" s="41" t="s">
        <v>282</v>
      </c>
      <c r="BT18" s="55">
        <v>-5.8141322373785727E-2</v>
      </c>
      <c r="BU18" s="31">
        <v>-9.322695764279447E-2</v>
      </c>
      <c r="BV18" s="31">
        <v>-6.2526359239418142E-2</v>
      </c>
      <c r="BW18" s="31">
        <v>-3.714904416293633E-2</v>
      </c>
      <c r="BX18" s="31">
        <v>6.9947904747568235E-2</v>
      </c>
      <c r="BY18" s="31">
        <v>-0.38126738821395251</v>
      </c>
      <c r="BZ18" s="31">
        <v>-5.4267853737604788E-2</v>
      </c>
      <c r="CA18" s="32">
        <v>1.0800031744393311E-2</v>
      </c>
      <c r="CB18" s="51"/>
      <c r="CC18" s="41" t="s">
        <v>282</v>
      </c>
      <c r="CD18" s="55">
        <v>0.2475413474453648</v>
      </c>
      <c r="CE18" s="31">
        <v>4.474422744862093E-2</v>
      </c>
      <c r="CF18" s="31">
        <v>0.19496105851910711</v>
      </c>
      <c r="CG18" s="31">
        <v>3.6684952579094771E-3</v>
      </c>
      <c r="CH18" s="31">
        <v>-8.4832160620935793E-2</v>
      </c>
      <c r="CI18" s="31">
        <v>-0.34965712634524171</v>
      </c>
      <c r="CJ18" s="31">
        <v>8.024313834116921E-2</v>
      </c>
      <c r="CK18" s="32">
        <v>7.2999305304098346E-3</v>
      </c>
      <c r="CL18" s="51"/>
      <c r="CM18" s="41" t="s">
        <v>282</v>
      </c>
      <c r="CN18" s="55">
        <v>-6.8891593377839996E-2</v>
      </c>
      <c r="CO18" s="31">
        <v>-0.19392776350070709</v>
      </c>
      <c r="CP18" s="31">
        <v>-6.6230823966987359E-2</v>
      </c>
      <c r="CQ18" s="31">
        <v>1.5529792926919811E-2</v>
      </c>
      <c r="CR18" s="31">
        <v>6.677946461260667E-2</v>
      </c>
      <c r="CS18" s="31">
        <v>0.47844792552816789</v>
      </c>
      <c r="CT18" s="31">
        <v>-2.1411357186571979E-2</v>
      </c>
      <c r="CU18" s="32">
        <v>5.9999945965164376E-3</v>
      </c>
      <c r="CV18" s="51"/>
      <c r="CW18" s="41" t="s">
        <v>282</v>
      </c>
      <c r="CX18" s="55">
        <v>2.8203032554128871E-2</v>
      </c>
      <c r="CY18" s="31">
        <v>0.14906215286443439</v>
      </c>
      <c r="CZ18" s="31">
        <v>4.5706761295155947E-2</v>
      </c>
      <c r="DA18" s="31">
        <v>-2.376256484236881E-2</v>
      </c>
      <c r="DB18" s="31">
        <v>-4.1024137333564387E-2</v>
      </c>
      <c r="DC18" s="31">
        <v>-0.65812968202542044</v>
      </c>
      <c r="DD18" s="31">
        <v>-1.2681515334743451E-2</v>
      </c>
      <c r="DE18" s="32">
        <v>7.9999629240738029E-3</v>
      </c>
      <c r="DF18" s="51"/>
      <c r="DG18" s="41" t="s">
        <v>282</v>
      </c>
      <c r="DH18" s="55">
        <v>4.9688350505076757E-2</v>
      </c>
      <c r="DI18" s="31">
        <v>1.215866310069297E-3</v>
      </c>
      <c r="DJ18" s="31">
        <v>3.024858970257269E-2</v>
      </c>
      <c r="DK18" s="31">
        <v>-8.4702002198753477E-3</v>
      </c>
      <c r="DL18" s="31">
        <v>7.1368014343094919E-3</v>
      </c>
      <c r="DM18" s="31">
        <v>1.3326222126929681</v>
      </c>
      <c r="DN18" s="31">
        <v>3.6051527331422611E-2</v>
      </c>
      <c r="DO18" s="32">
        <v>1.0000041261493431E-2</v>
      </c>
      <c r="DP18" s="51"/>
      <c r="DQ18" s="41" t="s">
        <v>282</v>
      </c>
      <c r="DR18" s="55">
        <v>8.742272224610706E-2</v>
      </c>
      <c r="DS18" s="31">
        <v>3.3611586682121192E-2</v>
      </c>
      <c r="DT18" s="31">
        <v>8.0996111634573334E-2</v>
      </c>
      <c r="DU18" s="31">
        <v>5.2189317823373778E-2</v>
      </c>
      <c r="DV18" s="31">
        <v>1.632437262383642E-2</v>
      </c>
      <c r="DW18" s="31">
        <v>-0.97692417285959188</v>
      </c>
      <c r="DX18" s="31">
        <v>3.7046451179661349E-2</v>
      </c>
      <c r="DY18" s="32">
        <v>2.0000069566758542E-2</v>
      </c>
      <c r="DZ18" s="51"/>
      <c r="EA18" s="41" t="s">
        <v>282</v>
      </c>
      <c r="EB18" s="55">
        <v>-1.2188621293034131E-3</v>
      </c>
      <c r="EC18" s="31">
        <v>-4.8331375167438628E-2</v>
      </c>
      <c r="ED18" s="31">
        <v>-1.46360686650388E-2</v>
      </c>
      <c r="EE18" s="31">
        <v>-5.2194447696829347E-3</v>
      </c>
      <c r="EF18" s="31">
        <v>6.4742578450200823E-3</v>
      </c>
      <c r="EG18" s="31">
        <v>3.001194981079466</v>
      </c>
      <c r="EH18" s="31">
        <v>-3.4990768510151601E-3</v>
      </c>
      <c r="EI18" s="32">
        <v>1.9999983979231611E-2</v>
      </c>
      <c r="EJ18" s="51"/>
      <c r="EK18" s="41" t="s">
        <v>282</v>
      </c>
      <c r="EL18" s="55">
        <v>-1.266072985477263E-2</v>
      </c>
      <c r="EM18" s="31">
        <v>0.1077641564506714</v>
      </c>
      <c r="EN18" s="31">
        <v>1.9738587986409852E-2</v>
      </c>
      <c r="EO18" s="31">
        <v>1.8145320003148759E-2</v>
      </c>
      <c r="EP18" s="31">
        <v>-8.5093609716117933E-3</v>
      </c>
      <c r="EQ18" s="31">
        <v>10.18521652563464</v>
      </c>
      <c r="ER18" s="31">
        <v>2.931361394242232E-2</v>
      </c>
      <c r="ES18" s="32">
        <v>5.9999349296511783E-3</v>
      </c>
      <c r="ET18" s="51"/>
      <c r="EU18" s="41" t="s">
        <v>282</v>
      </c>
      <c r="EV18" s="55">
        <v>-1.9762035505736311E-3</v>
      </c>
      <c r="EW18" s="31">
        <v>6.0185185185185272E-2</v>
      </c>
      <c r="EX18" s="31">
        <v>-1.497035983598952E-2</v>
      </c>
      <c r="EY18" s="31">
        <v>-3.5477598064182617E-2</v>
      </c>
      <c r="EZ18" s="31">
        <v>0.1808272160123004</v>
      </c>
      <c r="FA18" s="31">
        <v>-0.35834026816666742</v>
      </c>
      <c r="FB18" s="31">
        <v>5.3463620207028209E-3</v>
      </c>
      <c r="FC18" s="32"/>
      <c r="FD18" s="51"/>
      <c r="FE18" s="41" t="s">
        <v>282</v>
      </c>
      <c r="FF18" s="55">
        <v>6.974715247462202E-3</v>
      </c>
      <c r="FG18" s="31">
        <v>-9.4263864444722636E-2</v>
      </c>
      <c r="FH18" s="31">
        <v>-3.315426968201318E-3</v>
      </c>
      <c r="FI18" s="31">
        <v>-1.53305071488666E-2</v>
      </c>
      <c r="FJ18" s="31">
        <v>6.2096605762929108E-2</v>
      </c>
      <c r="FK18" s="31">
        <v>-0.49266929286764499</v>
      </c>
      <c r="FL18" s="31">
        <v>-5.6792014069841834E-3</v>
      </c>
      <c r="FM18" s="32"/>
      <c r="FN18" s="51"/>
      <c r="FO18" s="51"/>
      <c r="FP18" s="41" t="s">
        <v>282</v>
      </c>
      <c r="FQ18" s="55">
        <v>7.4845393209647306E-3</v>
      </c>
      <c r="FR18" s="31">
        <v>0.16738315192536349</v>
      </c>
      <c r="FS18" s="31">
        <v>1.627262748924152E-2</v>
      </c>
      <c r="FT18" s="31">
        <v>5.9344794580423181E-2</v>
      </c>
      <c r="FU18" s="31">
        <v>-1.520118962294033E-2</v>
      </c>
      <c r="FV18" s="31">
        <v>-0.11552815409222029</v>
      </c>
      <c r="FW18" s="31">
        <v>2.6610437331882501E-2</v>
      </c>
      <c r="FX18" s="32"/>
      <c r="FY18" s="51"/>
      <c r="FZ18" s="41" t="s">
        <v>282</v>
      </c>
      <c r="GA18" s="55">
        <v>4.4570181976800877E-2</v>
      </c>
      <c r="GB18" s="31">
        <v>-5.5138551542218417E-2</v>
      </c>
      <c r="GC18" s="31">
        <v>4.087143077559835E-2</v>
      </c>
      <c r="GD18" s="31">
        <v>-7.16495551094622E-3</v>
      </c>
      <c r="GE18" s="31">
        <v>-6.0480536515335553E-2</v>
      </c>
      <c r="GF18" s="31">
        <v>0.36100463678516231</v>
      </c>
      <c r="GG18" s="31">
        <v>9.2254245530535173E-3</v>
      </c>
      <c r="GH18" s="32"/>
      <c r="GI18" s="51"/>
      <c r="GJ18" s="41" t="s">
        <v>282</v>
      </c>
      <c r="GK18" s="55">
        <v>1.128887129784634E-2</v>
      </c>
      <c r="GL18" s="31">
        <v>-0.1161541055564462</v>
      </c>
      <c r="GM18" s="31">
        <v>-1.373864573517284E-2</v>
      </c>
      <c r="GN18" s="31">
        <v>-3.385962189738171E-2</v>
      </c>
      <c r="GO18" s="31">
        <v>0.10081224070115211</v>
      </c>
      <c r="GP18" s="31">
        <v>2.4526954131982701</v>
      </c>
      <c r="GQ18" s="31">
        <v>2.4676013797063561E-2</v>
      </c>
      <c r="GR18" s="32"/>
      <c r="GS18" s="51"/>
      <c r="GT18" s="41" t="s">
        <v>282</v>
      </c>
      <c r="GU18" s="55">
        <v>-0.17530100195339321</v>
      </c>
      <c r="GV18" s="31">
        <v>0.1016191512695097</v>
      </c>
      <c r="GW18" s="31">
        <v>-0.1352720219769471</v>
      </c>
      <c r="GX18" s="31">
        <v>3.2043042451682848E-3</v>
      </c>
      <c r="GY18" s="31">
        <v>-1.0066875047851139E-2</v>
      </c>
      <c r="GZ18" s="31">
        <v>2.223435536814956E-2</v>
      </c>
      <c r="HA18" s="31">
        <v>-7.8916910284217295E-2</v>
      </c>
      <c r="HB18" s="32"/>
      <c r="HC18" s="51"/>
      <c r="HD18" s="41" t="s">
        <v>282</v>
      </c>
      <c r="HE18" s="55">
        <v>-7.8058514718915548E-2</v>
      </c>
      <c r="HF18" s="31">
        <v>5.8575932956579972E-2</v>
      </c>
      <c r="HG18" s="31">
        <v>-7.4630653994178606E-2</v>
      </c>
      <c r="HH18" s="31">
        <v>3.2447000699368983E-2</v>
      </c>
      <c r="HI18" s="31">
        <v>-3.6601490045960292E-2</v>
      </c>
      <c r="HJ18" s="31">
        <v>0.1119712735767099</v>
      </c>
      <c r="HK18" s="31">
        <v>-2.4210152191069111E-2</v>
      </c>
      <c r="HL18" s="32"/>
      <c r="HM18" s="51"/>
      <c r="HN18" s="41" t="s">
        <v>282</v>
      </c>
      <c r="HO18" s="55">
        <v>2.394827146998622E-2</v>
      </c>
      <c r="HP18" s="31">
        <v>2.1626105799143279E-2</v>
      </c>
      <c r="HQ18" s="31">
        <v>2.8949298478894631E-2</v>
      </c>
      <c r="HR18" s="31">
        <v>-2.8916732127650178E-3</v>
      </c>
      <c r="HS18" s="31">
        <v>4.2350140662194308E-2</v>
      </c>
      <c r="HT18" s="31">
        <v>-0.29794788103960129</v>
      </c>
      <c r="HU18" s="31">
        <v>6.2237267997238312E-3</v>
      </c>
      <c r="HV18" s="32"/>
      <c r="HW18" s="51"/>
      <c r="HX18" s="41" t="s">
        <v>282</v>
      </c>
      <c r="HY18" s="55">
        <v>7.5244429983068073E-2</v>
      </c>
      <c r="HZ18" s="31">
        <v>-0.15033250498757489</v>
      </c>
      <c r="IA18" s="31">
        <v>4.5809622048886868E-2</v>
      </c>
      <c r="IB18" s="31">
        <v>5.101935142760459E-3</v>
      </c>
      <c r="IC18" s="31">
        <v>1.319937288077703E-2</v>
      </c>
      <c r="ID18" s="31">
        <v>-0.46138279237506441</v>
      </c>
      <c r="IE18" s="31">
        <v>1.150962436330343E-2</v>
      </c>
      <c r="IF18" s="32"/>
      <c r="IG18" s="51"/>
      <c r="IH18" s="41" t="s">
        <v>282</v>
      </c>
      <c r="II18" s="55">
        <v>9.3466143018646586E-2</v>
      </c>
      <c r="IJ18" s="31">
        <v>7.6571984091185291E-2</v>
      </c>
      <c r="IK18" s="31">
        <v>9.9710750441909052E-2</v>
      </c>
      <c r="IL18" s="31">
        <v>-8.6181735481793125E-3</v>
      </c>
      <c r="IM18" s="31">
        <v>-8.9559292636722243E-2</v>
      </c>
      <c r="IN18" s="31">
        <v>-0.87866729924549669</v>
      </c>
      <c r="IO18" s="31">
        <v>1.6713567549968229E-2</v>
      </c>
      <c r="IP18" s="32"/>
      <c r="IQ18" s="51"/>
      <c r="IR18" s="41" t="s">
        <v>282</v>
      </c>
      <c r="IS18" s="55">
        <v>2.384604772165877E-2</v>
      </c>
      <c r="IT18" s="31">
        <v>5.9302383421275272E-2</v>
      </c>
      <c r="IU18" s="31">
        <v>1.23978706197422E-2</v>
      </c>
      <c r="IV18" s="31">
        <v>-5.4810849093862753E-3</v>
      </c>
      <c r="IW18" s="31">
        <v>9.4255597349485756E-2</v>
      </c>
      <c r="IX18" s="31">
        <v>1.7352421796165489</v>
      </c>
      <c r="IY18" s="31">
        <v>3.0057891113557601E-2</v>
      </c>
      <c r="IZ18" s="32"/>
      <c r="JA18" s="51"/>
      <c r="JB18" s="41" t="s">
        <v>282</v>
      </c>
      <c r="JC18" s="55">
        <v>-5.8106600062348031E-2</v>
      </c>
      <c r="JD18" s="31">
        <v>5.0986922308652233E-2</v>
      </c>
      <c r="JE18" s="31">
        <v>-4.010635968186653E-2</v>
      </c>
      <c r="JF18" s="31">
        <v>6.6753410404536348E-2</v>
      </c>
      <c r="JG18" s="31">
        <v>1.351494805005227E-2</v>
      </c>
      <c r="JH18" s="31">
        <v>0.60193682268849458</v>
      </c>
      <c r="JI18" s="31">
        <v>8.6209005328083922E-5</v>
      </c>
      <c r="JJ18" s="32"/>
      <c r="JK18" s="51"/>
      <c r="JL18" s="41" t="s">
        <v>282</v>
      </c>
      <c r="JM18" s="55">
        <v>3.3869510939941991E-2</v>
      </c>
      <c r="JN18" s="31">
        <v>-3.7109784472833147E-2</v>
      </c>
      <c r="JO18" s="31">
        <v>3.0448956841293451E-2</v>
      </c>
      <c r="JP18" s="31">
        <v>6.7577002872651803E-4</v>
      </c>
      <c r="JQ18" s="31">
        <v>1.110900176094373E-2</v>
      </c>
      <c r="JR18" s="31">
        <v>-0.28627151822211988</v>
      </c>
      <c r="JS18" s="31">
        <v>1.295113997810254E-2</v>
      </c>
      <c r="JT18" s="32"/>
      <c r="JU18" s="51"/>
      <c r="JV18" s="71" t="s">
        <v>282</v>
      </c>
      <c r="JW18" s="31">
        <v>9.8311141665817878E-2</v>
      </c>
      <c r="JX18" s="31">
        <v>-0.1103998201050458</v>
      </c>
      <c r="JY18" s="31">
        <v>6.1999257810288803E-2</v>
      </c>
      <c r="JZ18" s="31">
        <v>-2.8210098377929989E-2</v>
      </c>
      <c r="KA18" s="31">
        <v>1.950717356399219E-3</v>
      </c>
      <c r="KB18" s="31">
        <v>1.15326597696977</v>
      </c>
      <c r="KC18" s="31">
        <v>3.4726847288099043E-2</v>
      </c>
      <c r="KD18" s="31"/>
      <c r="KE18" s="51"/>
      <c r="KF18" s="71" t="s">
        <v>282</v>
      </c>
      <c r="KG18" s="31">
        <v>-7.8832905038546536E-2</v>
      </c>
      <c r="KH18" s="31">
        <v>0.12900151865619999</v>
      </c>
      <c r="KI18" s="31">
        <v>-3.2736300846569241E-2</v>
      </c>
      <c r="KJ18" s="31">
        <v>7.4290219029013255E-2</v>
      </c>
      <c r="KK18" s="31">
        <v>-4.0069192212579281E-3</v>
      </c>
      <c r="KL18" s="31">
        <v>1.7019499129001441</v>
      </c>
      <c r="KM18" s="31">
        <v>1.0242180041874121E-2</v>
      </c>
      <c r="KN18" s="31"/>
      <c r="KO18" s="51"/>
      <c r="KP18" s="71" t="s">
        <v>282</v>
      </c>
      <c r="KQ18" s="31">
        <v>-0.215633921302578</v>
      </c>
      <c r="KR18" s="31">
        <v>0.1051672974749898</v>
      </c>
      <c r="KS18" s="31">
        <v>-0.18579367470248381</v>
      </c>
      <c r="KT18" s="31">
        <v>3.2835144000927498E-2</v>
      </c>
      <c r="KU18" s="31">
        <v>-3.1156657834708331E-2</v>
      </c>
      <c r="KV18" s="31">
        <v>0.96601709543913661</v>
      </c>
      <c r="KW18" s="31">
        <v>-5.7005120865741978E-2</v>
      </c>
      <c r="KX18" s="31"/>
      <c r="KY18" s="51"/>
      <c r="KZ18" s="71" t="s">
        <v>282</v>
      </c>
      <c r="LA18" s="31">
        <v>-0.1117936028679877</v>
      </c>
      <c r="LB18" s="31">
        <v>-8.743397834248462E-2</v>
      </c>
      <c r="LC18" s="31">
        <v>-0.1196268176321599</v>
      </c>
      <c r="LD18" s="31">
        <v>-1.2810536321115871E-2</v>
      </c>
      <c r="LE18" s="31">
        <v>9.6712889426978838E-2</v>
      </c>
      <c r="LF18" s="31">
        <v>-0.39563322472813428</v>
      </c>
      <c r="LG18" s="31">
        <v>-6.2138806451894867E-2</v>
      </c>
      <c r="LH18" s="31"/>
      <c r="LI18" s="51"/>
      <c r="LJ18" s="71" t="s">
        <v>282</v>
      </c>
      <c r="LK18" s="31">
        <v>9.4030527464668653E-2</v>
      </c>
      <c r="LL18" s="31">
        <v>-3.6460379685504148E-2</v>
      </c>
      <c r="LM18" s="31">
        <v>7.2737336825326793E-2</v>
      </c>
      <c r="LN18" s="31">
        <v>2.799896057370431E-3</v>
      </c>
      <c r="LO18" s="31">
        <v>-5.6711121314662528E-2</v>
      </c>
      <c r="LP18" s="31">
        <v>0.54913183504865914</v>
      </c>
      <c r="LQ18" s="31">
        <v>4.2229801838783908E-2</v>
      </c>
      <c r="LR18" s="31"/>
      <c r="LT18" s="71" t="s">
        <v>282</v>
      </c>
      <c r="LU18" s="31">
        <v>-6.3067018008212572E-2</v>
      </c>
      <c r="LV18" s="31">
        <v>-1.5586571850183049E-2</v>
      </c>
      <c r="LW18" s="31">
        <v>-5.4846595478687393E-2</v>
      </c>
      <c r="LX18" s="31">
        <v>-1.1746273032063289E-2</v>
      </c>
      <c r="LY18" s="31">
        <v>-8.5306823639678866E-3</v>
      </c>
      <c r="LZ18" s="31">
        <v>7.928742255616443E-2</v>
      </c>
      <c r="MA18" s="31">
        <v>-2.4994076971330829E-2</v>
      </c>
      <c r="MB18" s="31"/>
      <c r="MD18" s="71" t="s">
        <v>282</v>
      </c>
      <c r="ME18" s="31">
        <v>-1.081310523273738E-2</v>
      </c>
      <c r="MF18" s="31">
        <v>5.7560317781694993E-2</v>
      </c>
      <c r="MG18" s="31">
        <v>6.9590008694538064E-4</v>
      </c>
      <c r="MH18" s="31">
        <v>-2.1326160157285948E-2</v>
      </c>
      <c r="MI18" s="31">
        <v>4.1888993709665333E-2</v>
      </c>
      <c r="MJ18" s="31">
        <v>-0.37033049862684808</v>
      </c>
      <c r="MK18" s="31">
        <v>-2.3590175727197411E-2</v>
      </c>
      <c r="ML18" s="31"/>
      <c r="MN18" s="71" t="s">
        <v>282</v>
      </c>
      <c r="MO18" s="31">
        <v>0.15536400425035951</v>
      </c>
      <c r="MP18" s="31">
        <v>-9.2623980187759594E-2</v>
      </c>
      <c r="MQ18" s="31">
        <v>0.12664824571595021</v>
      </c>
      <c r="MR18" s="31">
        <v>5.2368790100366623E-2</v>
      </c>
      <c r="MS18" s="31">
        <v>5.0749525182705113E-3</v>
      </c>
      <c r="MT18" s="31">
        <v>3.6513016611939952E-2</v>
      </c>
      <c r="MU18" s="31">
        <v>6.9586392979724104E-2</v>
      </c>
      <c r="MV18" s="31"/>
      <c r="MX18" s="71" t="s">
        <v>282</v>
      </c>
      <c r="MY18" s="31">
        <v>4.6325550341180709E-2</v>
      </c>
      <c r="MZ18" s="31">
        <v>2.5276320628714079E-2</v>
      </c>
      <c r="NA18" s="31">
        <v>4.2449305339678133E-2</v>
      </c>
      <c r="NB18" s="31">
        <v>8.9762577245947293E-3</v>
      </c>
      <c r="NC18" s="31">
        <v>-5.3174735781582758E-2</v>
      </c>
      <c r="ND18" s="31">
        <v>-0.20750303425635319</v>
      </c>
      <c r="NE18" s="31">
        <v>4.9082801069912294E-3</v>
      </c>
      <c r="NF18" s="31"/>
      <c r="NG18" s="146"/>
      <c r="NH18" s="71" t="s">
        <v>282</v>
      </c>
      <c r="NI18" s="31">
        <v>-0.14138708830686961</v>
      </c>
      <c r="NJ18" s="31">
        <v>6.2473096354697614E-3</v>
      </c>
      <c r="NK18" s="31">
        <v>-0.12051205220879491</v>
      </c>
      <c r="NL18" s="31">
        <v>-4.251437404504535E-2</v>
      </c>
      <c r="NM18" s="31">
        <v>5.380773498125014E-2</v>
      </c>
      <c r="NN18" s="31">
        <v>-0.17286628458084691</v>
      </c>
      <c r="NO18" s="31">
        <v>-6.7553077857594498E-2</v>
      </c>
      <c r="NP18" s="31"/>
      <c r="NR18" s="71" t="s">
        <v>282</v>
      </c>
      <c r="NS18" s="31">
        <v>7.0274199434324336E-2</v>
      </c>
      <c r="NT18" s="31">
        <v>1.5724881186242639E-2</v>
      </c>
      <c r="NU18" s="31">
        <v>7.5202665584262141E-2</v>
      </c>
      <c r="NV18" s="31">
        <v>-1.7581625949364792E-2</v>
      </c>
      <c r="NW18" s="31">
        <v>1.6182184226213141E-2</v>
      </c>
      <c r="NX18" s="31">
        <v>-4.7267922250589282E-2</v>
      </c>
      <c r="NY18" s="31">
        <v>2.3934817706347571E-2</v>
      </c>
      <c r="NZ18" s="31"/>
      <c r="OB18" s="71" t="s">
        <v>282</v>
      </c>
      <c r="OC18" s="31">
        <v>3.7705202615970282E-2</v>
      </c>
      <c r="OD18" s="31">
        <v>-2.1455303145053801E-2</v>
      </c>
      <c r="OE18" s="31">
        <v>3.5810558808457398E-2</v>
      </c>
      <c r="OF18" s="31">
        <v>1.0121933410458689E-2</v>
      </c>
      <c r="OG18" s="31">
        <v>-4.3397761365194652E-2</v>
      </c>
      <c r="OH18" s="31">
        <v>-7.7993904318345983E-3</v>
      </c>
      <c r="OI18" s="31">
        <v>8.8099847624024414E-3</v>
      </c>
      <c r="OJ18" s="31"/>
      <c r="OL18" s="71" t="s">
        <v>282</v>
      </c>
      <c r="OM18" s="148">
        <v>-4.4532915017281932E-2</v>
      </c>
      <c r="ON18" s="148">
        <v>3.3498145497232193E-2</v>
      </c>
      <c r="OO18" s="148">
        <v>-9.2429679756654854E-3</v>
      </c>
      <c r="OP18" s="148">
        <v>9.4178569798603048E-2</v>
      </c>
      <c r="OQ18" s="148">
        <v>-0.35671265736498309</v>
      </c>
      <c r="OR18" s="148">
        <v>1.9156335326322799E-2</v>
      </c>
      <c r="OS18" s="148"/>
      <c r="OT18" s="148"/>
      <c r="OV18" s="71" t="s">
        <v>282</v>
      </c>
      <c r="OW18" s="148">
        <v>1.1039180544305249E-2</v>
      </c>
      <c r="OX18" s="148">
        <v>0.1386302928764481</v>
      </c>
      <c r="OY18" s="148">
        <v>4.9292722720114097E-2</v>
      </c>
      <c r="OZ18" s="148">
        <v>2.7827184240955639E-2</v>
      </c>
      <c r="PA18" s="148">
        <v>-1.4977132467196881E-2</v>
      </c>
      <c r="PB18" s="148">
        <v>1.286093692364441</v>
      </c>
      <c r="PC18" s="148">
        <v>4.2483976937693652E-2</v>
      </c>
      <c r="PD18" s="148"/>
      <c r="PF18" s="232" t="s">
        <v>282</v>
      </c>
      <c r="PG18" s="148">
        <f>+'10. EBSA'!D19</f>
        <v>-4.8132727731516674E-2</v>
      </c>
      <c r="PH18" s="148">
        <f>+'10. EBSA'!E19</f>
        <v>-2.9151483602290466E-2</v>
      </c>
      <c r="PI18" s="148">
        <f>+'10. EBSA'!F19</f>
        <v>-9.6504251585909098E-2</v>
      </c>
      <c r="PJ18" s="148">
        <f>+'10. EBSA'!G19</f>
        <v>-3.3294176875314704E-2</v>
      </c>
      <c r="PK18" s="148">
        <f>+'10. EBSA'!H19</f>
        <v>-5.3617224309655757E-2</v>
      </c>
      <c r="PL18" s="148">
        <f>+'10. EBSA'!I19</f>
        <v>-2.9920797887943766E-2</v>
      </c>
      <c r="PM18" s="148">
        <f>+'10. EBSA'!J19</f>
        <v>-4.6411589191012875E-2</v>
      </c>
      <c r="PN18" s="148"/>
    </row>
    <row r="19" spans="1:430" x14ac:dyDescent="0.25">
      <c r="A19" s="42" t="s">
        <v>283</v>
      </c>
      <c r="B19" s="55">
        <v>0.11837626194771809</v>
      </c>
      <c r="C19" s="31">
        <v>-9.1941384736428045E-2</v>
      </c>
      <c r="D19" s="31">
        <v>6.9907742998352451E-2</v>
      </c>
      <c r="E19" s="31">
        <v>1.506760847628659E-2</v>
      </c>
      <c r="F19" s="31">
        <v>-1.8454156852481841E-2</v>
      </c>
      <c r="G19" s="31">
        <v>-0.43195116988809767</v>
      </c>
      <c r="H19" s="31">
        <v>1.3737063079848391E-2</v>
      </c>
      <c r="I19" s="32">
        <v>-1.2581089841642491E-6</v>
      </c>
      <c r="J19" s="51"/>
      <c r="K19" s="42" t="s">
        <v>283</v>
      </c>
      <c r="L19" s="55">
        <v>3.1961069263513567E-2</v>
      </c>
      <c r="M19" s="31">
        <v>2.0211975557610871E-2</v>
      </c>
      <c r="N19" s="31">
        <v>2.3318766803093291E-2</v>
      </c>
      <c r="O19" s="31">
        <v>2.760981855632387E-2</v>
      </c>
      <c r="P19" s="31">
        <v>-2.186649554813334E-2</v>
      </c>
      <c r="Q19" s="31">
        <v>-2.703835298499976E-2</v>
      </c>
      <c r="R19" s="31">
        <v>1.9496471752303169E-2</v>
      </c>
      <c r="S19" s="32">
        <v>0</v>
      </c>
      <c r="T19" s="51"/>
      <c r="U19" s="42" t="s">
        <v>283</v>
      </c>
      <c r="V19" s="55">
        <v>-0.10048360274063731</v>
      </c>
      <c r="W19" s="31">
        <v>6.8116385130831472E-2</v>
      </c>
      <c r="X19" s="31">
        <v>-6.7670010141774276E-2</v>
      </c>
      <c r="Y19" s="31">
        <v>-6.3811978961901744E-2</v>
      </c>
      <c r="Z19" s="31">
        <v>3.9630436975202299E-2</v>
      </c>
      <c r="AA19" s="31">
        <v>0.3175190596619879</v>
      </c>
      <c r="AB19" s="31">
        <v>-4.3222672504698231E-2</v>
      </c>
      <c r="AC19" s="32">
        <v>7.6917105736770226E-3</v>
      </c>
      <c r="AD19" s="51"/>
      <c r="AE19" s="42" t="s">
        <v>283</v>
      </c>
      <c r="AF19" s="55">
        <v>0.14241338280175961</v>
      </c>
      <c r="AG19" s="31">
        <v>3.3120639274852343E-2</v>
      </c>
      <c r="AH19" s="31">
        <v>0.1031429650455289</v>
      </c>
      <c r="AI19" s="31">
        <v>1.2270202371952589E-2</v>
      </c>
      <c r="AJ19" s="31">
        <v>-1.8074426783713539E-3</v>
      </c>
      <c r="AK19" s="31">
        <v>-0.38728153470759019</v>
      </c>
      <c r="AL19" s="31">
        <v>4.5780798949381037E-2</v>
      </c>
      <c r="AM19" s="32">
        <v>1.2599936775584771E-2</v>
      </c>
      <c r="AN19" s="51"/>
      <c r="AO19" s="42" t="s">
        <v>283</v>
      </c>
      <c r="AP19" s="55">
        <v>0.12382636040886311</v>
      </c>
      <c r="AQ19" s="31">
        <v>-6.2822762500673368E-2</v>
      </c>
      <c r="AR19" s="31">
        <v>8.923738211653319E-2</v>
      </c>
      <c r="AS19" s="31">
        <v>1.5726551146713171E-2</v>
      </c>
      <c r="AT19" s="31">
        <v>1.8590478858934029E-2</v>
      </c>
      <c r="AU19" s="31">
        <v>-0.12068839720555249</v>
      </c>
      <c r="AV19" s="31">
        <v>5.4817462291961612E-2</v>
      </c>
      <c r="AW19" s="32">
        <v>1.7800047444764051E-2</v>
      </c>
      <c r="AX19" s="51"/>
      <c r="AY19" s="42" t="s">
        <v>283</v>
      </c>
      <c r="AZ19" s="55">
        <v>8.507352644705693E-2</v>
      </c>
      <c r="BA19" s="31">
        <v>7.5116869678759773E-2</v>
      </c>
      <c r="BB19" s="31">
        <v>7.0158990690508752E-2</v>
      </c>
      <c r="BC19" s="31">
        <v>6.9298484698648175E-2</v>
      </c>
      <c r="BD19" s="31">
        <v>2.466728902229998E-2</v>
      </c>
      <c r="BE19" s="31">
        <v>-9.0029352888095854E-2</v>
      </c>
      <c r="BF19" s="31">
        <v>6.6444691819786295E-2</v>
      </c>
      <c r="BG19" s="32">
        <v>1.6599936207207101E-2</v>
      </c>
      <c r="BH19" s="51"/>
      <c r="BI19" s="42" t="s">
        <v>283</v>
      </c>
      <c r="BJ19" s="55">
        <v>-4.7141241114402521E-3</v>
      </c>
      <c r="BK19" s="31">
        <v>2.2038730572174401E-2</v>
      </c>
      <c r="BL19" s="31">
        <v>-2.8716913735044652E-3</v>
      </c>
      <c r="BM19" s="31">
        <v>-1.058831357976967E-2</v>
      </c>
      <c r="BN19" s="31">
        <v>4.0511972134648952E-2</v>
      </c>
      <c r="BO19" s="31">
        <v>1.0631404374636679</v>
      </c>
      <c r="BP19" s="31">
        <v>2.173924013861293E-2</v>
      </c>
      <c r="BQ19" s="32">
        <v>1.050002973111752E-2</v>
      </c>
      <c r="BR19" s="51"/>
      <c r="BS19" s="42" t="s">
        <v>283</v>
      </c>
      <c r="BT19" s="55">
        <v>-0.32860861479103309</v>
      </c>
      <c r="BU19" s="31">
        <v>-9.322695764279447E-2</v>
      </c>
      <c r="BV19" s="31">
        <v>-0.27181023468918941</v>
      </c>
      <c r="BW19" s="31">
        <v>-3.7149300261948418E-2</v>
      </c>
      <c r="BX19" s="31">
        <v>4.0422185116773292E-2</v>
      </c>
      <c r="BY19" s="31">
        <v>3.0167591592520731E-2</v>
      </c>
      <c r="BZ19" s="31">
        <v>-0.16478907491881509</v>
      </c>
      <c r="CA19" s="32">
        <v>7.8000036792470733E-3</v>
      </c>
      <c r="CB19" s="51"/>
      <c r="CC19" s="42" t="s">
        <v>283</v>
      </c>
      <c r="CD19" s="55">
        <v>0.48926485699385031</v>
      </c>
      <c r="CE19" s="31">
        <v>4.4744433500785163E-2</v>
      </c>
      <c r="CF19" s="31">
        <v>0.33870364416418619</v>
      </c>
      <c r="CG19" s="31">
        <v>3.6683768684325269E-3</v>
      </c>
      <c r="CH19" s="31">
        <v>-7.8037808662903149E-2</v>
      </c>
      <c r="CI19" s="31">
        <v>-0.54412761575836877</v>
      </c>
      <c r="CJ19" s="31">
        <v>0.14849425357248319</v>
      </c>
      <c r="CK19" s="32">
        <v>4.4000215301878724E-3</v>
      </c>
      <c r="CL19" s="51"/>
      <c r="CM19" s="42" t="s">
        <v>283</v>
      </c>
      <c r="CN19" s="55">
        <v>-1.014631268483783E-2</v>
      </c>
      <c r="CO19" s="31">
        <v>-0.19392752802551169</v>
      </c>
      <c r="CP19" s="31">
        <v>-1.0319722624366919E-2</v>
      </c>
      <c r="CQ19" s="31">
        <v>1.553010931014295E-2</v>
      </c>
      <c r="CR19" s="31">
        <v>5.321786287189282E-2</v>
      </c>
      <c r="CS19" s="31">
        <v>0.35389513756298169</v>
      </c>
      <c r="CT19" s="31">
        <v>2.0838610490662478E-3</v>
      </c>
      <c r="CU19" s="32">
        <v>3.0000082015500468E-3</v>
      </c>
      <c r="CV19" s="51"/>
      <c r="CW19" s="42" t="s">
        <v>283</v>
      </c>
      <c r="CX19" s="55">
        <v>-5.5844504825442532E-3</v>
      </c>
      <c r="CY19" s="31">
        <v>0.14906159056643201</v>
      </c>
      <c r="CZ19" s="31">
        <v>8.4979567276643846E-3</v>
      </c>
      <c r="DA19" s="31">
        <v>-2.3762753830383971E-2</v>
      </c>
      <c r="DB19" s="31">
        <v>-3.5478832966098127E-2</v>
      </c>
      <c r="DC19" s="31">
        <v>-0.44079045977645692</v>
      </c>
      <c r="DD19" s="31">
        <v>-1.793688758662736E-2</v>
      </c>
      <c r="DE19" s="32">
        <v>5.0000031941480573E-3</v>
      </c>
      <c r="DF19" s="51"/>
      <c r="DG19" s="42" t="s">
        <v>283</v>
      </c>
      <c r="DH19" s="55">
        <v>8.769931878894412E-3</v>
      </c>
      <c r="DI19" s="31">
        <v>1.216079246375706E-3</v>
      </c>
      <c r="DJ19" s="31">
        <v>-7.2499935315273939E-3</v>
      </c>
      <c r="DK19" s="31">
        <v>-8.4703985202036376E-3</v>
      </c>
      <c r="DL19" s="31">
        <v>6.9113023332778513E-4</v>
      </c>
      <c r="DM19" s="31">
        <v>0.39905839211908389</v>
      </c>
      <c r="DN19" s="31">
        <v>6.6170070203746423E-3</v>
      </c>
      <c r="DO19" s="32">
        <v>6.999989136140603E-3</v>
      </c>
      <c r="DP19" s="51"/>
      <c r="DQ19" s="42" t="s">
        <v>283</v>
      </c>
      <c r="DR19" s="55">
        <v>1.168235419633132E-2</v>
      </c>
      <c r="DS19" s="31">
        <v>3.3611366856013632E-2</v>
      </c>
      <c r="DT19" s="31">
        <v>1.359060142493407E-2</v>
      </c>
      <c r="DU19" s="31">
        <v>5.2189528255303243E-2</v>
      </c>
      <c r="DV19" s="31">
        <v>1.4093932928863609E-2</v>
      </c>
      <c r="DW19" s="31">
        <v>-1.1314407056372351</v>
      </c>
      <c r="DX19" s="31">
        <v>1.525215776948392E-3</v>
      </c>
      <c r="DY19" s="32">
        <v>3.000000103292625E-2</v>
      </c>
      <c r="DZ19" s="51"/>
      <c r="EA19" s="42" t="s">
        <v>283</v>
      </c>
      <c r="EB19" s="55">
        <v>5.2836949385012552E-3</v>
      </c>
      <c r="EC19" s="31">
        <v>-4.8331375167438628E-2</v>
      </c>
      <c r="ED19" s="31">
        <v>-8.4699892646614428E-3</v>
      </c>
      <c r="EE19" s="31">
        <v>-5.2194447696829347E-3</v>
      </c>
      <c r="EF19" s="31">
        <v>-5.6338418613904373E-2</v>
      </c>
      <c r="EG19" s="31">
        <v>-2.0427545416138568</v>
      </c>
      <c r="EH19" s="31">
        <v>-5.0376503781283727E-3</v>
      </c>
      <c r="EI19" s="32">
        <v>8.9999969914768635E-2</v>
      </c>
      <c r="EJ19" s="51"/>
      <c r="EK19" s="42" t="s">
        <v>283</v>
      </c>
      <c r="EL19" s="55">
        <v>-1.3562244182723711E-2</v>
      </c>
      <c r="EM19" s="31">
        <v>0.1077641564506714</v>
      </c>
      <c r="EN19" s="31">
        <v>1.818035650147741E-2</v>
      </c>
      <c r="EO19" s="31">
        <v>1.8145320003148759E-2</v>
      </c>
      <c r="EP19" s="31">
        <v>0.64903061475760404</v>
      </c>
      <c r="EQ19" s="31">
        <v>7.4342030629608624</v>
      </c>
      <c r="ER19" s="31">
        <v>0.1127863191807148</v>
      </c>
      <c r="ES19" s="32"/>
      <c r="ET19" s="51"/>
      <c r="EU19" s="42" t="s">
        <v>283</v>
      </c>
      <c r="EV19" s="55">
        <v>-4.3188269368859339E-3</v>
      </c>
      <c r="EW19" s="31">
        <v>6.0185185185185272E-2</v>
      </c>
      <c r="EX19" s="31">
        <v>-1.775639997045483E-2</v>
      </c>
      <c r="EY19" s="31">
        <v>-3.5477598064182617E-2</v>
      </c>
      <c r="EZ19" s="31">
        <v>3.7752546422433628E-2</v>
      </c>
      <c r="FA19" s="31">
        <v>-0.46810105056851747</v>
      </c>
      <c r="FB19" s="31">
        <v>-1.2141842595637329E-2</v>
      </c>
      <c r="FC19" s="32"/>
      <c r="FD19" s="51"/>
      <c r="FE19" s="42" t="s">
        <v>283</v>
      </c>
      <c r="FF19" s="55">
        <v>1.573121809045714E-2</v>
      </c>
      <c r="FG19" s="31">
        <v>-9.4263864444722636E-2</v>
      </c>
      <c r="FH19" s="31">
        <v>3.7210146571675711E-3</v>
      </c>
      <c r="FI19" s="31">
        <v>-1.53305071488666E-2</v>
      </c>
      <c r="FJ19" s="31">
        <v>4.4794212700815716E-3</v>
      </c>
      <c r="FK19" s="31">
        <v>6.9865525120341027E-2</v>
      </c>
      <c r="FL19" s="31">
        <v>-1.3015612649260951E-3</v>
      </c>
      <c r="FM19" s="32"/>
      <c r="FN19" s="51"/>
      <c r="FO19" s="51"/>
      <c r="FP19" s="42" t="s">
        <v>283</v>
      </c>
      <c r="FQ19" s="55">
        <v>4.7225429884042809E-3</v>
      </c>
      <c r="FR19" s="31">
        <v>0.16738315192536349</v>
      </c>
      <c r="FS19" s="31">
        <v>1.1230164112301631E-2</v>
      </c>
      <c r="FT19" s="31">
        <v>5.9344794580423181E-2</v>
      </c>
      <c r="FU19" s="31">
        <v>-2.97529260084896E-2</v>
      </c>
      <c r="FV19" s="31">
        <v>-0.39500097076724378</v>
      </c>
      <c r="FW19" s="31">
        <v>1.580909848931401E-2</v>
      </c>
      <c r="FX19" s="32"/>
      <c r="FY19" s="51"/>
      <c r="FZ19" s="42" t="s">
        <v>283</v>
      </c>
      <c r="GA19" s="55">
        <v>4.6682790317272557E-2</v>
      </c>
      <c r="GB19" s="31">
        <v>-5.5138551542218417E-2</v>
      </c>
      <c r="GC19" s="31">
        <v>0.18659937485549771</v>
      </c>
      <c r="GD19" s="31">
        <v>-7.16495551094622E-3</v>
      </c>
      <c r="GE19" s="31">
        <v>-5.8958437376314003E-2</v>
      </c>
      <c r="GF19" s="31">
        <v>0.1042974745360682</v>
      </c>
      <c r="GG19" s="31">
        <v>1.688365630549404E-2</v>
      </c>
      <c r="GH19" s="32"/>
      <c r="GI19" s="51"/>
      <c r="GJ19" s="42" t="s">
        <v>283</v>
      </c>
      <c r="GK19" s="55">
        <v>1.271414495826991E-2</v>
      </c>
      <c r="GL19" s="31">
        <v>-0.1161541055564462</v>
      </c>
      <c r="GM19" s="31">
        <v>-1.1913578917906471E-2</v>
      </c>
      <c r="GN19" s="31">
        <v>-3.385962189738171E-2</v>
      </c>
      <c r="GO19" s="31">
        <v>-0.12806877017977039</v>
      </c>
      <c r="GP19" s="31">
        <v>3.8939162297049719</v>
      </c>
      <c r="GQ19" s="31">
        <v>-3.815416550636629E-3</v>
      </c>
      <c r="GR19" s="32"/>
      <c r="GS19" s="51"/>
      <c r="GT19" s="42" t="s">
        <v>283</v>
      </c>
      <c r="GU19" s="55">
        <v>4.2605741285213261E-4</v>
      </c>
      <c r="GV19" s="31">
        <v>0.1016191512695097</v>
      </c>
      <c r="GW19" s="31">
        <v>2.1220800699007392E-2</v>
      </c>
      <c r="GX19" s="31">
        <v>3.2043042451682848E-3</v>
      </c>
      <c r="GY19" s="31">
        <v>-1.483158127347914E-2</v>
      </c>
      <c r="GZ19" s="31">
        <v>-0.30882789566492569</v>
      </c>
      <c r="HA19" s="31">
        <v>-6.5180163862800242E-3</v>
      </c>
      <c r="HB19" s="32"/>
      <c r="HC19" s="51"/>
      <c r="HD19" s="42" t="s">
        <v>283</v>
      </c>
      <c r="HE19" s="55">
        <v>3.6791807279447607E-2</v>
      </c>
      <c r="HF19" s="31">
        <v>5.8575932956579972E-2</v>
      </c>
      <c r="HG19" s="31">
        <v>1.9775943056549821E-2</v>
      </c>
      <c r="HH19" s="31">
        <v>3.2447000699368983E-2</v>
      </c>
      <c r="HI19" s="31">
        <v>3.1809987317021338E-2</v>
      </c>
      <c r="HJ19" s="31">
        <v>7.1181236482624907E-2</v>
      </c>
      <c r="HK19" s="31">
        <v>3.5355750391319968E-2</v>
      </c>
      <c r="HL19" s="32"/>
      <c r="HM19" s="51"/>
      <c r="HN19" s="42" t="s">
        <v>283</v>
      </c>
      <c r="HO19" s="55">
        <v>2.213903640790727E-3</v>
      </c>
      <c r="HP19" s="31">
        <v>2.1626105799143279E-2</v>
      </c>
      <c r="HQ19" s="31">
        <v>1.027944696449784E-2</v>
      </c>
      <c r="HR19" s="31">
        <v>-2.8916732127650178E-3</v>
      </c>
      <c r="HS19" s="31">
        <v>-1.3464646452098579E-2</v>
      </c>
      <c r="HT19" s="31">
        <v>0.1340600557246823</v>
      </c>
      <c r="HU19" s="31">
        <v>3.9252109001911683E-3</v>
      </c>
      <c r="HV19" s="32"/>
      <c r="HW19" s="51"/>
      <c r="HX19" s="42" t="s">
        <v>283</v>
      </c>
      <c r="HY19" s="55">
        <v>-2.0325885625824768E-3</v>
      </c>
      <c r="HZ19" s="31">
        <v>-0.15033338000070001</v>
      </c>
      <c r="IA19" s="31">
        <v>-1.483907243759542E-2</v>
      </c>
      <c r="IB19" s="31">
        <v>5.101822168111665E-3</v>
      </c>
      <c r="IC19" s="31">
        <v>-3.8253219132716787E-2</v>
      </c>
      <c r="ID19" s="31">
        <v>-0.62753197155077778</v>
      </c>
      <c r="IE19" s="31">
        <v>-3.4994355604863948E-2</v>
      </c>
      <c r="IF19" s="32"/>
      <c r="IG19" s="51"/>
      <c r="IH19" s="42" t="s">
        <v>283</v>
      </c>
      <c r="II19" s="55">
        <v>-2.8145965678627849E-3</v>
      </c>
      <c r="IJ19" s="31">
        <v>7.6572268913620789E-2</v>
      </c>
      <c r="IK19" s="31">
        <v>1.162864152497042E-2</v>
      </c>
      <c r="IL19" s="31">
        <v>-8.6181745168725545E-3</v>
      </c>
      <c r="IM19" s="31">
        <v>-8.697936012633925E-3</v>
      </c>
      <c r="IN19" s="31">
        <v>-0.8463808101496979</v>
      </c>
      <c r="IO19" s="31">
        <v>-1.0305893483369461E-2</v>
      </c>
      <c r="IP19" s="32"/>
      <c r="IQ19" s="51"/>
      <c r="IR19" s="42" t="s">
        <v>283</v>
      </c>
      <c r="IS19" s="55">
        <v>7.1309369088369346E-3</v>
      </c>
      <c r="IT19" s="31">
        <v>5.930338538677344E-2</v>
      </c>
      <c r="IU19" s="31">
        <v>-2.48086388133568E-3</v>
      </c>
      <c r="IV19" s="31">
        <v>-5.4808209814275234E-3</v>
      </c>
      <c r="IW19" s="31">
        <v>-3.988136339118116E-2</v>
      </c>
      <c r="IX19" s="31">
        <v>0.86587489251934657</v>
      </c>
      <c r="IY19" s="31">
        <v>-5.0337177159361687E-5</v>
      </c>
      <c r="IZ19" s="32"/>
      <c r="JA19" s="51"/>
      <c r="JB19" s="42" t="s">
        <v>283</v>
      </c>
      <c r="JC19" s="55">
        <v>6.5553461871021542E-3</v>
      </c>
      <c r="JD19" s="31">
        <v>5.0987274312337752E-2</v>
      </c>
      <c r="JE19" s="31">
        <v>1.5495292842848341E-2</v>
      </c>
      <c r="JF19" s="31">
        <v>6.6753362256690707E-2</v>
      </c>
      <c r="JG19" s="31">
        <v>-1.032237873827283E-2</v>
      </c>
      <c r="JH19" s="31">
        <v>1.1448004331772279</v>
      </c>
      <c r="JI19" s="31">
        <v>2.758055369020768E-2</v>
      </c>
      <c r="JJ19" s="32"/>
      <c r="JK19" s="51"/>
      <c r="JL19" s="42" t="s">
        <v>283</v>
      </c>
      <c r="JM19" s="55">
        <v>1.281529784284819E-2</v>
      </c>
      <c r="JN19" s="31">
        <v>-3.7110452718515853E-2</v>
      </c>
      <c r="JO19" s="31">
        <v>5.6896059914515063E-3</v>
      </c>
      <c r="JP19" s="31">
        <v>6.7559184107334033E-4</v>
      </c>
      <c r="JQ19" s="31">
        <v>3.7884037675332619E-2</v>
      </c>
      <c r="JR19" s="31">
        <v>1.132471843572868</v>
      </c>
      <c r="JS19" s="31">
        <v>1.7705340095830729E-2</v>
      </c>
      <c r="JT19" s="32"/>
      <c r="JU19" s="51"/>
      <c r="JV19" s="71" t="s">
        <v>283</v>
      </c>
      <c r="JW19" s="31">
        <v>-9.055996492898391E-2</v>
      </c>
      <c r="JX19" s="31">
        <v>-0.1103989474715564</v>
      </c>
      <c r="JY19" s="31">
        <v>-9.3881411676106044E-2</v>
      </c>
      <c r="JZ19" s="31">
        <v>-2.8209922391252789E-2</v>
      </c>
      <c r="KA19" s="31">
        <v>3.2171054869521772E-2</v>
      </c>
      <c r="KB19" s="31">
        <v>-7.4970702270204123E-2</v>
      </c>
      <c r="KC19" s="31">
        <v>-5.6834149100709518E-2</v>
      </c>
      <c r="KD19" s="31"/>
      <c r="KE19" s="51"/>
      <c r="KF19" s="71" t="s">
        <v>283</v>
      </c>
      <c r="KG19" s="31">
        <v>-6.9138398955196998E-3</v>
      </c>
      <c r="KH19" s="31">
        <v>0.12900041206305571</v>
      </c>
      <c r="KI19" s="31">
        <v>2.4844625417138631E-2</v>
      </c>
      <c r="KJ19" s="31">
        <v>7.4290137599849454E-2</v>
      </c>
      <c r="KK19" s="31">
        <v>1.001286795056394E-2</v>
      </c>
      <c r="KL19" s="31">
        <v>0.41286140536831351</v>
      </c>
      <c r="KM19" s="31">
        <v>3.4917756522952703E-2</v>
      </c>
      <c r="KN19" s="31"/>
      <c r="KO19" s="51"/>
      <c r="KP19" s="71" t="s">
        <v>283</v>
      </c>
      <c r="KQ19" s="31">
        <v>2.9343060143945019E-3</v>
      </c>
      <c r="KR19" s="31">
        <v>0.1051667830848807</v>
      </c>
      <c r="KS19" s="31">
        <v>-0.1156956172960454</v>
      </c>
      <c r="KT19" s="31">
        <v>3.2835108782075198E-2</v>
      </c>
      <c r="KU19" s="31">
        <v>-1.481821815003851E-2</v>
      </c>
      <c r="KV19" s="31">
        <v>0.65593249003698972</v>
      </c>
      <c r="KW19" s="31">
        <v>1.7401219278540679E-2</v>
      </c>
      <c r="KX19" s="31"/>
      <c r="KY19" s="51"/>
      <c r="KZ19" s="71" t="s">
        <v>283</v>
      </c>
      <c r="LA19" s="31">
        <v>4.904467345428337E-3</v>
      </c>
      <c r="LB19" s="31">
        <v>-8.7433391440468439E-2</v>
      </c>
      <c r="LC19" s="31">
        <v>-2.1320604179417731E-2</v>
      </c>
      <c r="LD19" s="31">
        <v>-1.28104372756828E-2</v>
      </c>
      <c r="LE19" s="31">
        <v>7.7584053678249512E-2</v>
      </c>
      <c r="LF19" s="31">
        <v>0.15428220766784601</v>
      </c>
      <c r="LG19" s="31">
        <v>7.9043464262001633E-3</v>
      </c>
      <c r="LH19" s="31"/>
      <c r="LI19" s="51"/>
      <c r="LJ19" s="71" t="s">
        <v>283</v>
      </c>
      <c r="LK19" s="31">
        <v>1.374613633846905E-2</v>
      </c>
      <c r="LL19" s="31">
        <v>-3.6459674932828319E-2</v>
      </c>
      <c r="LM19" s="31">
        <v>8.3623287464362778E-3</v>
      </c>
      <c r="LN19" s="31">
        <v>2.799828889312737E-3</v>
      </c>
      <c r="LO19" s="31">
        <v>-2.1113592036342981E-2</v>
      </c>
      <c r="LP19" s="31">
        <v>1.0108028764312771</v>
      </c>
      <c r="LQ19" s="31">
        <v>4.023703161907629E-2</v>
      </c>
      <c r="LR19" s="31"/>
      <c r="LT19" s="71" t="s">
        <v>283</v>
      </c>
      <c r="LU19" s="31">
        <v>-2.8573549575078138E-3</v>
      </c>
      <c r="LV19" s="31">
        <v>-1.558820614487887E-2</v>
      </c>
      <c r="LW19" s="31">
        <v>2.9650597410459979E-4</v>
      </c>
      <c r="LX19" s="31">
        <v>-1.1746439391304261E-2</v>
      </c>
      <c r="LY19" s="31">
        <v>-3.2925557891036461E-3</v>
      </c>
      <c r="LZ19" s="31">
        <v>-0.80168432337915718</v>
      </c>
      <c r="MA19" s="31">
        <v>-6.5392521198646844E-2</v>
      </c>
      <c r="MB19" s="31"/>
      <c r="MD19" s="71" t="s">
        <v>283</v>
      </c>
      <c r="ME19" s="31">
        <v>1.608706924242841E-2</v>
      </c>
      <c r="MF19" s="31">
        <v>5.756129999359158E-2</v>
      </c>
      <c r="MG19" s="31">
        <v>1.8598976653049819E-2</v>
      </c>
      <c r="MH19" s="31">
        <v>-2.132606179623164E-2</v>
      </c>
      <c r="MI19" s="31">
        <v>0.25669822570263989</v>
      </c>
      <c r="MJ19" s="31">
        <v>1.801262378037024</v>
      </c>
      <c r="MK19" s="31">
        <v>7.4480394974158481E-2</v>
      </c>
      <c r="ML19" s="31"/>
      <c r="MN19" s="71" t="s">
        <v>283</v>
      </c>
      <c r="MO19" s="31">
        <v>-7.6798701691416238E-4</v>
      </c>
      <c r="MP19" s="31">
        <v>-9.2624507109046378E-2</v>
      </c>
      <c r="MQ19" s="31">
        <v>1.260958722895145E-2</v>
      </c>
      <c r="MR19" s="31">
        <v>5.236892983399799E-2</v>
      </c>
      <c r="MS19" s="31">
        <v>-3.1019373871610779E-3</v>
      </c>
      <c r="MT19" s="31">
        <v>-0.33670938063801292</v>
      </c>
      <c r="MU19" s="31">
        <v>-4.5810935543371869E-3</v>
      </c>
      <c r="MV19" s="31"/>
      <c r="MX19" s="71" t="s">
        <v>283</v>
      </c>
      <c r="MY19" s="31">
        <v>-8.4116548614936684E-2</v>
      </c>
      <c r="MZ19" s="31">
        <v>2.527670776794869E-2</v>
      </c>
      <c r="NA19" s="31">
        <v>-6.4523688282063771E-2</v>
      </c>
      <c r="NB19" s="31">
        <v>8.9762904906387272E-3</v>
      </c>
      <c r="NC19" s="31">
        <v>-1.6034578862796439E-2</v>
      </c>
      <c r="ND19" s="31">
        <v>-0.21949600587891069</v>
      </c>
      <c r="NE19" s="31">
        <v>-4.1600002994052539E-2</v>
      </c>
      <c r="NF19" s="31"/>
      <c r="NG19" s="146"/>
      <c r="NH19" s="71" t="s">
        <v>283</v>
      </c>
      <c r="NI19" s="31">
        <v>9.1112876926820394E-2</v>
      </c>
      <c r="NJ19" s="31">
        <v>6.2469296816384393E-3</v>
      </c>
      <c r="NK19" s="31">
        <v>8.5562758715576434E-2</v>
      </c>
      <c r="NL19" s="31">
        <v>-4.2514405138953541E-2</v>
      </c>
      <c r="NM19" s="31">
        <v>-0.1094382118229988</v>
      </c>
      <c r="NN19" s="31">
        <v>0.16789173859959511</v>
      </c>
      <c r="NO19" s="31">
        <v>8.9411942131358037E-3</v>
      </c>
      <c r="NP19" s="31"/>
      <c r="NR19" s="71" t="s">
        <v>283</v>
      </c>
      <c r="NS19" s="31">
        <v>-3.7152655579224009E-2</v>
      </c>
      <c r="NT19" s="31">
        <v>1.5724881186242639E-2</v>
      </c>
      <c r="NU19" s="31">
        <v>-1.6454729652543638E-2</v>
      </c>
      <c r="NV19" s="31">
        <v>-1.7581625949364792E-2</v>
      </c>
      <c r="NW19" s="31">
        <v>-2.7887906051324379E-2</v>
      </c>
      <c r="NX19" s="31">
        <v>-0.40214681337055669</v>
      </c>
      <c r="NY19" s="31">
        <v>-3.5052449354014317E-2</v>
      </c>
      <c r="NZ19" s="31"/>
      <c r="OB19" s="71" t="s">
        <v>283</v>
      </c>
      <c r="OC19" s="31">
        <v>-3.7152655579224009E-2</v>
      </c>
      <c r="OD19" s="31">
        <v>1.5724881186242639E-2</v>
      </c>
      <c r="OE19" s="31">
        <v>-1.6454729652543638E-2</v>
      </c>
      <c r="OF19" s="31">
        <v>-1.7581625949364792E-2</v>
      </c>
      <c r="OG19" s="31">
        <v>-2.7887906051324379E-2</v>
      </c>
      <c r="OH19" s="31">
        <v>-0.40214681337055669</v>
      </c>
      <c r="OI19" s="31">
        <v>-3.5052449354014317E-2</v>
      </c>
      <c r="OJ19" s="31"/>
      <c r="OL19" s="71" t="s">
        <v>283</v>
      </c>
      <c r="OM19" s="148">
        <v>1.09061295162491E-2</v>
      </c>
      <c r="ON19" s="148">
        <v>-4.4532915017281932E-2</v>
      </c>
      <c r="OO19" s="148">
        <v>4.813070230237566E-3</v>
      </c>
      <c r="OP19" s="148">
        <v>-9.2429679756654854E-3</v>
      </c>
      <c r="OQ19" s="148">
        <v>-6.4567806130820127E-3</v>
      </c>
      <c r="OR19" s="148">
        <v>-7.6526527391382076E-2</v>
      </c>
      <c r="OS19" s="148">
        <v>-2.9661306896972381E-3</v>
      </c>
      <c r="OT19" s="148"/>
      <c r="OV19" s="71" t="s">
        <v>283</v>
      </c>
      <c r="OW19" s="148">
        <v>-4.9224366564299453E-2</v>
      </c>
      <c r="OX19" s="148">
        <v>0.13859077905451331</v>
      </c>
      <c r="OY19" s="148">
        <v>-1.085023080161285E-2</v>
      </c>
      <c r="OZ19" s="148">
        <v>2.7819250076581859E-2</v>
      </c>
      <c r="PA19" s="148">
        <v>1.9492225107631579E-2</v>
      </c>
      <c r="PB19" s="148">
        <v>0.46450691399452387</v>
      </c>
      <c r="PC19" s="148">
        <v>6.0781679977062143E-3</v>
      </c>
      <c r="PD19" s="148"/>
      <c r="PF19" s="232" t="s">
        <v>283</v>
      </c>
      <c r="PG19" s="148">
        <f>+'19. ELECTROHUILA'!D19</f>
        <v>8.0314059049644171E-2</v>
      </c>
      <c r="PH19" s="148">
        <f>+'19. ELECTROHUILA'!E19</f>
        <v>-2.9151483602290466E-2</v>
      </c>
      <c r="PI19" s="148">
        <f>+'19. ELECTROHUILA'!F19</f>
        <v>6.3960639606395579E-3</v>
      </c>
      <c r="PJ19" s="148">
        <f>+'19. ELECTROHUILA'!G19</f>
        <v>-3.3294176875314704E-2</v>
      </c>
      <c r="PK19" s="148">
        <f>+'19. ELECTROHUILA'!H19</f>
        <v>3.0263969063498323E-2</v>
      </c>
      <c r="PL19" s="148">
        <f>+'19. ELECTROHUILA'!I19</f>
        <v>8.8160136286201035E-2</v>
      </c>
      <c r="PM19" s="148">
        <f>+'19. ELECTROHUILA'!J19</f>
        <v>2.5675702551659723E-2</v>
      </c>
      <c r="PN19" s="148"/>
    </row>
    <row r="20" spans="1:430" x14ac:dyDescent="0.25">
      <c r="A20" s="42" t="s">
        <v>284</v>
      </c>
      <c r="B20" s="55">
        <v>0.1198713220870929</v>
      </c>
      <c r="C20" s="31">
        <v>-2.0344217151848969E-2</v>
      </c>
      <c r="D20" s="31">
        <v>0.1013670276774971</v>
      </c>
      <c r="E20" s="31">
        <v>1.506760847628659E-2</v>
      </c>
      <c r="F20" s="31">
        <v>-6.7600569839223763E-3</v>
      </c>
      <c r="G20" s="31">
        <v>-0.32823393681221169</v>
      </c>
      <c r="H20" s="31">
        <v>2.2478937419411409E-2</v>
      </c>
      <c r="I20" s="32">
        <v>2.788659451618473E-6</v>
      </c>
      <c r="J20" s="51"/>
      <c r="K20" s="42" t="s">
        <v>284</v>
      </c>
      <c r="L20" s="55">
        <v>4.819180032453426E-2</v>
      </c>
      <c r="M20" s="31">
        <v>-7.3084004441258746E-2</v>
      </c>
      <c r="N20" s="31">
        <v>3.5656377152996653E-2</v>
      </c>
      <c r="O20" s="31">
        <v>2.760981855632387E-2</v>
      </c>
      <c r="P20" s="31">
        <v>1.776748728771604E-2</v>
      </c>
      <c r="Q20" s="31">
        <v>-8.4904339279155985E-2</v>
      </c>
      <c r="R20" s="31">
        <v>2.21359497648288E-2</v>
      </c>
      <c r="S20" s="32">
        <v>0</v>
      </c>
      <c r="T20" s="51"/>
      <c r="U20" s="42" t="s">
        <v>284</v>
      </c>
      <c r="V20" s="55">
        <v>-0.15004588722770951</v>
      </c>
      <c r="W20" s="31">
        <v>8.9705127399779511E-2</v>
      </c>
      <c r="X20" s="31">
        <v>-0.12242818107968401</v>
      </c>
      <c r="Y20" s="31">
        <v>-6.3811978961901744E-2</v>
      </c>
      <c r="Z20" s="31">
        <v>4.3821121243579784E-3</v>
      </c>
      <c r="AA20" s="31">
        <v>0.290755589177078</v>
      </c>
      <c r="AB20" s="31">
        <v>-6.267560867191968E-2</v>
      </c>
      <c r="AC20" s="32">
        <v>1.1000035721300001E-2</v>
      </c>
      <c r="AD20" s="51"/>
      <c r="AE20" s="42" t="s">
        <v>284</v>
      </c>
      <c r="AF20" s="55">
        <v>0.17322916384046169</v>
      </c>
      <c r="AG20" s="31">
        <v>3.3120639274852343E-2</v>
      </c>
      <c r="AH20" s="31">
        <v>0.13704100867491201</v>
      </c>
      <c r="AI20" s="31">
        <v>1.2270202371952589E-2</v>
      </c>
      <c r="AJ20" s="31">
        <v>-3.4231789181247307E-2</v>
      </c>
      <c r="AK20" s="31">
        <v>-0.36536856963262709</v>
      </c>
      <c r="AL20" s="31">
        <v>4.2085600682306892E-2</v>
      </c>
      <c r="AM20" s="32">
        <v>1.5614531145722E-2</v>
      </c>
      <c r="AN20" s="51"/>
      <c r="AO20" s="42" t="s">
        <v>284</v>
      </c>
      <c r="AP20" s="55">
        <v>9.1330164798021723E-2</v>
      </c>
      <c r="AQ20" s="31">
        <v>-6.2822762500673368E-2</v>
      </c>
      <c r="AR20" s="31">
        <v>7.2940037089588003E-2</v>
      </c>
      <c r="AS20" s="31">
        <v>1.5726551146713171E-2</v>
      </c>
      <c r="AT20" s="31">
        <v>4.366129461861231E-2</v>
      </c>
      <c r="AU20" s="31">
        <v>-0.10524312225727429</v>
      </c>
      <c r="AV20" s="31">
        <v>4.2444172557960652E-2</v>
      </c>
      <c r="AW20" s="32">
        <v>2.1000005690462651E-2</v>
      </c>
      <c r="AX20" s="51"/>
      <c r="AY20" s="42" t="s">
        <v>284</v>
      </c>
      <c r="AZ20" s="55">
        <v>0.17748269770801439</v>
      </c>
      <c r="BA20" s="31">
        <v>7.5116869678759773E-2</v>
      </c>
      <c r="BB20" s="31">
        <v>0.15692654556634481</v>
      </c>
      <c r="BC20" s="31">
        <v>6.9298484698648175E-2</v>
      </c>
      <c r="BD20" s="31">
        <v>7.4650244770657875E-2</v>
      </c>
      <c r="BE20" s="31">
        <v>-0.105902374264813</v>
      </c>
      <c r="BF20" s="31">
        <v>0.1120207136857609</v>
      </c>
      <c r="BG20" s="32">
        <v>-1.3605606759951471E-2</v>
      </c>
      <c r="BH20" s="51"/>
      <c r="BI20" s="42" t="s">
        <v>284</v>
      </c>
      <c r="BJ20" s="55">
        <v>-0.2119975858980559</v>
      </c>
      <c r="BK20" s="31">
        <v>2.2038730572174401E-2</v>
      </c>
      <c r="BL20" s="31">
        <v>-0.1882567782116015</v>
      </c>
      <c r="BM20" s="31">
        <v>-1.0588576743402529E-2</v>
      </c>
      <c r="BN20" s="31">
        <v>4.3514895732647357E-2</v>
      </c>
      <c r="BO20" s="31">
        <v>1.2065569870111561</v>
      </c>
      <c r="BP20" s="31">
        <v>-6.3004302378844218E-2</v>
      </c>
      <c r="BQ20" s="32">
        <v>1.959997955620011E-2</v>
      </c>
      <c r="BR20" s="51"/>
      <c r="BS20" s="42" t="s">
        <v>284</v>
      </c>
      <c r="BT20" s="55">
        <v>-8.4166470835498372E-2</v>
      </c>
      <c r="BU20" s="31">
        <v>-9.322695764279447E-2</v>
      </c>
      <c r="BV20" s="31">
        <v>-8.6282517271193404E-2</v>
      </c>
      <c r="BW20" s="31">
        <v>-3.714904416293633E-2</v>
      </c>
      <c r="BX20" s="31">
        <v>-3.9449339545573288E-2</v>
      </c>
      <c r="BY20" s="31">
        <v>-1.912505565994219E-2</v>
      </c>
      <c r="BZ20" s="31">
        <v>-5.8639076128533529E-2</v>
      </c>
      <c r="CA20" s="32">
        <v>1.9787574823695881E-2</v>
      </c>
      <c r="CB20" s="51"/>
      <c r="CC20" s="42" t="s">
        <v>284</v>
      </c>
      <c r="CD20" s="55">
        <v>0.4061377288249402</v>
      </c>
      <c r="CE20" s="31">
        <v>4.474422744862093E-2</v>
      </c>
      <c r="CF20" s="31">
        <v>0.3253644341652866</v>
      </c>
      <c r="CG20" s="31">
        <v>3.6684952579094771E-3</v>
      </c>
      <c r="CH20" s="31">
        <v>0</v>
      </c>
      <c r="CI20" s="31">
        <v>-0.58734078264604639</v>
      </c>
      <c r="CJ20" s="31">
        <v>0.12421350571783241</v>
      </c>
      <c r="CK20" s="32">
        <v>7.3674737163083332E-3</v>
      </c>
      <c r="CL20" s="51"/>
      <c r="CM20" s="42" t="s">
        <v>284</v>
      </c>
      <c r="CN20" s="55">
        <v>-0.1085975223134943</v>
      </c>
      <c r="CO20" s="31">
        <v>-0.19392776350070709</v>
      </c>
      <c r="CP20" s="31">
        <v>-9.824716453085873E-2</v>
      </c>
      <c r="CQ20" s="31">
        <v>1.5529792926919811E-2</v>
      </c>
      <c r="CR20" s="31">
        <v>7.656723756705344E-3</v>
      </c>
      <c r="CS20" s="31">
        <v>0.44793326459836902</v>
      </c>
      <c r="CT20" s="31">
        <v>-4.934637956925144E-2</v>
      </c>
      <c r="CU20" s="32">
        <v>5.9989493164733622E-3</v>
      </c>
      <c r="CV20" s="51"/>
      <c r="CW20" s="42" t="s">
        <v>284</v>
      </c>
      <c r="CX20" s="55">
        <v>3.2050803353252028E-2</v>
      </c>
      <c r="CY20" s="31">
        <v>0.14906215286443439</v>
      </c>
      <c r="CZ20" s="31">
        <v>4.5523377596710102E-2</v>
      </c>
      <c r="DA20" s="31">
        <v>-2.376256484236881E-2</v>
      </c>
      <c r="DB20" s="31">
        <v>2.9305877115142931E-2</v>
      </c>
      <c r="DC20" s="31">
        <v>-0.35261931369075189</v>
      </c>
      <c r="DD20" s="31">
        <v>8.8525735542073925E-3</v>
      </c>
      <c r="DE20" s="32">
        <v>8.0082617494600297E-3</v>
      </c>
      <c r="DF20" s="51"/>
      <c r="DG20" s="42" t="s">
        <v>284</v>
      </c>
      <c r="DH20" s="55">
        <v>6.8741835305897392E-2</v>
      </c>
      <c r="DI20" s="31">
        <v>1.215866310069297E-3</v>
      </c>
      <c r="DJ20" s="31">
        <v>4.169400745139773E-2</v>
      </c>
      <c r="DK20" s="31">
        <v>-8.4702002198753477E-3</v>
      </c>
      <c r="DL20" s="31">
        <v>1.7682990141835341E-2</v>
      </c>
      <c r="DM20" s="31">
        <v>0.29672024166640359</v>
      </c>
      <c r="DN20" s="31">
        <v>3.6055527233859623E-2</v>
      </c>
      <c r="DO20" s="32">
        <v>9.9913700947790226E-3</v>
      </c>
      <c r="DP20" s="51"/>
      <c r="DQ20" s="42" t="s">
        <v>284</v>
      </c>
      <c r="DR20" s="55">
        <v>8.1173851317986982E-3</v>
      </c>
      <c r="DS20" s="31">
        <v>3.3611586682121192E-2</v>
      </c>
      <c r="DT20" s="31">
        <v>1.0006299151467181E-2</v>
      </c>
      <c r="DU20" s="31">
        <v>5.2189317823373778E-2</v>
      </c>
      <c r="DV20" s="31">
        <v>-8.0281808387088292E-3</v>
      </c>
      <c r="DW20" s="31">
        <v>-0.97495890744536207</v>
      </c>
      <c r="DX20" s="31">
        <v>-6.5481331808047386E-3</v>
      </c>
      <c r="DY20" s="32">
        <v>0.1080001278448013</v>
      </c>
      <c r="DZ20" s="51"/>
      <c r="EA20" s="42" t="s">
        <v>284</v>
      </c>
      <c r="EB20" s="55">
        <v>3.2946579659622931E-3</v>
      </c>
      <c r="EC20" s="31">
        <v>-4.8331375167438628E-2</v>
      </c>
      <c r="ED20" s="31">
        <v>-1.2952163993193719E-2</v>
      </c>
      <c r="EE20" s="31">
        <v>-5.2194447696829347E-3</v>
      </c>
      <c r="EF20" s="31">
        <v>-2.0538509190461171E-2</v>
      </c>
      <c r="EG20" s="31">
        <v>4.9688816855753641</v>
      </c>
      <c r="EH20" s="31">
        <v>-3.9137090590574027E-3</v>
      </c>
      <c r="EI20" s="32">
        <v>6.0000438629707123E-3</v>
      </c>
      <c r="EJ20" s="51"/>
      <c r="EK20" s="42" t="s">
        <v>284</v>
      </c>
      <c r="EL20" s="55">
        <v>-1.408360065459679E-2</v>
      </c>
      <c r="EM20" s="31">
        <v>0.1077641564506714</v>
      </c>
      <c r="EN20" s="31">
        <v>2.4980530973451331E-2</v>
      </c>
      <c r="EO20" s="31">
        <v>1.8145320003148759E-2</v>
      </c>
      <c r="EP20" s="31">
        <v>5.6657903753570818E-3</v>
      </c>
      <c r="EQ20" s="31">
        <v>5.9555229716520044</v>
      </c>
      <c r="ER20" s="31">
        <v>3.099935650822325E-2</v>
      </c>
      <c r="ES20" s="32">
        <v>6.0000197602225747E-3</v>
      </c>
      <c r="ET20" s="51"/>
      <c r="EU20" s="42" t="s">
        <v>284</v>
      </c>
      <c r="EV20" s="55">
        <v>-3.6282763865293881E-3</v>
      </c>
      <c r="EW20" s="31">
        <v>6.0185185185185272E-2</v>
      </c>
      <c r="EX20" s="31">
        <v>-2.3415078896383119E-2</v>
      </c>
      <c r="EY20" s="31">
        <v>-3.5477598064182617E-2</v>
      </c>
      <c r="EZ20" s="31">
        <v>2.3758081309835938E-2</v>
      </c>
      <c r="FA20" s="31">
        <v>-0.38049953544296877</v>
      </c>
      <c r="FB20" s="31">
        <v>-1.565242171658144E-2</v>
      </c>
      <c r="FC20" s="32">
        <v>5.9999961569279954E-3</v>
      </c>
      <c r="FD20" s="51"/>
      <c r="FE20" s="42" t="s">
        <v>284</v>
      </c>
      <c r="FF20" s="55">
        <v>2.3591669170448032E-3</v>
      </c>
      <c r="FG20" s="31">
        <v>-9.4263864444722636E-2</v>
      </c>
      <c r="FH20" s="31">
        <v>-4.6591483748678383E-3</v>
      </c>
      <c r="FI20" s="31">
        <v>-1.53305071488666E-2</v>
      </c>
      <c r="FJ20" s="31">
        <v>5.8166914565742538E-3</v>
      </c>
      <c r="FK20" s="31">
        <v>-0.1873968113932824</v>
      </c>
      <c r="FL20" s="31">
        <v>-1.1121053509345891E-2</v>
      </c>
      <c r="FM20" s="32">
        <v>5.9999717733280021E-3</v>
      </c>
      <c r="FN20" s="51"/>
      <c r="FO20" s="51"/>
      <c r="FP20" s="42" t="s">
        <v>284</v>
      </c>
      <c r="FQ20" s="55">
        <v>7.7889490102720418E-3</v>
      </c>
      <c r="FR20" s="31">
        <v>0.16738315192536349</v>
      </c>
      <c r="FS20" s="31">
        <v>1.2802907700752699E-2</v>
      </c>
      <c r="FT20" s="31">
        <v>5.9344794580423181E-2</v>
      </c>
      <c r="FU20" s="31">
        <v>4.997879160842952E-3</v>
      </c>
      <c r="FV20" s="31">
        <v>-0.3885631863018798</v>
      </c>
      <c r="FW20" s="31">
        <v>2.463984570568949E-2</v>
      </c>
      <c r="FX20" s="32">
        <v>6.0000508425249177E-3</v>
      </c>
      <c r="FY20" s="51"/>
      <c r="FZ20" s="42" t="s">
        <v>284</v>
      </c>
      <c r="GA20" s="55">
        <v>6.1356509600058333E-2</v>
      </c>
      <c r="GB20" s="31">
        <v>-5.5138551542218417E-2</v>
      </c>
      <c r="GC20" s="31">
        <v>6.3314074432669329E-2</v>
      </c>
      <c r="GD20" s="31">
        <v>-7.16495551094622E-3</v>
      </c>
      <c r="GE20" s="31">
        <v>1.198196219117521E-2</v>
      </c>
      <c r="GF20" s="31">
        <v>0.38636075387464158</v>
      </c>
      <c r="GG20" s="31">
        <v>2.8704114997515129E-2</v>
      </c>
      <c r="GH20" s="32">
        <v>6.0000199221254798E-3</v>
      </c>
      <c r="GI20" s="51"/>
      <c r="GJ20" s="42" t="s">
        <v>284</v>
      </c>
      <c r="GK20" s="55">
        <v>2.1782308444711851E-2</v>
      </c>
      <c r="GL20" s="31">
        <v>-0.1161541055564462</v>
      </c>
      <c r="GM20" s="31">
        <v>-7.4477543742154763E-3</v>
      </c>
      <c r="GN20" s="31">
        <v>-3.385962189738171E-2</v>
      </c>
      <c r="GO20" s="31">
        <v>3.2727341097964963E-2</v>
      </c>
      <c r="GP20" s="31">
        <v>4.172547548692239</v>
      </c>
      <c r="GQ20" s="31">
        <v>4.560535008796579E-2</v>
      </c>
      <c r="GR20" s="32">
        <v>5.9999845742675527E-3</v>
      </c>
      <c r="GS20" s="51"/>
      <c r="GT20" s="42" t="s">
        <v>284</v>
      </c>
      <c r="GU20" s="55">
        <v>4.5027892066779512E-2</v>
      </c>
      <c r="GV20" s="31">
        <v>0.1016191512695097</v>
      </c>
      <c r="GW20" s="31">
        <v>7.1496473372466493E-2</v>
      </c>
      <c r="GX20" s="31">
        <v>3.2043042451682848E-3</v>
      </c>
      <c r="GY20" s="31">
        <v>5.9418099845575908E-4</v>
      </c>
      <c r="GZ20" s="31">
        <v>-0.41834893863878347</v>
      </c>
      <c r="HA20" s="31">
        <v>5.1038480194889584E-3</v>
      </c>
      <c r="HB20" s="32">
        <v>6.0000472444664953E-3</v>
      </c>
      <c r="HC20" s="51"/>
      <c r="HD20" s="42" t="s">
        <v>284</v>
      </c>
      <c r="HE20" s="55">
        <v>2.578733281242827E-2</v>
      </c>
      <c r="HF20" s="31">
        <v>5.8575932956579972E-2</v>
      </c>
      <c r="HG20" s="31">
        <v>8.1677854847313543E-3</v>
      </c>
      <c r="HH20" s="31">
        <v>3.2447000699368983E-2</v>
      </c>
      <c r="HI20" s="31">
        <v>-6.6387451644633846E-2</v>
      </c>
      <c r="HJ20" s="31">
        <v>0.12982981065409019</v>
      </c>
      <c r="HK20" s="31">
        <v>1.5069932199261031E-2</v>
      </c>
      <c r="HL20" s="32">
        <v>5.9999983521863117E-3</v>
      </c>
      <c r="HM20" s="51"/>
      <c r="HN20" s="42" t="s">
        <v>284</v>
      </c>
      <c r="HO20" s="55">
        <v>3.2729106546246548E-3</v>
      </c>
      <c r="HP20" s="31">
        <v>2.1626105799143279E-2</v>
      </c>
      <c r="HQ20" s="31">
        <v>1.3592433160921669E-2</v>
      </c>
      <c r="HR20" s="31">
        <v>-2.8916732127650178E-3</v>
      </c>
      <c r="HS20" s="31">
        <v>6.4920047340856588E-2</v>
      </c>
      <c r="HT20" s="31">
        <v>9.1617639934762685E-2</v>
      </c>
      <c r="HU20" s="31">
        <v>1.6518746917337079E-2</v>
      </c>
      <c r="HV20" s="32">
        <v>5.9996345244390046E-3</v>
      </c>
      <c r="HW20" s="51"/>
      <c r="HX20" s="42" t="s">
        <v>284</v>
      </c>
      <c r="HY20" s="55">
        <v>3.2890523466913228E-2</v>
      </c>
      <c r="HZ20" s="31">
        <v>-0.15033250498757489</v>
      </c>
      <c r="IA20" s="31">
        <v>1.9809389082751299E-2</v>
      </c>
      <c r="IB20" s="31">
        <v>5.101935142760459E-3</v>
      </c>
      <c r="IC20" s="31">
        <v>2.7224156461536201E-2</v>
      </c>
      <c r="ID20" s="31">
        <v>-0.60192599751484188</v>
      </c>
      <c r="IE20" s="31">
        <v>-1.012719527236116E-2</v>
      </c>
      <c r="IF20" s="32">
        <v>6.0003867015377341E-3</v>
      </c>
      <c r="IG20" s="51"/>
      <c r="IH20" s="42" t="s">
        <v>284</v>
      </c>
      <c r="II20" s="55">
        <v>2.28216947273501E-2</v>
      </c>
      <c r="IJ20" s="31">
        <v>7.6571984091185291E-2</v>
      </c>
      <c r="IK20" s="31">
        <v>3.795767101268073E-2</v>
      </c>
      <c r="IL20" s="31">
        <v>-8.6181735481793125E-3</v>
      </c>
      <c r="IM20" s="31">
        <v>1.8669544579942E-2</v>
      </c>
      <c r="IN20" s="31">
        <v>-0.975393591061674</v>
      </c>
      <c r="IO20" s="31">
        <v>2.133933799416789E-3</v>
      </c>
      <c r="IP20" s="32">
        <v>6.0000016185052813E-3</v>
      </c>
      <c r="IQ20" s="51"/>
      <c r="IR20" s="42" t="s">
        <v>284</v>
      </c>
      <c r="IS20" s="55">
        <v>-1.186608196491574E-2</v>
      </c>
      <c r="IT20" s="31">
        <v>5.9302574737800741E-2</v>
      </c>
      <c r="IU20" s="31">
        <v>-2.5282663902045251E-2</v>
      </c>
      <c r="IV20" s="31">
        <v>-5.4809337383206714E-3</v>
      </c>
      <c r="IW20" s="31">
        <v>-4.1069688141446459E-2</v>
      </c>
      <c r="IX20" s="31">
        <v>19.22486785804178</v>
      </c>
      <c r="IY20" s="31">
        <v>-5.5671725568533078E-3</v>
      </c>
      <c r="IZ20" s="32">
        <v>6.0000132730308551E-3</v>
      </c>
      <c r="JA20" s="51"/>
      <c r="JB20" s="42" t="s">
        <v>284</v>
      </c>
      <c r="JC20" s="55">
        <v>1.1365572949194869E-2</v>
      </c>
      <c r="JD20" s="31">
        <v>5.0986732493984471E-2</v>
      </c>
      <c r="JE20" s="31">
        <v>2.314331726912482E-2</v>
      </c>
      <c r="JF20" s="31">
        <v>6.6753248253547726E-2</v>
      </c>
      <c r="JG20" s="31">
        <v>5.8599998551971608E-2</v>
      </c>
      <c r="JH20" s="31">
        <v>-2.464612573954553E-2</v>
      </c>
      <c r="JI20" s="31">
        <v>3.6128486936296847E-2</v>
      </c>
      <c r="JJ20" s="32">
        <v>6.0000111947966384E-3</v>
      </c>
      <c r="JK20" s="51"/>
      <c r="JL20" s="42" t="s">
        <v>284</v>
      </c>
      <c r="JM20" s="55">
        <v>-3.7486122764334717E-2</v>
      </c>
      <c r="JN20" s="31">
        <v>-3.710995631716961E-2</v>
      </c>
      <c r="JO20" s="31">
        <v>-2.9509707642027261E-2</v>
      </c>
      <c r="JP20" s="31">
        <v>6.7569878254529069E-4</v>
      </c>
      <c r="JQ20" s="31">
        <v>-5.0396082249782731E-2</v>
      </c>
      <c r="JR20" s="31">
        <v>-0.20393630459469461</v>
      </c>
      <c r="JS20" s="31">
        <v>-3.0534661040616789E-2</v>
      </c>
      <c r="JT20" s="32">
        <v>5.9999944359858557E-3</v>
      </c>
      <c r="JU20" s="51"/>
      <c r="JV20" s="71" t="s">
        <v>284</v>
      </c>
      <c r="JW20" s="31">
        <v>-8.4186487208124994E-2</v>
      </c>
      <c r="JX20" s="31">
        <v>-0.1103989474715564</v>
      </c>
      <c r="JY20" s="31">
        <v>-9.6971299759466931E-2</v>
      </c>
      <c r="JZ20" s="31">
        <v>-2.8209922391252789E-2</v>
      </c>
      <c r="KA20" s="31">
        <v>3.9851618909479018E-2</v>
      </c>
      <c r="KB20" s="31">
        <v>2.1456998648819758</v>
      </c>
      <c r="KC20" s="31">
        <v>-3.6588681659759918E-2</v>
      </c>
      <c r="KD20" s="31">
        <v>5.9999620743138469E-3</v>
      </c>
      <c r="KE20" s="51"/>
      <c r="KF20" s="71" t="s">
        <v>284</v>
      </c>
      <c r="KG20" s="31">
        <v>4.0301132153646863E-2</v>
      </c>
      <c r="KH20" s="31">
        <v>0.12900041206305571</v>
      </c>
      <c r="KI20" s="31">
        <v>8.5706040185211607E-2</v>
      </c>
      <c r="KJ20" s="31">
        <v>7.4290137599849454E-2</v>
      </c>
      <c r="KK20" s="31">
        <v>3.2941169006231821E-3</v>
      </c>
      <c r="KL20" s="31">
        <v>0.74519247181925607</v>
      </c>
      <c r="KM20" s="31">
        <v>6.3388294128897543E-2</v>
      </c>
      <c r="KN20" s="31">
        <v>6.0000113883877894E-3</v>
      </c>
      <c r="KO20" s="51"/>
      <c r="KP20" s="71" t="s">
        <v>284</v>
      </c>
      <c r="KQ20" s="31">
        <v>-4.6098955936551701E-2</v>
      </c>
      <c r="KR20" s="31">
        <v>0.1051667830848807</v>
      </c>
      <c r="KS20" s="31">
        <v>-4.1032190130870339E-2</v>
      </c>
      <c r="KT20" s="31">
        <v>3.2835108782075198E-2</v>
      </c>
      <c r="KU20" s="31">
        <v>6.9787082628440253E-3</v>
      </c>
      <c r="KV20" s="31">
        <v>1.0418967199038389</v>
      </c>
      <c r="KW20" s="31">
        <v>2.7817155681376129E-2</v>
      </c>
      <c r="KX20" s="31">
        <v>6.0000415734315013E-3</v>
      </c>
      <c r="KY20" s="51"/>
      <c r="KZ20" s="71" t="s">
        <v>284</v>
      </c>
      <c r="LA20" s="31">
        <v>-0.29525257367664642</v>
      </c>
      <c r="LB20" s="31">
        <v>-8.7433391440468439E-2</v>
      </c>
      <c r="LC20" s="31">
        <v>-0.28473286989748081</v>
      </c>
      <c r="LD20" s="31">
        <v>-1.28104372756828E-2</v>
      </c>
      <c r="LE20" s="31">
        <v>5.8237628939786241E-2</v>
      </c>
      <c r="LF20" s="31">
        <v>-0.12869876104686381</v>
      </c>
      <c r="LG20" s="31">
        <v>-0.13359120265315549</v>
      </c>
      <c r="LH20" s="31">
        <v>5.9999547941966469E-3</v>
      </c>
      <c r="LI20" s="51"/>
      <c r="LJ20" s="71" t="s">
        <v>284</v>
      </c>
      <c r="LK20" s="31">
        <v>0.19128276754572859</v>
      </c>
      <c r="LL20" s="31">
        <v>-3.6459674932828319E-2</v>
      </c>
      <c r="LM20" s="31">
        <v>0.1609794850803187</v>
      </c>
      <c r="LN20" s="31">
        <v>2.799828889312737E-3</v>
      </c>
      <c r="LO20" s="31">
        <v>-0.1208938330663579</v>
      </c>
      <c r="LP20" s="31">
        <v>-3.6552846958707902E-3</v>
      </c>
      <c r="LQ20" s="31">
        <v>3.8878676871594908E-2</v>
      </c>
      <c r="LR20" s="31">
        <v>6.0000418504413044E-3</v>
      </c>
      <c r="LT20" s="71" t="s">
        <v>284</v>
      </c>
      <c r="LU20" s="31">
        <v>-0.172506022427377</v>
      </c>
      <c r="LV20" s="31">
        <v>-1.5587291869864191E-2</v>
      </c>
      <c r="LW20" s="31">
        <v>-0.15258846278651839</v>
      </c>
      <c r="LX20" s="31">
        <v>-1.174630599051919E-2</v>
      </c>
      <c r="LY20" s="31">
        <v>0.1065989407960051</v>
      </c>
      <c r="LZ20" s="31">
        <v>2.8440208460398259E-2</v>
      </c>
      <c r="MA20" s="31">
        <v>-5.2005033929392687E-2</v>
      </c>
      <c r="MB20" s="31">
        <v>6.0000097771547934E-3</v>
      </c>
      <c r="MD20" s="71" t="s">
        <v>284</v>
      </c>
      <c r="ME20" s="31">
        <v>0.13126742583047959</v>
      </c>
      <c r="MF20" s="31">
        <v>5.7560317781694993E-2</v>
      </c>
      <c r="MG20" s="31">
        <v>0.12132218746291119</v>
      </c>
      <c r="MH20" s="31">
        <v>-2.1326160157285948E-2</v>
      </c>
      <c r="MI20" s="31">
        <v>-3.1767076010697788E-2</v>
      </c>
      <c r="MJ20" s="31">
        <v>5.7073625409190157E-2</v>
      </c>
      <c r="MK20" s="31">
        <v>3.9550024885888761E-2</v>
      </c>
      <c r="ML20" s="31">
        <v>5.999955407668049E-3</v>
      </c>
      <c r="MN20" s="71" t="s">
        <v>284</v>
      </c>
      <c r="MO20" s="31">
        <v>0.13126742583047959</v>
      </c>
      <c r="MP20" s="31">
        <v>5.7560317781694993E-2</v>
      </c>
      <c r="MQ20" s="31">
        <v>0.12132218746291119</v>
      </c>
      <c r="MR20" s="31">
        <v>-2.1326160157285948E-2</v>
      </c>
      <c r="MS20" s="31">
        <v>-3.1767076010697788E-2</v>
      </c>
      <c r="MT20" s="31">
        <v>5.7073625409190157E-2</v>
      </c>
      <c r="MU20" s="31">
        <v>3.9550024885888761E-2</v>
      </c>
      <c r="MV20" s="31">
        <v>5.9999727222305559E-3</v>
      </c>
      <c r="MX20" s="71" t="s">
        <v>284</v>
      </c>
      <c r="MY20" s="31">
        <v>1.9384211090882821E-2</v>
      </c>
      <c r="MZ20" s="31">
        <v>2.529616724738681E-2</v>
      </c>
      <c r="NA20" s="31">
        <v>1.9507839899163722E-2</v>
      </c>
      <c r="NB20" s="31">
        <v>8.9762577245947293E-3</v>
      </c>
      <c r="NC20" s="31">
        <v>-3.562052306291006E-2</v>
      </c>
      <c r="ND20" s="31">
        <v>-0.1827188960645092</v>
      </c>
      <c r="NE20" s="31">
        <v>-4.0706495833442938E-3</v>
      </c>
      <c r="NF20" s="31">
        <v>5.9999645997570357E-3</v>
      </c>
      <c r="NG20" s="146"/>
      <c r="NH20" s="71" t="s">
        <v>284</v>
      </c>
      <c r="NI20" s="31">
        <v>-9.6215377642813488E-2</v>
      </c>
      <c r="NJ20" s="31">
        <v>6.2459856944403836E-3</v>
      </c>
      <c r="NK20" s="31">
        <v>-8.3382192086351184E-2</v>
      </c>
      <c r="NL20" s="31">
        <v>-4.251443761349661E-2</v>
      </c>
      <c r="NM20" s="31">
        <v>-5.7793358572719063E-2</v>
      </c>
      <c r="NN20" s="31">
        <v>0.15244296581318539</v>
      </c>
      <c r="NO20" s="31">
        <v>-5.6350600490160767E-2</v>
      </c>
      <c r="NP20" s="31">
        <v>6.000023958542767E-3</v>
      </c>
      <c r="NR20" s="71" t="s">
        <v>284</v>
      </c>
      <c r="NS20" s="31">
        <v>1.0991057757672781E-2</v>
      </c>
      <c r="NT20" s="31">
        <v>1.5725646440321529E-2</v>
      </c>
      <c r="NU20" s="31">
        <v>3.042065929710842E-2</v>
      </c>
      <c r="NV20" s="31">
        <v>-1.7581592629188441E-2</v>
      </c>
      <c r="NW20" s="31">
        <v>-2.1197047813696499E-2</v>
      </c>
      <c r="NX20" s="31">
        <v>-0.36638999423957541</v>
      </c>
      <c r="NY20" s="31">
        <v>-2.0335222440731032E-2</v>
      </c>
      <c r="NZ20" s="31">
        <v>5.9971709614682223E-3</v>
      </c>
      <c r="OB20" s="71" t="s">
        <v>284</v>
      </c>
      <c r="OC20" s="31">
        <v>-0.1081036275968764</v>
      </c>
      <c r="OD20" s="31">
        <v>-6.4943912335998097E-2</v>
      </c>
      <c r="OE20" s="31">
        <v>-9.563174173004009E-2</v>
      </c>
      <c r="OF20" s="31">
        <v>8.005990510881484E-4</v>
      </c>
      <c r="OG20" s="31">
        <v>8.0192515086049021E-2</v>
      </c>
      <c r="OH20" s="31">
        <v>1.115597249027982E-2</v>
      </c>
      <c r="OI20" s="31">
        <v>-2.9050429296141739E-2</v>
      </c>
      <c r="OJ20" s="31">
        <v>6.0016460600904502E-3</v>
      </c>
      <c r="OL20" s="71" t="s">
        <v>284</v>
      </c>
      <c r="OM20" s="148">
        <v>-0.14200595829195631</v>
      </c>
      <c r="ON20" s="148">
        <v>-4.4364734755522023E-2</v>
      </c>
      <c r="OO20" s="148">
        <v>-0.12949640287769781</v>
      </c>
      <c r="OP20" s="148">
        <v>-9.2279298677329664E-3</v>
      </c>
      <c r="OQ20" s="148">
        <v>9.2192324658138494E-2</v>
      </c>
      <c r="OR20" s="148">
        <v>-1.1074197120709171E-3</v>
      </c>
      <c r="OS20" s="148">
        <v>5.9934182707335592E-3</v>
      </c>
      <c r="OT20" s="148"/>
      <c r="OV20" s="71" t="s">
        <v>284</v>
      </c>
      <c r="OW20" s="148">
        <v>-0.13950376157407421</v>
      </c>
      <c r="OX20" s="148">
        <v>0.138482813117345</v>
      </c>
      <c r="OY20" s="148">
        <v>-7.5943712307348796E-2</v>
      </c>
      <c r="OZ20" s="148">
        <v>2.7803649660215951E-2</v>
      </c>
      <c r="PA20" s="148">
        <v>-4.7304119547657529E-2</v>
      </c>
      <c r="PB20" s="148">
        <v>0.52882483370288247</v>
      </c>
      <c r="PC20" s="148">
        <v>-0.2090133226118899</v>
      </c>
      <c r="PD20" s="148"/>
      <c r="PF20" s="232" t="s">
        <v>284</v>
      </c>
      <c r="PG20" s="148">
        <f>+'24. ENELAR'!D19</f>
        <v>0.16968601572023023</v>
      </c>
      <c r="PH20" s="148">
        <f>+'24. ENELAR'!E19</f>
        <v>-2.9151483602290466E-2</v>
      </c>
      <c r="PI20" s="148">
        <f>+'24. ENELAR'!F19</f>
        <v>6.2364031907179249E-2</v>
      </c>
      <c r="PJ20" s="148">
        <f>+'24. ENELAR'!G19</f>
        <v>-3.3294176875314704E-2</v>
      </c>
      <c r="PK20" s="148">
        <f>+'24. ENELAR'!H19</f>
        <v>2.5752437473505797E-2</v>
      </c>
      <c r="PL20" s="148">
        <f>+'24. ENELAR'!I19</f>
        <v>-3.8040893961008113E-2</v>
      </c>
      <c r="PM20" s="148">
        <f>+'24. ENELAR'!J19</f>
        <v>3.9993068792237053E-2</v>
      </c>
      <c r="PN20" s="148"/>
    </row>
    <row r="21" spans="1:430" x14ac:dyDescent="0.25">
      <c r="A21" s="42" t="s">
        <v>285</v>
      </c>
      <c r="B21" s="55">
        <v>3.3738517853443048E-2</v>
      </c>
      <c r="C21" s="31">
        <v>-9.2035398230088494E-2</v>
      </c>
      <c r="D21" s="31">
        <v>1.467622675330482E-2</v>
      </c>
      <c r="E21" s="31">
        <v>-0.12540933035926161</v>
      </c>
      <c r="F21" s="31">
        <v>-1.5671718733890051E-2</v>
      </c>
      <c r="G21" s="31">
        <v>-0.35626477541371149</v>
      </c>
      <c r="H21" s="31">
        <v>-6.3651050080775415E-2</v>
      </c>
      <c r="I21" s="32">
        <v>-7.5654657609869627E-2</v>
      </c>
      <c r="J21" s="51"/>
      <c r="K21" s="42" t="s">
        <v>285</v>
      </c>
      <c r="L21" s="55">
        <v>-1.463170202104558E-2</v>
      </c>
      <c r="M21" s="31">
        <v>2.0142949967511359E-2</v>
      </c>
      <c r="N21" s="31">
        <v>-1.788671745611119E-2</v>
      </c>
      <c r="O21" s="31">
        <v>-0.29489649184686761</v>
      </c>
      <c r="P21" s="31">
        <v>-3.1947208547187571E-2</v>
      </c>
      <c r="Q21" s="31">
        <v>-8.3731178846860127E-2</v>
      </c>
      <c r="R21" s="31">
        <v>-0.12841830572808841</v>
      </c>
      <c r="S21" s="32">
        <v>-1.3502635610604731E-2</v>
      </c>
      <c r="T21" s="51"/>
      <c r="U21" s="42" t="s">
        <v>285</v>
      </c>
      <c r="V21" s="55">
        <v>-3.8851408617825663E-2</v>
      </c>
      <c r="W21" s="31">
        <v>6.8152866242038229E-2</v>
      </c>
      <c r="X21" s="31">
        <v>-2.3833614390106849E-2</v>
      </c>
      <c r="Y21" s="31">
        <v>-6.903186085885793E-2</v>
      </c>
      <c r="Z21" s="31">
        <v>-2.4128976412032072E-2</v>
      </c>
      <c r="AA21" s="31">
        <v>0.33026052104208409</v>
      </c>
      <c r="AB21" s="31">
        <v>-2.7589790540289701E-2</v>
      </c>
      <c r="AC21" s="32">
        <v>1.0686741596693959E-2</v>
      </c>
      <c r="AD21" s="51"/>
      <c r="AE21" s="42" t="s">
        <v>285</v>
      </c>
      <c r="AF21" s="55">
        <v>4.7970089238474907E-2</v>
      </c>
      <c r="AG21" s="31">
        <v>3.2995428344265477E-2</v>
      </c>
      <c r="AH21" s="31">
        <v>3.5241276056662468E-2</v>
      </c>
      <c r="AI21" s="31">
        <v>1.223443829048528E-2</v>
      </c>
      <c r="AJ21" s="31">
        <v>1.7185940791662021E-2</v>
      </c>
      <c r="AK21" s="31">
        <v>-0.39951792708647182</v>
      </c>
      <c r="AL21" s="31">
        <v>1.2176037253330199E-2</v>
      </c>
      <c r="AM21" s="32">
        <v>1.561319894783433E-2</v>
      </c>
      <c r="AN21" s="51"/>
      <c r="AO21" s="42" t="s">
        <v>285</v>
      </c>
      <c r="AP21" s="55">
        <v>-1.8006798828716711E-2</v>
      </c>
      <c r="AQ21" s="31">
        <v>-6.2728497209928763E-2</v>
      </c>
      <c r="AR21" s="31">
        <v>-1.957948603849155E-2</v>
      </c>
      <c r="AS21" s="31">
        <v>1.5761535320538939E-2</v>
      </c>
      <c r="AT21" s="31">
        <v>1.340745585349906E-2</v>
      </c>
      <c r="AU21" s="31">
        <v>-4.6663321625689903E-2</v>
      </c>
      <c r="AV21" s="31">
        <v>-7.8060185534353059E-3</v>
      </c>
      <c r="AW21" s="32">
        <v>2.0771094841844841E-2</v>
      </c>
      <c r="AX21" s="51"/>
      <c r="AY21" s="42" t="s">
        <v>285</v>
      </c>
      <c r="AZ21" s="55">
        <v>3.962160680010969E-2</v>
      </c>
      <c r="BA21" s="31">
        <v>7.5138575241223499E-2</v>
      </c>
      <c r="BB21" s="31">
        <v>3.7785090207647767E-2</v>
      </c>
      <c r="BC21" s="31">
        <v>6.9263547194082731E-2</v>
      </c>
      <c r="BD21" s="31">
        <v>-9.680542110358242E-3</v>
      </c>
      <c r="BE21" s="31">
        <v>-0.13368421052631571</v>
      </c>
      <c r="BF21" s="31">
        <v>4.0971456805138431E-2</v>
      </c>
      <c r="BG21" s="32">
        <v>1.9607350558325919E-2</v>
      </c>
      <c r="BH21" s="51"/>
      <c r="BI21" s="42" t="s">
        <v>285</v>
      </c>
      <c r="BJ21" s="55">
        <v>-4.9024132928919967E-2</v>
      </c>
      <c r="BK21" s="31">
        <v>2.1959136910445019E-2</v>
      </c>
      <c r="BL21" s="31">
        <v>-8.2659085939208274E-2</v>
      </c>
      <c r="BM21" s="31">
        <v>-1.056430692883192E-2</v>
      </c>
      <c r="BN21" s="31">
        <v>3.7362876072553633E-2</v>
      </c>
      <c r="BO21" s="31">
        <v>1.116038882138517</v>
      </c>
      <c r="BP21" s="31">
        <v>-2.519259556756285E-3</v>
      </c>
      <c r="BQ21" s="32">
        <v>1.350186020154241E-2</v>
      </c>
      <c r="BR21" s="51"/>
      <c r="BS21" s="42" t="s">
        <v>285</v>
      </c>
      <c r="BT21" s="55">
        <v>-3.6228115791298282E-2</v>
      </c>
      <c r="BU21" s="31">
        <v>-9.3236173393124094E-2</v>
      </c>
      <c r="BV21" s="31">
        <v>-4.1358760429082222E-2</v>
      </c>
      <c r="BW21" s="31">
        <v>-3.7160878486207159E-2</v>
      </c>
      <c r="BX21" s="31">
        <v>2.355774264474924E-2</v>
      </c>
      <c r="BY21" s="31">
        <v>2.5839793281654728E-3</v>
      </c>
      <c r="BZ21" s="31">
        <v>-3.2406051732552538E-2</v>
      </c>
      <c r="CA21" s="32">
        <v>1.081803816701103E-2</v>
      </c>
      <c r="CB21" s="51"/>
      <c r="CC21" s="42" t="s">
        <v>285</v>
      </c>
      <c r="CD21" s="55">
        <v>0.1785251798561151</v>
      </c>
      <c r="CE21" s="31">
        <v>4.4714609519884638E-2</v>
      </c>
      <c r="CF21" s="31">
        <v>0.12221807783165479</v>
      </c>
      <c r="CG21" s="31">
        <v>3.670086819258117E-3</v>
      </c>
      <c r="CH21" s="31">
        <v>-5.1145662847790502E-3</v>
      </c>
      <c r="CI21" s="31">
        <v>-0.53550973654066447</v>
      </c>
      <c r="CJ21" s="31">
        <v>5.4675678402098277E-2</v>
      </c>
      <c r="CK21" s="32">
        <v>7.3713323713323646E-3</v>
      </c>
      <c r="CL21" s="51"/>
      <c r="CM21" s="42" t="s">
        <v>285</v>
      </c>
      <c r="CN21" s="55">
        <v>-9.9533009797637628E-2</v>
      </c>
      <c r="CO21" s="31">
        <v>-0.19388560157790941</v>
      </c>
      <c r="CP21" s="31">
        <v>-8.2871703966319557E-2</v>
      </c>
      <c r="CQ21" s="31">
        <v>1.5531003027562461E-2</v>
      </c>
      <c r="CR21" s="31">
        <v>2.1591610117210952E-3</v>
      </c>
      <c r="CS21" s="31">
        <v>0.32059186189889038</v>
      </c>
      <c r="CT21" s="31">
        <v>-4.8493543758966938E-2</v>
      </c>
      <c r="CU21" s="32">
        <v>6.0043212013416881E-3</v>
      </c>
      <c r="CV21" s="51"/>
      <c r="CW21" s="42" t="s">
        <v>285</v>
      </c>
      <c r="CX21" s="55">
        <v>1.101620229137008E-2</v>
      </c>
      <c r="CY21" s="31">
        <v>0.14900905309517989</v>
      </c>
      <c r="CZ21" s="31">
        <v>2.6818071998067149E-2</v>
      </c>
      <c r="DA21" s="31">
        <v>-2.377264983738573E-2</v>
      </c>
      <c r="DB21" s="31">
        <v>-4.8527752128860201E-2</v>
      </c>
      <c r="DC21" s="31">
        <v>-0.42717086834733897</v>
      </c>
      <c r="DD21" s="31">
        <v>-1.0630277442702099E-2</v>
      </c>
      <c r="DE21" s="32">
        <v>8.009397693293464E-3</v>
      </c>
      <c r="DF21" s="51"/>
      <c r="DG21" s="42" t="s">
        <v>285</v>
      </c>
      <c r="DH21" s="55">
        <v>4.8077245448754587E-2</v>
      </c>
      <c r="DI21" s="31">
        <v>1.277683134582672E-3</v>
      </c>
      <c r="DJ21" s="31">
        <v>2.6588235294117711E-2</v>
      </c>
      <c r="DK21" s="31">
        <v>-8.4476877924962151E-3</v>
      </c>
      <c r="DL21" s="31">
        <v>-1.9193444037092961E-2</v>
      </c>
      <c r="DM21" s="31">
        <v>0.34311328443357791</v>
      </c>
      <c r="DN21" s="31">
        <v>2.1539790190251259E-2</v>
      </c>
      <c r="DO21" s="32">
        <v>9.9939965391814215E-3</v>
      </c>
      <c r="DP21" s="51"/>
      <c r="DQ21" s="42" t="s">
        <v>285</v>
      </c>
      <c r="DR21" s="55">
        <v>0.17561818239979521</v>
      </c>
      <c r="DS21" s="31">
        <v>3.3602722245852791E-2</v>
      </c>
      <c r="DT21" s="31">
        <v>0.1500114600045839</v>
      </c>
      <c r="DU21" s="31">
        <v>5.2157913683452753E-2</v>
      </c>
      <c r="DV21" s="31">
        <v>1.033421284080928E-2</v>
      </c>
      <c r="DW21" s="31">
        <v>-1.118932038834952</v>
      </c>
      <c r="DX21" s="31">
        <v>8.0948355173185479E-2</v>
      </c>
      <c r="DY21" s="32">
        <v>4.7995337995337943E-2</v>
      </c>
      <c r="DZ21" s="51"/>
      <c r="EA21" s="42" t="s">
        <v>285</v>
      </c>
      <c r="EB21" s="55">
        <v>1.189083290250607E-2</v>
      </c>
      <c r="EC21" s="31">
        <v>-4.8353909465020613E-2</v>
      </c>
      <c r="ED21" s="31">
        <v>-2.1923268560039748E-3</v>
      </c>
      <c r="EE21" s="31">
        <v>-5.2081353354875666E-3</v>
      </c>
      <c r="EF21" s="31">
        <v>1.055495103373231E-2</v>
      </c>
      <c r="EG21" s="31">
        <v>-1.989795918367347</v>
      </c>
      <c r="EH21" s="31">
        <v>6.0958076945194714E-3</v>
      </c>
      <c r="EI21" s="32">
        <v>4.4996552414422082E-2</v>
      </c>
      <c r="EJ21" s="51"/>
      <c r="EK21" s="42" t="s">
        <v>285</v>
      </c>
      <c r="EL21" s="55">
        <v>-6.4671399376142871E-2</v>
      </c>
      <c r="EM21" s="31">
        <v>0.1078918918918919</v>
      </c>
      <c r="EN21" s="31">
        <v>-2.7664036752222069E-2</v>
      </c>
      <c r="EO21" s="31">
        <v>1.8151941302354022E-2</v>
      </c>
      <c r="EP21" s="31">
        <v>0.98740174437385575</v>
      </c>
      <c r="EQ21" s="31">
        <v>9.3608247422680417</v>
      </c>
      <c r="ER21" s="31">
        <v>0.10606458988282361</v>
      </c>
      <c r="ES21" s="32"/>
      <c r="ET21" s="51"/>
      <c r="EU21" s="42" t="s">
        <v>285</v>
      </c>
      <c r="EV21" s="55">
        <v>-3.3895868671477342E-2</v>
      </c>
      <c r="EW21" s="31">
        <v>6.0109289617486301E-2</v>
      </c>
      <c r="EX21" s="31">
        <v>-3.8105998356614559E-2</v>
      </c>
      <c r="EY21" s="31">
        <v>-3.5468978718612723E-2</v>
      </c>
      <c r="EZ21" s="31">
        <v>2.9419732350869629E-2</v>
      </c>
      <c r="FA21" s="31">
        <v>-0.49402985074626871</v>
      </c>
      <c r="FB21" s="31">
        <v>-2.7254968838175561E-2</v>
      </c>
      <c r="FC21" s="32"/>
      <c r="FD21" s="51"/>
      <c r="FE21" s="42" t="s">
        <v>285</v>
      </c>
      <c r="FF21" s="55">
        <v>4.261397452684202E-2</v>
      </c>
      <c r="FG21" s="31">
        <v>-9.425625920471277E-2</v>
      </c>
      <c r="FH21" s="31">
        <v>2.2957821676454791E-2</v>
      </c>
      <c r="FI21" s="31">
        <v>-1.5331932446104859E-2</v>
      </c>
      <c r="FJ21" s="31">
        <v>0</v>
      </c>
      <c r="FK21" s="31">
        <v>2.75319567354965E-2</v>
      </c>
      <c r="FL21" s="31">
        <v>8.1707679884398567E-3</v>
      </c>
      <c r="FM21" s="32"/>
      <c r="FN21" s="51"/>
      <c r="FO21" s="51"/>
      <c r="FP21" s="42" t="s">
        <v>285</v>
      </c>
      <c r="FQ21" s="55">
        <v>-1.84667199451993E-2</v>
      </c>
      <c r="FR21" s="31">
        <v>0.16727642276422761</v>
      </c>
      <c r="FS21" s="31">
        <v>-4.2797494780792969E-3</v>
      </c>
      <c r="FT21" s="31">
        <v>5.9318684792918193E-2</v>
      </c>
      <c r="FU21" s="31">
        <v>-1.66315789473684E-2</v>
      </c>
      <c r="FV21" s="31">
        <v>-0.35885167464114831</v>
      </c>
      <c r="FW21" s="31">
        <v>9.9594245665805253E-3</v>
      </c>
      <c r="FX21" s="32"/>
      <c r="FY21" s="51"/>
      <c r="FZ21" s="42" t="s">
        <v>285</v>
      </c>
      <c r="GA21" s="55">
        <v>0.1002355404344413</v>
      </c>
      <c r="GB21" s="31">
        <v>-5.5023506877938298E-2</v>
      </c>
      <c r="GC21" s="31">
        <v>5.0948736764860038E-2</v>
      </c>
      <c r="GD21" s="31">
        <v>-7.1628427532177434E-3</v>
      </c>
      <c r="GE21" s="31">
        <v>9.0986940697916662E-4</v>
      </c>
      <c r="GF21" s="31">
        <v>8.6567164179104483E-2</v>
      </c>
      <c r="GG21" s="31">
        <v>3.6523009495982472E-2</v>
      </c>
      <c r="GH21" s="32"/>
      <c r="GI21" s="51"/>
      <c r="GJ21" s="42" t="s">
        <v>285</v>
      </c>
      <c r="GK21" s="55">
        <v>2.3971878634105069E-2</v>
      </c>
      <c r="GL21" s="31">
        <v>-0.1162704993550765</v>
      </c>
      <c r="GM21" s="31">
        <v>-2.7930174563591142E-3</v>
      </c>
      <c r="GN21" s="31">
        <v>-3.3855634464359491E-2</v>
      </c>
      <c r="GO21" s="31">
        <v>1.534677289984495E-2</v>
      </c>
      <c r="GP21" s="31">
        <v>4.042582417582417</v>
      </c>
      <c r="GQ21" s="31">
        <v>2.594382361824232E-2</v>
      </c>
      <c r="GR21" s="32"/>
      <c r="GS21" s="51"/>
      <c r="GT21" s="42" t="s">
        <v>285</v>
      </c>
      <c r="GU21" s="55">
        <v>-0.225847249825775</v>
      </c>
      <c r="GV21" s="31">
        <v>0.1017514595496247</v>
      </c>
      <c r="GW21" s="31">
        <v>-0.16995098529558861</v>
      </c>
      <c r="GX21" s="31">
        <v>3.2280647168636588E-3</v>
      </c>
      <c r="GY21" s="31">
        <v>-8.0577206656835959E-3</v>
      </c>
      <c r="GZ21" s="31">
        <v>-0.34595478071370189</v>
      </c>
      <c r="HA21" s="31">
        <v>-0.1108952280020019</v>
      </c>
      <c r="HB21" s="32"/>
      <c r="HC21" s="51"/>
      <c r="HD21" s="42" t="s">
        <v>285</v>
      </c>
      <c r="HE21" s="55">
        <v>-1.9604574400693481E-2</v>
      </c>
      <c r="HF21" s="31">
        <v>5.8478425435276232E-2</v>
      </c>
      <c r="HG21" s="31">
        <v>-2.22945288021211E-2</v>
      </c>
      <c r="HH21" s="31">
        <v>3.2448148866059331E-2</v>
      </c>
      <c r="HI21" s="31">
        <v>3.2174143881072481E-2</v>
      </c>
      <c r="HJ21" s="31">
        <v>4.9146189087880043E-2</v>
      </c>
      <c r="HK21" s="31">
        <v>1.2107365958104349E-2</v>
      </c>
      <c r="HL21" s="32"/>
      <c r="HM21" s="51"/>
      <c r="HN21" s="42" t="s">
        <v>285</v>
      </c>
      <c r="HO21" s="55">
        <v>2.5709913280054422E-2</v>
      </c>
      <c r="HP21" s="31">
        <v>2.163418558912928E-2</v>
      </c>
      <c r="HQ21" s="31">
        <v>2.908911623320596E-2</v>
      </c>
      <c r="HR21" s="31">
        <v>-2.8912586362270271E-3</v>
      </c>
      <c r="HS21" s="31">
        <v>-1.8723316701815679E-2</v>
      </c>
      <c r="HT21" s="31">
        <v>0.26200873362445398</v>
      </c>
      <c r="HU21" s="31">
        <v>1.4525151848903579E-2</v>
      </c>
      <c r="HV21" s="32"/>
      <c r="HW21" s="51"/>
      <c r="HX21" s="42" t="s">
        <v>285</v>
      </c>
      <c r="HY21" s="55">
        <v>0.16650641556977541</v>
      </c>
      <c r="HZ21" s="31">
        <v>-0.15033251662583141</v>
      </c>
      <c r="IA21" s="31">
        <v>0.1123487842855433</v>
      </c>
      <c r="IB21" s="31">
        <v>5.0837883637731719E-3</v>
      </c>
      <c r="IC21" s="31">
        <v>2.5895056874770651E-2</v>
      </c>
      <c r="ID21" s="31">
        <v>-0.64517143755898076</v>
      </c>
      <c r="IE21" s="31">
        <v>3.9544257537485847E-2</v>
      </c>
      <c r="IF21" s="32"/>
      <c r="IG21" s="51"/>
      <c r="IH21" s="42" t="s">
        <v>285</v>
      </c>
      <c r="II21" s="55">
        <v>0.12923855271011581</v>
      </c>
      <c r="IJ21" s="31">
        <v>7.6622039134912584E-2</v>
      </c>
      <c r="IK21" s="31">
        <v>0.1218908151179067</v>
      </c>
      <c r="IL21" s="31">
        <v>-8.6174597227424311E-3</v>
      </c>
      <c r="IM21" s="31">
        <v>-1.0679065964948151E-2</v>
      </c>
      <c r="IN21" s="31">
        <v>-0.85106382978723405</v>
      </c>
      <c r="IO21" s="31">
        <v>4.8100585230680129E-2</v>
      </c>
      <c r="IP21" s="32"/>
      <c r="IQ21" s="51"/>
      <c r="IR21" s="42" t="s">
        <v>285</v>
      </c>
      <c r="IS21" s="55">
        <v>-4.0775232821545536E-3</v>
      </c>
      <c r="IT21" s="31">
        <v>5.9307442127415233E-2</v>
      </c>
      <c r="IU21" s="31">
        <v>-9.0219790766868004E-3</v>
      </c>
      <c r="IV21" s="31">
        <v>-5.479969765684223E-3</v>
      </c>
      <c r="IW21" s="31">
        <v>-7.7471335605828779E-4</v>
      </c>
      <c r="IX21" s="31">
        <v>-5.9523809523809581E-3</v>
      </c>
      <c r="IY21" s="31">
        <v>-1.0555807667264529E-3</v>
      </c>
      <c r="IZ21" s="32"/>
      <c r="JA21" s="51"/>
      <c r="JB21" s="42" t="s">
        <v>285</v>
      </c>
      <c r="JC21" s="55">
        <v>5.0545895673268458E-4</v>
      </c>
      <c r="JD21" s="31">
        <v>5.0930106555896699E-2</v>
      </c>
      <c r="JE21" s="31">
        <v>1.084745762711869E-2</v>
      </c>
      <c r="JF21" s="31">
        <v>6.6768003040091395E-2</v>
      </c>
      <c r="JG21" s="31">
        <v>1.705690804775999E-3</v>
      </c>
      <c r="JH21" s="31">
        <v>4.9281437125748511</v>
      </c>
      <c r="JI21" s="31">
        <v>2.9893639083933152E-2</v>
      </c>
      <c r="JJ21" s="32"/>
      <c r="JK21" s="51"/>
      <c r="JL21" s="42" t="s">
        <v>285</v>
      </c>
      <c r="JM21" s="55">
        <v>1.2781651005355161E-2</v>
      </c>
      <c r="JN21" s="31">
        <v>-3.7119780030933087E-2</v>
      </c>
      <c r="JO21" s="31">
        <v>1.245568649995207E-2</v>
      </c>
      <c r="JP21" s="31">
        <v>6.7683100598460281E-4</v>
      </c>
      <c r="JQ21" s="31">
        <v>2.3426212590299231E-2</v>
      </c>
      <c r="JR21" s="31">
        <v>-0.62424242424242415</v>
      </c>
      <c r="JS21" s="31">
        <v>2.6369790767696529E-3</v>
      </c>
      <c r="JT21" s="32"/>
      <c r="JU21" s="51"/>
      <c r="JV21" s="71" t="s">
        <v>285</v>
      </c>
      <c r="JW21" s="31">
        <v>-5.4871053025390051E-3</v>
      </c>
      <c r="JX21" s="31">
        <v>-0.1102980546135998</v>
      </c>
      <c r="JY21" s="31">
        <v>-2.204977760953911E-2</v>
      </c>
      <c r="JZ21" s="31">
        <v>-2.822968210458868E-2</v>
      </c>
      <c r="KA21" s="31">
        <v>2.8133508117374129E-2</v>
      </c>
      <c r="KB21" s="31">
        <v>3.8736559139784941</v>
      </c>
      <c r="KC21" s="31">
        <v>1.291112365031069E-3</v>
      </c>
      <c r="KD21" s="31"/>
      <c r="KE21" s="51"/>
      <c r="KF21" s="71" t="s">
        <v>285</v>
      </c>
      <c r="KG21" s="31">
        <v>2.3198073932888599E-2</v>
      </c>
      <c r="KH21" s="31">
        <v>0.12898696088264791</v>
      </c>
      <c r="KI21" s="31">
        <v>5.4190052254693193E-2</v>
      </c>
      <c r="KJ21" s="31">
        <v>7.4291156861308411E-2</v>
      </c>
      <c r="KK21" s="31">
        <v>-1.7850137308748459E-2</v>
      </c>
      <c r="KL21" s="31">
        <v>0.30557087699944863</v>
      </c>
      <c r="KM21" s="31">
        <v>4.151065943302517E-2</v>
      </c>
      <c r="KN21" s="31"/>
      <c r="KO21" s="51"/>
      <c r="KP21" s="71" t="s">
        <v>285</v>
      </c>
      <c r="KQ21" s="31">
        <v>-0.28735998431334098</v>
      </c>
      <c r="KR21" s="31">
        <v>0.1051883439943142</v>
      </c>
      <c r="KS21" s="31">
        <v>-0.27914448320176238</v>
      </c>
      <c r="KT21" s="31">
        <v>3.2837754893268747E-2</v>
      </c>
      <c r="KU21" s="31">
        <v>3.9594567605352543E-2</v>
      </c>
      <c r="KV21" s="31">
        <v>0.70933671313899438</v>
      </c>
      <c r="KW21" s="31">
        <v>-9.8475816657801668E-2</v>
      </c>
      <c r="KX21" s="31"/>
      <c r="KY21" s="51"/>
      <c r="KZ21" s="71" t="s">
        <v>285</v>
      </c>
      <c r="LA21" s="31">
        <v>-9.9432502149613161E-2</v>
      </c>
      <c r="LB21" s="31">
        <v>-8.7459807073955051E-2</v>
      </c>
      <c r="LC21" s="31">
        <v>-0.1004711575194193</v>
      </c>
      <c r="LD21" s="31">
        <v>-1.2809930998052081E-2</v>
      </c>
      <c r="LE21" s="31">
        <v>4.3129532683348487E-2</v>
      </c>
      <c r="LF21" s="31">
        <v>0.1178942165101334</v>
      </c>
      <c r="LG21" s="31">
        <v>-3.2928466796875007E-2</v>
      </c>
      <c r="LH21" s="31"/>
      <c r="LI21" s="51"/>
      <c r="LJ21" s="71" t="s">
        <v>285</v>
      </c>
      <c r="LK21" s="31">
        <v>-7.676443629697491E-3</v>
      </c>
      <c r="LL21" s="31">
        <v>-3.6469344608879503E-2</v>
      </c>
      <c r="LM21" s="31">
        <v>-8.7768969422424205E-3</v>
      </c>
      <c r="LN21" s="31">
        <v>2.8092705929568642E-3</v>
      </c>
      <c r="LO21" s="31">
        <v>-3.540678668446981E-2</v>
      </c>
      <c r="LP21" s="31">
        <v>0.66062347999115645</v>
      </c>
      <c r="LQ21" s="31">
        <v>1.927061966823404E-2</v>
      </c>
      <c r="LR21" s="31"/>
      <c r="LT21" s="71" t="s">
        <v>285</v>
      </c>
      <c r="LU21" s="31">
        <v>-7.6011238117230387E-2</v>
      </c>
      <c r="LV21" s="31">
        <v>-1.5542146644724711E-2</v>
      </c>
      <c r="LW21" s="31">
        <v>-5.9697229363039027E-2</v>
      </c>
      <c r="LX21" s="31">
        <v>-1.1739202934800861E-2</v>
      </c>
      <c r="LY21" s="31">
        <v>-4.7732696897374704E-3</v>
      </c>
      <c r="LZ21" s="31">
        <v>-7.8418319797630157E-2</v>
      </c>
      <c r="MA21" s="31">
        <v>-3.6305844229558681E-2</v>
      </c>
      <c r="MB21" s="31"/>
      <c r="MD21" s="71" t="s">
        <v>285</v>
      </c>
      <c r="ME21" s="31">
        <v>1.303732089303563E-2</v>
      </c>
      <c r="MF21" s="31">
        <v>5.7392273402674519E-2</v>
      </c>
      <c r="MG21" s="31">
        <v>1.7162818955042462E-2</v>
      </c>
      <c r="MH21" s="31">
        <v>-2.1327573988458789E-2</v>
      </c>
      <c r="MI21" s="31">
        <v>1.247002398081491E-3</v>
      </c>
      <c r="MJ21" s="31">
        <v>-0.98959838197052874</v>
      </c>
      <c r="MK21" s="31">
        <v>-7.1973956158104896E-2</v>
      </c>
      <c r="ML21" s="31"/>
      <c r="MN21" s="71" t="s">
        <v>285</v>
      </c>
      <c r="MO21" s="31">
        <v>0.1551334237901402</v>
      </c>
      <c r="MP21" s="31">
        <v>-9.2569822589144618E-2</v>
      </c>
      <c r="MQ21" s="31">
        <v>0.1124384052560848</v>
      </c>
      <c r="MR21" s="31">
        <v>5.2343022654391252E-2</v>
      </c>
      <c r="MS21" s="31">
        <v>-3.5255796129526659E-2</v>
      </c>
      <c r="MT21" s="31">
        <v>41.069444444444443</v>
      </c>
      <c r="MU21" s="31">
        <v>8.9291483960304632E-2</v>
      </c>
      <c r="MV21" s="31"/>
      <c r="MX21" s="71" t="s">
        <v>285</v>
      </c>
      <c r="MY21" s="31">
        <v>5.232433971666544E-2</v>
      </c>
      <c r="MZ21" s="31">
        <v>2.535811072396443E-2</v>
      </c>
      <c r="NA21" s="31">
        <v>4.3624161073825503E-2</v>
      </c>
      <c r="NB21" s="31">
        <v>8.9780136963858882E-3</v>
      </c>
      <c r="NC21" s="31">
        <v>-3.0784508440913831E-3</v>
      </c>
      <c r="ND21" s="31">
        <v>-0.10135358204027731</v>
      </c>
      <c r="NE21" s="31">
        <v>1.939659738553777E-2</v>
      </c>
      <c r="NF21" s="31"/>
      <c r="NG21" s="146"/>
      <c r="NH21" s="71" t="s">
        <v>285</v>
      </c>
      <c r="NI21" s="31">
        <v>-0.12961710188066569</v>
      </c>
      <c r="NJ21" s="31">
        <v>6.2299414763073114E-3</v>
      </c>
      <c r="NK21" s="31">
        <v>-0.10122186495176851</v>
      </c>
      <c r="NL21" s="31">
        <v>-4.2509661286656161E-2</v>
      </c>
      <c r="NM21" s="31">
        <v>2.211375635023408E-2</v>
      </c>
      <c r="NN21" s="31">
        <v>5.2534900808229243E-2</v>
      </c>
      <c r="NO21" s="31">
        <v>-5.5160086876097567E-2</v>
      </c>
      <c r="NP21" s="31"/>
      <c r="NR21" s="71" t="s">
        <v>285</v>
      </c>
      <c r="NS21" s="31">
        <v>5.0831649308254262E-2</v>
      </c>
      <c r="NT21" s="31">
        <v>1.575984990619143E-2</v>
      </c>
      <c r="NU21" s="31">
        <v>5.4808242701774451E-2</v>
      </c>
      <c r="NV21" s="31">
        <v>-1.7568850902184071E-2</v>
      </c>
      <c r="NW21" s="31">
        <v>6.3346652373063609E-3</v>
      </c>
      <c r="NX21" s="31">
        <v>-0.31902268760907487</v>
      </c>
      <c r="NY21" s="31">
        <v>5.2023184962770074E-3</v>
      </c>
      <c r="NZ21" s="31"/>
      <c r="OB21" s="71" t="s">
        <v>285</v>
      </c>
      <c r="OC21" s="31">
        <v>-1.0687869822485161E-2</v>
      </c>
      <c r="OD21" s="31">
        <v>-2.16106390838567E-2</v>
      </c>
      <c r="OE21" s="31">
        <v>-6.3763397096730278E-3</v>
      </c>
      <c r="OF21" s="31">
        <v>1.0115307602015979E-2</v>
      </c>
      <c r="OG21" s="31">
        <v>5.7137323261668522E-3</v>
      </c>
      <c r="OH21" s="31">
        <v>-3.2803690415171727E-2</v>
      </c>
      <c r="OI21" s="31">
        <v>-1.1598135545003599E-3</v>
      </c>
      <c r="OJ21" s="31"/>
      <c r="OL21" s="71" t="s">
        <v>285</v>
      </c>
      <c r="OM21" s="148">
        <v>8.2501588725655092E-2</v>
      </c>
      <c r="ON21" s="148">
        <v>-4.4364734755522023E-2</v>
      </c>
      <c r="OO21" s="148">
        <v>5.7891862370289593E-2</v>
      </c>
      <c r="OP21" s="148">
        <v>-9.2279298677329664E-3</v>
      </c>
      <c r="OQ21" s="148">
        <v>5.8738565238324464E-3</v>
      </c>
      <c r="OR21" s="148">
        <v>9.3799682034976128E-2</v>
      </c>
      <c r="OS21" s="148">
        <v>2.655332573832268E-2</v>
      </c>
      <c r="OT21" s="148"/>
      <c r="OV21" s="71" t="s">
        <v>285</v>
      </c>
      <c r="OW21" s="148">
        <v>3.5494786271666218E-2</v>
      </c>
      <c r="OX21" s="148">
        <v>0.138482813117345</v>
      </c>
      <c r="OY21" s="148">
        <v>6.6081569437274001E-2</v>
      </c>
      <c r="OZ21" s="148">
        <v>2.7803649660215951E-2</v>
      </c>
      <c r="PA21" s="148">
        <v>-4.882251579551895E-3</v>
      </c>
      <c r="PB21" s="148">
        <v>0.40615835777126091</v>
      </c>
      <c r="PC21" s="148">
        <v>4.0299256128667318E-2</v>
      </c>
      <c r="PD21" s="148"/>
      <c r="PF21" s="232" t="s">
        <v>285</v>
      </c>
      <c r="PG21" s="148">
        <f>+'3. CELSIA COLOMBIA Tolima'!D19</f>
        <v>-4.3314438146048524E-2</v>
      </c>
      <c r="PH21" s="148">
        <f>+'3. CELSIA COLOMBIA Tolima'!E19</f>
        <v>-2.9151483602290466E-2</v>
      </c>
      <c r="PI21" s="148">
        <f>+'3. CELSIA COLOMBIA Tolima'!F19</f>
        <v>-0.10895883777239711</v>
      </c>
      <c r="PJ21" s="148">
        <f>+'3. CELSIA COLOMBIA Tolima'!G19</f>
        <v>-3.3294176875314704E-2</v>
      </c>
      <c r="PK21" s="148">
        <f>+'3. CELSIA COLOMBIA Tolima'!H19</f>
        <v>7.7633477633477568E-2</v>
      </c>
      <c r="PL21" s="148">
        <f>+'3. CELSIA COLOMBIA Tolima'!I19</f>
        <v>-3.892944038929444E-2</v>
      </c>
      <c r="PM21" s="148">
        <f>+'3. CELSIA COLOMBIA Tolima'!J19</f>
        <v>-1.9051038727878996E-2</v>
      </c>
      <c r="PN21" s="148"/>
    </row>
    <row r="22" spans="1:430" ht="15" customHeight="1" thickBot="1" x14ac:dyDescent="0.3">
      <c r="A22" s="43" t="s">
        <v>286</v>
      </c>
      <c r="B22" s="55">
        <v>0.15204881969709791</v>
      </c>
      <c r="C22" s="31">
        <v>-9.1941384736428045E-2</v>
      </c>
      <c r="D22" s="31">
        <v>0.1028817541111982</v>
      </c>
      <c r="E22" s="31">
        <v>1.506760847628659E-2</v>
      </c>
      <c r="F22" s="31">
        <v>3.6276841757515652E-2</v>
      </c>
      <c r="G22" s="31">
        <v>-0.33212242026266409</v>
      </c>
      <c r="H22" s="31">
        <v>2.758241915618817E-2</v>
      </c>
      <c r="I22" s="32">
        <v>2.6276483929548711E-6</v>
      </c>
      <c r="J22" s="51"/>
      <c r="K22" s="43" t="s">
        <v>286</v>
      </c>
      <c r="L22" s="55">
        <v>1.478253812683766E-2</v>
      </c>
      <c r="M22" s="31">
        <v>2.0211975557610871E-2</v>
      </c>
      <c r="N22" s="31">
        <v>8.9180476859938643E-3</v>
      </c>
      <c r="O22" s="31">
        <v>2.760981855632387E-2</v>
      </c>
      <c r="P22" s="31">
        <v>2.8860530283951021E-2</v>
      </c>
      <c r="Q22" s="31">
        <v>-0.122591587278735</v>
      </c>
      <c r="R22" s="31">
        <v>1.4945791732268921E-2</v>
      </c>
      <c r="S22" s="32">
        <v>0</v>
      </c>
      <c r="T22" s="51"/>
      <c r="U22" s="43" t="s">
        <v>286</v>
      </c>
      <c r="V22" s="55">
        <v>-8.9946729997694971E-2</v>
      </c>
      <c r="W22" s="31">
        <v>6.8116385130831472E-2</v>
      </c>
      <c r="X22" s="31">
        <v>-6.2791180486157033E-2</v>
      </c>
      <c r="Y22" s="31">
        <v>-6.3811978961901744E-2</v>
      </c>
      <c r="Z22" s="31">
        <v>-3.5064480346043612E-2</v>
      </c>
      <c r="AA22" s="31">
        <v>0.34107999727859578</v>
      </c>
      <c r="AB22" s="31">
        <v>-4.8676843847306112E-2</v>
      </c>
      <c r="AC22" s="32">
        <v>1.0999998755327679E-2</v>
      </c>
      <c r="AD22" s="51"/>
      <c r="AE22" s="43" t="s">
        <v>286</v>
      </c>
      <c r="AF22" s="55">
        <v>0.12203766028444819</v>
      </c>
      <c r="AG22" s="31">
        <v>3.3120639274852343E-2</v>
      </c>
      <c r="AH22" s="31">
        <v>9.0338228640834059E-2</v>
      </c>
      <c r="AI22" s="31">
        <v>1.2270202371952589E-2</v>
      </c>
      <c r="AJ22" s="31">
        <v>6.3050406608492612E-3</v>
      </c>
      <c r="AK22" s="31">
        <v>-0.41061244952953918</v>
      </c>
      <c r="AL22" s="31">
        <v>3.8642744246133502E-2</v>
      </c>
      <c r="AM22" s="32">
        <v>1.6000037207480111E-2</v>
      </c>
      <c r="AN22" s="51"/>
      <c r="AO22" s="43" t="s">
        <v>286</v>
      </c>
      <c r="AP22" s="55">
        <v>7.9521102892214618E-2</v>
      </c>
      <c r="AQ22" s="31">
        <v>-6.2822762500673368E-2</v>
      </c>
      <c r="AR22" s="31">
        <v>5.7829682391285303E-2</v>
      </c>
      <c r="AS22" s="31">
        <v>1.5726551146713171E-2</v>
      </c>
      <c r="AT22" s="31">
        <v>-9.7963820397533696E-4</v>
      </c>
      <c r="AU22" s="31">
        <v>-6.3179107047017152E-2</v>
      </c>
      <c r="AV22" s="31">
        <v>3.4847925799769648E-2</v>
      </c>
      <c r="AW22" s="32">
        <v>2.100002638904671E-2</v>
      </c>
      <c r="AX22" s="51"/>
      <c r="AY22" s="43" t="s">
        <v>286</v>
      </c>
      <c r="AZ22" s="55">
        <v>0.1847531244552659</v>
      </c>
      <c r="BA22" s="31">
        <v>7.5116869678759773E-2</v>
      </c>
      <c r="BB22" s="31">
        <v>0.15396396792302031</v>
      </c>
      <c r="BC22" s="31">
        <v>6.9298484698648175E-2</v>
      </c>
      <c r="BD22" s="31">
        <v>8.4230884710962961E-2</v>
      </c>
      <c r="BE22" s="31">
        <v>-6.1283941542718809E-2</v>
      </c>
      <c r="BF22" s="31">
        <v>0.1219036962599071</v>
      </c>
      <c r="BG22" s="32">
        <v>2.000000527474987E-2</v>
      </c>
      <c r="BH22" s="51"/>
      <c r="BI22" s="43" t="s">
        <v>286</v>
      </c>
      <c r="BJ22" s="55">
        <v>-0.20074851593568099</v>
      </c>
      <c r="BK22" s="31">
        <v>2.2038730572174401E-2</v>
      </c>
      <c r="BL22" s="31">
        <v>-0.1664602703556598</v>
      </c>
      <c r="BM22" s="31">
        <v>-1.0588576743402529E-2</v>
      </c>
      <c r="BN22" s="31">
        <v>0.10523517099260681</v>
      </c>
      <c r="BO22" s="31">
        <v>1.114799781213115</v>
      </c>
      <c r="BP22" s="31">
        <v>-7.1109320919565372E-2</v>
      </c>
      <c r="BQ22" s="32">
        <v>1.399993587559034E-2</v>
      </c>
      <c r="BR22" s="51"/>
      <c r="BS22" s="43" t="s">
        <v>286</v>
      </c>
      <c r="BT22" s="55">
        <v>-7.5582118942418147E-2</v>
      </c>
      <c r="BU22" s="31">
        <v>-9.322695764279447E-2</v>
      </c>
      <c r="BV22" s="31">
        <v>-7.2402630915456331E-2</v>
      </c>
      <c r="BW22" s="31">
        <v>-3.714904416293633E-2</v>
      </c>
      <c r="BX22" s="31">
        <v>-3.9502513554000078E-2</v>
      </c>
      <c r="BY22" s="31">
        <v>-4.2737858315478272E-2</v>
      </c>
      <c r="BZ22" s="31">
        <v>-5.8479484687451351E-2</v>
      </c>
      <c r="CA22" s="32">
        <v>1.100002766709174E-2</v>
      </c>
      <c r="CB22" s="51"/>
      <c r="CC22" s="43" t="s">
        <v>286</v>
      </c>
      <c r="CD22" s="55">
        <v>0.39564738337468608</v>
      </c>
      <c r="CE22" s="31">
        <v>4.474422744862093E-2</v>
      </c>
      <c r="CF22" s="31">
        <v>0.28774227678612152</v>
      </c>
      <c r="CG22" s="31">
        <v>3.6684952579094771E-3</v>
      </c>
      <c r="CH22" s="31">
        <v>-4.666487209515284E-2</v>
      </c>
      <c r="CI22" s="31">
        <v>-0.57735110676287149</v>
      </c>
      <c r="CJ22" s="31">
        <v>0.13784023894997999</v>
      </c>
      <c r="CK22" s="32">
        <v>7.0000374549358561E-3</v>
      </c>
      <c r="CL22" s="51"/>
      <c r="CM22" s="43" t="s">
        <v>286</v>
      </c>
      <c r="CN22" s="55">
        <v>-9.5844472503793493E-2</v>
      </c>
      <c r="CO22" s="31">
        <v>-0.19392776350070709</v>
      </c>
      <c r="CP22" s="31">
        <v>-7.7641832443007153E-2</v>
      </c>
      <c r="CQ22" s="31">
        <v>1.5529792926919811E-2</v>
      </c>
      <c r="CR22" s="31">
        <v>3.5290898479174153E-2</v>
      </c>
      <c r="CS22" s="31">
        <v>0.54859765288544371</v>
      </c>
      <c r="CT22" s="31">
        <v>-4.3850765769628999E-2</v>
      </c>
      <c r="CU22" s="32">
        <v>5.9999729494017813E-3</v>
      </c>
      <c r="CV22" s="51"/>
      <c r="CW22" s="43" t="s">
        <v>286</v>
      </c>
      <c r="CX22" s="55">
        <v>5.1522024825293868E-2</v>
      </c>
      <c r="CY22" s="31">
        <v>0.14906215286443439</v>
      </c>
      <c r="CZ22" s="31">
        <v>5.8823981127670837E-2</v>
      </c>
      <c r="DA22" s="31">
        <v>-2.376256484236881E-2</v>
      </c>
      <c r="DB22" s="31">
        <v>1.467999797556057E-2</v>
      </c>
      <c r="DC22" s="31">
        <v>-0.52174385358095721</v>
      </c>
      <c r="DD22" s="31">
        <v>1.277932964407941E-2</v>
      </c>
      <c r="DE22" s="32">
        <v>8.0000537785266546E-3</v>
      </c>
      <c r="DF22" s="51"/>
      <c r="DG22" s="43" t="s">
        <v>286</v>
      </c>
      <c r="DH22" s="55">
        <v>3.5677916880408021E-2</v>
      </c>
      <c r="DI22" s="31">
        <v>1.215866310069297E-3</v>
      </c>
      <c r="DJ22" s="31">
        <v>3.2111375909650762E-2</v>
      </c>
      <c r="DK22" s="31">
        <v>-8.4702002198753477E-3</v>
      </c>
      <c r="DL22" s="31">
        <v>-3.8495323865604308E-2</v>
      </c>
      <c r="DM22" s="31">
        <v>0.6402969208544198</v>
      </c>
      <c r="DN22" s="31">
        <v>2.1151036223765751E-2</v>
      </c>
      <c r="DO22" s="32">
        <v>9.9999876500671755E-3</v>
      </c>
      <c r="DP22" s="51"/>
      <c r="DQ22" s="43" t="s">
        <v>286</v>
      </c>
      <c r="DR22" s="55">
        <v>2.4089145557417639E-2</v>
      </c>
      <c r="DS22" s="31">
        <v>3.3611586682121192E-2</v>
      </c>
      <c r="DT22" s="31">
        <v>1.030987237738399E-2</v>
      </c>
      <c r="DU22" s="31">
        <v>5.2189317823373778E-2</v>
      </c>
      <c r="DV22" s="31">
        <v>6.5307234071986228E-2</v>
      </c>
      <c r="DW22" s="31">
        <v>-1.0508485842158899</v>
      </c>
      <c r="DX22" s="31">
        <v>1.1859562461043549E-2</v>
      </c>
      <c r="DY22" s="32">
        <v>2.5000055024454002E-2</v>
      </c>
      <c r="DZ22" s="51"/>
      <c r="EA22" s="43" t="s">
        <v>286</v>
      </c>
      <c r="EB22" s="55">
        <v>1.4893431620921641E-3</v>
      </c>
      <c r="EC22" s="31">
        <v>-4.8331375167438628E-2</v>
      </c>
      <c r="ED22" s="31">
        <v>-7.7828643444658183E-3</v>
      </c>
      <c r="EE22" s="31">
        <v>-5.2194447696829347E-3</v>
      </c>
      <c r="EF22" s="31">
        <v>-6.7726065790416998E-2</v>
      </c>
      <c r="EG22" s="31">
        <v>-3.7376906318082792</v>
      </c>
      <c r="EH22" s="31">
        <v>-6.3694053113881478E-3</v>
      </c>
      <c r="EI22" s="32">
        <v>3.7999975425394232E-2</v>
      </c>
      <c r="EJ22" s="51"/>
      <c r="EK22" s="43" t="s">
        <v>286</v>
      </c>
      <c r="EL22" s="55">
        <v>-1.2509279584913199E-2</v>
      </c>
      <c r="EM22" s="31">
        <v>0.1077641564506714</v>
      </c>
      <c r="EN22" s="31">
        <v>8.075234265910643E-3</v>
      </c>
      <c r="EO22" s="31">
        <v>1.8145320003148759E-2</v>
      </c>
      <c r="EP22" s="31">
        <v>1.9540987031679401E-2</v>
      </c>
      <c r="EQ22" s="31">
        <v>6.3567563265955762</v>
      </c>
      <c r="ER22" s="31">
        <v>2.7742516230662949E-2</v>
      </c>
      <c r="ES22" s="32">
        <v>5.9999928745271651E-3</v>
      </c>
      <c r="ET22" s="51"/>
      <c r="EU22" s="43" t="s">
        <v>286</v>
      </c>
      <c r="EV22" s="55">
        <v>2.5112920570695001E-4</v>
      </c>
      <c r="EW22" s="31">
        <v>6.0185185185185272E-2</v>
      </c>
      <c r="EX22" s="31">
        <v>-7.8116742599977154E-3</v>
      </c>
      <c r="EY22" s="31">
        <v>-3.5477598064182617E-2</v>
      </c>
      <c r="EZ22" s="31">
        <v>0.52561314726634634</v>
      </c>
      <c r="FA22" s="31">
        <v>-0.47218886905727742</v>
      </c>
      <c r="FB22" s="31">
        <v>2.515339893328844E-2</v>
      </c>
      <c r="FC22" s="32"/>
      <c r="FD22" s="51"/>
      <c r="FE22" s="43" t="s">
        <v>286</v>
      </c>
      <c r="FF22" s="55">
        <v>4.0458826093315737E-3</v>
      </c>
      <c r="FG22" s="31">
        <v>-9.4263864444722636E-2</v>
      </c>
      <c r="FH22" s="31">
        <v>-5.4188538549412536E-3</v>
      </c>
      <c r="FI22" s="31">
        <v>-1.53305071488666E-2</v>
      </c>
      <c r="FJ22" s="31">
        <v>-4.3002648254194956E-3</v>
      </c>
      <c r="FK22" s="31">
        <v>-4.119401149743171E-3</v>
      </c>
      <c r="FL22" s="31">
        <v>-9.6986926321262421E-3</v>
      </c>
      <c r="FM22" s="32"/>
      <c r="FN22" s="51"/>
      <c r="FO22" s="51"/>
      <c r="FP22" s="43" t="s">
        <v>286</v>
      </c>
      <c r="FQ22" s="55">
        <v>7.4935849761267924E-3</v>
      </c>
      <c r="FR22" s="31">
        <v>0.16738315192536349</v>
      </c>
      <c r="FS22" s="31">
        <v>1.49626040596475E-2</v>
      </c>
      <c r="FT22" s="31">
        <v>5.9344794580423181E-2</v>
      </c>
      <c r="FU22" s="31">
        <v>-4.2731191277635638E-2</v>
      </c>
      <c r="FV22" s="31">
        <v>-0.26966095590883371</v>
      </c>
      <c r="FW22" s="31">
        <v>2.3104050383790039E-2</v>
      </c>
      <c r="FX22" s="32"/>
      <c r="FY22" s="51"/>
      <c r="FZ22" s="43" t="s">
        <v>286</v>
      </c>
      <c r="GA22" s="55">
        <v>1.5531336165734339E-2</v>
      </c>
      <c r="GB22" s="31">
        <v>-5.5138551542218417E-2</v>
      </c>
      <c r="GC22" s="31">
        <v>2.0305865429208401E-2</v>
      </c>
      <c r="GD22" s="31">
        <v>-7.16495551094622E-3</v>
      </c>
      <c r="GE22" s="31">
        <v>5.5510591551225542E-2</v>
      </c>
      <c r="GF22" s="31">
        <v>6.7344811068217776E-3</v>
      </c>
      <c r="GG22" s="31">
        <v>8.9846173096607227E-3</v>
      </c>
      <c r="GH22" s="32"/>
      <c r="GI22" s="51"/>
      <c r="GJ22" s="43" t="s">
        <v>286</v>
      </c>
      <c r="GK22" s="55">
        <v>8.9971259545187105E-3</v>
      </c>
      <c r="GL22" s="31">
        <v>-0.1161541055564462</v>
      </c>
      <c r="GM22" s="31">
        <v>-1.6025911460105308E-2</v>
      </c>
      <c r="GN22" s="31">
        <v>-3.385962189738171E-2</v>
      </c>
      <c r="GO22" s="31">
        <v>-1.0862046904757E-2</v>
      </c>
      <c r="GP22" s="31">
        <v>4.1516737572772051</v>
      </c>
      <c r="GQ22" s="31">
        <v>1.7336760186200281E-2</v>
      </c>
      <c r="GR22" s="32"/>
      <c r="GS22" s="51"/>
      <c r="GT22" s="43" t="s">
        <v>286</v>
      </c>
      <c r="GU22" s="55">
        <v>-8.3139497108698744E-3</v>
      </c>
      <c r="GV22" s="31">
        <v>0.1016191512695097</v>
      </c>
      <c r="GW22" s="31">
        <v>1.6115424724148501E-2</v>
      </c>
      <c r="GX22" s="31">
        <v>3.2043042451682848E-3</v>
      </c>
      <c r="GY22" s="31">
        <v>-4.7236108364086933E-2</v>
      </c>
      <c r="GZ22" s="31">
        <v>-0.33766889964630908</v>
      </c>
      <c r="HA22" s="31">
        <v>-1.5243398829756401E-2</v>
      </c>
      <c r="HB22" s="32"/>
      <c r="HC22" s="51"/>
      <c r="HD22" s="43" t="s">
        <v>286</v>
      </c>
      <c r="HE22" s="55">
        <v>-7.8695987169004361E-2</v>
      </c>
      <c r="HF22" s="31">
        <v>5.8575932956579972E-2</v>
      </c>
      <c r="HG22" s="31">
        <v>-8.6273591711288816E-2</v>
      </c>
      <c r="HH22" s="31">
        <v>3.2447000699368983E-2</v>
      </c>
      <c r="HI22" s="31">
        <v>3.2778804803924352E-2</v>
      </c>
      <c r="HJ22" s="31">
        <v>6.4729140007218661E-2</v>
      </c>
      <c r="HK22" s="31">
        <v>-2.241671631053704E-2</v>
      </c>
      <c r="HL22" s="32"/>
      <c r="HM22" s="51"/>
      <c r="HN22" s="43" t="s">
        <v>286</v>
      </c>
      <c r="HO22" s="55">
        <v>-7.6186859528228748E-2</v>
      </c>
      <c r="HP22" s="31">
        <v>2.1626105799143279E-2</v>
      </c>
      <c r="HQ22" s="31">
        <v>-5.5222537695403917E-2</v>
      </c>
      <c r="HR22" s="31">
        <v>-2.8916732127650178E-3</v>
      </c>
      <c r="HS22" s="31">
        <v>-6.5435499973327434E-3</v>
      </c>
      <c r="HT22" s="31">
        <v>0.1955831709027033</v>
      </c>
      <c r="HU22" s="31">
        <v>-2.943190758056434E-2</v>
      </c>
      <c r="HV22" s="32"/>
      <c r="HW22" s="51"/>
      <c r="HX22" s="43" t="s">
        <v>286</v>
      </c>
      <c r="HY22" s="55">
        <v>4.2695592679242313E-2</v>
      </c>
      <c r="HZ22" s="31">
        <v>-0.15033250498757489</v>
      </c>
      <c r="IA22" s="31">
        <v>2.9132918447694861E-2</v>
      </c>
      <c r="IB22" s="31">
        <v>5.101935142760459E-3</v>
      </c>
      <c r="IC22" s="31">
        <v>4.8377213968799522E-2</v>
      </c>
      <c r="ID22" s="31">
        <v>-0.64498616172258361</v>
      </c>
      <c r="IE22" s="31">
        <v>-7.6757322210343742E-3</v>
      </c>
      <c r="IF22" s="32"/>
      <c r="IG22" s="51"/>
      <c r="IH22" s="43" t="s">
        <v>286</v>
      </c>
      <c r="II22" s="55">
        <v>1.534476251675124E-2</v>
      </c>
      <c r="IJ22" s="31">
        <v>7.6571984091185291E-2</v>
      </c>
      <c r="IK22" s="31">
        <v>3.1188525343645329E-2</v>
      </c>
      <c r="IL22" s="31">
        <v>-8.6181735481793125E-3</v>
      </c>
      <c r="IM22" s="31">
        <v>-3.3195282616768407E-2</v>
      </c>
      <c r="IN22" s="31">
        <v>-0.98682228232261815</v>
      </c>
      <c r="IO22" s="31">
        <v>-6.9706689569969879E-3</v>
      </c>
      <c r="IP22" s="32"/>
      <c r="IQ22" s="51"/>
      <c r="IR22" s="43" t="s">
        <v>286</v>
      </c>
      <c r="IS22" s="55">
        <v>6.969214696719056E-2</v>
      </c>
      <c r="IT22" s="31">
        <v>5.9302383421275272E-2</v>
      </c>
      <c r="IU22" s="31">
        <v>4.7582328601249557E-2</v>
      </c>
      <c r="IV22" s="31">
        <v>-5.4810849093862753E-3</v>
      </c>
      <c r="IW22" s="31">
        <v>-2.50618481114449E-2</v>
      </c>
      <c r="IX22" s="31">
        <v>30.37258953168044</v>
      </c>
      <c r="IY22" s="31">
        <v>3.6667226718829389E-2</v>
      </c>
      <c r="IZ22" s="32"/>
      <c r="JA22" s="51"/>
      <c r="JB22" s="43" t="s">
        <v>286</v>
      </c>
      <c r="JC22" s="55">
        <v>-2.997266906732253E-2</v>
      </c>
      <c r="JD22" s="31">
        <v>5.0986922308652233E-2</v>
      </c>
      <c r="JE22" s="31">
        <v>-1.080569742061659E-2</v>
      </c>
      <c r="JF22" s="31">
        <v>6.6753410404536348E-2</v>
      </c>
      <c r="JG22" s="31">
        <v>3.1493381101448441E-2</v>
      </c>
      <c r="JH22" s="31">
        <v>0.23851338001887909</v>
      </c>
      <c r="JI22" s="31">
        <v>1.4964614086644189E-2</v>
      </c>
      <c r="JJ22" s="32"/>
      <c r="JK22" s="51"/>
      <c r="JL22" s="43" t="s">
        <v>286</v>
      </c>
      <c r="JM22" s="55">
        <v>4.8393227134516754E-3</v>
      </c>
      <c r="JN22" s="31">
        <v>-3.7109784472833147E-2</v>
      </c>
      <c r="JO22" s="31">
        <v>6.7830679941271914E-3</v>
      </c>
      <c r="JP22" s="31">
        <v>6.7577002872651803E-4</v>
      </c>
      <c r="JQ22" s="31">
        <v>-0.29134167898256708</v>
      </c>
      <c r="JR22" s="31">
        <v>1.2939310149243151</v>
      </c>
      <c r="JS22" s="31">
        <v>-2.6715777540779469E-2</v>
      </c>
      <c r="JT22" s="32"/>
      <c r="JU22" s="51"/>
      <c r="JV22" s="71" t="s">
        <v>286</v>
      </c>
      <c r="JW22" s="31">
        <v>8.9505658854202724E-3</v>
      </c>
      <c r="JX22" s="31">
        <v>-0.1103998201050458</v>
      </c>
      <c r="JY22" s="31">
        <v>-4.6980716402521064E-3</v>
      </c>
      <c r="JZ22" s="31">
        <v>-2.8210098377929989E-2</v>
      </c>
      <c r="KA22" s="31">
        <v>1.3978568849429669E-2</v>
      </c>
      <c r="KB22" s="31">
        <v>-2.9361994761202179E-3</v>
      </c>
      <c r="KC22" s="31">
        <v>-1.1964320407137709E-2</v>
      </c>
      <c r="KD22" s="31"/>
      <c r="KE22" s="51"/>
      <c r="KF22" s="71" t="s">
        <v>286</v>
      </c>
      <c r="KG22" s="31">
        <v>-6.4424384849322655E-2</v>
      </c>
      <c r="KH22" s="31">
        <v>0.12900151865619999</v>
      </c>
      <c r="KI22" s="31">
        <v>-2.7334226159815879E-2</v>
      </c>
      <c r="KJ22" s="31">
        <v>7.4290219029013255E-2</v>
      </c>
      <c r="KK22" s="31">
        <v>3.103848258634824E-2</v>
      </c>
      <c r="KL22" s="31">
        <v>0.84131154147195819</v>
      </c>
      <c r="KM22" s="31">
        <v>1.7452175563114049E-2</v>
      </c>
      <c r="KN22" s="31"/>
      <c r="KO22" s="51"/>
      <c r="KP22" s="71" t="s">
        <v>286</v>
      </c>
      <c r="KQ22" s="31">
        <v>-0.1533133942695237</v>
      </c>
      <c r="KR22" s="31">
        <v>0.1051672974749898</v>
      </c>
      <c r="KS22" s="31">
        <v>-0.11628420123565759</v>
      </c>
      <c r="KT22" s="31">
        <v>3.2835144000927498E-2</v>
      </c>
      <c r="KU22" s="31">
        <v>1.6318025634448799E-2</v>
      </c>
      <c r="KV22" s="31">
        <v>0.65660498061876837</v>
      </c>
      <c r="KW22" s="31">
        <v>-3.1862811909459818E-2</v>
      </c>
      <c r="KX22" s="31"/>
      <c r="KY22" s="51"/>
      <c r="KZ22" s="71" t="s">
        <v>286</v>
      </c>
      <c r="LA22" s="31">
        <v>-6.1037258548189872E-2</v>
      </c>
      <c r="LB22" s="31">
        <v>-8.743397834248462E-2</v>
      </c>
      <c r="LC22" s="31">
        <v>-7.4671660424469419E-2</v>
      </c>
      <c r="LD22" s="31">
        <v>-1.2810536321115871E-2</v>
      </c>
      <c r="LE22" s="31">
        <v>-1.648206800477264E-2</v>
      </c>
      <c r="LF22" s="31">
        <v>2.4183775351806779E-2</v>
      </c>
      <c r="LG22" s="31">
        <v>-3.8094610110095607E-2</v>
      </c>
      <c r="LH22" s="31"/>
      <c r="LI22" s="51"/>
      <c r="LJ22" s="71" t="s">
        <v>286</v>
      </c>
      <c r="LK22" s="31">
        <v>1.1266831853565151E-2</v>
      </c>
      <c r="LL22" s="31">
        <v>-3.6460379685504148E-2</v>
      </c>
      <c r="LM22" s="31">
        <v>-2.831490346129055E-3</v>
      </c>
      <c r="LN22" s="31">
        <v>2.799896057370431E-3</v>
      </c>
      <c r="LO22" s="31">
        <v>-2.028854423248171E-2</v>
      </c>
      <c r="LP22" s="31">
        <v>0.91327611440478262</v>
      </c>
      <c r="LQ22" s="31">
        <v>4.611013554100446E-2</v>
      </c>
      <c r="LR22" s="31"/>
      <c r="LT22" s="71" t="s">
        <v>286</v>
      </c>
      <c r="LU22" s="31">
        <v>4.0980711218897937E-2</v>
      </c>
      <c r="LV22" s="31">
        <v>-1.5586571850183049E-2</v>
      </c>
      <c r="LW22" s="31">
        <v>3.8349897260953537E-2</v>
      </c>
      <c r="LX22" s="31">
        <v>-1.1746273032063289E-2</v>
      </c>
      <c r="LY22" s="31">
        <v>8.3698338481007842E-3</v>
      </c>
      <c r="LZ22" s="31">
        <v>-0.78175908434990848</v>
      </c>
      <c r="MA22" s="31">
        <v>-6.0686619396209313E-2</v>
      </c>
      <c r="MB22" s="31"/>
      <c r="MD22" s="71" t="s">
        <v>286</v>
      </c>
      <c r="ME22" s="31">
        <v>-3.4575537703793929E-2</v>
      </c>
      <c r="MF22" s="31">
        <v>5.7560317781694993E-2</v>
      </c>
      <c r="MG22" s="31">
        <v>-1.9125222603483469E-2</v>
      </c>
      <c r="MH22" s="31">
        <v>-2.1326160157285948E-2</v>
      </c>
      <c r="MI22" s="31">
        <v>-3.3121720200031637E-2</v>
      </c>
      <c r="MJ22" s="31">
        <v>1.742361684558217</v>
      </c>
      <c r="MK22" s="31">
        <v>1.6090560130887579E-2</v>
      </c>
      <c r="ML22" s="31"/>
      <c r="MN22" s="71" t="s">
        <v>286</v>
      </c>
      <c r="MO22" s="31">
        <v>7.7418066483112905E-2</v>
      </c>
      <c r="MP22" s="31">
        <v>-9.2623980187759594E-2</v>
      </c>
      <c r="MQ22" s="31">
        <v>6.0998960265123588E-2</v>
      </c>
      <c r="MR22" s="31">
        <v>5.2368790100366623E-2</v>
      </c>
      <c r="MS22" s="31">
        <v>2.3994605801954661E-2</v>
      </c>
      <c r="MT22" s="31">
        <v>-0.33931878887134198</v>
      </c>
      <c r="MU22" s="31">
        <v>2.589127483733077E-2</v>
      </c>
      <c r="MV22" s="31"/>
      <c r="MX22" s="71" t="s">
        <v>286</v>
      </c>
      <c r="MY22" s="31">
        <v>6.3574353274886558E-3</v>
      </c>
      <c r="MZ22" s="31">
        <v>2.5276320628714079E-2</v>
      </c>
      <c r="NA22" s="31">
        <v>7.6977654610562822E-3</v>
      </c>
      <c r="NB22" s="31">
        <v>8.9762577245947293E-3</v>
      </c>
      <c r="NC22" s="31">
        <v>-4.102805207016968E-3</v>
      </c>
      <c r="ND22" s="31">
        <v>-0.12909244121803509</v>
      </c>
      <c r="NE22" s="31">
        <v>2.5966187778451409E-3</v>
      </c>
      <c r="NF22" s="31"/>
      <c r="NG22" s="146"/>
      <c r="NH22" s="71" t="s">
        <v>286</v>
      </c>
      <c r="NI22" s="31">
        <v>-3.2019483432673121E-2</v>
      </c>
      <c r="NJ22" s="31">
        <v>6.2473096354697614E-3</v>
      </c>
      <c r="NK22" s="31">
        <v>-2.5499655410062039E-2</v>
      </c>
      <c r="NL22" s="31">
        <v>-4.251437404504535E-2</v>
      </c>
      <c r="NM22" s="31">
        <v>1.7291295536527088E-2</v>
      </c>
      <c r="NN22" s="31">
        <v>5.9948345707272317E-2</v>
      </c>
      <c r="NO22" s="31">
        <v>-2.5426442667203269E-2</v>
      </c>
      <c r="NP22" s="31"/>
      <c r="NR22" s="71" t="s">
        <v>286</v>
      </c>
      <c r="NS22" s="31">
        <v>3.0108243316412261E-4</v>
      </c>
      <c r="NT22" s="31">
        <v>1.5724881186242639E-2</v>
      </c>
      <c r="NU22" s="31">
        <v>1.5744002284843839E-2</v>
      </c>
      <c r="NV22" s="31">
        <v>-1.7581625949364792E-2</v>
      </c>
      <c r="NW22" s="31">
        <v>-2.8306760625130621E-2</v>
      </c>
      <c r="NX22" s="31">
        <v>-0.33589429378230062</v>
      </c>
      <c r="NY22" s="31">
        <v>-1.874535518797844E-2</v>
      </c>
      <c r="NZ22" s="31"/>
      <c r="OB22" s="71" t="s">
        <v>286</v>
      </c>
      <c r="OC22" s="31">
        <v>-0.13884257501280259</v>
      </c>
      <c r="OD22" s="31">
        <v>-2.1455303145053801E-2</v>
      </c>
      <c r="OE22" s="31">
        <v>-0.10907052059884351</v>
      </c>
      <c r="OF22" s="31">
        <v>1.0121933410458689E-2</v>
      </c>
      <c r="OG22" s="31">
        <v>8.7535291168632304E-3</v>
      </c>
      <c r="OH22" s="31">
        <v>-4.8243291668672403E-2</v>
      </c>
      <c r="OI22" s="31">
        <v>-5.7114339877437949E-2</v>
      </c>
      <c r="OJ22" s="31"/>
      <c r="OL22" s="71" t="s">
        <v>286</v>
      </c>
      <c r="OM22" s="148">
        <v>0.34706291887291102</v>
      </c>
      <c r="ON22" s="148">
        <v>-4.4532915017281932E-2</v>
      </c>
      <c r="OO22" s="148">
        <v>0.26490230445392499</v>
      </c>
      <c r="OP22" s="148">
        <v>-9.2429679756654854E-3</v>
      </c>
      <c r="OQ22" s="148">
        <v>-1.8861780111559409E-2</v>
      </c>
      <c r="OR22" s="148">
        <v>2.7035836110346309E-2</v>
      </c>
      <c r="OS22" s="148">
        <v>0.12680768687812269</v>
      </c>
      <c r="OT22" s="148"/>
      <c r="OV22" s="71" t="s">
        <v>286</v>
      </c>
      <c r="OW22" s="148">
        <v>-0.1167688272905357</v>
      </c>
      <c r="OX22" s="148">
        <v>0.1386302928764481</v>
      </c>
      <c r="OY22" s="148">
        <v>-6.1513762217281491E-2</v>
      </c>
      <c r="OZ22" s="148">
        <v>2.7819250076581859E-2</v>
      </c>
      <c r="PA22" s="148">
        <v>0.11491309569670741</v>
      </c>
      <c r="PB22" s="148">
        <v>0.53507879185817464</v>
      </c>
      <c r="PC22" s="148">
        <v>-1.142812339313751E-2</v>
      </c>
      <c r="PD22" s="148"/>
      <c r="PF22" s="232" t="s">
        <v>286</v>
      </c>
      <c r="PG22" s="148">
        <f>+'8. ENEL COLOMBIA'!D19</f>
        <v>4.0835061711604469E-2</v>
      </c>
      <c r="PH22" s="148">
        <f>+'8. ENEL COLOMBIA'!E19</f>
        <v>-2.9151483602290466E-2</v>
      </c>
      <c r="PI22" s="148">
        <f>+'8. ENEL COLOMBIA'!F19</f>
        <v>-2.2471910112359467E-2</v>
      </c>
      <c r="PJ22" s="148">
        <f>+'8. ENEL COLOMBIA'!G19</f>
        <v>-3.3294176875314704E-2</v>
      </c>
      <c r="PK22" s="148">
        <f>+'8. ENEL COLOMBIA'!H19</f>
        <v>-2.1159593544530904E-2</v>
      </c>
      <c r="PL22" s="148">
        <f>+'8. ENEL COLOMBIA'!I19</f>
        <v>-7.6977904490377766E-2</v>
      </c>
      <c r="PM22" s="148">
        <f>+'8. ENEL COLOMBIA'!J19</f>
        <v>-5.9787288228089885E-3</v>
      </c>
      <c r="PN22" s="148"/>
    </row>
    <row r="23" spans="1:430" x14ac:dyDescent="0.25">
      <c r="A23" s="44" t="s">
        <v>287</v>
      </c>
      <c r="B23" s="55">
        <v>-3.9007328447699378E-4</v>
      </c>
      <c r="C23" s="31">
        <v>-9.1941384736428045E-2</v>
      </c>
      <c r="D23" s="31">
        <v>-1.4098952070091091E-2</v>
      </c>
      <c r="E23" s="31">
        <v>-4.5940219694253562E-3</v>
      </c>
      <c r="F23" s="31">
        <v>0.1056299314114795</v>
      </c>
      <c r="G23" s="31">
        <v>-0.40095118898623278</v>
      </c>
      <c r="H23" s="31">
        <v>-6.0343873641573696E-3</v>
      </c>
      <c r="I23" s="32"/>
      <c r="J23" s="51"/>
      <c r="K23" s="44" t="s">
        <v>287</v>
      </c>
      <c r="L23" s="55">
        <v>-2.1260791601254169E-2</v>
      </c>
      <c r="M23" s="31">
        <v>2.0211975557610871E-2</v>
      </c>
      <c r="N23" s="31">
        <v>-1.8189801931718989E-2</v>
      </c>
      <c r="O23" s="31">
        <v>-1.7970362229951711E-2</v>
      </c>
      <c r="P23" s="31">
        <v>-7.7426610141110144E-2</v>
      </c>
      <c r="Q23" s="31">
        <v>-5.6636163574572407E-2</v>
      </c>
      <c r="R23" s="31">
        <v>-3.1723307415293049E-2</v>
      </c>
      <c r="S23" s="32"/>
      <c r="T23" s="51"/>
      <c r="U23" s="44" t="s">
        <v>287</v>
      </c>
      <c r="V23" s="55">
        <v>-3.9533147272293742E-3</v>
      </c>
      <c r="W23" s="31">
        <v>6.8116385130831472E-2</v>
      </c>
      <c r="X23" s="31">
        <v>1.129462209869842E-2</v>
      </c>
      <c r="Y23" s="31">
        <v>1.746223984036949E-2</v>
      </c>
      <c r="Z23" s="31">
        <v>1.283109109018018E-2</v>
      </c>
      <c r="AA23" s="31">
        <v>0.19110878159154579</v>
      </c>
      <c r="AB23" s="31">
        <v>1.6959732837240941E-2</v>
      </c>
      <c r="AC23" s="32"/>
      <c r="AD23" s="51"/>
      <c r="AE23" s="44" t="s">
        <v>287</v>
      </c>
      <c r="AF23" s="55">
        <v>4.1204368059538747E-3</v>
      </c>
      <c r="AG23" s="31">
        <v>3.3120639274852343E-2</v>
      </c>
      <c r="AH23" s="31">
        <v>7.8323254091657475E-3</v>
      </c>
      <c r="AI23" s="31">
        <v>-2.6469736138348951E-2</v>
      </c>
      <c r="AJ23" s="31">
        <v>1.9417373954791709E-2</v>
      </c>
      <c r="AK23" s="31">
        <v>-0.50032848457052193</v>
      </c>
      <c r="AL23" s="31">
        <v>-1.8147202233882609E-2</v>
      </c>
      <c r="AM23" s="32"/>
      <c r="AN23" s="51"/>
      <c r="AO23" s="44" t="s">
        <v>287</v>
      </c>
      <c r="AP23" s="55">
        <v>-9.5394951849754727E-3</v>
      </c>
      <c r="AQ23" s="31">
        <v>-6.2822762500673368E-2</v>
      </c>
      <c r="AR23" s="31">
        <v>-1.292746930509635E-2</v>
      </c>
      <c r="AS23" s="31">
        <v>-1.178241316624387E-5</v>
      </c>
      <c r="AT23" s="31">
        <v>1.867194722574779E-2</v>
      </c>
      <c r="AU23" s="31">
        <v>0.19157658411942391</v>
      </c>
      <c r="AV23" s="31">
        <v>9.6573078771565007E-5</v>
      </c>
      <c r="AW23" s="32"/>
      <c r="AX23" s="51"/>
      <c r="AY23" s="44" t="s">
        <v>287</v>
      </c>
      <c r="AZ23" s="55">
        <v>1.6863221571087338E-2</v>
      </c>
      <c r="BA23" s="31">
        <v>7.5117485592745392E-2</v>
      </c>
      <c r="BB23" s="31">
        <v>1.7911572054327741E-2</v>
      </c>
      <c r="BC23" s="31">
        <v>-8.5148463521556202E-3</v>
      </c>
      <c r="BD23" s="31">
        <v>9.9391926319736153E-3</v>
      </c>
      <c r="BE23" s="31">
        <v>-0.19360019986363469</v>
      </c>
      <c r="BF23" s="31">
        <v>5.8645698247721039E-3</v>
      </c>
      <c r="BG23" s="32"/>
      <c r="BH23" s="51"/>
      <c r="BI23" s="44" t="s">
        <v>287</v>
      </c>
      <c r="BJ23" s="55">
        <v>-6.9381821480772338E-3</v>
      </c>
      <c r="BK23" s="31">
        <v>2.2038145065979561E-2</v>
      </c>
      <c r="BL23" s="31">
        <v>-6.5272664976692056E-3</v>
      </c>
      <c r="BM23" s="31">
        <v>-2.4638286959526998E-2</v>
      </c>
      <c r="BN23" s="31">
        <v>-4.0717854292366712E-2</v>
      </c>
      <c r="BO23" s="31">
        <v>1.2769636697854061</v>
      </c>
      <c r="BP23" s="31">
        <v>2.913466187212868E-3</v>
      </c>
      <c r="BQ23" s="32"/>
      <c r="BR23" s="51"/>
      <c r="BS23" s="44" t="s">
        <v>287</v>
      </c>
      <c r="BT23" s="55">
        <v>-8.3193044486938438E-3</v>
      </c>
      <c r="BU23" s="31">
        <v>-9.322695764279447E-2</v>
      </c>
      <c r="BV23" s="31">
        <v>-1.9987998129941079E-2</v>
      </c>
      <c r="BW23" s="31">
        <v>-7.3817218749608121E-3</v>
      </c>
      <c r="BX23" s="31">
        <v>7.0248696580645295E-2</v>
      </c>
      <c r="BY23" s="31">
        <v>0.14746017347922219</v>
      </c>
      <c r="BZ23" s="31">
        <v>9.3250757699419873E-3</v>
      </c>
      <c r="CA23" s="32"/>
      <c r="CB23" s="51"/>
      <c r="CC23" s="44" t="s">
        <v>287</v>
      </c>
      <c r="CD23" s="55">
        <v>-4.2432858402000158E-3</v>
      </c>
      <c r="CE23" s="31">
        <v>4.474422744862093E-2</v>
      </c>
      <c r="CF23" s="31">
        <v>-1.8133239347367189E-2</v>
      </c>
      <c r="CG23" s="31">
        <v>-0.14920683684788441</v>
      </c>
      <c r="CH23" s="31">
        <v>7.3218448141259454E-2</v>
      </c>
      <c r="CI23" s="31">
        <v>-0.63461058643629831</v>
      </c>
      <c r="CJ23" s="31">
        <v>-5.6032321132366197E-2</v>
      </c>
      <c r="CK23" s="32"/>
      <c r="CL23" s="51"/>
      <c r="CM23" s="44" t="s">
        <v>287</v>
      </c>
      <c r="CN23" s="55">
        <v>-8.71610561354157E-3</v>
      </c>
      <c r="CO23" s="31">
        <v>-0.19392776350070709</v>
      </c>
      <c r="CP23" s="31">
        <v>-1.4465218392346589E-2</v>
      </c>
      <c r="CQ23" s="31">
        <v>3.0960709454083248E-3</v>
      </c>
      <c r="CR23" s="31">
        <v>-8.6081655714846009E-2</v>
      </c>
      <c r="CS23" s="31">
        <v>0.66404570346832525</v>
      </c>
      <c r="CT23" s="31">
        <v>-2.5443551731861611E-2</v>
      </c>
      <c r="CU23" s="32"/>
      <c r="CV23" s="51"/>
      <c r="CW23" s="44" t="s">
        <v>287</v>
      </c>
      <c r="CX23" s="55">
        <v>-5.5547944395726162E-3</v>
      </c>
      <c r="CY23" s="31">
        <v>0.14906215286443439</v>
      </c>
      <c r="CZ23" s="31">
        <v>1.0041941061771019E-2</v>
      </c>
      <c r="DA23" s="31">
        <v>-8.1529030951032876E-3</v>
      </c>
      <c r="DB23" s="31">
        <v>6.7108913792532948E-2</v>
      </c>
      <c r="DC23" s="31">
        <v>-0.48179613129700283</v>
      </c>
      <c r="DD23" s="31">
        <v>6.257983956479982E-3</v>
      </c>
      <c r="DE23" s="32"/>
      <c r="DF23" s="51"/>
      <c r="DG23" s="44" t="s">
        <v>287</v>
      </c>
      <c r="DH23" s="55">
        <v>1.1986703119913639E-2</v>
      </c>
      <c r="DI23" s="31">
        <v>1.215866310069297E-3</v>
      </c>
      <c r="DJ23" s="31">
        <v>-3.7517369995928858E-4</v>
      </c>
      <c r="DK23" s="31">
        <v>-2.1775742868992119E-2</v>
      </c>
      <c r="DL23" s="31">
        <v>-5.87763703922543E-2</v>
      </c>
      <c r="DM23" s="31">
        <v>0.36887373084009561</v>
      </c>
      <c r="DN23" s="31">
        <v>-1.193487532713876E-2</v>
      </c>
      <c r="DO23" s="32"/>
      <c r="DP23" s="51"/>
      <c r="DQ23" s="44" t="s">
        <v>287</v>
      </c>
      <c r="DR23" s="55">
        <v>1.1944578812797989E-2</v>
      </c>
      <c r="DS23" s="31">
        <v>3.3611586682121192E-2</v>
      </c>
      <c r="DT23" s="31">
        <v>9.355533975983394E-3</v>
      </c>
      <c r="DU23" s="31">
        <v>1.13498426574167E-2</v>
      </c>
      <c r="DV23" s="31">
        <v>4.5244833632471393E-2</v>
      </c>
      <c r="DW23" s="31">
        <v>-1.1529958245748679</v>
      </c>
      <c r="DX23" s="31">
        <v>-2.665400816077087E-3</v>
      </c>
      <c r="DY23" s="32"/>
      <c r="DZ23" s="51"/>
      <c r="EA23" s="44" t="s">
        <v>287</v>
      </c>
      <c r="EB23" s="55">
        <v>5.0089286628857317E-3</v>
      </c>
      <c r="EC23" s="31">
        <v>-4.8331375167438628E-2</v>
      </c>
      <c r="ED23" s="31">
        <v>-4.3428975754861571E-3</v>
      </c>
      <c r="EE23" s="31">
        <v>0.1098422539080559</v>
      </c>
      <c r="EF23" s="31">
        <v>-3.1604955835722162E-2</v>
      </c>
      <c r="EG23" s="31">
        <v>-2.075883498053309</v>
      </c>
      <c r="EH23" s="31">
        <v>2.7636002512895431E-2</v>
      </c>
      <c r="EI23" s="32"/>
      <c r="EJ23" s="51"/>
      <c r="EK23" s="44" t="s">
        <v>287</v>
      </c>
      <c r="EL23" s="55">
        <v>-7.9294974587557528E-3</v>
      </c>
      <c r="EM23" s="31">
        <v>0.1077641564506714</v>
      </c>
      <c r="EN23" s="31">
        <v>2.6617017342214059E-2</v>
      </c>
      <c r="EO23" s="31">
        <v>-2.150383049597775E-2</v>
      </c>
      <c r="EP23" s="31">
        <v>1.0299682929324001E-2</v>
      </c>
      <c r="EQ23" s="31">
        <v>6.7425449737290801</v>
      </c>
      <c r="ER23" s="31">
        <v>2.2773718308352529E-2</v>
      </c>
      <c r="ES23" s="32"/>
      <c r="ET23" s="51"/>
      <c r="EU23" s="44" t="s">
        <v>287</v>
      </c>
      <c r="EV23" s="55">
        <v>-2.5577891168110079E-3</v>
      </c>
      <c r="EW23" s="31">
        <v>6.0185185185185272E-2</v>
      </c>
      <c r="EX23" s="31">
        <v>-1.4291415614779869E-2</v>
      </c>
      <c r="EY23" s="31">
        <v>-5.0011375950084723E-2</v>
      </c>
      <c r="EZ23" s="31">
        <v>-4.4880709256019504E-3</v>
      </c>
      <c r="FA23" s="31">
        <v>-0.47578793149164322</v>
      </c>
      <c r="FB23" s="31">
        <v>-2.5595124445732129E-2</v>
      </c>
      <c r="FC23" s="32"/>
      <c r="FD23" s="51"/>
      <c r="FE23" s="44" t="s">
        <v>287</v>
      </c>
      <c r="FF23" s="55">
        <v>0.29465249803356469</v>
      </c>
      <c r="FG23" s="31">
        <v>-9.4263864444722636E-2</v>
      </c>
      <c r="FH23" s="31">
        <v>0.23285936175968441</v>
      </c>
      <c r="FI23" s="31">
        <v>5.6163971518582746E-3</v>
      </c>
      <c r="FJ23" s="31">
        <v>3.2075387098011139E-3</v>
      </c>
      <c r="FK23" s="31">
        <v>-2.657659202359366E-3</v>
      </c>
      <c r="FL23" s="31">
        <v>0.1093300081815633</v>
      </c>
      <c r="FM23" s="32"/>
      <c r="FN23" s="51"/>
      <c r="FO23" s="51"/>
      <c r="FP23" s="44" t="s">
        <v>287</v>
      </c>
      <c r="FQ23" s="55">
        <v>6.694785916684428E-3</v>
      </c>
      <c r="FR23" s="31">
        <v>0.16738518450765771</v>
      </c>
      <c r="FS23" s="31">
        <v>2.288530031053328E-2</v>
      </c>
      <c r="FT23" s="31">
        <v>4.2384221444236293E-2</v>
      </c>
      <c r="FU23" s="31">
        <v>2.7207549256317132E-2</v>
      </c>
      <c r="FV23" s="31">
        <v>-0.4170148022074372</v>
      </c>
      <c r="FW23" s="31">
        <v>2.4588901725916951E-2</v>
      </c>
      <c r="FX23" s="32"/>
      <c r="FY23" s="51"/>
      <c r="FZ23" s="44" t="s">
        <v>287</v>
      </c>
      <c r="GA23" s="55">
        <v>7.3994030700009733E-2</v>
      </c>
      <c r="GB23" s="31">
        <v>-5.5140196679295712E-2</v>
      </c>
      <c r="GC23" s="31">
        <v>7.7480395499488694E-2</v>
      </c>
      <c r="GD23" s="31">
        <v>-2.2150478423226708E-2</v>
      </c>
      <c r="GE23" s="31">
        <v>-5.3192262421680382E-2</v>
      </c>
      <c r="GF23" s="31">
        <v>8.1095825776684278E-4</v>
      </c>
      <c r="GG23" s="31">
        <v>1.286238305006554E-2</v>
      </c>
      <c r="GH23" s="32"/>
      <c r="GI23" s="51"/>
      <c r="GJ23" s="44" t="s">
        <v>287</v>
      </c>
      <c r="GK23" s="55">
        <v>5.9224749311867789E-2</v>
      </c>
      <c r="GL23" s="31">
        <v>-0.1161541055564462</v>
      </c>
      <c r="GM23" s="31">
        <v>2.8977137884661028E-2</v>
      </c>
      <c r="GN23" s="31">
        <v>-3.3959741590258267E-2</v>
      </c>
      <c r="GO23" s="31">
        <v>5.4098434439025102E-2</v>
      </c>
      <c r="GP23" s="31">
        <v>5.1454858860274619</v>
      </c>
      <c r="GQ23" s="31">
        <v>5.7339904077242883E-2</v>
      </c>
      <c r="GR23" s="32"/>
      <c r="GS23" s="51"/>
      <c r="GT23" s="44" t="s">
        <v>287</v>
      </c>
      <c r="GU23" s="55">
        <v>4.261890184316728E-2</v>
      </c>
      <c r="GV23" s="31">
        <v>0.1016191512695097</v>
      </c>
      <c r="GW23" s="31">
        <v>5.8541485678554807E-2</v>
      </c>
      <c r="GX23" s="31">
        <v>6.4688462333117218E-4</v>
      </c>
      <c r="GY23" s="31">
        <v>6.5029373918225886E-2</v>
      </c>
      <c r="GZ23" s="31">
        <v>-0.38156358554027392</v>
      </c>
      <c r="HA23" s="31">
        <v>2.491361361281548E-2</v>
      </c>
      <c r="HB23" s="32"/>
      <c r="HC23" s="51"/>
      <c r="HD23" s="44" t="s">
        <v>287</v>
      </c>
      <c r="HE23" s="55">
        <v>1.8480025354898649E-2</v>
      </c>
      <c r="HF23" s="31">
        <v>5.8575932956579972E-2</v>
      </c>
      <c r="HG23" s="31">
        <v>7.0570348832989986E-4</v>
      </c>
      <c r="HH23" s="31">
        <v>4.3796257377214327E-2</v>
      </c>
      <c r="HI23" s="31">
        <v>-3.2736908338429162E-2</v>
      </c>
      <c r="HJ23" s="31">
        <v>0.11961902399125469</v>
      </c>
      <c r="HK23" s="31">
        <v>1.6011026647395569E-2</v>
      </c>
      <c r="HL23" s="32"/>
      <c r="HM23" s="51"/>
      <c r="HN23" s="44" t="s">
        <v>287</v>
      </c>
      <c r="HO23" s="55">
        <v>-7.8649031803071645E-3</v>
      </c>
      <c r="HP23" s="31">
        <v>2.1626105799143279E-2</v>
      </c>
      <c r="HQ23" s="31">
        <v>3.3349098655028608E-3</v>
      </c>
      <c r="HR23" s="31">
        <v>-1.4115728960734569E-2</v>
      </c>
      <c r="HS23" s="31">
        <v>2.065448104203893E-2</v>
      </c>
      <c r="HT23" s="31">
        <v>7.0232353623449373E-2</v>
      </c>
      <c r="HU23" s="31">
        <v>9.4032122266615498E-4</v>
      </c>
      <c r="HV23" s="32"/>
      <c r="HW23" s="51"/>
      <c r="HX23" s="44" t="s">
        <v>287</v>
      </c>
      <c r="HY23" s="55">
        <v>-1.9268739409836928E-2</v>
      </c>
      <c r="HZ23" s="31">
        <v>-0.15033338000070001</v>
      </c>
      <c r="IA23" s="31">
        <v>-1.9848191487053229E-2</v>
      </c>
      <c r="IB23" s="31">
        <v>-4.5413555146657833E-2</v>
      </c>
      <c r="IC23" s="31">
        <v>-2.0159905205895941E-2</v>
      </c>
      <c r="ID23" s="31">
        <v>-0.61776184683868629</v>
      </c>
      <c r="IE23" s="31">
        <v>-4.8800475209028978E-2</v>
      </c>
      <c r="IF23" s="32"/>
      <c r="IG23" s="51"/>
      <c r="IH23" s="44" t="s">
        <v>287</v>
      </c>
      <c r="II23" s="55">
        <v>8.5170017867718505E-3</v>
      </c>
      <c r="IJ23" s="31">
        <v>7.6573092778515151E-2</v>
      </c>
      <c r="IK23" s="31">
        <v>1.8280876346521029E-2</v>
      </c>
      <c r="IL23" s="31">
        <v>1.731667447651368E-2</v>
      </c>
      <c r="IM23" s="31">
        <v>3.1852817887534711E-2</v>
      </c>
      <c r="IN23" s="31">
        <v>-1.037019357721761</v>
      </c>
      <c r="IO23" s="31">
        <v>7.7643734373408447E-3</v>
      </c>
      <c r="IP23" s="32"/>
      <c r="IQ23" s="51"/>
      <c r="IR23" s="44" t="s">
        <v>287</v>
      </c>
      <c r="IS23" s="55">
        <v>-4.9223037538111462E-2</v>
      </c>
      <c r="IT23" s="31">
        <v>5.9302574737800741E-2</v>
      </c>
      <c r="IU23" s="31">
        <v>-5.4962222101429703E-2</v>
      </c>
      <c r="IV23" s="31">
        <v>4.4109988316559781E-2</v>
      </c>
      <c r="IW23" s="31">
        <v>-8.6578602237913985E-3</v>
      </c>
      <c r="IX23" s="31"/>
      <c r="IY23" s="31">
        <v>-1.001451354281243E-2</v>
      </c>
      <c r="IZ23" s="32"/>
      <c r="JA23" s="51"/>
      <c r="JB23" s="44" t="s">
        <v>287</v>
      </c>
      <c r="JC23" s="55">
        <v>6.2269719912894803E-2</v>
      </c>
      <c r="JD23" s="31">
        <v>5.0987274312337752E-2</v>
      </c>
      <c r="JE23" s="31">
        <v>5.7922038049566978E-2</v>
      </c>
      <c r="JF23" s="31">
        <v>9.8090669006929282E-3</v>
      </c>
      <c r="JG23" s="31">
        <v>-3.3645531583380343E-2</v>
      </c>
      <c r="JH23" s="31">
        <v>0.25757915952357702</v>
      </c>
      <c r="JI23" s="31">
        <v>2.805454814455131E-2</v>
      </c>
      <c r="JJ23" s="32"/>
      <c r="JK23" s="51"/>
      <c r="JL23" s="44" t="s">
        <v>287</v>
      </c>
      <c r="JM23" s="55">
        <v>-5.603659170775744E-2</v>
      </c>
      <c r="JN23" s="31">
        <v>-3.7110452718515853E-2</v>
      </c>
      <c r="JO23" s="31">
        <v>-4.7889534092773502E-2</v>
      </c>
      <c r="JP23" s="31">
        <v>-3.1816226620842228E-2</v>
      </c>
      <c r="JQ23" s="31">
        <v>2.636851002974842E-2</v>
      </c>
      <c r="JR23" s="31">
        <v>1.8848793172619061</v>
      </c>
      <c r="JS23" s="31">
        <v>-2.290223551542871E-2</v>
      </c>
      <c r="JT23" s="32"/>
      <c r="JU23" s="51"/>
      <c r="JV23" s="72" t="s">
        <v>287</v>
      </c>
      <c r="JW23" s="31">
        <v>-3.4947716740206712E-2</v>
      </c>
      <c r="JX23" s="31">
        <v>-0.1103989474715564</v>
      </c>
      <c r="JY23" s="31">
        <v>-4.5935080159372033E-2</v>
      </c>
      <c r="JZ23" s="31">
        <v>1.6963911984870319E-2</v>
      </c>
      <c r="KA23" s="31">
        <v>-3.1200365322406928E-2</v>
      </c>
      <c r="KB23" s="31">
        <v>0.1209909118841567</v>
      </c>
      <c r="KC23" s="31">
        <v>-2.4707401787771869E-2</v>
      </c>
      <c r="KD23" s="31"/>
      <c r="KE23" s="51"/>
      <c r="KF23" s="72" t="s">
        <v>287</v>
      </c>
      <c r="KG23" s="31">
        <v>3.1133516656554881E-3</v>
      </c>
      <c r="KH23" s="31">
        <v>0.12900041206305571</v>
      </c>
      <c r="KI23" s="31">
        <v>3.070624510037848E-2</v>
      </c>
      <c r="KJ23" s="31">
        <v>4.9743684274374068E-2</v>
      </c>
      <c r="KK23" s="31">
        <v>6.2316446601947843E-2</v>
      </c>
      <c r="KL23" s="31">
        <v>0.52335452476461664</v>
      </c>
      <c r="KM23" s="31">
        <v>4.3294162405590003E-2</v>
      </c>
      <c r="KN23" s="31"/>
      <c r="KO23" s="51"/>
      <c r="KP23" s="72" t="s">
        <v>287</v>
      </c>
      <c r="KQ23" s="31">
        <v>-1.091748374031216E-3</v>
      </c>
      <c r="KR23" s="31">
        <v>0.1051667830848807</v>
      </c>
      <c r="KS23" s="31">
        <v>1.317731754128541E-2</v>
      </c>
      <c r="KT23" s="31">
        <v>1.422917038612969E-2</v>
      </c>
      <c r="KU23" s="31">
        <v>-5.6977736910849668E-2</v>
      </c>
      <c r="KV23" s="31">
        <v>0.70164932691106463</v>
      </c>
      <c r="KW23" s="31">
        <v>1.214393457293007E-2</v>
      </c>
      <c r="KX23" s="31"/>
      <c r="KY23" s="51"/>
      <c r="KZ23" s="72" t="s">
        <v>287</v>
      </c>
      <c r="LA23" s="31">
        <v>2.414441079524157E-3</v>
      </c>
      <c r="LB23" s="31">
        <v>-8.7433391440468439E-2</v>
      </c>
      <c r="LC23" s="31">
        <v>-1.9466170178729661E-2</v>
      </c>
      <c r="LD23" s="31">
        <v>-2.6485277430388109E-2</v>
      </c>
      <c r="LE23" s="31">
        <v>3.7072366111075519E-2</v>
      </c>
      <c r="LF23" s="31">
        <v>0.1063453516598281</v>
      </c>
      <c r="LG23" s="31">
        <v>-4.525651268728127E-4</v>
      </c>
      <c r="LH23" s="31"/>
      <c r="LI23" s="51"/>
      <c r="LJ23" s="72" t="s">
        <v>287</v>
      </c>
      <c r="LK23" s="31">
        <v>-5.9434133855196863E-3</v>
      </c>
      <c r="LL23" s="31">
        <v>-3.6459674932828319E-2</v>
      </c>
      <c r="LM23" s="31">
        <v>-1.2386181917468091E-2</v>
      </c>
      <c r="LN23" s="31">
        <v>-2.624272335066365E-2</v>
      </c>
      <c r="LO23" s="31">
        <v>6.99934337593629E-2</v>
      </c>
      <c r="LP23" s="31">
        <v>0.87157027541070609</v>
      </c>
      <c r="LQ23" s="31">
        <v>3.896585731844663E-2</v>
      </c>
      <c r="LR23" s="31"/>
      <c r="LT23" s="72" t="s">
        <v>287</v>
      </c>
      <c r="LU23" s="31">
        <v>-2.685440966489757E-3</v>
      </c>
      <c r="LV23" s="31">
        <v>-1.558820614487887E-2</v>
      </c>
      <c r="LW23" s="31">
        <v>-1.3049729042539271E-3</v>
      </c>
      <c r="LX23" s="31">
        <v>4.0078974860548358E-2</v>
      </c>
      <c r="LY23" s="31">
        <v>-4.7605706446648959E-2</v>
      </c>
      <c r="LZ23" s="31">
        <v>-0.78162602964008132</v>
      </c>
      <c r="MA23" s="31">
        <v>-6.0323038342417222E-2</v>
      </c>
      <c r="MB23" s="31"/>
      <c r="MD23" s="72" t="s">
        <v>287</v>
      </c>
      <c r="ME23" s="31">
        <v>-0.185865288832814</v>
      </c>
      <c r="MF23" s="31">
        <v>5.756129999359158E-2</v>
      </c>
      <c r="MG23" s="31">
        <v>-0.16081767336761699</v>
      </c>
      <c r="MH23" s="31">
        <v>1.45869490700629E-2</v>
      </c>
      <c r="MI23" s="31">
        <v>3.779516910132473E-2</v>
      </c>
      <c r="MJ23" s="31">
        <v>1.679050937021535</v>
      </c>
      <c r="MK23" s="31">
        <v>-3.9971454497069868E-2</v>
      </c>
      <c r="ML23" s="31"/>
      <c r="MN23" s="72" t="s">
        <v>287</v>
      </c>
      <c r="MO23" s="31">
        <v>-4.2166251262501661E-2</v>
      </c>
      <c r="MP23" s="31">
        <v>-9.2624507109046378E-2</v>
      </c>
      <c r="MQ23" s="31">
        <v>-3.8273026243517902E-2</v>
      </c>
      <c r="MR23" s="31">
        <v>-1.134196506682206E-3</v>
      </c>
      <c r="MS23" s="31">
        <v>-2.583480406750735E-2</v>
      </c>
      <c r="MT23" s="31">
        <v>-0.30193140388754602</v>
      </c>
      <c r="MU23" s="31">
        <v>-4.2238562587177127E-2</v>
      </c>
      <c r="MV23" s="31"/>
      <c r="MX23" s="72" t="s">
        <v>287</v>
      </c>
      <c r="MY23" s="31">
        <v>5.2413718453325139E-3</v>
      </c>
      <c r="MZ23" s="31">
        <v>2.5276916016094941E-2</v>
      </c>
      <c r="NA23" s="31">
        <v>9.5961641451878018E-3</v>
      </c>
      <c r="NB23" s="31">
        <v>2.1510171939207959E-2</v>
      </c>
      <c r="NC23" s="31">
        <v>3.9229937852841151E-2</v>
      </c>
      <c r="ND23" s="31">
        <v>-0.1865169138595423</v>
      </c>
      <c r="NE23" s="31">
        <v>1.28119282149818E-2</v>
      </c>
      <c r="NF23" s="31"/>
      <c r="NG23" s="146"/>
      <c r="NH23" s="72" t="s">
        <v>287</v>
      </c>
      <c r="NI23" s="31">
        <v>-2.67208020324959E-2</v>
      </c>
      <c r="NJ23" s="31">
        <v>6.2459856944403836E-3</v>
      </c>
      <c r="NK23" s="31">
        <v>-2.1891881932178739E-2</v>
      </c>
      <c r="NL23" s="31">
        <v>-1.329881142215846E-2</v>
      </c>
      <c r="NM23" s="31">
        <v>-2.2697245947095671E-2</v>
      </c>
      <c r="NN23" s="31">
        <v>0.1396227679636515</v>
      </c>
      <c r="NO23" s="31">
        <v>-1.5307600528225241E-2</v>
      </c>
      <c r="NP23" s="31"/>
      <c r="NR23" s="72" t="s">
        <v>287</v>
      </c>
      <c r="NS23" s="31">
        <v>-1.3218061469884799E-2</v>
      </c>
      <c r="NT23" s="31">
        <v>1.5725646440321529E-2</v>
      </c>
      <c r="NU23" s="31">
        <v>2.1052141063886889E-3</v>
      </c>
      <c r="NV23" s="31">
        <v>-3.0529893881279E-2</v>
      </c>
      <c r="NW23" s="31">
        <v>4.6469409669836082E-3</v>
      </c>
      <c r="NX23" s="31">
        <v>-0.34298769281711311</v>
      </c>
      <c r="NY23" s="31">
        <v>-2.1590867879296961E-2</v>
      </c>
      <c r="NZ23" s="31"/>
      <c r="OB23" s="72" t="s">
        <v>287</v>
      </c>
      <c r="OC23" s="31">
        <v>0</v>
      </c>
      <c r="OD23" s="31">
        <v>0</v>
      </c>
      <c r="OE23" s="31">
        <v>0</v>
      </c>
      <c r="OF23" s="31">
        <v>0</v>
      </c>
      <c r="OG23" s="31">
        <v>0</v>
      </c>
      <c r="OH23" s="31">
        <v>0</v>
      </c>
      <c r="OI23" s="31">
        <v>0</v>
      </c>
      <c r="OJ23" s="31"/>
      <c r="OL23" s="72" t="s">
        <v>287</v>
      </c>
      <c r="OM23" s="148">
        <v>3.5967553484564728E-2</v>
      </c>
      <c r="ON23" s="148">
        <v>-6.5033132424963239E-2</v>
      </c>
      <c r="OO23" s="148">
        <v>3.0178842655169579E-2</v>
      </c>
      <c r="OP23" s="148">
        <v>3.7634634279667803E-2</v>
      </c>
      <c r="OQ23" s="148">
        <v>-3.3540656237422049E-2</v>
      </c>
      <c r="OR23" s="148">
        <v>7.1446014880167649E-2</v>
      </c>
      <c r="OS23" s="148">
        <v>1.3189104374840501E-2</v>
      </c>
      <c r="OT23" s="148"/>
      <c r="OV23" s="72" t="s">
        <v>287</v>
      </c>
      <c r="OW23" s="148">
        <v>-1.3109527862442639E-2</v>
      </c>
      <c r="OX23" s="148">
        <v>0.1385914539060128</v>
      </c>
      <c r="OY23" s="148">
        <v>7.1394534395685166E-3</v>
      </c>
      <c r="OZ23" s="148">
        <v>-7.7345016175932408E-3</v>
      </c>
      <c r="PA23" s="148">
        <v>4.8971970885288013E-2</v>
      </c>
      <c r="PB23" s="148">
        <v>0.27628391164900779</v>
      </c>
      <c r="PC23" s="148">
        <v>1.948465225997446E-2</v>
      </c>
      <c r="PD23" s="148"/>
      <c r="PF23" s="265" t="s">
        <v>287</v>
      </c>
      <c r="PG23" s="148">
        <f>+'22. EMEVASI'!D19</f>
        <v>1.3991302703724706E-2</v>
      </c>
      <c r="PH23" s="148">
        <f>+'22. EMEVASI'!E19</f>
        <v>-2.9151483602290466E-2</v>
      </c>
      <c r="PI23" s="148">
        <f>+'22. EMEVASI'!F19</f>
        <v>-2.6859504132231482E-2</v>
      </c>
      <c r="PJ23" s="148">
        <f>+'22. EMEVASI'!G19</f>
        <v>5.2021841794567892E-3</v>
      </c>
      <c r="PK23" s="148">
        <f>+'22. EMEVASI'!H19</f>
        <v>-7.6525294636414665E-2</v>
      </c>
      <c r="PL23" s="148">
        <f>+'22. EMEVASI'!I19</f>
        <v>-5.8342226965492731E-2</v>
      </c>
      <c r="PM23" s="148">
        <f>+'22. EMEVASI'!J19</f>
        <v>-1.8469523259232255E-2</v>
      </c>
      <c r="PN23" s="148"/>
    </row>
    <row r="24" spans="1:430" ht="14.25" customHeight="1" x14ac:dyDescent="0.25">
      <c r="A24" s="45" t="s">
        <v>288</v>
      </c>
      <c r="B24" s="55">
        <v>4.8261976096129807E-3</v>
      </c>
      <c r="C24" s="31">
        <v>-9.194059795436671E-2</v>
      </c>
      <c r="D24" s="31">
        <v>-2.8680685358254852E-3</v>
      </c>
      <c r="E24" s="31">
        <v>-4.5940219694253562E-3</v>
      </c>
      <c r="F24" s="31">
        <v>-4.0089291388624083E-2</v>
      </c>
      <c r="G24" s="31">
        <v>-0.31643178132962713</v>
      </c>
      <c r="H24" s="31">
        <v>-2.5573236764959439E-2</v>
      </c>
      <c r="I24" s="32">
        <v>-2.5738420670770229E-2</v>
      </c>
      <c r="J24" s="51"/>
      <c r="K24" s="45" t="s">
        <v>288</v>
      </c>
      <c r="L24" s="55">
        <v>1.9104954311863109E-2</v>
      </c>
      <c r="M24" s="31">
        <v>2.0211958045078519E-2</v>
      </c>
      <c r="N24" s="31">
        <v>1.4566544202242151E-2</v>
      </c>
      <c r="O24" s="31">
        <v>-1.7970362229951711E-2</v>
      </c>
      <c r="P24" s="31">
        <v>1.7538173997356491E-3</v>
      </c>
      <c r="Q24" s="31">
        <v>-0.1118126144541241</v>
      </c>
      <c r="R24" s="31">
        <v>-9.4835434689217275E-4</v>
      </c>
      <c r="S24" s="32">
        <v>-9.4835658769824448E-4</v>
      </c>
      <c r="T24" s="51"/>
      <c r="U24" s="45" t="s">
        <v>288</v>
      </c>
      <c r="V24" s="55">
        <v>-1.055478879553094E-2</v>
      </c>
      <c r="W24" s="31">
        <v>6.8114416406009098E-2</v>
      </c>
      <c r="X24" s="31">
        <v>6.8445146266973246E-3</v>
      </c>
      <c r="Y24" s="31">
        <v>1.7462273185618299E-2</v>
      </c>
      <c r="Z24" s="31">
        <v>-5.0548273260595848E-2</v>
      </c>
      <c r="AA24" s="31">
        <v>0.38216770716926179</v>
      </c>
      <c r="AB24" s="31">
        <v>1.2945315659592411E-2</v>
      </c>
      <c r="AC24" s="32">
        <v>7.5108691138412497E-3</v>
      </c>
      <c r="AD24" s="51"/>
      <c r="AE24" s="45" t="s">
        <v>288</v>
      </c>
      <c r="AF24" s="55">
        <v>3.1075405150587741E-2</v>
      </c>
      <c r="AG24" s="31">
        <v>3.3122461210627882E-2</v>
      </c>
      <c r="AH24" s="31">
        <v>2.4407083949480841E-2</v>
      </c>
      <c r="AI24" s="31">
        <v>-2.646960417902413E-2</v>
      </c>
      <c r="AJ24" s="31">
        <v>6.5638047068320438E-2</v>
      </c>
      <c r="AK24" s="31">
        <v>-0.36131073345269271</v>
      </c>
      <c r="AL24" s="31">
        <v>-2.8821001222481988E-3</v>
      </c>
      <c r="AM24" s="32">
        <v>1.261449912210957E-2</v>
      </c>
      <c r="AN24" s="51"/>
      <c r="AO24" s="45" t="s">
        <v>288</v>
      </c>
      <c r="AP24" s="55">
        <v>2.267809190205939E-2</v>
      </c>
      <c r="AQ24" s="31">
        <v>-6.2823676184128568E-2</v>
      </c>
      <c r="AR24" s="31">
        <v>2.2134993905711278E-3</v>
      </c>
      <c r="AS24" s="31">
        <v>-1.195073134273998E-5</v>
      </c>
      <c r="AT24" s="31">
        <v>1.066554196872143E-2</v>
      </c>
      <c r="AU24" s="31">
        <v>-0.15342107208041619</v>
      </c>
      <c r="AV24" s="31">
        <v>1.945103518188742E-3</v>
      </c>
      <c r="AW24" s="32">
        <v>1.77755475791425E-2</v>
      </c>
      <c r="AX24" s="51"/>
      <c r="AY24" s="45" t="s">
        <v>288</v>
      </c>
      <c r="AZ24" s="55">
        <v>8.7112754607528473E-2</v>
      </c>
      <c r="BA24" s="31">
        <v>7.5117706319422606E-2</v>
      </c>
      <c r="BB24" s="31">
        <v>7.7434085380049061E-2</v>
      </c>
      <c r="BC24" s="31">
        <v>-8.5148463521556202E-3</v>
      </c>
      <c r="BD24" s="31">
        <v>-2.486845389334216E-3</v>
      </c>
      <c r="BE24" s="31">
        <v>-8.2220439936429968E-2</v>
      </c>
      <c r="BF24" s="31">
        <v>3.8942517474695029E-2</v>
      </c>
      <c r="BG24" s="32">
        <v>1.6605600635834959E-2</v>
      </c>
      <c r="BH24" s="51"/>
      <c r="BI24" s="45" t="s">
        <v>288</v>
      </c>
      <c r="BJ24" s="55">
        <v>-0.12852614998090309</v>
      </c>
      <c r="BK24" s="31">
        <v>2.2038717946612479E-2</v>
      </c>
      <c r="BL24" s="31">
        <v>0.25913632974148132</v>
      </c>
      <c r="BM24" s="31">
        <v>-2.4638320913070388E-2</v>
      </c>
      <c r="BN24" s="31">
        <v>7.804313553511659E-2</v>
      </c>
      <c r="BO24" s="31">
        <v>0.96375319778098056</v>
      </c>
      <c r="BP24" s="31">
        <v>-1.026308484350443E-2</v>
      </c>
      <c r="BQ24" s="32">
        <v>1.0506132708014881E-2</v>
      </c>
      <c r="BR24" s="51"/>
      <c r="BS24" s="45" t="s">
        <v>288</v>
      </c>
      <c r="BT24" s="55">
        <v>-4.3789508835319298E-2</v>
      </c>
      <c r="BU24" s="31">
        <v>-9.3227652756309079E-2</v>
      </c>
      <c r="BV24" s="31">
        <v>-5.0036226072209901E-2</v>
      </c>
      <c r="BW24" s="31">
        <v>-7.3815828869925239E-3</v>
      </c>
      <c r="BX24" s="31">
        <v>-3.8771581631022671E-2</v>
      </c>
      <c r="BY24" s="31">
        <v>4.1485709429793557E-2</v>
      </c>
      <c r="BZ24" s="31">
        <v>-3.158427867971849E-2</v>
      </c>
      <c r="CA24" s="32">
        <v>7.8166510270604138E-3</v>
      </c>
      <c r="CB24" s="51"/>
      <c r="CC24" s="45" t="s">
        <v>288</v>
      </c>
      <c r="CD24" s="55">
        <v>0.26398742086657617</v>
      </c>
      <c r="CE24" s="31">
        <v>4.4744648772680959E-2</v>
      </c>
      <c r="CF24" s="31">
        <v>0.2148515310354519</v>
      </c>
      <c r="CG24" s="31">
        <v>-0.14920692636010549</v>
      </c>
      <c r="CH24" s="31">
        <v>-1.246545103786016E-2</v>
      </c>
      <c r="CI24" s="31">
        <v>-0.60051561743133963</v>
      </c>
      <c r="CJ24" s="31">
        <v>4.013680688759768E-2</v>
      </c>
      <c r="CK24" s="32">
        <v>0</v>
      </c>
      <c r="CL24" s="51"/>
      <c r="CM24" s="45" t="s">
        <v>288</v>
      </c>
      <c r="CN24" s="55">
        <v>-0.1087961796243931</v>
      </c>
      <c r="CO24" s="31">
        <v>-0.19392752802551169</v>
      </c>
      <c r="CP24" s="31">
        <v>-0.10433925644141449</v>
      </c>
      <c r="CQ24" s="31">
        <v>3.0961946068760282E-3</v>
      </c>
      <c r="CR24" s="31">
        <v>1.5913891939225391E-2</v>
      </c>
      <c r="CS24" s="31">
        <v>0.61975058670063532</v>
      </c>
      <c r="CT24" s="31">
        <v>-5.7179263469790083E-2</v>
      </c>
      <c r="CU24" s="32">
        <v>-3.3984311091313987E-2</v>
      </c>
      <c r="CV24" s="51"/>
      <c r="CW24" s="45" t="s">
        <v>288</v>
      </c>
      <c r="CX24" s="55">
        <v>6.7823258140152928E-2</v>
      </c>
      <c r="CY24" s="31">
        <v>0.14906281395108689</v>
      </c>
      <c r="CZ24" s="31">
        <v>6.4509982076724884E-2</v>
      </c>
      <c r="DA24" s="31">
        <v>-8.152902090015391E-3</v>
      </c>
      <c r="DB24" s="31">
        <v>2.0360883345768809E-2</v>
      </c>
      <c r="DC24" s="31">
        <v>-0.32413167831042061</v>
      </c>
      <c r="DD24" s="31">
        <v>3.2722134490400713E-2</v>
      </c>
      <c r="DE24" s="32">
        <v>1.5199618315807661E-3</v>
      </c>
      <c r="DF24" s="51"/>
      <c r="DG24" s="45" t="s">
        <v>288</v>
      </c>
      <c r="DH24" s="55">
        <v>5.7594854219962993E-2</v>
      </c>
      <c r="DI24" s="31">
        <v>1.21501327124117E-3</v>
      </c>
      <c r="DJ24" s="31">
        <v>5.091335901307404E-2</v>
      </c>
      <c r="DK24" s="31">
        <v>-2.177574016241712E-2</v>
      </c>
      <c r="DL24" s="31">
        <v>-1.101048223236821E-2</v>
      </c>
      <c r="DM24" s="31">
        <v>6.9970067644759604E-2</v>
      </c>
      <c r="DN24" s="31">
        <v>2.4022297428478119E-2</v>
      </c>
      <c r="DO24" s="32">
        <v>5.0082154393709701E-3</v>
      </c>
      <c r="DP24" s="51"/>
      <c r="DQ24" s="45" t="s">
        <v>288</v>
      </c>
      <c r="DR24" s="55">
        <v>-0.15441847801500869</v>
      </c>
      <c r="DS24" s="31">
        <v>3.3610516145319312E-2</v>
      </c>
      <c r="DT24" s="31">
        <v>-0.13340799989973559</v>
      </c>
      <c r="DU24" s="31">
        <v>1.134984121530634E-2</v>
      </c>
      <c r="DV24" s="31">
        <v>-1.084957900006051E-2</v>
      </c>
      <c r="DW24" s="31">
        <v>-0.97979038261682283</v>
      </c>
      <c r="DX24" s="31">
        <v>-9.7988544843794961E-2</v>
      </c>
      <c r="DY24" s="32">
        <v>-6.3233732963528369E-2</v>
      </c>
      <c r="DZ24" s="51"/>
      <c r="EA24" s="45" t="s">
        <v>288</v>
      </c>
      <c r="EB24" s="55">
        <v>9.7186265196686744E-2</v>
      </c>
      <c r="EC24" s="31">
        <v>-4.8330797660733962E-2</v>
      </c>
      <c r="ED24" s="31">
        <v>7.136891381397531E-2</v>
      </c>
      <c r="EE24" s="31">
        <v>0.1098420307181035</v>
      </c>
      <c r="EF24" s="31">
        <v>-3.4948636471721251E-2</v>
      </c>
      <c r="EG24" s="31">
        <v>6.4702904802991084</v>
      </c>
      <c r="EH24" s="31">
        <v>7.6030877711219053E-2</v>
      </c>
      <c r="EI24" s="32"/>
      <c r="EJ24" s="51"/>
      <c r="EK24" s="45" t="s">
        <v>288</v>
      </c>
      <c r="EL24" s="55">
        <v>-0.14560496707780721</v>
      </c>
      <c r="EM24" s="31">
        <v>0.1077643959621188</v>
      </c>
      <c r="EN24" s="31">
        <v>-0.10227895500657409</v>
      </c>
      <c r="EO24" s="31">
        <v>-2.1503945318708379E-2</v>
      </c>
      <c r="EP24" s="31">
        <v>-1.394850849852618E-2</v>
      </c>
      <c r="EQ24" s="31">
        <v>6.1905852730786703</v>
      </c>
      <c r="ER24" s="31">
        <v>-5.5368001838005353E-2</v>
      </c>
      <c r="ES24" s="32"/>
      <c r="ET24" s="51"/>
      <c r="EU24" s="45" t="s">
        <v>288</v>
      </c>
      <c r="EV24" s="55">
        <v>0.34150945420295259</v>
      </c>
      <c r="EW24" s="31">
        <v>6.0184794828555328E-2</v>
      </c>
      <c r="EX24" s="31">
        <v>0.27825200684275081</v>
      </c>
      <c r="EY24" s="31">
        <v>-5.0011308467815353E-2</v>
      </c>
      <c r="EZ24" s="31">
        <v>6.4572674318465556E-2</v>
      </c>
      <c r="FA24" s="31">
        <v>-0.23986760165058901</v>
      </c>
      <c r="FB24" s="31">
        <v>0.1471851873962291</v>
      </c>
      <c r="FC24" s="32"/>
      <c r="FD24" s="51"/>
      <c r="FE24" s="45" t="s">
        <v>288</v>
      </c>
      <c r="FF24" s="55">
        <v>-3.7443947876489247E-2</v>
      </c>
      <c r="FG24" s="31">
        <v>-9.4264083250765143E-2</v>
      </c>
      <c r="FH24" s="31">
        <v>-4.2125912535607622E-2</v>
      </c>
      <c r="FI24" s="31">
        <v>5.6163572431702502E-3</v>
      </c>
      <c r="FJ24" s="31">
        <v>5.1965725992847808E-2</v>
      </c>
      <c r="FK24" s="31">
        <v>-0.29400498838836742</v>
      </c>
      <c r="FL24" s="31">
        <v>-2.4490590896511951E-2</v>
      </c>
      <c r="FM24" s="32"/>
      <c r="FN24" s="51"/>
      <c r="FO24" s="51"/>
      <c r="FP24" s="45" t="s">
        <v>288</v>
      </c>
      <c r="FQ24" s="55">
        <v>3.3154643414891549E-2</v>
      </c>
      <c r="FR24" s="31">
        <v>0.16738305073308171</v>
      </c>
      <c r="FS24" s="31">
        <v>3.9778140421129482E-2</v>
      </c>
      <c r="FT24" s="31">
        <v>4.2384510849272541E-2</v>
      </c>
      <c r="FU24" s="31">
        <v>-1.2851791048098661E-3</v>
      </c>
      <c r="FV24" s="31">
        <v>-0.41448110793286241</v>
      </c>
      <c r="FW24" s="31">
        <v>3.4904332521370332E-2</v>
      </c>
      <c r="FX24" s="32"/>
      <c r="FY24" s="51"/>
      <c r="FZ24" s="45" t="s">
        <v>288</v>
      </c>
      <c r="GA24" s="55">
        <v>4.0385353786983491E-2</v>
      </c>
      <c r="GB24" s="31">
        <v>-5.5137197027655967E-2</v>
      </c>
      <c r="GC24" s="31">
        <v>-0.21752771729234241</v>
      </c>
      <c r="GD24" s="31">
        <v>-2.2150785646785829E-2</v>
      </c>
      <c r="GE24" s="31">
        <v>2.4944573101662391E-2</v>
      </c>
      <c r="GF24" s="31">
        <v>0.159825513533777</v>
      </c>
      <c r="GG24" s="31">
        <v>-1.424371107338559E-2</v>
      </c>
      <c r="GH24" s="32"/>
      <c r="GI24" s="51"/>
      <c r="GJ24" s="45" t="s">
        <v>288</v>
      </c>
      <c r="GK24" s="55">
        <v>7.0493708758196669E-3</v>
      </c>
      <c r="GL24" s="31">
        <v>-0.1161549413139614</v>
      </c>
      <c r="GM24" s="31">
        <v>-1.6721362391251729E-2</v>
      </c>
      <c r="GN24" s="31">
        <v>-3.3959708712776607E-2</v>
      </c>
      <c r="GO24" s="31">
        <v>-1.562109768287384E-2</v>
      </c>
      <c r="GP24" s="31">
        <v>5.1539503512027283</v>
      </c>
      <c r="GQ24" s="31">
        <v>2.1662068990457389E-2</v>
      </c>
      <c r="GR24" s="32"/>
      <c r="GS24" s="51"/>
      <c r="GT24" s="45" t="s">
        <v>288</v>
      </c>
      <c r="GU24" s="55">
        <v>-0.1225607401654621</v>
      </c>
      <c r="GV24" s="31">
        <v>0.1016191724563256</v>
      </c>
      <c r="GW24" s="31">
        <v>-8.8795999496657368E-2</v>
      </c>
      <c r="GX24" s="31">
        <v>6.4684373544204225E-4</v>
      </c>
      <c r="GY24" s="31">
        <v>4.0061615661890988E-2</v>
      </c>
      <c r="GZ24" s="31">
        <v>-0.39101389100434158</v>
      </c>
      <c r="HA24" s="31">
        <v>-7.0526276516924807E-2</v>
      </c>
      <c r="HB24" s="32"/>
      <c r="HC24" s="51"/>
      <c r="HD24" s="45" t="s">
        <v>288</v>
      </c>
      <c r="HE24" s="55">
        <v>-0.1208380549754569</v>
      </c>
      <c r="HF24" s="31">
        <v>5.8575944042656133E-2</v>
      </c>
      <c r="HG24" s="31">
        <v>-0.1133634392528708</v>
      </c>
      <c r="HH24" s="31">
        <v>4.3796676022952501E-2</v>
      </c>
      <c r="HI24" s="31">
        <v>-1.0252331466644241E-2</v>
      </c>
      <c r="HJ24" s="31">
        <v>0.12778858227295309</v>
      </c>
      <c r="HK24" s="31">
        <v>-4.3010895458432938E-2</v>
      </c>
      <c r="HL24" s="32"/>
      <c r="HM24" s="51"/>
      <c r="HN24" s="45" t="s">
        <v>288</v>
      </c>
      <c r="HO24" s="55">
        <v>5.6682797115009181E-3</v>
      </c>
      <c r="HP24" s="31">
        <v>2.1626467240180532E-2</v>
      </c>
      <c r="HQ24" s="31">
        <v>1.367463959310173E-2</v>
      </c>
      <c r="HR24" s="31">
        <v>-1.4116079427207341E-2</v>
      </c>
      <c r="HS24" s="31">
        <v>-1.3739197939253069E-3</v>
      </c>
      <c r="HT24" s="31">
        <v>8.7140598734457092E-2</v>
      </c>
      <c r="HU24" s="31">
        <v>3.2970311502963099E-3</v>
      </c>
      <c r="HV24" s="32"/>
      <c r="HW24" s="51"/>
      <c r="HX24" s="45" t="s">
        <v>288</v>
      </c>
      <c r="HY24" s="55">
        <v>7.0094202874507419E-2</v>
      </c>
      <c r="HZ24" s="31">
        <v>-0.15033352869456279</v>
      </c>
      <c r="IA24" s="31">
        <v>4.3148651281576578E-2</v>
      </c>
      <c r="IB24" s="31">
        <v>-4.5413403136492267E-2</v>
      </c>
      <c r="IC24" s="31">
        <v>5.8583356846417869E-2</v>
      </c>
      <c r="ID24" s="31">
        <v>-0.62412327821048996</v>
      </c>
      <c r="IE24" s="31">
        <v>-8.5695874953639426E-3</v>
      </c>
      <c r="IF24" s="32"/>
      <c r="IG24" s="51"/>
      <c r="IH24" s="45" t="s">
        <v>288</v>
      </c>
      <c r="II24" s="55">
        <v>0.1254542688018534</v>
      </c>
      <c r="IJ24" s="31">
        <v>7.6572268913620789E-2</v>
      </c>
      <c r="IK24" s="31">
        <v>0.1288771298348407</v>
      </c>
      <c r="IL24" s="31">
        <v>1.7316591067681429E-2</v>
      </c>
      <c r="IM24" s="31">
        <v>-2.788281338776849E-2</v>
      </c>
      <c r="IN24" s="31">
        <v>-0.91038358184959389</v>
      </c>
      <c r="IO24" s="31">
        <v>5.6851088831878817E-2</v>
      </c>
      <c r="IP24" s="32"/>
      <c r="IQ24" s="51"/>
      <c r="IR24" s="45" t="s">
        <v>288</v>
      </c>
      <c r="IS24" s="55">
        <v>5.620969419280944E-2</v>
      </c>
      <c r="IT24" s="31">
        <v>5.930338538677344E-2</v>
      </c>
      <c r="IU24" s="31">
        <v>3.976665169298129E-2</v>
      </c>
      <c r="IV24" s="31">
        <v>4.4110073922157517E-2</v>
      </c>
      <c r="IW24" s="31">
        <v>-2.3546294854295109E-2</v>
      </c>
      <c r="IX24" s="31">
        <v>3.553464134180027</v>
      </c>
      <c r="IY24" s="31">
        <v>4.5842238264296557E-2</v>
      </c>
      <c r="IZ24" s="32"/>
      <c r="JA24" s="51"/>
      <c r="JB24" s="45" t="s">
        <v>288</v>
      </c>
      <c r="JC24" s="55">
        <v>-5.8388700123195192E-2</v>
      </c>
      <c r="JD24" s="31">
        <v>5.0987274312337752E-2</v>
      </c>
      <c r="JE24" s="31">
        <v>-4.1230987917884938E-2</v>
      </c>
      <c r="JF24" s="31">
        <v>9.8090669006929282E-3</v>
      </c>
      <c r="JG24" s="31">
        <v>-1.173116740037479E-2</v>
      </c>
      <c r="JH24" s="31">
        <v>-8.7279451003935651E-2</v>
      </c>
      <c r="JI24" s="31">
        <v>-2.6256954889336291E-2</v>
      </c>
      <c r="JJ24" s="32"/>
      <c r="JK24" s="51"/>
      <c r="JL24" s="45" t="s">
        <v>288</v>
      </c>
      <c r="JM24" s="55">
        <v>4.3619728098238421E-2</v>
      </c>
      <c r="JN24" s="31">
        <v>-3.7110452718515853E-2</v>
      </c>
      <c r="JO24" s="31">
        <v>3.9704903572042941E-2</v>
      </c>
      <c r="JP24" s="31">
        <v>-3.1816226620842228E-2</v>
      </c>
      <c r="JQ24" s="31">
        <v>-6.3323596450673694E-3</v>
      </c>
      <c r="JR24" s="31">
        <v>0.14391688344909029</v>
      </c>
      <c r="JS24" s="31">
        <v>1.116942111718118E-2</v>
      </c>
      <c r="JT24" s="32"/>
      <c r="JU24" s="51"/>
      <c r="JV24" s="72" t="s">
        <v>288</v>
      </c>
      <c r="JW24" s="31">
        <v>9.9123869380342886E-2</v>
      </c>
      <c r="JX24" s="31">
        <v>-0.1103989474715564</v>
      </c>
      <c r="JY24" s="31">
        <v>6.4813183770205549E-2</v>
      </c>
      <c r="JZ24" s="31">
        <v>1.6963911984870319E-2</v>
      </c>
      <c r="KA24" s="31">
        <v>3.933983406715464E-2</v>
      </c>
      <c r="KB24" s="31">
        <v>2.0358386442410592</v>
      </c>
      <c r="KC24" s="31">
        <v>6.4333245764036887E-2</v>
      </c>
      <c r="KD24" s="31"/>
      <c r="KE24" s="51"/>
      <c r="KF24" s="72" t="s">
        <v>288</v>
      </c>
      <c r="KG24" s="31">
        <v>-8.420850198011455E-2</v>
      </c>
      <c r="KH24" s="31">
        <v>0.12900041206305571</v>
      </c>
      <c r="KI24" s="31">
        <v>-4.0129079673032877E-2</v>
      </c>
      <c r="KJ24" s="31">
        <v>4.9743684274374068E-2</v>
      </c>
      <c r="KK24" s="31">
        <v>3.9070766431278242E-2</v>
      </c>
      <c r="KL24" s="31">
        <v>0.63723546843904499</v>
      </c>
      <c r="KM24" s="31">
        <v>-8.9832580181845607E-3</v>
      </c>
      <c r="KN24" s="31"/>
      <c r="KO24" s="51"/>
      <c r="KP24" s="72" t="s">
        <v>288</v>
      </c>
      <c r="KQ24" s="31">
        <v>-0.15602327299267441</v>
      </c>
      <c r="KR24" s="31">
        <v>0.1051667830848807</v>
      </c>
      <c r="KS24" s="31">
        <v>-7.7689495869538217E-2</v>
      </c>
      <c r="KT24" s="31">
        <v>1.422917038612969E-2</v>
      </c>
      <c r="KU24" s="31">
        <v>6.8672467353883514E-3</v>
      </c>
      <c r="KV24" s="31">
        <v>0.81374209362243655</v>
      </c>
      <c r="KW24" s="31">
        <v>-4.2217550088503711E-2</v>
      </c>
      <c r="KX24" s="31"/>
      <c r="KY24" s="51"/>
      <c r="KZ24" s="72" t="s">
        <v>288</v>
      </c>
      <c r="LA24" s="31">
        <v>-8.0484948956513133E-2</v>
      </c>
      <c r="LB24" s="31">
        <v>-8.7433391440468439E-2</v>
      </c>
      <c r="LC24" s="31">
        <v>-9.4043313747147445E-2</v>
      </c>
      <c r="LD24" s="31">
        <v>-2.6485277430388109E-2</v>
      </c>
      <c r="LE24" s="31">
        <v>-2.2379152270225228E-3</v>
      </c>
      <c r="LF24" s="31">
        <v>7.4293283616963706E-3</v>
      </c>
      <c r="LG24" s="31">
        <v>-5.2348697072502767E-2</v>
      </c>
      <c r="LH24" s="31"/>
      <c r="LI24" s="51"/>
      <c r="LJ24" s="72" t="s">
        <v>288</v>
      </c>
      <c r="LK24" s="31">
        <v>9.3052260489978209E-2</v>
      </c>
      <c r="LL24" s="31">
        <v>-3.6459674932828319E-2</v>
      </c>
      <c r="LM24" s="31">
        <v>7.5554750853077779E-2</v>
      </c>
      <c r="LN24" s="31">
        <v>-2.624272335066365E-2</v>
      </c>
      <c r="LO24" s="31">
        <v>-1.595573622784725E-2</v>
      </c>
      <c r="LP24" s="31">
        <v>-3.4567457754402377E-2</v>
      </c>
      <c r="LQ24" s="31">
        <v>2.6423035795560951E-2</v>
      </c>
      <c r="LR24" s="31"/>
      <c r="LT24" s="72" t="s">
        <v>288</v>
      </c>
      <c r="LU24" s="31">
        <v>-2.2559841548354501E-4</v>
      </c>
      <c r="LV24" s="31">
        <v>-1.558820614487887E-2</v>
      </c>
      <c r="LW24" s="31">
        <v>-1.5097330854225101E-3</v>
      </c>
      <c r="LX24" s="31">
        <v>4.0078974860548358E-2</v>
      </c>
      <c r="LY24" s="31">
        <v>5.0403989866942061E-3</v>
      </c>
      <c r="LZ24" s="31">
        <v>7.6710814640674391E-2</v>
      </c>
      <c r="MA24" s="31">
        <v>1.4656301737724741E-2</v>
      </c>
      <c r="MB24" s="31"/>
      <c r="MD24" s="72" t="s">
        <v>288</v>
      </c>
      <c r="ME24" s="31">
        <v>5.5758204114388452E-3</v>
      </c>
      <c r="MF24" s="31">
        <v>5.756129999359158E-2</v>
      </c>
      <c r="MG24" s="31">
        <v>1.27462718451971E-2</v>
      </c>
      <c r="MH24" s="31">
        <v>1.45869490700629E-2</v>
      </c>
      <c r="MI24" s="31">
        <v>-1.03693850231074E-2</v>
      </c>
      <c r="MJ24" s="31">
        <v>5.2435963485291823E-2</v>
      </c>
      <c r="MK24" s="31">
        <v>1.238188371181482E-2</v>
      </c>
      <c r="ML24" s="31"/>
      <c r="MN24" s="72" t="s">
        <v>288</v>
      </c>
      <c r="MO24" s="31">
        <v>1.744092528053389E-3</v>
      </c>
      <c r="MP24" s="31">
        <v>-9.2624507109046378E-2</v>
      </c>
      <c r="MQ24" s="31">
        <v>2.2014620213042378E-3</v>
      </c>
      <c r="MR24" s="31">
        <v>-1.134196506682206E-3</v>
      </c>
      <c r="MS24" s="31">
        <v>0.17237021643445019</v>
      </c>
      <c r="MT24" s="31">
        <v>-0.35262504486234247</v>
      </c>
      <c r="MU24" s="31">
        <v>-3.4549257278968862E-3</v>
      </c>
      <c r="MV24" s="31"/>
      <c r="MX24" s="72" t="s">
        <v>288</v>
      </c>
      <c r="MY24" s="31">
        <v>4.3161785272928928E-4</v>
      </c>
      <c r="MZ24" s="31">
        <v>2.5277303155554369E-2</v>
      </c>
      <c r="NA24" s="31">
        <v>2.6921951089037702E-3</v>
      </c>
      <c r="NB24" s="31">
        <v>2.1510060580819432E-2</v>
      </c>
      <c r="NC24" s="31">
        <v>-0.1162059700874018</v>
      </c>
      <c r="ND24" s="31">
        <v>-0.14793854146166721</v>
      </c>
      <c r="NE24" s="31">
        <v>-1.357013621854015E-2</v>
      </c>
      <c r="NF24" s="31"/>
      <c r="NG24" s="146"/>
      <c r="NH24" s="72" t="s">
        <v>288</v>
      </c>
      <c r="NI24" s="31">
        <v>-1.4781480341850339E-2</v>
      </c>
      <c r="NJ24" s="31">
        <v>6.2459856944403836E-3</v>
      </c>
      <c r="NK24" s="31">
        <v>-1.233264767378923E-2</v>
      </c>
      <c r="NL24" s="31">
        <v>-1.329881142215846E-2</v>
      </c>
      <c r="NM24" s="31">
        <v>5.3035355775024468E-2</v>
      </c>
      <c r="NN24" s="31">
        <v>0.17226212967611221</v>
      </c>
      <c r="NO24" s="31">
        <v>1.4334170487638491E-3</v>
      </c>
      <c r="NP24" s="31"/>
      <c r="NR24" s="72" t="s">
        <v>288</v>
      </c>
      <c r="NS24" s="31">
        <v>-1.3621241066967681E-2</v>
      </c>
      <c r="NT24" s="31">
        <v>1.5725646440321529E-2</v>
      </c>
      <c r="NU24" s="31">
        <v>3.4350946575684139E-3</v>
      </c>
      <c r="NV24" s="31">
        <v>-3.0529893881279E-2</v>
      </c>
      <c r="NW24" s="31">
        <v>-5.872739136396965E-2</v>
      </c>
      <c r="NX24" s="31">
        <v>-0.36328315953527479</v>
      </c>
      <c r="NY24" s="31">
        <v>-3.3937124877968038E-2</v>
      </c>
      <c r="NZ24" s="31"/>
      <c r="OB24" s="72" t="s">
        <v>288</v>
      </c>
      <c r="OC24" s="31">
        <v>-1.9802616416652381E-2</v>
      </c>
      <c r="OD24" s="31">
        <v>-2.1455307108291879E-2</v>
      </c>
      <c r="OE24" s="31">
        <v>-1.2784995986530131E-2</v>
      </c>
      <c r="OF24" s="31">
        <v>5.4508043915653184E-3</v>
      </c>
      <c r="OG24" s="31">
        <v>3.5586245853253012E-2</v>
      </c>
      <c r="OH24" s="31">
        <v>-3.3862625479723373E-2</v>
      </c>
      <c r="OI24" s="31">
        <v>-4.7701049418971287E-3</v>
      </c>
      <c r="OJ24" s="31"/>
      <c r="OL24" s="72" t="s">
        <v>288</v>
      </c>
      <c r="OM24" s="148">
        <v>-8.32428789578704E-2</v>
      </c>
      <c r="ON24" s="148">
        <v>-4.4533300965430671E-2</v>
      </c>
      <c r="OO24" s="148">
        <v>-7.6705461891310472E-2</v>
      </c>
      <c r="OP24" s="148">
        <v>3.2009353165297898E-2</v>
      </c>
      <c r="OQ24" s="148">
        <v>-5.0909434821610061E-2</v>
      </c>
      <c r="OR24" s="148">
        <v>4.5870637315871397E-2</v>
      </c>
      <c r="OS24" s="148">
        <v>-3.7936050989001623E-2</v>
      </c>
      <c r="OT24" s="148"/>
      <c r="OV24" s="72" t="s">
        <v>288</v>
      </c>
      <c r="OW24" s="148">
        <v>-4.2534909765755323E-2</v>
      </c>
      <c r="OX24" s="148">
        <v>0.1386315604590482</v>
      </c>
      <c r="OY24" s="148">
        <v>1.530976434553932E-3</v>
      </c>
      <c r="OZ24" s="148">
        <v>-7.748706126646375E-3</v>
      </c>
      <c r="PA24" s="148">
        <v>9.5936869227509755E-2</v>
      </c>
      <c r="PB24" s="148">
        <v>0.50281003759436627</v>
      </c>
      <c r="PC24" s="148">
        <v>1.559462887739468E-2</v>
      </c>
      <c r="PD24" s="148"/>
      <c r="PF24" s="265" t="s">
        <v>288</v>
      </c>
      <c r="PG24" s="148">
        <f>+'12. EE Putumayo'!D19</f>
        <v>4.4554287842367091E-2</v>
      </c>
      <c r="PH24" s="148">
        <f>+'12. EE Putumayo'!E19</f>
        <v>-2.9151483602290466E-2</v>
      </c>
      <c r="PI24" s="148">
        <f>+'12. EE Putumayo'!F19</f>
        <v>-0.1364012124552218</v>
      </c>
      <c r="PJ24" s="148">
        <f>+'12. EE Putumayo'!G19</f>
        <v>5.2021841794567892E-3</v>
      </c>
      <c r="PK24" s="148">
        <f>+'12. EE Putumayo'!H19</f>
        <v>9.7592713077423784E-3</v>
      </c>
      <c r="PL24" s="148">
        <f>+'12. EE Putumayo'!I19</f>
        <v>-0.11218257794921242</v>
      </c>
      <c r="PM24" s="148">
        <f>+'12. EE Putumayo'!J19</f>
        <v>8.3461660534380638E-4</v>
      </c>
      <c r="PN24" s="148"/>
    </row>
    <row r="25" spans="1:430" x14ac:dyDescent="0.25">
      <c r="A25" s="45" t="s">
        <v>289</v>
      </c>
      <c r="B25" s="55">
        <v>8.709280885065031E-4</v>
      </c>
      <c r="C25" s="31">
        <v>-9.194059795436671E-2</v>
      </c>
      <c r="D25" s="31">
        <v>-7.6888806385742329E-3</v>
      </c>
      <c r="E25" s="31">
        <v>-4.5940219694253562E-3</v>
      </c>
      <c r="F25" s="31">
        <v>-2.796722232627831E-2</v>
      </c>
      <c r="G25" s="31">
        <v>-0.32508070646098808</v>
      </c>
      <c r="H25" s="31">
        <v>-2.7806986797523019E-2</v>
      </c>
      <c r="I25" s="32"/>
      <c r="J25" s="51"/>
      <c r="K25" s="45" t="s">
        <v>289</v>
      </c>
      <c r="L25" s="55">
        <v>-5.3932745727908174E-3</v>
      </c>
      <c r="M25" s="31">
        <v>2.0211958045078519E-2</v>
      </c>
      <c r="N25" s="31">
        <v>0.20830499216174839</v>
      </c>
      <c r="O25" s="31">
        <v>-1.7970362229951711E-2</v>
      </c>
      <c r="P25" s="31">
        <v>-2.2350305404010291E-2</v>
      </c>
      <c r="Q25" s="31">
        <v>-6.8890336061245783E-2</v>
      </c>
      <c r="R25" s="31">
        <v>7.2106717942557708E-4</v>
      </c>
      <c r="S25" s="32"/>
      <c r="T25" s="51"/>
      <c r="U25" s="45" t="s">
        <v>289</v>
      </c>
      <c r="V25" s="55">
        <v>4.6640838479986447E-3</v>
      </c>
      <c r="W25" s="31">
        <v>6.8114416406009098E-2</v>
      </c>
      <c r="X25" s="31">
        <v>-0.16450147551722061</v>
      </c>
      <c r="Y25" s="31">
        <v>1.7462273185618299E-2</v>
      </c>
      <c r="Z25" s="31">
        <v>-2.4836943196394179E-2</v>
      </c>
      <c r="AA25" s="31">
        <v>0.24336841056728339</v>
      </c>
      <c r="AB25" s="31">
        <v>4.2031944277651006E-3</v>
      </c>
      <c r="AC25" s="32"/>
      <c r="AD25" s="51"/>
      <c r="AE25" s="45" t="s">
        <v>289</v>
      </c>
      <c r="AF25" s="55">
        <v>2.7364853388061878E-4</v>
      </c>
      <c r="AG25" s="31">
        <v>3.3122461210627882E-2</v>
      </c>
      <c r="AH25" s="31">
        <v>-5.2005341920530763E-3</v>
      </c>
      <c r="AI25" s="31">
        <v>-2.646960417902413E-2</v>
      </c>
      <c r="AJ25" s="31">
        <v>1.6764736259056501E-2</v>
      </c>
      <c r="AK25" s="31">
        <v>-0.34471939328773332</v>
      </c>
      <c r="AL25" s="31">
        <v>-2.0330064577852192E-2</v>
      </c>
      <c r="AM25" s="32"/>
      <c r="AN25" s="51"/>
      <c r="AO25" s="45" t="s">
        <v>289</v>
      </c>
      <c r="AP25" s="55">
        <v>-7.6964141198830648E-3</v>
      </c>
      <c r="AQ25" s="31">
        <v>-6.2823676184128568E-2</v>
      </c>
      <c r="AR25" s="31">
        <v>-1.2673940708906159E-2</v>
      </c>
      <c r="AS25" s="31">
        <v>-1.195073134273998E-5</v>
      </c>
      <c r="AT25" s="31">
        <v>2.120224262459704E-2</v>
      </c>
      <c r="AU25" s="31">
        <v>-0.17156632440088929</v>
      </c>
      <c r="AV25" s="31">
        <v>-9.765625E-3</v>
      </c>
      <c r="AW25" s="32"/>
      <c r="AX25" s="51"/>
      <c r="AY25" s="45" t="s">
        <v>289</v>
      </c>
      <c r="AZ25" s="55">
        <v>1.487166742484379E-2</v>
      </c>
      <c r="BA25" s="31">
        <v>7.5117706319422606E-2</v>
      </c>
      <c r="BB25" s="31">
        <v>1.3347719516962311E-2</v>
      </c>
      <c r="BC25" s="31">
        <v>-8.5148463521556202E-3</v>
      </c>
      <c r="BD25" s="31">
        <v>3.9233279686309033E-2</v>
      </c>
      <c r="BE25" s="31">
        <v>-0.12604898956518271</v>
      </c>
      <c r="BF25" s="31">
        <v>9.6153846153845587E-3</v>
      </c>
      <c r="BG25" s="32"/>
      <c r="BH25" s="51"/>
      <c r="BI25" s="45" t="s">
        <v>289</v>
      </c>
      <c r="BJ25" s="55">
        <v>-5.4372802203939393E-3</v>
      </c>
      <c r="BK25" s="31">
        <v>2.2038717946612479E-2</v>
      </c>
      <c r="BL25" s="31">
        <v>1.4652205603778E-4</v>
      </c>
      <c r="BM25" s="31">
        <v>-2.4638320913070388E-2</v>
      </c>
      <c r="BN25" s="31">
        <v>-1.8740038208698841E-4</v>
      </c>
      <c r="BO25" s="31">
        <v>1.3460038874672899</v>
      </c>
      <c r="BP25" s="31">
        <v>1.782661782661785E-2</v>
      </c>
      <c r="BQ25" s="32"/>
      <c r="BR25" s="51"/>
      <c r="BS25" s="45" t="s">
        <v>289</v>
      </c>
      <c r="BT25" s="55">
        <v>-2.3599834377560211E-3</v>
      </c>
      <c r="BU25" s="31">
        <v>-9.3227652756309079E-2</v>
      </c>
      <c r="BV25" s="31">
        <v>-1.1844209745658651E-2</v>
      </c>
      <c r="BW25" s="31">
        <v>-7.3815828869925239E-3</v>
      </c>
      <c r="BX25" s="31">
        <v>9.7426747468449745E-2</v>
      </c>
      <c r="BY25" s="31">
        <v>-3.7585372223924413E-2</v>
      </c>
      <c r="BZ25" s="31">
        <v>5.9980806142034544E-4</v>
      </c>
      <c r="CA25" s="32"/>
      <c r="CB25" s="51"/>
      <c r="CC25" s="45" t="s">
        <v>289</v>
      </c>
      <c r="CD25" s="55">
        <v>0.27790307221629229</v>
      </c>
      <c r="CE25" s="31">
        <v>4.4744648772680959E-2</v>
      </c>
      <c r="CF25" s="31">
        <v>0.16687059009695079</v>
      </c>
      <c r="CG25" s="31">
        <v>-0.14920692636010549</v>
      </c>
      <c r="CH25" s="31">
        <v>-5.2937118590945083E-2</v>
      </c>
      <c r="CI25" s="31">
        <v>-0.58329015101169501</v>
      </c>
      <c r="CJ25" s="31">
        <v>2.613595492147219E-2</v>
      </c>
      <c r="CK25" s="32"/>
      <c r="CL25" s="51"/>
      <c r="CM25" s="45" t="s">
        <v>289</v>
      </c>
      <c r="CN25" s="55">
        <v>-1.1034239416628179E-2</v>
      </c>
      <c r="CO25" s="31">
        <v>-0.19392752802551169</v>
      </c>
      <c r="CP25" s="31">
        <v>-0.14560244100303921</v>
      </c>
      <c r="CQ25" s="31">
        <v>3.0961946068760282E-3</v>
      </c>
      <c r="CR25" s="31">
        <v>2.4920578656218509E-2</v>
      </c>
      <c r="CS25" s="31">
        <v>0.49761839899749061</v>
      </c>
      <c r="CT25" s="31">
        <v>-1.3669821240799081E-2</v>
      </c>
      <c r="CU25" s="32"/>
      <c r="CV25" s="51"/>
      <c r="CW25" s="45" t="s">
        <v>289</v>
      </c>
      <c r="CX25" s="55">
        <v>-3.4986599565567599E-3</v>
      </c>
      <c r="CY25" s="31">
        <v>0.14906281395108689</v>
      </c>
      <c r="CZ25" s="31">
        <v>1.0117552181589461E-2</v>
      </c>
      <c r="DA25" s="31">
        <v>-8.152902090015391E-3</v>
      </c>
      <c r="DB25" s="31">
        <v>2.4501768674271219E-2</v>
      </c>
      <c r="DC25" s="31">
        <v>-0.35249048541096351</v>
      </c>
      <c r="DD25" s="31">
        <v>-2.4875621890547532E-3</v>
      </c>
      <c r="DE25" s="32"/>
      <c r="DF25" s="51"/>
      <c r="DG25" s="45" t="s">
        <v>289</v>
      </c>
      <c r="DH25" s="55">
        <v>9.6357350969069559E-3</v>
      </c>
      <c r="DI25" s="31">
        <v>1.21501327124117E-3</v>
      </c>
      <c r="DJ25" s="31">
        <v>-1.1223882227521839E-2</v>
      </c>
      <c r="DK25" s="31">
        <v>-2.177574016241712E-2</v>
      </c>
      <c r="DL25" s="31">
        <v>3.3025789923758327E-2</v>
      </c>
      <c r="DM25" s="31">
        <v>0.18499004196717581</v>
      </c>
      <c r="DN25" s="31">
        <v>5.2250326564540761E-3</v>
      </c>
      <c r="DO25" s="32"/>
      <c r="DP25" s="51"/>
      <c r="DQ25" s="45" t="s">
        <v>289</v>
      </c>
      <c r="DR25" s="55">
        <v>1.453803598817472E-2</v>
      </c>
      <c r="DS25" s="31">
        <v>3.3610516145319312E-2</v>
      </c>
      <c r="DT25" s="31">
        <v>1.8301754577141269E-2</v>
      </c>
      <c r="DU25" s="31">
        <v>1.134984121530634E-2</v>
      </c>
      <c r="DV25" s="31">
        <v>-3.7650408329966273E-2</v>
      </c>
      <c r="DW25" s="31">
        <v>-1.093742940161577</v>
      </c>
      <c r="DX25" s="31">
        <v>-1.5948021264028351E-2</v>
      </c>
      <c r="DY25" s="32"/>
      <c r="DZ25" s="51"/>
      <c r="EA25" s="45" t="s">
        <v>289</v>
      </c>
      <c r="EB25" s="55">
        <v>5.0126221170927691E-3</v>
      </c>
      <c r="EC25" s="31">
        <v>-3.6180762660633227E-2</v>
      </c>
      <c r="ED25" s="31">
        <v>-1.11151323196419E-2</v>
      </c>
      <c r="EE25" s="31">
        <v>0.1098420307181035</v>
      </c>
      <c r="EF25" s="31">
        <v>-3.1532903610373877E-2</v>
      </c>
      <c r="EG25" s="31">
        <v>-2.967433086983946</v>
      </c>
      <c r="EH25" s="31">
        <v>3.2533013205282138E-2</v>
      </c>
      <c r="EI25" s="32"/>
      <c r="EJ25" s="51"/>
      <c r="EK25" s="45" t="s">
        <v>289</v>
      </c>
      <c r="EL25" s="55">
        <v>-1.8349185379555169E-2</v>
      </c>
      <c r="EM25" s="31">
        <v>9.5135550798138804E-2</v>
      </c>
      <c r="EN25" s="31">
        <v>2.1561623102670308E-2</v>
      </c>
      <c r="EO25" s="31">
        <v>-2.1503945318708379E-2</v>
      </c>
      <c r="EP25" s="31">
        <v>9.0909244894478609E-3</v>
      </c>
      <c r="EQ25" s="31">
        <v>3.8530070924130828</v>
      </c>
      <c r="ER25" s="31">
        <v>7.7897918846644943E-3</v>
      </c>
      <c r="ES25" s="32"/>
      <c r="ET25" s="51"/>
      <c r="EU25" s="45" t="s">
        <v>289</v>
      </c>
      <c r="EV25" s="55">
        <v>-1.618481371681585E-4</v>
      </c>
      <c r="EW25" s="31">
        <v>5.8891643827792058E-2</v>
      </c>
      <c r="EX25" s="31">
        <v>-2.2548184270339808E-2</v>
      </c>
      <c r="EY25" s="31">
        <v>-5.0011308467815353E-2</v>
      </c>
      <c r="EZ25" s="31">
        <v>5.5365733744614423E-3</v>
      </c>
      <c r="FA25" s="31">
        <v>-0.22388870815556031</v>
      </c>
      <c r="FB25" s="31">
        <v>-1.6382095062298031E-2</v>
      </c>
      <c r="FC25" s="32"/>
      <c r="FD25" s="51"/>
      <c r="FE25" s="45" t="s">
        <v>289</v>
      </c>
      <c r="FF25" s="55">
        <v>6.1307636458051949E-2</v>
      </c>
      <c r="FG25" s="31">
        <v>-9.4264083250765143E-2</v>
      </c>
      <c r="FH25" s="31">
        <v>4.3481492143321469E-2</v>
      </c>
      <c r="FI25" s="31">
        <v>5.6163572431702502E-3</v>
      </c>
      <c r="FJ25" s="31">
        <v>5.7464291123941837E-2</v>
      </c>
      <c r="FK25" s="31">
        <v>0.13229446378785359</v>
      </c>
      <c r="FL25" s="31">
        <v>3.4717335209946083E-2</v>
      </c>
      <c r="FM25" s="32"/>
      <c r="FN25" s="51"/>
      <c r="FO25" s="51"/>
      <c r="FP25" s="45" t="s">
        <v>289</v>
      </c>
      <c r="FQ25" s="55">
        <v>-3.7345538989150259E-2</v>
      </c>
      <c r="FR25" s="31">
        <v>0.16738305073308171</v>
      </c>
      <c r="FS25" s="31">
        <v>-2.7918114029828731E-2</v>
      </c>
      <c r="FT25" s="31">
        <v>4.2384510849272541E-2</v>
      </c>
      <c r="FU25" s="31">
        <v>-3.067961613548377E-2</v>
      </c>
      <c r="FV25" s="31">
        <v>-0.34676592358720593</v>
      </c>
      <c r="FW25" s="31">
        <v>-6.9145318521877377E-3</v>
      </c>
      <c r="FX25" s="32"/>
      <c r="FY25" s="51"/>
      <c r="FZ25" s="45" t="s">
        <v>289</v>
      </c>
      <c r="GA25" s="55">
        <v>0.2446772653133166</v>
      </c>
      <c r="GB25" s="31">
        <v>-5.5137197027655967E-2</v>
      </c>
      <c r="GC25" s="31">
        <v>0.22069361183312489</v>
      </c>
      <c r="GD25" s="31">
        <v>-2.2150785646785829E-2</v>
      </c>
      <c r="GE25" s="31">
        <v>1.933458505959984E-2</v>
      </c>
      <c r="GF25" s="31">
        <v>-0.19837022899520251</v>
      </c>
      <c r="GG25" s="31">
        <v>0.1101472434653578</v>
      </c>
      <c r="GH25" s="32"/>
      <c r="GI25" s="51"/>
      <c r="GJ25" s="45" t="s">
        <v>289</v>
      </c>
      <c r="GK25" s="55">
        <v>-3.3012542832581899E-3</v>
      </c>
      <c r="GL25" s="31">
        <v>-0.1161549413139614</v>
      </c>
      <c r="GM25" s="31">
        <v>-2.839825387389814E-2</v>
      </c>
      <c r="GN25" s="31">
        <v>-3.3959708712776607E-2</v>
      </c>
      <c r="GO25" s="31">
        <v>5.4638772236042403E-2</v>
      </c>
      <c r="GP25" s="31">
        <v>3.8345102181773849</v>
      </c>
      <c r="GQ25" s="31">
        <v>1.696483652066625E-2</v>
      </c>
      <c r="GR25" s="32"/>
      <c r="GS25" s="51"/>
      <c r="GT25" s="45" t="s">
        <v>289</v>
      </c>
      <c r="GU25" s="55">
        <v>-5.2935078840222673E-2</v>
      </c>
      <c r="GV25" s="31">
        <v>0.1016191724563256</v>
      </c>
      <c r="GW25" s="31">
        <v>-2.105603933638623E-2</v>
      </c>
      <c r="GX25" s="31">
        <v>6.4684373544204225E-4</v>
      </c>
      <c r="GY25" s="31">
        <v>-7.4640959331979687E-2</v>
      </c>
      <c r="GZ25" s="31">
        <v>-0.23618574277107041</v>
      </c>
      <c r="HA25" s="31">
        <v>-3.9530886664644653E-2</v>
      </c>
      <c r="HB25" s="32"/>
      <c r="HC25" s="51"/>
      <c r="HD25" s="45" t="s">
        <v>289</v>
      </c>
      <c r="HE25" s="55">
        <v>-1.774266498155794E-3</v>
      </c>
      <c r="HF25" s="31">
        <v>5.8575944042656133E-2</v>
      </c>
      <c r="HG25" s="31">
        <v>-2.0437591441798519E-2</v>
      </c>
      <c r="HH25" s="31">
        <v>4.3796676022952501E-2</v>
      </c>
      <c r="HI25" s="31">
        <v>6.6626944994099838E-2</v>
      </c>
      <c r="HJ25" s="31">
        <v>-7.868763957252714E-2</v>
      </c>
      <c r="HK25" s="31">
        <v>1.8210526315789431E-2</v>
      </c>
      <c r="HL25" s="32"/>
      <c r="HM25" s="51"/>
      <c r="HN25" s="45" t="s">
        <v>289</v>
      </c>
      <c r="HO25" s="55">
        <v>-0.26400851967986011</v>
      </c>
      <c r="HP25" s="31">
        <v>2.1626467240180532E-2</v>
      </c>
      <c r="HQ25" s="31">
        <v>0.14845883189122161</v>
      </c>
      <c r="HR25" s="31">
        <v>-1.4116079427207341E-2</v>
      </c>
      <c r="HS25" s="31">
        <v>-0.1431004463926884</v>
      </c>
      <c r="HT25" s="31">
        <v>0.24500960758766549</v>
      </c>
      <c r="HU25" s="31">
        <v>-0.12683267858988939</v>
      </c>
      <c r="HV25" s="32"/>
      <c r="HW25" s="51"/>
      <c r="HX25" s="45" t="s">
        <v>289</v>
      </c>
      <c r="HY25" s="55">
        <v>-1.150081111668208E-2</v>
      </c>
      <c r="HZ25" s="31">
        <v>-0.15033352869456279</v>
      </c>
      <c r="IA25" s="31">
        <v>-2.0678195748824499E-2</v>
      </c>
      <c r="IB25" s="31">
        <v>-4.5413403136492267E-2</v>
      </c>
      <c r="IC25" s="31">
        <v>3.8243731286641443E-2</v>
      </c>
      <c r="ID25" s="31">
        <v>-0.61069382201305755</v>
      </c>
      <c r="IE25" s="31">
        <v>-4.2045106643534988E-2</v>
      </c>
      <c r="IF25" s="32"/>
      <c r="IG25" s="51"/>
      <c r="IH25" s="45" t="s">
        <v>289</v>
      </c>
      <c r="II25" s="55">
        <v>3.2544155029394783E-2</v>
      </c>
      <c r="IJ25" s="31">
        <v>7.6732922568028064E-2</v>
      </c>
      <c r="IK25" s="31">
        <v>4.7834870340143318E-2</v>
      </c>
      <c r="IL25" s="31">
        <v>1.7316591067681429E-2</v>
      </c>
      <c r="IM25" s="31">
        <v>-3.3516534248609828E-2</v>
      </c>
      <c r="IN25" s="31">
        <v>-2.0918308287493002</v>
      </c>
      <c r="IO25" s="31">
        <v>-5.5395760093747146E-3</v>
      </c>
      <c r="IP25" s="32"/>
      <c r="IQ25" s="51"/>
      <c r="IR25" s="45" t="s">
        <v>289</v>
      </c>
      <c r="IS25" s="55">
        <v>-1.430120084586706E-2</v>
      </c>
      <c r="IT25" s="31">
        <v>5.9145332301907702E-2</v>
      </c>
      <c r="IU25" s="31">
        <v>-2.728790312561848E-2</v>
      </c>
      <c r="IV25" s="31">
        <v>4.4110073922157517E-2</v>
      </c>
      <c r="IW25" s="31">
        <v>-4.6892373704318882E-2</v>
      </c>
      <c r="IX25" s="31">
        <v>-1.6173069016152719</v>
      </c>
      <c r="IY25" s="31">
        <v>2.3138735940010709E-2</v>
      </c>
      <c r="IZ25" s="32"/>
      <c r="JA25" s="51"/>
      <c r="JB25" s="45" t="s">
        <v>289</v>
      </c>
      <c r="JC25" s="55">
        <v>4.9524411181183867E-3</v>
      </c>
      <c r="JD25" s="31">
        <v>5.0987274312337752E-2</v>
      </c>
      <c r="JE25" s="31">
        <v>1.5946817840642811E-2</v>
      </c>
      <c r="JF25" s="31">
        <v>9.8090669006929282E-3</v>
      </c>
      <c r="JG25" s="31">
        <v>1.231349777112087E-2</v>
      </c>
      <c r="JH25" s="31">
        <v>-0.48174059079036879</v>
      </c>
      <c r="JI25" s="31">
        <v>6.2820541693848642E-3</v>
      </c>
      <c r="JJ25" s="32"/>
      <c r="JK25" s="51"/>
      <c r="JL25" s="45" t="s">
        <v>289</v>
      </c>
      <c r="JM25" s="55">
        <v>0.1040483943569772</v>
      </c>
      <c r="JN25" s="31">
        <v>-3.7110452718515853E-2</v>
      </c>
      <c r="JO25" s="31">
        <v>9.5848861960493817E-2</v>
      </c>
      <c r="JP25" s="31">
        <v>-3.1816226620842228E-2</v>
      </c>
      <c r="JQ25" s="31">
        <v>-7.0032833464388086E-2</v>
      </c>
      <c r="JR25" s="31">
        <v>1.3897043636313571</v>
      </c>
      <c r="JS25" s="31">
        <v>4.224325252315049E-2</v>
      </c>
      <c r="JT25" s="32"/>
      <c r="JU25" s="51"/>
      <c r="JV25" s="72" t="s">
        <v>289</v>
      </c>
      <c r="JW25" s="31">
        <v>4.9053121462043978E-2</v>
      </c>
      <c r="JX25" s="31">
        <v>-0.1103989474715564</v>
      </c>
      <c r="JY25" s="31">
        <v>2.025997459198366E-2</v>
      </c>
      <c r="JZ25" s="31">
        <v>1.6963911984870319E-2</v>
      </c>
      <c r="KA25" s="31">
        <v>7.0419689298360968E-2</v>
      </c>
      <c r="KB25" s="31">
        <v>0.4094008844840748</v>
      </c>
      <c r="KC25" s="31">
        <v>3.6338245346293908E-2</v>
      </c>
      <c r="KD25" s="31"/>
      <c r="KE25" s="51"/>
      <c r="KF25" s="72" t="s">
        <v>289</v>
      </c>
      <c r="KG25" s="31">
        <v>5.1384519128738031E-2</v>
      </c>
      <c r="KH25" s="31">
        <v>0.12900041206305571</v>
      </c>
      <c r="KI25" s="31">
        <v>9.2755052947071009E-2</v>
      </c>
      <c r="KJ25" s="31">
        <v>4.9743684274374068E-2</v>
      </c>
      <c r="KK25" s="31">
        <v>5.112434392838857E-2</v>
      </c>
      <c r="KL25" s="31">
        <v>0.57655213861110888</v>
      </c>
      <c r="KM25" s="31">
        <v>6.4926287786087111E-2</v>
      </c>
      <c r="KN25" s="31"/>
      <c r="KO25" s="51"/>
      <c r="KP25" s="72" t="s">
        <v>289</v>
      </c>
      <c r="KQ25" s="31">
        <v>-0.26398798234675991</v>
      </c>
      <c r="KR25" s="31">
        <v>0.1051667830848807</v>
      </c>
      <c r="KS25" s="31">
        <v>-0.23522817670887899</v>
      </c>
      <c r="KT25" s="31">
        <v>1.422917038612969E-2</v>
      </c>
      <c r="KU25" s="31">
        <v>-1.022624366613222E-2</v>
      </c>
      <c r="KV25" s="31">
        <v>0.88359354098945886</v>
      </c>
      <c r="KW25" s="31">
        <v>-0.1228403358013599</v>
      </c>
      <c r="KX25" s="31"/>
      <c r="KY25" s="51"/>
      <c r="KZ25" s="72" t="s">
        <v>289</v>
      </c>
      <c r="LA25" s="31">
        <v>4.4092236264355834E-3</v>
      </c>
      <c r="LB25" s="31">
        <v>-8.7433391440468439E-2</v>
      </c>
      <c r="LC25" s="31">
        <v>-2.7492546809148539E-2</v>
      </c>
      <c r="LD25" s="31">
        <v>-2.6485277430388109E-2</v>
      </c>
      <c r="LE25" s="31">
        <v>0.11197182254895981</v>
      </c>
      <c r="LF25" s="31">
        <v>5.5044543238204527E-2</v>
      </c>
      <c r="LG25" s="31">
        <v>4.3312364648859774E-3</v>
      </c>
      <c r="LH25" s="31"/>
      <c r="LI25" s="51"/>
      <c r="LJ25" s="72" t="s">
        <v>289</v>
      </c>
      <c r="LK25" s="31">
        <v>-5.0920095223821312E-3</v>
      </c>
      <c r="LL25" s="31">
        <v>-3.6459674932828319E-2</v>
      </c>
      <c r="LM25" s="31">
        <v>-5.6336853155543329E-3</v>
      </c>
      <c r="LN25" s="31">
        <v>-2.624272335066365E-2</v>
      </c>
      <c r="LO25" s="31">
        <v>-3.6068936836866558E-2</v>
      </c>
      <c r="LP25" s="31">
        <v>0.85598201485162317</v>
      </c>
      <c r="LQ25" s="31">
        <v>2.3513707772871931E-2</v>
      </c>
      <c r="LR25" s="31"/>
      <c r="LT25" s="72" t="s">
        <v>289</v>
      </c>
      <c r="LU25" s="31">
        <v>-5.4085221013598465E-4</v>
      </c>
      <c r="LV25" s="31">
        <v>-1.558820614487887E-2</v>
      </c>
      <c r="LW25" s="31">
        <v>-1.401106867433834E-3</v>
      </c>
      <c r="LX25" s="31">
        <v>4.0078974860548358E-2</v>
      </c>
      <c r="LY25" s="31">
        <v>-3.7356007627285762E-2</v>
      </c>
      <c r="LZ25" s="31">
        <v>-0.82624283220849704</v>
      </c>
      <c r="MA25" s="31">
        <v>-6.6713473113964597E-2</v>
      </c>
      <c r="MB25" s="31"/>
      <c r="MD25" s="72" t="s">
        <v>289</v>
      </c>
      <c r="ME25" s="31">
        <v>3.716943897356498E-3</v>
      </c>
      <c r="MF25" s="31">
        <v>5.756129999359158E-2</v>
      </c>
      <c r="MG25" s="31">
        <v>9.99146709141591E-3</v>
      </c>
      <c r="MH25" s="31">
        <v>1.45869490700629E-2</v>
      </c>
      <c r="MI25" s="31">
        <v>-9.2832026487686854E-3</v>
      </c>
      <c r="MJ25" s="31">
        <v>2.4583181313919811</v>
      </c>
      <c r="MK25" s="31">
        <v>4.7619036357959381E-2</v>
      </c>
      <c r="ML25" s="31"/>
      <c r="MN25" s="72" t="s">
        <v>289</v>
      </c>
      <c r="MO25" s="31">
        <v>5.9078519062490589E-3</v>
      </c>
      <c r="MP25" s="31">
        <v>-9.2624507109046378E-2</v>
      </c>
      <c r="MQ25" s="31">
        <v>1.3066140196850869E-2</v>
      </c>
      <c r="MR25" s="31">
        <v>-1.134196506682206E-3</v>
      </c>
      <c r="MS25" s="31">
        <v>9.9121194534546583E-2</v>
      </c>
      <c r="MT25" s="31">
        <v>-0.27394567053415669</v>
      </c>
      <c r="MU25" s="31">
        <v>-3.6938333675353959E-3</v>
      </c>
      <c r="MV25" s="31"/>
      <c r="MX25" s="72" t="s">
        <v>289</v>
      </c>
      <c r="MY25" s="31">
        <v>3.6073953207189E-3</v>
      </c>
      <c r="MZ25" s="31">
        <v>2.5277303155554369E-2</v>
      </c>
      <c r="NA25" s="31">
        <v>6.2680764663930943E-3</v>
      </c>
      <c r="NB25" s="31">
        <v>2.1510060580819432E-2</v>
      </c>
      <c r="NC25" s="31">
        <v>-8.9213518284307181E-2</v>
      </c>
      <c r="ND25" s="31">
        <v>-0.39037934702033711</v>
      </c>
      <c r="NE25" s="31">
        <v>-1.8846539843939629E-2</v>
      </c>
      <c r="NF25" s="31"/>
      <c r="NG25" s="146"/>
      <c r="NH25" s="72" t="s">
        <v>289</v>
      </c>
      <c r="NI25" s="31">
        <v>1.237875040959305E-3</v>
      </c>
      <c r="NJ25" s="31">
        <v>6.2459856944403836E-3</v>
      </c>
      <c r="NK25" s="31">
        <v>-7.1876720204745292E-4</v>
      </c>
      <c r="NL25" s="31">
        <v>-1.329881142215846E-2</v>
      </c>
      <c r="NM25" s="31">
        <v>1.3546276899652789E-2</v>
      </c>
      <c r="NN25" s="31">
        <v>0.43621187048521332</v>
      </c>
      <c r="NO25" s="31">
        <v>9.2368951401280361E-3</v>
      </c>
      <c r="NP25" s="31"/>
      <c r="NR25" s="72" t="s">
        <v>289</v>
      </c>
      <c r="NS25" s="31">
        <v>-1.909910321929174E-2</v>
      </c>
      <c r="NT25" s="31">
        <v>1.5725646440321529E-2</v>
      </c>
      <c r="NU25" s="31">
        <v>3.7226529950497478E-3</v>
      </c>
      <c r="NV25" s="31">
        <v>-3.0529893881279E-2</v>
      </c>
      <c r="NW25" s="31">
        <v>-4.0239612949762527E-2</v>
      </c>
      <c r="NX25" s="31">
        <v>-0.14327508342377679</v>
      </c>
      <c r="NY25" s="31">
        <v>-2.6105034072855322E-2</v>
      </c>
      <c r="NZ25" s="31"/>
      <c r="OB25" s="72" t="s">
        <v>289</v>
      </c>
      <c r="OC25" s="31">
        <v>-3.9424350470520647E-2</v>
      </c>
      <c r="OD25" s="31">
        <v>-2.1455307108291879E-2</v>
      </c>
      <c r="OE25" s="31">
        <v>-2.7065153794575771E-2</v>
      </c>
      <c r="OF25" s="31">
        <v>5.4508043915653184E-3</v>
      </c>
      <c r="OG25" s="31">
        <v>-1.9883053437532109E-2</v>
      </c>
      <c r="OH25" s="31">
        <v>-0.1921806212750263</v>
      </c>
      <c r="OI25" s="31">
        <v>-2.6911576249465968E-2</v>
      </c>
      <c r="OJ25" s="31"/>
      <c r="OL25" s="72" t="s">
        <v>289</v>
      </c>
      <c r="OM25" s="148">
        <v>5.0985751622464319E-2</v>
      </c>
      <c r="ON25" s="148">
        <v>-4.4533300965430671E-2</v>
      </c>
      <c r="OO25" s="148">
        <v>6.2842917530810796E-2</v>
      </c>
      <c r="OP25" s="148">
        <v>3.2009353165297898E-2</v>
      </c>
      <c r="OQ25" s="148">
        <v>3.911804767960906E-2</v>
      </c>
      <c r="OR25" s="148">
        <v>-0.12671658211004749</v>
      </c>
      <c r="OS25" s="148">
        <v>4.5654082528533702E-2</v>
      </c>
      <c r="OT25" s="148"/>
      <c r="OV25" s="72" t="s">
        <v>289</v>
      </c>
      <c r="OW25" s="148">
        <v>5.0985751622464319E-2</v>
      </c>
      <c r="OX25" s="148">
        <v>-4.4533300965430671E-2</v>
      </c>
      <c r="OY25" s="148">
        <v>6.2842917530810796E-2</v>
      </c>
      <c r="OZ25" s="148">
        <v>3.2009353165297898E-2</v>
      </c>
      <c r="PA25" s="148">
        <v>3.911804767960906E-2</v>
      </c>
      <c r="PB25" s="148">
        <v>-0.12671658211004749</v>
      </c>
      <c r="PC25" s="148">
        <v>4.5654082528533702E-2</v>
      </c>
      <c r="PD25" s="148"/>
      <c r="PF25" s="265" t="s">
        <v>289</v>
      </c>
      <c r="PG25" s="148">
        <f>+'13. EEBP'!D19</f>
        <v>6.3504899628960519E-3</v>
      </c>
      <c r="PH25" s="148">
        <f>+'13. EEBP'!E19</f>
        <v>-2.9151483602290466E-2</v>
      </c>
      <c r="PI25" s="148">
        <f>+'13. EEBP'!F19</f>
        <v>-6.5142499217037214E-2</v>
      </c>
      <c r="PJ25" s="148">
        <f>+'13. EEBP'!G19</f>
        <v>5.2021841794567892E-3</v>
      </c>
      <c r="PK25" s="148">
        <f>+'13. EEBP'!H19</f>
        <v>3.7147804186998257E-2</v>
      </c>
      <c r="PL25" s="148">
        <f>+'13. EEBP'!I19</f>
        <v>8.2047915982934039E-3</v>
      </c>
      <c r="PM25" s="148">
        <f>+'13. EEBP'!J19</f>
        <v>3.297269448737811E-3</v>
      </c>
      <c r="PN25" s="148"/>
    </row>
    <row r="26" spans="1:430" x14ac:dyDescent="0.25">
      <c r="A26" s="45" t="s">
        <v>290</v>
      </c>
      <c r="B26" s="55">
        <v>2.8934693299334041E-2</v>
      </c>
      <c r="C26" s="31">
        <v>-2.045231071779743E-2</v>
      </c>
      <c r="D26" s="31">
        <v>1.5748031496062971E-2</v>
      </c>
      <c r="E26" s="31">
        <v>-4.6284224250326463E-3</v>
      </c>
      <c r="F26" s="31">
        <v>2.1711768407803578E-2</v>
      </c>
      <c r="G26" s="31">
        <v>-0.38756268806419258</v>
      </c>
      <c r="H26" s="31">
        <v>-1.223983039928779E-2</v>
      </c>
      <c r="I26" s="32">
        <v>-1.384234299868853E-2</v>
      </c>
      <c r="J26" s="51"/>
      <c r="K26" s="45" t="s">
        <v>290</v>
      </c>
      <c r="L26" s="55">
        <v>-1.9343957594740471E-2</v>
      </c>
      <c r="M26" s="31">
        <v>-0.12748444087532629</v>
      </c>
      <c r="N26" s="31">
        <v>-2.885443583117989E-2</v>
      </c>
      <c r="O26" s="31">
        <v>-1.7977601676599671E-2</v>
      </c>
      <c r="P26" s="31">
        <v>-7.9971255517913897E-2</v>
      </c>
      <c r="Q26" s="31">
        <v>-5.3062561415001673E-2</v>
      </c>
      <c r="R26" s="31">
        <v>-3.4245600720960008E-2</v>
      </c>
      <c r="S26" s="32">
        <v>-3.8792177090049423E-2</v>
      </c>
      <c r="T26" s="51"/>
      <c r="U26" s="45" t="s">
        <v>290</v>
      </c>
      <c r="V26" s="55">
        <v>6.9846618230316668E-3</v>
      </c>
      <c r="W26" s="31">
        <v>0.1576161988034975</v>
      </c>
      <c r="X26" s="31">
        <v>-0.1531411677753142</v>
      </c>
      <c r="Y26" s="31">
        <v>1.7473073460268801E-2</v>
      </c>
      <c r="Z26" s="31">
        <v>4.9096183887524852E-3</v>
      </c>
      <c r="AA26" s="31">
        <v>0.23106191629194059</v>
      </c>
      <c r="AB26" s="31">
        <v>1.3309758852708509E-2</v>
      </c>
      <c r="AC26" s="32">
        <v>7.6858580212409164E-3</v>
      </c>
      <c r="AD26" s="51"/>
      <c r="AE26" s="45" t="s">
        <v>290</v>
      </c>
      <c r="AF26" s="55">
        <v>8.0411293133496167E-2</v>
      </c>
      <c r="AG26" s="31">
        <v>3.2995428344265477E-2</v>
      </c>
      <c r="AH26" s="31">
        <v>9.4082736952347715E-2</v>
      </c>
      <c r="AI26" s="31">
        <v>-2.6480516501163391E-2</v>
      </c>
      <c r="AJ26" s="31">
        <v>-2.742616033755273E-2</v>
      </c>
      <c r="AK26" s="31">
        <v>-0.33745434110705258</v>
      </c>
      <c r="AL26" s="31">
        <v>9.1605273361768848E-3</v>
      </c>
      <c r="AM26" s="32">
        <v>1.26196089308002E-2</v>
      </c>
      <c r="AN26" s="51"/>
      <c r="AO26" s="45" t="s">
        <v>290</v>
      </c>
      <c r="AP26" s="55">
        <v>2.280865890247441E-2</v>
      </c>
      <c r="AQ26" s="31">
        <v>-6.2728497209928763E-2</v>
      </c>
      <c r="AR26" s="31">
        <v>-8.2961072112317027E-3</v>
      </c>
      <c r="AS26" s="31">
        <v>0</v>
      </c>
      <c r="AT26" s="31">
        <v>3.6648019180271649E-2</v>
      </c>
      <c r="AU26" s="31">
        <v>-0.11153519932145881</v>
      </c>
      <c r="AV26" s="31">
        <v>4.6467508765189042E-3</v>
      </c>
      <c r="AW26" s="32">
        <v>1.77759517940289E-2</v>
      </c>
      <c r="AX26" s="51"/>
      <c r="AY26" s="45" t="s">
        <v>290</v>
      </c>
      <c r="AZ26" s="55">
        <v>0.13900706535452931</v>
      </c>
      <c r="BA26" s="31">
        <v>7.5074933278587566E-2</v>
      </c>
      <c r="BB26" s="31">
        <v>0.11085424710424729</v>
      </c>
      <c r="BC26" s="31">
        <v>-8.5167480222184747E-3</v>
      </c>
      <c r="BD26" s="31">
        <v>1.4801762114537379E-3</v>
      </c>
      <c r="BE26" s="31">
        <v>-0.12883532219570401</v>
      </c>
      <c r="BF26" s="31">
        <v>5.9188727277073222E-2</v>
      </c>
      <c r="BG26" s="32">
        <v>1.6604321967760211E-2</v>
      </c>
      <c r="BH26" s="51"/>
      <c r="BI26" s="45" t="s">
        <v>290</v>
      </c>
      <c r="BJ26" s="55">
        <v>-0.16186389329812331</v>
      </c>
      <c r="BK26" s="31">
        <v>2.201963454013894E-2</v>
      </c>
      <c r="BL26" s="31">
        <v>-0.1286112957580445</v>
      </c>
      <c r="BM26" s="31">
        <v>-2.46506095848807E-2</v>
      </c>
      <c r="BN26" s="31">
        <v>3.6241510363514882E-2</v>
      </c>
      <c r="BO26" s="31">
        <v>-1.4295185442909831E-2</v>
      </c>
      <c r="BP26" s="31">
        <v>-7.9441564968521783E-2</v>
      </c>
      <c r="BQ26" s="32">
        <v>1.0509318085557041E-2</v>
      </c>
      <c r="BR26" s="51"/>
      <c r="BS26" s="45" t="s">
        <v>290</v>
      </c>
      <c r="BT26" s="55">
        <v>-7.7710962796537483E-2</v>
      </c>
      <c r="BU26" s="31">
        <v>-9.3236173393124094E-2</v>
      </c>
      <c r="BV26" s="31">
        <v>-7.0965597473824221E-2</v>
      </c>
      <c r="BW26" s="31">
        <v>-7.3800738007380236E-3</v>
      </c>
      <c r="BX26" s="31">
        <v>4.6163642152180773E-2</v>
      </c>
      <c r="BY26" s="31">
        <v>1.0350194552529179</v>
      </c>
      <c r="BZ26" s="31">
        <v>-1.462314452765903E-2</v>
      </c>
      <c r="CA26" s="32">
        <v>7.819663112671146E-3</v>
      </c>
      <c r="CB26" s="51"/>
      <c r="CC26" s="45" t="s">
        <v>290</v>
      </c>
      <c r="CD26" s="55">
        <v>0.25356846027083202</v>
      </c>
      <c r="CE26" s="31">
        <v>4.4774366371316682E-2</v>
      </c>
      <c r="CF26" s="31">
        <v>0.17393381037567091</v>
      </c>
      <c r="CG26" s="31">
        <v>-0.14919758715017181</v>
      </c>
      <c r="CH26" s="31">
        <v>-8.6008318117265198E-2</v>
      </c>
      <c r="CI26" s="31">
        <v>-0.5530237639989074</v>
      </c>
      <c r="CJ26" s="31">
        <v>1.419305883816397E-2</v>
      </c>
      <c r="CK26" s="32">
        <v>2.6383166759810328E-3</v>
      </c>
      <c r="CL26" s="51"/>
      <c r="CM26" s="45" t="s">
        <v>290</v>
      </c>
      <c r="CN26" s="55">
        <v>-8.0944532924707935E-2</v>
      </c>
      <c r="CO26" s="31">
        <v>-0.19392776350070709</v>
      </c>
      <c r="CP26" s="31">
        <v>-6.9647943019890968E-2</v>
      </c>
      <c r="CQ26" s="31">
        <v>3.0960709454083248E-3</v>
      </c>
      <c r="CR26" s="31">
        <v>4.3528783713442661E-2</v>
      </c>
      <c r="CS26" s="31">
        <v>0.47809799679780968</v>
      </c>
      <c r="CT26" s="31">
        <v>-3.7078911599002062E-2</v>
      </c>
      <c r="CU26" s="32">
        <v>2.9943224535295999E-3</v>
      </c>
      <c r="CV26" s="51"/>
      <c r="CW26" s="45" t="s">
        <v>290</v>
      </c>
      <c r="CX26" s="55">
        <v>3.4618181953868378E-2</v>
      </c>
      <c r="CY26" s="31">
        <v>0.1490034303722518</v>
      </c>
      <c r="CZ26" s="31">
        <v>2.1417667446324808E-2</v>
      </c>
      <c r="DA26" s="31">
        <v>-8.1730387932716052E-3</v>
      </c>
      <c r="DB26" s="31">
        <v>-1.343603128160787E-2</v>
      </c>
      <c r="DC26" s="31">
        <v>-0.45673969397162972</v>
      </c>
      <c r="DD26" s="31">
        <v>5.3892665578877987E-3</v>
      </c>
      <c r="DE26" s="32">
        <v>5.0144099667859899E-3</v>
      </c>
      <c r="DF26" s="51"/>
      <c r="DG26" s="45" t="s">
        <v>290</v>
      </c>
      <c r="DH26" s="55">
        <v>0.13703904066360109</v>
      </c>
      <c r="DI26" s="31">
        <v>1.2670357751277659E-3</v>
      </c>
      <c r="DJ26" s="31">
        <v>9.3906350224502805E-2</v>
      </c>
      <c r="DK26" s="31">
        <v>-2.1755883327809099E-2</v>
      </c>
      <c r="DL26" s="31">
        <v>7.1819749892193746E-3</v>
      </c>
      <c r="DM26" s="31">
        <v>0.48407153729071523</v>
      </c>
      <c r="DN26" s="31">
        <v>6.7512637620199961E-2</v>
      </c>
      <c r="DO26" s="32">
        <v>6.9954349643156369E-3</v>
      </c>
      <c r="DP26" s="51"/>
      <c r="DQ26" s="45" t="s">
        <v>290</v>
      </c>
      <c r="DR26" s="55">
        <v>9.0212963917457936E-3</v>
      </c>
      <c r="DS26" s="31">
        <v>3.3613713459309448E-2</v>
      </c>
      <c r="DT26" s="31">
        <v>1.090653219186115E-2</v>
      </c>
      <c r="DU26" s="31">
        <v>1.135492505580043E-2</v>
      </c>
      <c r="DV26" s="31">
        <v>4.542408874598354E-2</v>
      </c>
      <c r="DW26" s="31">
        <v>-1.1323029429712781</v>
      </c>
      <c r="DX26" s="31">
        <v>-1.1177804277814941E-2</v>
      </c>
      <c r="DY26" s="32">
        <v>2.9894392726251089E-2</v>
      </c>
      <c r="DZ26" s="51"/>
      <c r="EA26" s="45" t="s">
        <v>290</v>
      </c>
      <c r="EB26" s="55">
        <v>-3.8507884947870988E-3</v>
      </c>
      <c r="EC26" s="31">
        <v>-4.8353909465020613E-2</v>
      </c>
      <c r="ED26" s="31">
        <v>-1.7691415313225042E-2</v>
      </c>
      <c r="EE26" s="31">
        <v>0.10984547091586749</v>
      </c>
      <c r="EF26" s="31">
        <v>-1.6484079041670929E-2</v>
      </c>
      <c r="EG26" s="31">
        <v>-2.1162790697674421</v>
      </c>
      <c r="EH26" s="31">
        <v>3.0053529849492399E-2</v>
      </c>
      <c r="EI26" s="32">
        <v>9.9999999999999978E-2</v>
      </c>
      <c r="EJ26" s="51"/>
      <c r="EK26" s="45" t="s">
        <v>290</v>
      </c>
      <c r="EL26" s="55">
        <v>-1.304336392563173E-2</v>
      </c>
      <c r="EM26" s="31">
        <v>0.1078918918918919</v>
      </c>
      <c r="EN26" s="31">
        <v>2.2586359610274599E-2</v>
      </c>
      <c r="EO26" s="31">
        <v>-2.1507810731265519E-2</v>
      </c>
      <c r="EP26" s="31">
        <v>0.36570893191755149</v>
      </c>
      <c r="EQ26" s="31">
        <v>6.2222222222222232</v>
      </c>
      <c r="ER26" s="31">
        <v>5.699004917154106E-2</v>
      </c>
      <c r="ES26" s="32"/>
      <c r="ET26" s="51"/>
      <c r="EU26" s="45" t="s">
        <v>290</v>
      </c>
      <c r="EV26" s="55">
        <v>-4.2897871093229957E-3</v>
      </c>
      <c r="EW26" s="31">
        <v>6.0109289617486301E-2</v>
      </c>
      <c r="EX26" s="31">
        <v>-2.0355132091814589E-2</v>
      </c>
      <c r="EY26" s="31">
        <v>-5.0015424957581357E-2</v>
      </c>
      <c r="EZ26" s="31">
        <v>-3.2014635261834012E-2</v>
      </c>
      <c r="FA26" s="31">
        <v>-0.40865384615384609</v>
      </c>
      <c r="FB26" s="31">
        <v>-2.8231896200103641E-2</v>
      </c>
      <c r="FC26" s="32"/>
      <c r="FD26" s="51"/>
      <c r="FE26" s="45" t="s">
        <v>290</v>
      </c>
      <c r="FF26" s="55">
        <v>2.5234145036125252E-2</v>
      </c>
      <c r="FG26" s="31">
        <v>-9.425625920471277E-2</v>
      </c>
      <c r="FH26" s="31">
        <v>1.178897730621864E-2</v>
      </c>
      <c r="FI26" s="31">
        <v>5.6017860767200956E-3</v>
      </c>
      <c r="FJ26" s="31">
        <v>4.6224112134813908E-2</v>
      </c>
      <c r="FK26" s="31">
        <v>-1.544715447154482E-2</v>
      </c>
      <c r="FL26" s="31">
        <v>1.380569924675569E-2</v>
      </c>
      <c r="FM26" s="32"/>
      <c r="FN26" s="51"/>
      <c r="FO26" s="51"/>
      <c r="FP26" s="45" t="s">
        <v>290</v>
      </c>
      <c r="FQ26" s="55">
        <v>7.3343251637825336E-3</v>
      </c>
      <c r="FR26" s="31">
        <v>0.16727642276422761</v>
      </c>
      <c r="FS26" s="31">
        <v>1.179726187008451E-2</v>
      </c>
      <c r="FT26" s="31">
        <v>4.2384854478666398E-2</v>
      </c>
      <c r="FU26" s="31">
        <v>-2.4010236339003659E-2</v>
      </c>
      <c r="FV26" s="31">
        <v>-0.36581337737407099</v>
      </c>
      <c r="FW26" s="31">
        <v>1.648222538016527E-2</v>
      </c>
      <c r="FX26" s="32"/>
      <c r="FY26" s="51"/>
      <c r="FZ26" s="45" t="s">
        <v>290</v>
      </c>
      <c r="GA26" s="55">
        <v>2.6092138674405331E-2</v>
      </c>
      <c r="GB26" s="31">
        <v>-5.5023506877938298E-2</v>
      </c>
      <c r="GC26" s="31">
        <v>2.8789405498776451E-2</v>
      </c>
      <c r="GD26" s="31">
        <v>-2.2150795802191949E-2</v>
      </c>
      <c r="GE26" s="31">
        <v>-2.3906840441117751E-3</v>
      </c>
      <c r="GF26" s="31">
        <v>-2.2135416666666661E-2</v>
      </c>
      <c r="GG26" s="31">
        <v>2.9832016027828939E-3</v>
      </c>
      <c r="GH26" s="32"/>
      <c r="GI26" s="51"/>
      <c r="GJ26" s="45" t="s">
        <v>290</v>
      </c>
      <c r="GK26" s="55">
        <v>6.3634756698062716E-3</v>
      </c>
      <c r="GL26" s="31">
        <v>-0.1162704993550765</v>
      </c>
      <c r="GM26" s="31">
        <v>-2.0288232824961561E-2</v>
      </c>
      <c r="GN26" s="31">
        <v>-3.3939249930695789E-2</v>
      </c>
      <c r="GO26" s="31">
        <v>-2.713358070500942E-2</v>
      </c>
      <c r="GP26" s="31">
        <v>4.5925432756324902</v>
      </c>
      <c r="GQ26" s="31">
        <v>1.8844731267766351E-2</v>
      </c>
      <c r="GR26" s="32"/>
      <c r="GS26" s="51"/>
      <c r="GT26" s="45" t="s">
        <v>290</v>
      </c>
      <c r="GU26" s="55">
        <v>-7.9316488093744406E-2</v>
      </c>
      <c r="GV26" s="31">
        <v>0.1017514595496247</v>
      </c>
      <c r="GW26" s="31">
        <v>-4.41302485004283E-2</v>
      </c>
      <c r="GX26" s="31">
        <v>6.5589899155528647E-4</v>
      </c>
      <c r="GY26" s="31">
        <v>2.0818434644417991E-2</v>
      </c>
      <c r="GZ26" s="31">
        <v>-0.37404761904761907</v>
      </c>
      <c r="HA26" s="31">
        <v>-4.6051922869761931E-2</v>
      </c>
      <c r="HB26" s="32"/>
      <c r="HC26" s="51"/>
      <c r="HD26" s="45" t="s">
        <v>290</v>
      </c>
      <c r="HE26" s="55">
        <v>-0.17142701406301111</v>
      </c>
      <c r="HF26" s="31">
        <v>5.8478425435276232E-2</v>
      </c>
      <c r="HG26" s="31">
        <v>-0.1510533393097267</v>
      </c>
      <c r="HH26" s="31">
        <v>4.3793527242933207E-2</v>
      </c>
      <c r="HI26" s="31">
        <v>6.8342803767416527E-2</v>
      </c>
      <c r="HJ26" s="31">
        <v>7.5313807531380769E-2</v>
      </c>
      <c r="HK26" s="31">
        <v>-5.4734345886736958E-2</v>
      </c>
      <c r="HL26" s="32"/>
      <c r="HM26" s="51"/>
      <c r="HN26" s="45" t="s">
        <v>290</v>
      </c>
      <c r="HO26" s="55">
        <v>1.6117360699954249E-3</v>
      </c>
      <c r="HP26" s="31">
        <v>2.163418558912928E-2</v>
      </c>
      <c r="HQ26" s="31">
        <v>1.0207673354452629E-2</v>
      </c>
      <c r="HR26" s="31">
        <v>-1.412928293889083E-2</v>
      </c>
      <c r="HS26" s="31">
        <v>-3.3952641165755887E-2</v>
      </c>
      <c r="HT26" s="31">
        <v>0.16448532012734349</v>
      </c>
      <c r="HU26" s="31">
        <v>-1.588856501170785E-3</v>
      </c>
      <c r="HV26" s="32"/>
      <c r="HW26" s="51"/>
      <c r="HX26" s="45" t="s">
        <v>290</v>
      </c>
      <c r="HY26" s="55">
        <v>0.1127641128370169</v>
      </c>
      <c r="HZ26" s="31">
        <v>-0.15030276513825699</v>
      </c>
      <c r="IA26" s="31">
        <v>7.1916376306620219E-2</v>
      </c>
      <c r="IB26" s="31">
        <v>-4.5412635853338067E-2</v>
      </c>
      <c r="IC26" s="31">
        <v>0.15165397088769891</v>
      </c>
      <c r="ID26" s="31">
        <v>-0.61359356014580801</v>
      </c>
      <c r="IE26" s="31">
        <v>2.1990547412503749E-2</v>
      </c>
      <c r="IF26" s="32"/>
      <c r="IG26" s="51"/>
      <c r="IH26" s="45" t="s">
        <v>290</v>
      </c>
      <c r="II26" s="55">
        <v>0.17201705308401</v>
      </c>
      <c r="IJ26" s="31">
        <v>7.6571984091185291E-2</v>
      </c>
      <c r="IK26" s="31">
        <v>0.16080646209855681</v>
      </c>
      <c r="IL26" s="31">
        <v>1.7316504770150291E-2</v>
      </c>
      <c r="IM26" s="31">
        <v>-8.3864993470763333E-3</v>
      </c>
      <c r="IN26" s="31">
        <v>-0.86065013167721394</v>
      </c>
      <c r="IO26" s="31">
        <v>7.4723056926088119E-2</v>
      </c>
      <c r="IP26" s="32"/>
      <c r="IQ26" s="51"/>
      <c r="IR26" s="45" t="s">
        <v>290</v>
      </c>
      <c r="IS26" s="55">
        <v>1.2237639857841969E-2</v>
      </c>
      <c r="IT26" s="31">
        <v>5.9302383421275272E-2</v>
      </c>
      <c r="IU26" s="31">
        <v>-5.3204820356699808E-5</v>
      </c>
      <c r="IV26" s="31">
        <v>4.4110111300141391E-2</v>
      </c>
      <c r="IW26" s="31">
        <v>4.1243002776434917E-2</v>
      </c>
      <c r="IX26" s="31">
        <v>1.1548572718041299</v>
      </c>
      <c r="IY26" s="31">
        <v>2.9421918386337832E-2</v>
      </c>
      <c r="IZ26" s="32"/>
      <c r="JA26" s="51"/>
      <c r="JB26" s="45" t="s">
        <v>290</v>
      </c>
      <c r="JC26" s="55">
        <v>-7.6156095318503758E-2</v>
      </c>
      <c r="JD26" s="31">
        <v>5.0986922308652233E-2</v>
      </c>
      <c r="JE26" s="31">
        <v>-5.3099835756381733E-2</v>
      </c>
      <c r="JF26" s="31">
        <v>9.8089872200083587E-3</v>
      </c>
      <c r="JG26" s="31">
        <v>-1.900139602352121E-2</v>
      </c>
      <c r="JH26" s="31">
        <v>3.239233447652957</v>
      </c>
      <c r="JI26" s="31">
        <v>-2.085612972237123E-2</v>
      </c>
      <c r="JJ26" s="32"/>
      <c r="JK26" s="51"/>
      <c r="JL26" s="45" t="s">
        <v>290</v>
      </c>
      <c r="JM26" s="55">
        <v>8.8562419725295743E-2</v>
      </c>
      <c r="JN26" s="31">
        <v>-3.7109784472833147E-2</v>
      </c>
      <c r="JO26" s="31">
        <v>7.5571525744535989E-2</v>
      </c>
      <c r="JP26" s="31">
        <v>-3.1816147621263918E-2</v>
      </c>
      <c r="JQ26" s="31">
        <v>-6.6894339620201776E-2</v>
      </c>
      <c r="JR26" s="31">
        <v>-0.23300767017032459</v>
      </c>
      <c r="JS26" s="31">
        <v>1.463310404069643E-2</v>
      </c>
      <c r="JT26" s="32"/>
      <c r="JU26" s="51"/>
      <c r="JV26" s="72" t="s">
        <v>290</v>
      </c>
      <c r="JW26" s="31">
        <v>-2.032718614277447E-2</v>
      </c>
      <c r="JX26" s="31">
        <v>-0.1103998201050458</v>
      </c>
      <c r="JY26" s="31">
        <v>-3.8305337340486002E-2</v>
      </c>
      <c r="JZ26" s="31">
        <v>1.696395010007613E-2</v>
      </c>
      <c r="KA26" s="31">
        <v>4.4241962305986829E-2</v>
      </c>
      <c r="KB26" s="31">
        <v>0.21517601210989079</v>
      </c>
      <c r="KC26" s="31">
        <v>-4.1631217693145596E-3</v>
      </c>
      <c r="KD26" s="31"/>
      <c r="KE26" s="51"/>
      <c r="KF26" s="72" t="s">
        <v>290</v>
      </c>
      <c r="KG26" s="31">
        <v>-0.1004959680972555</v>
      </c>
      <c r="KH26" s="31">
        <v>0.12900151865619999</v>
      </c>
      <c r="KI26" s="31">
        <v>-4.530638852672756E-2</v>
      </c>
      <c r="KJ26" s="31">
        <v>4.9743597438896482E-2</v>
      </c>
      <c r="KK26" s="31">
        <v>-1.106001791579591E-2</v>
      </c>
      <c r="KL26" s="31">
        <v>0.76368274582560292</v>
      </c>
      <c r="KM26" s="31">
        <v>-1.506627999414684E-2</v>
      </c>
      <c r="KN26" s="31"/>
      <c r="KO26" s="51"/>
      <c r="KP26" s="72" t="s">
        <v>290</v>
      </c>
      <c r="KQ26" s="31">
        <v>-0.14832762997193841</v>
      </c>
      <c r="KR26" s="31">
        <v>0.1051672974749898</v>
      </c>
      <c r="KS26" s="31">
        <v>-0.1192431402849904</v>
      </c>
      <c r="KT26" s="31">
        <v>1.42289436086182E-2</v>
      </c>
      <c r="KU26" s="31">
        <v>-3.2286353431536213E-2</v>
      </c>
      <c r="KV26" s="31">
        <v>0.6743946651638959</v>
      </c>
      <c r="KW26" s="31">
        <v>-4.123101156258939E-2</v>
      </c>
      <c r="KX26" s="31"/>
      <c r="KY26" s="51"/>
      <c r="KZ26" s="72" t="s">
        <v>290</v>
      </c>
      <c r="LA26" s="31">
        <v>-6.66810806107513E-2</v>
      </c>
      <c r="LB26" s="31">
        <v>-8.743397834248462E-2</v>
      </c>
      <c r="LC26" s="31">
        <v>-8.1379849705872351E-2</v>
      </c>
      <c r="LD26" s="31">
        <v>-2.6485281359751901E-2</v>
      </c>
      <c r="LE26" s="31">
        <v>9.2787515175803512E-2</v>
      </c>
      <c r="LF26" s="31">
        <v>7.9675643171588754E-3</v>
      </c>
      <c r="LG26" s="31">
        <v>-2.7026212694196111E-2</v>
      </c>
      <c r="LH26" s="31"/>
      <c r="LI26" s="51"/>
      <c r="LJ26" s="72" t="s">
        <v>290</v>
      </c>
      <c r="LK26" s="31">
        <v>7.88245705354437E-2</v>
      </c>
      <c r="LL26" s="31">
        <v>-3.6460379685504148E-2</v>
      </c>
      <c r="LM26" s="31">
        <v>5.7827485499172791E-2</v>
      </c>
      <c r="LN26" s="31">
        <v>-2.6242689250822189E-2</v>
      </c>
      <c r="LO26" s="31">
        <v>-3.902766788889183E-2</v>
      </c>
      <c r="LP26" s="31">
        <v>0.85069217978198408</v>
      </c>
      <c r="LQ26" s="31">
        <v>5.652487938492063E-2</v>
      </c>
      <c r="LR26" s="31"/>
      <c r="LT26" s="72" t="s">
        <v>290</v>
      </c>
      <c r="LU26" s="31">
        <v>2.6693651972048399E-2</v>
      </c>
      <c r="LV26" s="31">
        <v>-1.5586571850183049E-2</v>
      </c>
      <c r="LW26" s="31">
        <v>1.8218591606465821E-2</v>
      </c>
      <c r="LX26" s="31">
        <v>4.0079018690839227E-2</v>
      </c>
      <c r="LY26" s="31">
        <v>4.9380156558667142E-2</v>
      </c>
      <c r="LZ26" s="31">
        <v>-0.81381706824217692</v>
      </c>
      <c r="MA26" s="31">
        <v>-4.5831990395862172E-2</v>
      </c>
      <c r="MB26" s="31"/>
      <c r="MD26" s="72" t="s">
        <v>290</v>
      </c>
      <c r="ME26" s="31">
        <v>-1.6114227597563601E-2</v>
      </c>
      <c r="MF26" s="31">
        <v>5.7560317781694993E-2</v>
      </c>
      <c r="MG26" s="31">
        <v>-6.139470627452904E-3</v>
      </c>
      <c r="MH26" s="31">
        <v>1.458721349500617E-2</v>
      </c>
      <c r="MI26" s="31">
        <v>-1.7770607902773791E-2</v>
      </c>
      <c r="MJ26" s="31">
        <v>2.2075249853027632</v>
      </c>
      <c r="MK26" s="31">
        <v>3.8006457321465799E-2</v>
      </c>
      <c r="ML26" s="31"/>
      <c r="MN26" s="72" t="s">
        <v>290</v>
      </c>
      <c r="MO26" s="31">
        <v>1.6139328490389959E-2</v>
      </c>
      <c r="MP26" s="31">
        <v>-9.2623980187759594E-2</v>
      </c>
      <c r="MQ26" s="31">
        <v>1.445887700359097E-2</v>
      </c>
      <c r="MR26" s="31">
        <v>-1.134567069969356E-3</v>
      </c>
      <c r="MS26" s="31">
        <v>0.13988528763286909</v>
      </c>
      <c r="MT26" s="31">
        <v>-0.26661040572330891</v>
      </c>
      <c r="MU26" s="31">
        <v>9.8327538475025227E-3</v>
      </c>
      <c r="MV26" s="31"/>
      <c r="MX26" s="72" t="s">
        <v>290</v>
      </c>
      <c r="MY26" s="31">
        <v>3.067885533808188E-2</v>
      </c>
      <c r="MZ26" s="31">
        <v>2.5276320628714079E-2</v>
      </c>
      <c r="NA26" s="31">
        <v>2.6492854002133699E-2</v>
      </c>
      <c r="NB26" s="31">
        <v>2.1510361528787571E-2</v>
      </c>
      <c r="NC26" s="31">
        <v>2.091879741500436E-2</v>
      </c>
      <c r="ND26" s="31">
        <v>-0.153337452797803</v>
      </c>
      <c r="NE26" s="31">
        <v>1.8084108633331451E-2</v>
      </c>
      <c r="NF26" s="31"/>
      <c r="NG26" s="146"/>
      <c r="NH26" s="72" t="s">
        <v>290</v>
      </c>
      <c r="NI26" s="31">
        <v>-3.9321029538575178E-2</v>
      </c>
      <c r="NJ26" s="31">
        <v>6.2473096354697614E-3</v>
      </c>
      <c r="NK26" s="31">
        <v>-3.3243844086155369E-2</v>
      </c>
      <c r="NL26" s="31">
        <v>-1.329891898589824E-2</v>
      </c>
      <c r="NM26" s="31">
        <v>5.0981849206676536E-3</v>
      </c>
      <c r="NN26" s="31">
        <v>7.3135446704574447E-2</v>
      </c>
      <c r="NO26" s="31">
        <v>-1.607939872015399E-2</v>
      </c>
      <c r="NP26" s="31"/>
      <c r="NR26" s="72" t="s">
        <v>290</v>
      </c>
      <c r="NS26" s="31">
        <v>1.6145317519747329E-3</v>
      </c>
      <c r="NT26" s="31">
        <v>1.5724881186242639E-2</v>
      </c>
      <c r="NU26" s="31">
        <v>1.770098439936519E-2</v>
      </c>
      <c r="NV26" s="31">
        <v>-3.052970974329319E-2</v>
      </c>
      <c r="NW26" s="31">
        <v>-1.567919158241542E-2</v>
      </c>
      <c r="NX26" s="31">
        <v>-0.36365230112623093</v>
      </c>
      <c r="NY26" s="31">
        <v>-2.2891511406381911E-2</v>
      </c>
      <c r="NZ26" s="31"/>
      <c r="OB26" s="72" t="s">
        <v>290</v>
      </c>
      <c r="OC26" s="31">
        <v>-1.2442048683928879E-2</v>
      </c>
      <c r="OD26" s="31">
        <v>-2.1455303145053801E-2</v>
      </c>
      <c r="OE26" s="31">
        <v>-6.2792043753616932E-3</v>
      </c>
      <c r="OF26" s="31">
        <v>5.4508033562573142E-3</v>
      </c>
      <c r="OG26" s="31">
        <v>-0.1146739351169524</v>
      </c>
      <c r="OH26" s="31">
        <v>7.3956908344733003E-3</v>
      </c>
      <c r="OI26" s="31">
        <v>-2.7490739769398101E-2</v>
      </c>
      <c r="OJ26" s="31"/>
      <c r="OL26" s="72" t="s">
        <v>290</v>
      </c>
      <c r="OM26" s="148">
        <v>-6.3728899429677355E-2</v>
      </c>
      <c r="ON26" s="148">
        <v>-4.4532915017281932E-2</v>
      </c>
      <c r="OO26" s="148">
        <v>-5.8184319119669828E-2</v>
      </c>
      <c r="OP26" s="148">
        <v>3.2009158211504012E-2</v>
      </c>
      <c r="OQ26" s="148">
        <v>-0.35763083920975169</v>
      </c>
      <c r="OR26" s="148">
        <v>-2.102930428837501E-2</v>
      </c>
      <c r="OS26" s="148">
        <v>-8.5925754115107084E-2</v>
      </c>
      <c r="OT26" s="148">
        <v>-8.5574696138336986E-2</v>
      </c>
      <c r="OV26" s="72" t="s">
        <v>290</v>
      </c>
      <c r="OW26" s="148">
        <v>-3.3043449230173119E-2</v>
      </c>
      <c r="OX26" s="148">
        <v>0.13859077905451331</v>
      </c>
      <c r="OY26" s="148">
        <v>1.495293063376402E-2</v>
      </c>
      <c r="OZ26" s="148">
        <v>-7.7345016175932408E-3</v>
      </c>
      <c r="PA26" s="148">
        <v>-6.5222155262148779E-2</v>
      </c>
      <c r="PB26" s="148">
        <v>0.50559903672486461</v>
      </c>
      <c r="PC26" s="148">
        <v>6.38168880757737E-5</v>
      </c>
      <c r="PD26" s="148"/>
      <c r="PF26" s="265" t="s">
        <v>290</v>
      </c>
      <c r="PG26" s="148">
        <f>+'23. EMSA'!D19</f>
        <v>8.9192591260564683E-2</v>
      </c>
      <c r="PH26" s="148">
        <f>+'23. EMSA'!E19</f>
        <v>-2.9151483602290466E-2</v>
      </c>
      <c r="PI26" s="148">
        <f>+'23. EMSA'!F19</f>
        <v>9.7175341979037114E-2</v>
      </c>
      <c r="PJ26" s="148">
        <f>+'23. EMSA'!G19</f>
        <v>5.2021841794567892E-3</v>
      </c>
      <c r="PK26" s="148">
        <f>+'23. EMSA'!H19</f>
        <v>2.7943485086342246E-2</v>
      </c>
      <c r="PL26" s="148">
        <f>+'23. EMSA'!I19</f>
        <v>-1.4395393474088383E-2</v>
      </c>
      <c r="PM26" s="148">
        <f>+'23. EMSA'!J19</f>
        <v>4.0819944037173511E-2</v>
      </c>
      <c r="PN26" s="148"/>
    </row>
    <row r="27" spans="1:430" x14ac:dyDescent="0.25">
      <c r="A27" s="45" t="s">
        <v>291</v>
      </c>
      <c r="B27" s="55">
        <v>0.13494922083795899</v>
      </c>
      <c r="C27" s="31">
        <v>-2.033831628638879E-2</v>
      </c>
      <c r="D27" s="31">
        <v>0.10922380070002061</v>
      </c>
      <c r="E27" s="31">
        <v>-4.5927181459631946E-3</v>
      </c>
      <c r="F27" s="31">
        <v>-1.4007175167680489E-2</v>
      </c>
      <c r="G27" s="31">
        <v>-0.33386864319538812</v>
      </c>
      <c r="H27" s="31">
        <v>2.143652561247221E-2</v>
      </c>
      <c r="I27" s="32">
        <v>0</v>
      </c>
      <c r="J27" s="51"/>
      <c r="K27" s="45" t="s">
        <v>291</v>
      </c>
      <c r="L27" s="55">
        <v>1.7961750672931549E-2</v>
      </c>
      <c r="M27" s="31">
        <v>-5.4350881419909257E-2</v>
      </c>
      <c r="N27" s="31">
        <v>6.4779582366588703E-3</v>
      </c>
      <c r="O27" s="31">
        <v>-1.7970993611259381E-2</v>
      </c>
      <c r="P27" s="31">
        <v>-1.28298424349807E-2</v>
      </c>
      <c r="Q27" s="31">
        <v>-8.7500772701984281E-2</v>
      </c>
      <c r="R27" s="31">
        <v>-8.6980222072120493E-3</v>
      </c>
      <c r="S27" s="32">
        <v>-9.9972535017853418E-3</v>
      </c>
      <c r="T27" s="51"/>
      <c r="U27" s="45" t="s">
        <v>291</v>
      </c>
      <c r="V27" s="55">
        <v>-7.5899768318332742E-2</v>
      </c>
      <c r="W27" s="31">
        <v>6.8111849508482258E-2</v>
      </c>
      <c r="X27" s="31">
        <v>-5.2172469755089879E-2</v>
      </c>
      <c r="Y27" s="31">
        <v>1.746289509925214E-2</v>
      </c>
      <c r="Z27" s="31">
        <v>-3.7387221358632157E-2</v>
      </c>
      <c r="AA27" s="31">
        <v>0.29973241201774892</v>
      </c>
      <c r="AB27" s="31">
        <v>-1.3783127921293881E-2</v>
      </c>
      <c r="AC27" s="32">
        <v>1.069466792431898E-2</v>
      </c>
      <c r="AD27" s="51"/>
      <c r="AE27" s="45" t="s">
        <v>291</v>
      </c>
      <c r="AF27" s="55">
        <v>0.13221418613428229</v>
      </c>
      <c r="AG27" s="31">
        <v>3.3116663684974193E-2</v>
      </c>
      <c r="AH27" s="31">
        <v>0.1181827025975289</v>
      </c>
      <c r="AI27" s="31">
        <v>-2.6470684626224879E-2</v>
      </c>
      <c r="AJ27" s="31">
        <v>4.2044016780981568E-2</v>
      </c>
      <c r="AK27" s="31">
        <v>-0.3442353799645575</v>
      </c>
      <c r="AL27" s="31">
        <v>3.1321212121212159E-2</v>
      </c>
      <c r="AM27" s="32">
        <v>1.5604627863250221E-2</v>
      </c>
      <c r="AN27" s="51"/>
      <c r="AO27" s="45" t="s">
        <v>291</v>
      </c>
      <c r="AP27" s="55">
        <v>0.1018119479035216</v>
      </c>
      <c r="AQ27" s="31">
        <v>-6.2821080176245367E-2</v>
      </c>
      <c r="AR27" s="31">
        <v>8.427152029789968E-2</v>
      </c>
      <c r="AS27" s="31">
        <v>-1.346561051401299E-5</v>
      </c>
      <c r="AT27" s="31">
        <v>2.5090464664861409E-2</v>
      </c>
      <c r="AU27" s="31">
        <v>-0.1150896157055995</v>
      </c>
      <c r="AV27" s="31">
        <v>3.7316064124864837E-2</v>
      </c>
      <c r="AW27" s="32">
        <v>2.079729729729728E-2</v>
      </c>
      <c r="AX27" s="51"/>
      <c r="AY27" s="45" t="s">
        <v>291</v>
      </c>
      <c r="AZ27" s="55"/>
      <c r="BA27" s="31"/>
      <c r="BB27" s="31"/>
      <c r="BC27" s="31"/>
      <c r="BD27" s="31"/>
      <c r="BE27" s="31"/>
      <c r="BF27" s="31"/>
      <c r="BG27" s="32"/>
      <c r="BH27" s="51"/>
      <c r="BI27" s="45" t="s">
        <v>291</v>
      </c>
      <c r="BJ27" s="55">
        <v>-0.1682576541102126</v>
      </c>
      <c r="BK27" s="31">
        <v>2.2038730572174401E-2</v>
      </c>
      <c r="BL27" s="31">
        <v>-0.1246313056546218</v>
      </c>
      <c r="BM27" s="31">
        <v>-2.463838631047598E-2</v>
      </c>
      <c r="BN27" s="31">
        <v>6.9195655099930919E-2</v>
      </c>
      <c r="BO27" s="31">
        <v>0.90543131316221526</v>
      </c>
      <c r="BP27" s="31">
        <v>-5.333850606047897E-2</v>
      </c>
      <c r="BQ27" s="32">
        <v>1.34900025967281E-2</v>
      </c>
      <c r="BR27" s="51"/>
      <c r="BS27" s="45" t="s">
        <v>291</v>
      </c>
      <c r="BT27" s="55">
        <v>-0.14817830688608499</v>
      </c>
      <c r="BU27" s="31">
        <v>-9.322695764279447E-2</v>
      </c>
      <c r="BV27" s="31">
        <v>-0.1410801937782761</v>
      </c>
      <c r="BW27" s="31">
        <v>-7.3817218749608121E-3</v>
      </c>
      <c r="BX27" s="31">
        <v>-9.7952744516925649E-2</v>
      </c>
      <c r="BY27" s="31">
        <v>0.14171909327610341</v>
      </c>
      <c r="BZ27" s="31">
        <v>-7.9326576950767017E-2</v>
      </c>
      <c r="CA27" s="32">
        <v>1.0799523437399851E-2</v>
      </c>
      <c r="CB27" s="51"/>
      <c r="CC27" s="45" t="s">
        <v>291</v>
      </c>
      <c r="CD27" s="55">
        <v>0.38960075844490288</v>
      </c>
      <c r="CE27" s="31">
        <v>4.4744433500785163E-2</v>
      </c>
      <c r="CF27" s="31">
        <v>0.31723599791919549</v>
      </c>
      <c r="CG27" s="31">
        <v>-0.14920683684788441</v>
      </c>
      <c r="CH27" s="31">
        <v>8.8013480510418463E-2</v>
      </c>
      <c r="CI27" s="31">
        <v>-0.5981826150748728</v>
      </c>
      <c r="CJ27" s="31">
        <v>8.0390782334612526E-2</v>
      </c>
      <c r="CK27" s="32">
        <v>7.3047197789664047E-3</v>
      </c>
      <c r="CL27" s="51"/>
      <c r="CM27" s="45" t="s">
        <v>291</v>
      </c>
      <c r="CN27" s="55">
        <v>-8.2847431053326374E-3</v>
      </c>
      <c r="CO27" s="31">
        <v>-0.19392752802551169</v>
      </c>
      <c r="CP27" s="31">
        <v>-1.0170501553842529E-2</v>
      </c>
      <c r="CQ27" s="31">
        <v>3.0961946068760282E-3</v>
      </c>
      <c r="CR27" s="31">
        <v>-0.25802867935197449</v>
      </c>
      <c r="CS27" s="31">
        <v>0.5190021827107375</v>
      </c>
      <c r="CT27" s="31">
        <v>-4.653415700091635E-2</v>
      </c>
      <c r="CU27" s="32">
        <v>5.9999982133500402E-3</v>
      </c>
      <c r="CV27" s="51"/>
      <c r="CW27" s="45" t="s">
        <v>291</v>
      </c>
      <c r="CX27" s="55">
        <v>-5.7420566727780604E-3</v>
      </c>
      <c r="CY27" s="31">
        <v>0.14906159056643201</v>
      </c>
      <c r="CZ27" s="31">
        <v>1.0265708341311739E-2</v>
      </c>
      <c r="DA27" s="31">
        <v>-8.1530253697848186E-3</v>
      </c>
      <c r="DB27" s="31">
        <v>-9.4749987609242421E-3</v>
      </c>
      <c r="DC27" s="31">
        <v>-0.47062573200468483</v>
      </c>
      <c r="DD27" s="31">
        <v>-1.234793400177886E-2</v>
      </c>
      <c r="DE27" s="32">
        <v>8.0016407182485066E-3</v>
      </c>
      <c r="DF27" s="51"/>
      <c r="DG27" s="45" t="s">
        <v>291</v>
      </c>
      <c r="DH27" s="55">
        <v>1.135520855038639E-2</v>
      </c>
      <c r="DI27" s="31">
        <v>1.216079246375706E-3</v>
      </c>
      <c r="DJ27" s="31">
        <v>-4.3365021487172519E-3</v>
      </c>
      <c r="DK27" s="31">
        <v>-2.1775618575857619E-2</v>
      </c>
      <c r="DL27" s="31">
        <v>-1.338562940958043E-2</v>
      </c>
      <c r="DM27" s="31">
        <v>0.43685993456988031</v>
      </c>
      <c r="DN27" s="31">
        <v>3.8148494129054372E-3</v>
      </c>
      <c r="DO27" s="32">
        <v>9.9983497735590347E-3</v>
      </c>
      <c r="DP27" s="51"/>
      <c r="DQ27" s="45" t="s">
        <v>291</v>
      </c>
      <c r="DR27" s="55">
        <v>1.330302946456347E-2</v>
      </c>
      <c r="DS27" s="31">
        <v>3.3611366856013632E-2</v>
      </c>
      <c r="DT27" s="31">
        <v>1.6665519863111381E-2</v>
      </c>
      <c r="DU27" s="31">
        <v>1.1349714155362969E-2</v>
      </c>
      <c r="DV27" s="31">
        <v>0.3357361488396951</v>
      </c>
      <c r="DW27" s="31">
        <v>-0.97978606753190101</v>
      </c>
      <c r="DX27" s="31">
        <v>3.1362130475590541E-2</v>
      </c>
      <c r="DY27" s="32">
        <v>0.100001244459254</v>
      </c>
      <c r="DZ27" s="51"/>
      <c r="EA27" s="45" t="s">
        <v>291</v>
      </c>
      <c r="EB27" s="55">
        <v>-1.0090452304270799E-2</v>
      </c>
      <c r="EC27" s="31">
        <v>-4.8331375167438628E-2</v>
      </c>
      <c r="ED27" s="31">
        <v>-5.5304861933614374E-3</v>
      </c>
      <c r="EE27" s="31">
        <v>0.1098422539080559</v>
      </c>
      <c r="EF27" s="31">
        <v>-6.4187321031702674E-2</v>
      </c>
      <c r="EG27" s="31">
        <v>7.1133866133866146</v>
      </c>
      <c r="EH27" s="31">
        <v>1.535052653219734E-2</v>
      </c>
      <c r="EI27" s="32">
        <v>9.0014630169420254E-3</v>
      </c>
      <c r="EJ27" s="51"/>
      <c r="EK27" s="45" t="s">
        <v>291</v>
      </c>
      <c r="EL27" s="55">
        <v>-1.485864970931009E-2</v>
      </c>
      <c r="EM27" s="31">
        <v>0.1077641564506714</v>
      </c>
      <c r="EN27" s="31">
        <v>1.9341312650104369E-2</v>
      </c>
      <c r="EO27" s="31">
        <v>-2.150383049597775E-2</v>
      </c>
      <c r="EP27" s="31">
        <v>6.9016729708876734E-2</v>
      </c>
      <c r="EQ27" s="31">
        <v>5.3422705165301974</v>
      </c>
      <c r="ER27" s="31">
        <v>2.4387500281221119E-2</v>
      </c>
      <c r="ES27" s="32">
        <v>5.9990923882364206E-3</v>
      </c>
      <c r="ET27" s="51"/>
      <c r="EU27" s="45" t="s">
        <v>291</v>
      </c>
      <c r="EV27" s="55">
        <v>3.1317321515021167E-2</v>
      </c>
      <c r="EW27" s="31">
        <v>6.0185185185185272E-2</v>
      </c>
      <c r="EX27" s="31">
        <v>1.1603927016099559E-2</v>
      </c>
      <c r="EY27" s="31">
        <v>-5.0011761575511328E-2</v>
      </c>
      <c r="EZ27" s="31">
        <v>0.2436644551818736</v>
      </c>
      <c r="FA27" s="31">
        <v>-0.37314533938408517</v>
      </c>
      <c r="FB27" s="31">
        <v>3.217446687018214E-2</v>
      </c>
      <c r="FC27" s="32"/>
      <c r="FD27" s="51"/>
      <c r="FE27" s="45" t="s">
        <v>291</v>
      </c>
      <c r="FF27" s="55">
        <v>7.282356175956077E-2</v>
      </c>
      <c r="FG27" s="31">
        <v>-9.4263864444722636E-2</v>
      </c>
      <c r="FH27" s="31">
        <v>-0.84456983741489267</v>
      </c>
      <c r="FI27" s="31">
        <v>5.6168053582301789E-3</v>
      </c>
      <c r="FJ27" s="31">
        <v>-7.3037954257852678E-4</v>
      </c>
      <c r="FK27" s="31">
        <v>4.9893692800842393</v>
      </c>
      <c r="FL27" s="31">
        <v>2.7713945274266939E-2</v>
      </c>
      <c r="FM27" s="32"/>
      <c r="FN27" s="51"/>
      <c r="FO27" s="51"/>
      <c r="FP27" s="45" t="s">
        <v>291</v>
      </c>
      <c r="FQ27" s="55">
        <v>-8.1027446785328763E-2</v>
      </c>
      <c r="FR27" s="31">
        <v>0.16738315192536349</v>
      </c>
      <c r="FS27" s="31">
        <v>-6.3252455235659935E-2</v>
      </c>
      <c r="FT27" s="31">
        <v>4.2384221444236293E-2</v>
      </c>
      <c r="FU27" s="31">
        <v>-4.2715371561803328E-2</v>
      </c>
      <c r="FV27" s="31">
        <v>-0.46200749234534982</v>
      </c>
      <c r="FW27" s="31">
        <v>-3.382987753749956E-2</v>
      </c>
      <c r="FX27" s="32"/>
      <c r="FY27" s="51"/>
      <c r="FZ27" s="45" t="s">
        <v>291</v>
      </c>
      <c r="GA27" s="55">
        <v>0.14631426121662819</v>
      </c>
      <c r="GB27" s="31">
        <v>-5.5138551542218417E-2</v>
      </c>
      <c r="GC27" s="31">
        <v>0.37548542550460801</v>
      </c>
      <c r="GD27" s="31">
        <v>-2.2150478423226708E-2</v>
      </c>
      <c r="GE27" s="31">
        <v>-2.4229280875227611E-2</v>
      </c>
      <c r="GF27" s="31">
        <v>0.28746616222562849</v>
      </c>
      <c r="GG27" s="31">
        <v>7.6382415651484431E-2</v>
      </c>
      <c r="GH27" s="32"/>
      <c r="GI27" s="51"/>
      <c r="GJ27" s="45" t="s">
        <v>291</v>
      </c>
      <c r="GK27" s="55">
        <v>-6.5135920698332322E-2</v>
      </c>
      <c r="GL27" s="31">
        <v>-0.1161541055564462</v>
      </c>
      <c r="GM27" s="31">
        <v>-7.9184755399530612E-2</v>
      </c>
      <c r="GN27" s="31">
        <v>-3.3959741590258267E-2</v>
      </c>
      <c r="GO27" s="31">
        <v>3.0096021448631889E-2</v>
      </c>
      <c r="GP27" s="31">
        <v>4.8178214059531346</v>
      </c>
      <c r="GQ27" s="31">
        <v>-7.4456013218928731E-3</v>
      </c>
      <c r="GR27" s="32"/>
      <c r="GS27" s="51"/>
      <c r="GT27" s="45" t="s">
        <v>291</v>
      </c>
      <c r="GU27" s="55">
        <v>3.1445010080366403E-2</v>
      </c>
      <c r="GV27" s="31">
        <v>0.1016191512695097</v>
      </c>
      <c r="GW27" s="31">
        <v>5.1127554116822738E-2</v>
      </c>
      <c r="GX27" s="31">
        <v>6.4688462333117218E-4</v>
      </c>
      <c r="GY27" s="31">
        <v>-1.34494872824629E-3</v>
      </c>
      <c r="GZ27" s="31">
        <v>-0.37991626697901448</v>
      </c>
      <c r="HA27" s="31">
        <v>4.5630503239264984E-3</v>
      </c>
      <c r="HB27" s="32"/>
      <c r="HC27" s="51"/>
      <c r="HD27" s="45" t="s">
        <v>291</v>
      </c>
      <c r="HE27" s="55">
        <v>4.4446790128753591E-2</v>
      </c>
      <c r="HF27" s="31">
        <v>5.8575932956579972E-2</v>
      </c>
      <c r="HG27" s="31">
        <v>2.8635637556273599E-2</v>
      </c>
      <c r="HH27" s="31">
        <v>4.3796257377214327E-2</v>
      </c>
      <c r="HI27" s="31">
        <v>3.6666191015860397E-2</v>
      </c>
      <c r="HJ27" s="31">
        <v>0.1476396959429806</v>
      </c>
      <c r="HK27" s="31">
        <v>4.5123740877916367E-2</v>
      </c>
      <c r="HL27" s="32"/>
      <c r="HM27" s="51"/>
      <c r="HN27" s="45" t="s">
        <v>291</v>
      </c>
      <c r="HO27" s="55">
        <v>-8.4492163585249923E-5</v>
      </c>
      <c r="HP27" s="31">
        <v>2.1626105799143279E-2</v>
      </c>
      <c r="HQ27" s="31">
        <v>7.901589387422853E-3</v>
      </c>
      <c r="HR27" s="31">
        <v>-1.4115728960734569E-2</v>
      </c>
      <c r="HS27" s="31">
        <v>4.069665918702238E-2</v>
      </c>
      <c r="HT27" s="31">
        <v>4.3932510363605758E-2</v>
      </c>
      <c r="HU27" s="31">
        <v>6.6387108483219994E-3</v>
      </c>
      <c r="HV27" s="32"/>
      <c r="HW27" s="51"/>
      <c r="HX27" s="45" t="s">
        <v>291</v>
      </c>
      <c r="HY27" s="55">
        <v>-1.6969887669613691E-4</v>
      </c>
      <c r="HZ27" s="31">
        <v>-0.15033250498757489</v>
      </c>
      <c r="IA27" s="31">
        <v>-1.3080737032493401E-2</v>
      </c>
      <c r="IB27" s="31">
        <v>-4.541339590477652E-2</v>
      </c>
      <c r="IC27" s="31">
        <v>1.279804815555291E-2</v>
      </c>
      <c r="ID27" s="31">
        <v>-0.61575793098395493</v>
      </c>
      <c r="IE27" s="31">
        <v>-3.7999127002201427E-2</v>
      </c>
      <c r="IF27" s="32"/>
      <c r="IG27" s="51"/>
      <c r="IH27" s="45" t="s">
        <v>291</v>
      </c>
      <c r="II27" s="55">
        <v>1.6434635466034461E-2</v>
      </c>
      <c r="IJ27" s="31">
        <v>7.6571984091185291E-2</v>
      </c>
      <c r="IK27" s="31">
        <v>3.03295545492305E-2</v>
      </c>
      <c r="IL27" s="31">
        <v>1.7316504770150291E-2</v>
      </c>
      <c r="IM27" s="31">
        <v>-1.8837388765669809E-2</v>
      </c>
      <c r="IN27" s="31">
        <v>-0.91096992670444576</v>
      </c>
      <c r="IO27" s="31">
        <v>2.4349104108819459E-3</v>
      </c>
      <c r="IP27" s="32"/>
      <c r="IQ27" s="51"/>
      <c r="IR27" s="45" t="s">
        <v>291</v>
      </c>
      <c r="IS27" s="55">
        <v>-8.5558878634329225E-4</v>
      </c>
      <c r="IT27" s="31">
        <v>5.9302383421275272E-2</v>
      </c>
      <c r="IU27" s="31">
        <v>-8.6723276055328934E-3</v>
      </c>
      <c r="IV27" s="31">
        <v>4.4110111300141391E-2</v>
      </c>
      <c r="IW27" s="31">
        <v>-0.1025518614117656</v>
      </c>
      <c r="IX27" s="31">
        <v>4.3955281418658441</v>
      </c>
      <c r="IY27" s="31">
        <v>-8.9494506100040001E-4</v>
      </c>
      <c r="IZ27" s="32"/>
      <c r="JA27" s="51"/>
      <c r="JB27" s="45" t="s">
        <v>291</v>
      </c>
      <c r="JC27" s="55">
        <v>4.6266645394646274E-3</v>
      </c>
      <c r="JD27" s="31">
        <v>5.0986922308652233E-2</v>
      </c>
      <c r="JE27" s="31">
        <v>1.379477250726039E-2</v>
      </c>
      <c r="JF27" s="31">
        <v>9.8089872200083587E-3</v>
      </c>
      <c r="JG27" s="31">
        <v>2.391544560389823E-2</v>
      </c>
      <c r="JH27" s="31">
        <v>-6.824171985646682E-2</v>
      </c>
      <c r="JI27" s="31">
        <v>1.2012854630010851E-2</v>
      </c>
      <c r="JJ27" s="32"/>
      <c r="JK27" s="51"/>
      <c r="JL27" s="45" t="s">
        <v>291</v>
      </c>
      <c r="JM27" s="55">
        <v>1.1824138789527341E-2</v>
      </c>
      <c r="JN27" s="31">
        <v>-3.7109784472833147E-2</v>
      </c>
      <c r="JO27" s="31">
        <v>1.166990830786321E-2</v>
      </c>
      <c r="JP27" s="31">
        <v>-3.1816147621263918E-2</v>
      </c>
      <c r="JQ27" s="31">
        <v>-1.224494681965377E-2</v>
      </c>
      <c r="JR27" s="31">
        <v>-0.12574125826460381</v>
      </c>
      <c r="JS27" s="31">
        <v>-6.5845860931712857E-3</v>
      </c>
      <c r="JT27" s="32"/>
      <c r="JU27" s="51"/>
      <c r="JV27" s="72" t="s">
        <v>291</v>
      </c>
      <c r="JW27" s="31">
        <v>-0.1019039527106714</v>
      </c>
      <c r="JX27" s="31">
        <v>-0.1103998201050458</v>
      </c>
      <c r="JY27" s="31">
        <v>-0.10933093756165101</v>
      </c>
      <c r="JZ27" s="31">
        <v>1.696395010007613E-2</v>
      </c>
      <c r="KA27" s="31">
        <v>6.067787613193458E-2</v>
      </c>
      <c r="KB27" s="31">
        <v>1.9968619042978271</v>
      </c>
      <c r="KC27" s="31">
        <v>-3.729344456664889E-2</v>
      </c>
      <c r="KD27" s="31"/>
      <c r="KE27" s="51"/>
      <c r="KF27" s="72" t="s">
        <v>291</v>
      </c>
      <c r="KG27" s="31">
        <v>3.9221374284158818E-2</v>
      </c>
      <c r="KH27" s="31">
        <v>0.12900151865619999</v>
      </c>
      <c r="KI27" s="31">
        <v>7.2564227011990293E-2</v>
      </c>
      <c r="KJ27" s="31">
        <v>4.9743597438896482E-2</v>
      </c>
      <c r="KK27" s="31">
        <v>-7.937582516523288E-2</v>
      </c>
      <c r="KL27" s="31">
        <v>0.64093942271420579</v>
      </c>
      <c r="KM27" s="31">
        <v>3.7901564102859032E-2</v>
      </c>
      <c r="KN27" s="31"/>
      <c r="KO27" s="51"/>
      <c r="KP27" s="72" t="s">
        <v>291</v>
      </c>
      <c r="KQ27" s="31">
        <v>-0.14082212612776779</v>
      </c>
      <c r="KR27" s="31">
        <v>0.1051672974749898</v>
      </c>
      <c r="KS27" s="31">
        <v>-0.1593141274440133</v>
      </c>
      <c r="KT27" s="31">
        <v>1.42289436086182E-2</v>
      </c>
      <c r="KU27" s="31">
        <v>5.8399582492226008E-2</v>
      </c>
      <c r="KV27" s="31">
        <v>0.99448278048838479</v>
      </c>
      <c r="KW27" s="31">
        <v>-2.9070950795087501E-2</v>
      </c>
      <c r="KX27" s="31"/>
      <c r="KY27" s="51"/>
      <c r="KZ27" s="72" t="s">
        <v>291</v>
      </c>
      <c r="LA27" s="31">
        <v>-0.109355571154645</v>
      </c>
      <c r="LB27" s="31">
        <v>-8.743397834248462E-2</v>
      </c>
      <c r="LC27" s="31">
        <v>-0.1179965512590793</v>
      </c>
      <c r="LD27" s="31">
        <v>-2.6485281359751901E-2</v>
      </c>
      <c r="LE27" s="31">
        <v>8.3589942635215325E-2</v>
      </c>
      <c r="LF27" s="31">
        <v>2.7257009995826809E-2</v>
      </c>
      <c r="LG27" s="31">
        <v>-4.5969860606542227E-2</v>
      </c>
      <c r="LH27" s="31"/>
      <c r="LI27" s="51"/>
      <c r="LJ27" s="72" t="s">
        <v>291</v>
      </c>
      <c r="LK27" s="31">
        <v>2.604559348380436E-2</v>
      </c>
      <c r="LL27" s="31">
        <v>-3.6460379685504148E-2</v>
      </c>
      <c r="LM27" s="31">
        <v>1.8700048330416139E-2</v>
      </c>
      <c r="LN27" s="31">
        <v>-2.6242689250822189E-2</v>
      </c>
      <c r="LO27" s="31">
        <v>-2.767639984957895E-2</v>
      </c>
      <c r="LP27" s="31">
        <v>-6.4860347515892064E-2</v>
      </c>
      <c r="LQ27" s="31">
        <v>-8.2877904595257141E-3</v>
      </c>
      <c r="LR27" s="31"/>
      <c r="LT27" s="72" t="s">
        <v>291</v>
      </c>
      <c r="LU27" s="31">
        <v>-1.794714797308394E-2</v>
      </c>
      <c r="LV27" s="31">
        <v>-1.5586571850183049E-2</v>
      </c>
      <c r="LW27" s="31">
        <v>-1.7055437543137781E-2</v>
      </c>
      <c r="LX27" s="31">
        <v>4.0079018690839227E-2</v>
      </c>
      <c r="LY27" s="31">
        <v>-1.056819857595599E-2</v>
      </c>
      <c r="LZ27" s="31">
        <v>0.13799188246538061</v>
      </c>
      <c r="MA27" s="31">
        <v>7.5506117035015396E-3</v>
      </c>
      <c r="MB27" s="31"/>
      <c r="MD27" s="72" t="s">
        <v>291</v>
      </c>
      <c r="ME27" s="31">
        <v>7.0980579723444841E-3</v>
      </c>
      <c r="MF27" s="31">
        <v>5.7560317781694993E-2</v>
      </c>
      <c r="MG27" s="31">
        <v>1.454537521696034E-2</v>
      </c>
      <c r="MH27" s="31">
        <v>1.458721349500617E-2</v>
      </c>
      <c r="MI27" s="31">
        <v>5.2488633321409912E-2</v>
      </c>
      <c r="MJ27" s="31">
        <v>-5.6227651912460028E-2</v>
      </c>
      <c r="MK27" s="31">
        <v>1.752207923504279E-2</v>
      </c>
      <c r="ML27" s="31"/>
      <c r="MN27" s="72" t="s">
        <v>291</v>
      </c>
      <c r="MO27" s="31">
        <v>1.1477739899679309E-2</v>
      </c>
      <c r="MP27" s="31">
        <v>-9.2623980187759594E-2</v>
      </c>
      <c r="MQ27" s="31">
        <v>9.44769297551264E-3</v>
      </c>
      <c r="MR27" s="31">
        <v>-1.134567069969356E-3</v>
      </c>
      <c r="MS27" s="31">
        <v>2.338445030243215E-2</v>
      </c>
      <c r="MT27" s="31">
        <v>-0.33793232300663362</v>
      </c>
      <c r="MU27" s="31">
        <v>-1.4956382293405681E-2</v>
      </c>
      <c r="MV27" s="31"/>
      <c r="MX27" s="72" t="s">
        <v>291</v>
      </c>
      <c r="MY27" s="31">
        <v>-2.9211712573283779E-2</v>
      </c>
      <c r="MZ27" s="31">
        <v>2.5276320628714079E-2</v>
      </c>
      <c r="NA27" s="31">
        <v>-2.237571009962365E-2</v>
      </c>
      <c r="NB27" s="31">
        <v>2.1510361528787571E-2</v>
      </c>
      <c r="NC27" s="31">
        <v>-4.2521783582904031E-2</v>
      </c>
      <c r="ND27" s="31">
        <v>-8.2094220122364642E-2</v>
      </c>
      <c r="NE27" s="31">
        <v>-1.5867677932882501E-2</v>
      </c>
      <c r="NF27" s="31"/>
      <c r="NG27" s="146"/>
      <c r="NH27" s="72" t="s">
        <v>291</v>
      </c>
      <c r="NI27" s="31">
        <v>-1.6129309035349381E-2</v>
      </c>
      <c r="NJ27" s="31">
        <v>6.2473096354697614E-3</v>
      </c>
      <c r="NK27" s="31">
        <v>-1.3325253295565919E-2</v>
      </c>
      <c r="NL27" s="31">
        <v>-1.329891898589824E-2</v>
      </c>
      <c r="NM27" s="31">
        <v>0.31363679992321353</v>
      </c>
      <c r="NN27" s="31">
        <v>0.14948860412856699</v>
      </c>
      <c r="NO27" s="31">
        <v>5.6748422774928163E-2</v>
      </c>
      <c r="NP27" s="31"/>
      <c r="NR27" s="72" t="s">
        <v>291</v>
      </c>
      <c r="NS27" s="31">
        <v>-1.98975343517022E-2</v>
      </c>
      <c r="NT27" s="31">
        <v>1.5724881186242639E-2</v>
      </c>
      <c r="NU27" s="31">
        <v>-1.979200452704145E-3</v>
      </c>
      <c r="NV27" s="31">
        <v>-3.052970974329319E-2</v>
      </c>
      <c r="NW27" s="31">
        <v>-1.90824482990819E-2</v>
      </c>
      <c r="NX27" s="31">
        <v>-0.40666549021986692</v>
      </c>
      <c r="NY27" s="31">
        <v>-3.3637790320903929E-2</v>
      </c>
      <c r="NZ27" s="31"/>
      <c r="OB27" s="72" t="s">
        <v>291</v>
      </c>
      <c r="OC27" s="31">
        <v>2.466568988596967E-2</v>
      </c>
      <c r="OD27" s="31">
        <v>-2.1455303145053801E-2</v>
      </c>
      <c r="OE27" s="31">
        <v>2.498129583557479E-2</v>
      </c>
      <c r="OF27" s="31">
        <v>5.4508033562573142E-3</v>
      </c>
      <c r="OG27" s="31">
        <v>-5.4978155090183591E-2</v>
      </c>
      <c r="OH27" s="31">
        <v>3.4769758396185672E-2</v>
      </c>
      <c r="OI27" s="31">
        <v>-2.8156489721225079E-3</v>
      </c>
      <c r="OJ27" s="31"/>
      <c r="OL27" s="72" t="s">
        <v>291</v>
      </c>
      <c r="OM27" s="148">
        <v>2.5983298518479779E-3</v>
      </c>
      <c r="ON27" s="148">
        <v>-4.4532915017281932E-2</v>
      </c>
      <c r="OO27" s="148">
        <v>-2.7348835954208199E-3</v>
      </c>
      <c r="OP27" s="148">
        <v>3.2009158211504012E-2</v>
      </c>
      <c r="OQ27" s="148">
        <v>1.8377072593333141E-2</v>
      </c>
      <c r="OR27" s="148">
        <v>-2.0474336346774799E-2</v>
      </c>
      <c r="OS27" s="148">
        <v>1.0931415486379371E-2</v>
      </c>
      <c r="OT27" s="148"/>
      <c r="OV27" s="72" t="s">
        <v>291</v>
      </c>
      <c r="OW27" s="148">
        <v>2.8747180328121191E-2</v>
      </c>
      <c r="OX27" s="148">
        <v>0.13859077905451331</v>
      </c>
      <c r="OY27" s="148">
        <v>6.4212636882422527E-2</v>
      </c>
      <c r="OZ27" s="148">
        <v>-7.7345016175932408E-3</v>
      </c>
      <c r="PA27" s="148">
        <v>1.766768912782956E-2</v>
      </c>
      <c r="PB27" s="148">
        <v>0.44697629636421982</v>
      </c>
      <c r="PC27" s="148">
        <v>3.3773839909637088E-2</v>
      </c>
      <c r="PD27" s="148"/>
      <c r="PF27" s="265" t="s">
        <v>291</v>
      </c>
      <c r="PG27" s="148">
        <f>+'18. ELECTROCAQUETÁ'!D19</f>
        <v>-2.581852198316175E-2</v>
      </c>
      <c r="PH27" s="148">
        <f>+'18. ELECTROCAQUETÁ'!E19</f>
        <v>-2.9151483602290466E-2</v>
      </c>
      <c r="PI27" s="148">
        <f>+'18. ELECTROCAQUETÁ'!F19</f>
        <v>-0.1139079583015509</v>
      </c>
      <c r="PJ27" s="148">
        <f>+'18. ELECTROCAQUETÁ'!G19</f>
        <v>5.2021841794567892E-3</v>
      </c>
      <c r="PK27" s="148">
        <f>+'18. ELECTROCAQUETÁ'!H19</f>
        <v>1.1105829480143438E-2</v>
      </c>
      <c r="PL27" s="148">
        <f>+'18. ELECTROCAQUETÁ'!I19</f>
        <v>-3.960709759188847E-2</v>
      </c>
      <c r="PM27" s="148">
        <f>+'18. ELECTROCAQUETÁ'!J19</f>
        <v>-1.6326942482341018E-2</v>
      </c>
      <c r="PN27" s="148"/>
    </row>
    <row r="28" spans="1:430" ht="15" customHeight="1" thickBot="1" x14ac:dyDescent="0.3">
      <c r="A28" s="46" t="s">
        <v>292</v>
      </c>
      <c r="B28" s="55">
        <v>5.8132452760961267E-2</v>
      </c>
      <c r="C28" s="31">
        <v>-2.0344217151848969E-2</v>
      </c>
      <c r="D28" s="31">
        <v>1.339413796156904E-2</v>
      </c>
      <c r="E28" s="31">
        <v>-4.5940219694253562E-3</v>
      </c>
      <c r="F28" s="31">
        <v>-3.251280175566925E-2</v>
      </c>
      <c r="G28" s="31">
        <v>-0.37531288999821721</v>
      </c>
      <c r="H28" s="31">
        <v>-1.0025645390070941E-2</v>
      </c>
      <c r="I28" s="32">
        <v>-1.2241663321382519E-2</v>
      </c>
      <c r="J28" s="51"/>
      <c r="K28" s="46" t="s">
        <v>292</v>
      </c>
      <c r="L28" s="55">
        <v>-1.427560906260192E-2</v>
      </c>
      <c r="M28" s="31">
        <v>-5.4349200995066918E-2</v>
      </c>
      <c r="N28" s="31">
        <v>0.49430282080274301</v>
      </c>
      <c r="O28" s="31">
        <v>-1.7970362229951711E-2</v>
      </c>
      <c r="P28" s="31">
        <v>-2.8167700650130571E-2</v>
      </c>
      <c r="Q28" s="31">
        <v>-4.1419915693219109E-2</v>
      </c>
      <c r="R28" s="31">
        <v>4.6504363921340643E-2</v>
      </c>
      <c r="S28" s="32">
        <v>-5.8678483364899931E-3</v>
      </c>
      <c r="T28" s="51"/>
      <c r="U28" s="46" t="s">
        <v>292</v>
      </c>
      <c r="V28" s="55">
        <v>-8.0769812541991344E-3</v>
      </c>
      <c r="W28" s="31">
        <v>6.8116385130831472E-2</v>
      </c>
      <c r="X28" s="31">
        <v>-0.33600117886533037</v>
      </c>
      <c r="Y28" s="31">
        <v>1.746223984036949E-2</v>
      </c>
      <c r="Z28" s="31">
        <v>4.1129125328554568E-2</v>
      </c>
      <c r="AA28" s="31">
        <v>0.21601255232616989</v>
      </c>
      <c r="AB28" s="31">
        <v>-4.4780752388316983E-2</v>
      </c>
      <c r="AC28" s="32">
        <v>7.6916527319512542E-3</v>
      </c>
      <c r="AD28" s="51"/>
      <c r="AE28" s="46" t="s">
        <v>292</v>
      </c>
      <c r="AF28" s="55">
        <v>3.063328048105276E-3</v>
      </c>
      <c r="AG28" s="31">
        <v>3.3120639274852343E-2</v>
      </c>
      <c r="AH28" s="31">
        <v>7.4653219634756964E-3</v>
      </c>
      <c r="AI28" s="31">
        <v>-2.6469736138348951E-2</v>
      </c>
      <c r="AJ28" s="31">
        <v>-7.983943185880174E-2</v>
      </c>
      <c r="AK28" s="31">
        <v>-0.36875622816317238</v>
      </c>
      <c r="AL28" s="31">
        <v>-3.000830866304828E-2</v>
      </c>
      <c r="AM28" s="32">
        <v>1.26145070818371E-2</v>
      </c>
      <c r="AN28" s="51"/>
      <c r="AO28" s="46" t="s">
        <v>292</v>
      </c>
      <c r="AP28" s="55">
        <v>5.5616739504045928E-2</v>
      </c>
      <c r="AQ28" s="31">
        <v>-6.2822762500673368E-2</v>
      </c>
      <c r="AR28" s="31">
        <v>1.6496590017080572E-2</v>
      </c>
      <c r="AS28" s="31">
        <v>-1.178241316624387E-5</v>
      </c>
      <c r="AT28" s="31">
        <v>2.105588010763456E-2</v>
      </c>
      <c r="AU28" s="31">
        <v>-6.8401230330040322E-2</v>
      </c>
      <c r="AV28" s="31">
        <v>1.671719282235018E-2</v>
      </c>
      <c r="AW28" s="32">
        <v>1.777349821027201E-2</v>
      </c>
      <c r="AX28" s="51"/>
      <c r="AY28" s="46" t="s">
        <v>292</v>
      </c>
      <c r="AZ28" s="55">
        <v>0.13664244499550521</v>
      </c>
      <c r="BA28" s="31">
        <v>7.5116869678759773E-2</v>
      </c>
      <c r="BB28" s="31">
        <v>7.2560380989727058E-2</v>
      </c>
      <c r="BC28" s="31">
        <v>-8.5147453588526965E-3</v>
      </c>
      <c r="BD28" s="31">
        <v>-1.9535972596347512E-2</v>
      </c>
      <c r="BE28" s="31">
        <v>-2.9040477637791409E-2</v>
      </c>
      <c r="BF28" s="31">
        <v>5.6035004466480853E-2</v>
      </c>
      <c r="BG28" s="32">
        <v>1.6605530688523631E-2</v>
      </c>
      <c r="BH28" s="51"/>
      <c r="BI28" s="46" t="s">
        <v>292</v>
      </c>
      <c r="BJ28" s="55">
        <v>-0.14644682248506591</v>
      </c>
      <c r="BK28" s="31">
        <v>2.2038730572174401E-2</v>
      </c>
      <c r="BL28" s="31">
        <v>-6.1129979378533858E-2</v>
      </c>
      <c r="BM28" s="31">
        <v>-2.463838631047598E-2</v>
      </c>
      <c r="BN28" s="31">
        <v>3.4649107981855318E-2</v>
      </c>
      <c r="BO28" s="31">
        <v>0.98417714734120332</v>
      </c>
      <c r="BP28" s="31">
        <v>-4.1741676706846101E-2</v>
      </c>
      <c r="BQ28" s="32">
        <v>1.0506147256433011E-2</v>
      </c>
      <c r="BR28" s="51"/>
      <c r="BS28" s="46" t="s">
        <v>292</v>
      </c>
      <c r="BT28" s="55">
        <v>-4.0279832293944759E-2</v>
      </c>
      <c r="BU28" s="31">
        <v>-9.322695764279447E-2</v>
      </c>
      <c r="BV28" s="31">
        <v>-2.2672075149444901E-2</v>
      </c>
      <c r="BW28" s="31">
        <v>-7.3817218749608121E-3</v>
      </c>
      <c r="BX28" s="31">
        <v>4.5828639828969578E-3</v>
      </c>
      <c r="BY28" s="31">
        <v>-2.8234973764058049E-2</v>
      </c>
      <c r="BZ28" s="31">
        <v>-2.572376526489711E-2</v>
      </c>
      <c r="CA28" s="32">
        <v>7.8166476969574964E-3</v>
      </c>
      <c r="CB28" s="51"/>
      <c r="CC28" s="46" t="s">
        <v>292</v>
      </c>
      <c r="CD28" s="55">
        <v>0.21615327754307029</v>
      </c>
      <c r="CE28" s="31">
        <v>4.474422744862093E-2</v>
      </c>
      <c r="CF28" s="31">
        <v>7.5963933798825878E-2</v>
      </c>
      <c r="CG28" s="31">
        <v>-0.14920683684788441</v>
      </c>
      <c r="CH28" s="31">
        <v>-2.6649790763955419E-2</v>
      </c>
      <c r="CI28" s="31">
        <v>-0.56730989483141669</v>
      </c>
      <c r="CJ28" s="31">
        <v>1.006408394488463E-3</v>
      </c>
      <c r="CK28" s="32">
        <v>4.3674328378715986E-3</v>
      </c>
      <c r="CL28" s="51"/>
      <c r="CM28" s="46" t="s">
        <v>292</v>
      </c>
      <c r="CN28" s="55">
        <v>-9.0412434526983762E-2</v>
      </c>
      <c r="CO28" s="31">
        <v>-0.19392776350070709</v>
      </c>
      <c r="CP28" s="31">
        <v>-0.40430148742719602</v>
      </c>
      <c r="CQ28" s="31">
        <v>3.0960709454083248E-3</v>
      </c>
      <c r="CR28" s="31">
        <v>1.7054186902448601E-2</v>
      </c>
      <c r="CS28" s="31">
        <v>0.40954857809552708</v>
      </c>
      <c r="CT28" s="31">
        <v>-9.4473111061447373E-2</v>
      </c>
      <c r="CU28" s="32">
        <v>2.9989520507068029E-3</v>
      </c>
      <c r="CV28" s="51"/>
      <c r="CW28" s="46" t="s">
        <v>292</v>
      </c>
      <c r="CX28" s="55">
        <v>5.4575648288243218E-2</v>
      </c>
      <c r="CY28" s="31">
        <v>0.14906215286443439</v>
      </c>
      <c r="CZ28" s="31">
        <v>5.047605025520225E-2</v>
      </c>
      <c r="DA28" s="31">
        <v>-8.1529030951032876E-3</v>
      </c>
      <c r="DB28" s="31">
        <v>-4.4780512546926943E-2</v>
      </c>
      <c r="DC28" s="31">
        <v>-0.39318349219314053</v>
      </c>
      <c r="DD28" s="31">
        <v>1.3535273923547199E-2</v>
      </c>
      <c r="DE28" s="32">
        <v>5.0081666916114674E-3</v>
      </c>
      <c r="DF28" s="51"/>
      <c r="DG28" s="46" t="s">
        <v>292</v>
      </c>
      <c r="DH28" s="55">
        <v>5.7408482615697677E-2</v>
      </c>
      <c r="DI28" s="31">
        <v>1.215866310069297E-3</v>
      </c>
      <c r="DJ28" s="31">
        <v>3.3770157365662933E-2</v>
      </c>
      <c r="DK28" s="31">
        <v>-2.1775742868992119E-2</v>
      </c>
      <c r="DL28" s="31">
        <v>8.3098560549368372E-2</v>
      </c>
      <c r="DM28" s="31">
        <v>0.41141830462032108</v>
      </c>
      <c r="DN28" s="31">
        <v>3.7109116014830273E-2</v>
      </c>
      <c r="DO28" s="32">
        <v>6.9914638847746978E-3</v>
      </c>
      <c r="DP28" s="51"/>
      <c r="DQ28" s="46" t="s">
        <v>292</v>
      </c>
      <c r="DR28" s="55">
        <v>8.4160370453531461E-2</v>
      </c>
      <c r="DS28" s="31">
        <v>3.3611586682121192E-2</v>
      </c>
      <c r="DT28" s="31">
        <v>7.7521014732909566E-2</v>
      </c>
      <c r="DU28" s="31">
        <v>1.13498426574167E-2</v>
      </c>
      <c r="DV28" s="31">
        <v>-3.976366352025533E-2</v>
      </c>
      <c r="DW28" s="31">
        <v>-0.97525161356243939</v>
      </c>
      <c r="DX28" s="31">
        <v>1.6410470312516409E-2</v>
      </c>
      <c r="DY28" s="32">
        <v>1.9997119386017791E-2</v>
      </c>
      <c r="DZ28" s="51"/>
      <c r="EA28" s="46" t="s">
        <v>292</v>
      </c>
      <c r="EB28" s="55">
        <v>6.705358530921292E-3</v>
      </c>
      <c r="EC28" s="31">
        <v>-4.8331375167438628E-2</v>
      </c>
      <c r="ED28" s="31">
        <v>1.164695410655023E-2</v>
      </c>
      <c r="EE28" s="31">
        <v>0.1098422539080559</v>
      </c>
      <c r="EF28" s="31">
        <v>-2.7557919909423269E-2</v>
      </c>
      <c r="EG28" s="31">
        <v>5.2676758988474104</v>
      </c>
      <c r="EH28" s="31">
        <v>3.4524467967737928E-2</v>
      </c>
      <c r="EI28" s="32">
        <v>9.000305107909852E-2</v>
      </c>
      <c r="EJ28" s="51"/>
      <c r="EK28" s="46" t="s">
        <v>292</v>
      </c>
      <c r="EL28" s="55">
        <v>-1.6649068678109589E-2</v>
      </c>
      <c r="EM28" s="31">
        <v>0.1077641564506714</v>
      </c>
      <c r="EN28" s="31">
        <v>1.3077932083659269E-2</v>
      </c>
      <c r="EO28" s="31">
        <v>-2.150383049597775E-2</v>
      </c>
      <c r="EP28" s="31">
        <v>3.8896422649885999E-2</v>
      </c>
      <c r="EQ28" s="31">
        <v>5.3860130647197666</v>
      </c>
      <c r="ER28" s="31">
        <v>1.9625056367964439E-2</v>
      </c>
      <c r="ES28" s="32">
        <v>6.0000069400346894E-3</v>
      </c>
      <c r="ET28" s="51"/>
      <c r="EU28" s="46" t="s">
        <v>292</v>
      </c>
      <c r="EV28" s="55">
        <v>-6.4784296421962262E-2</v>
      </c>
      <c r="EW28" s="31">
        <v>6.0185185185185272E-2</v>
      </c>
      <c r="EX28" s="31">
        <v>-6.0819221338450302E-2</v>
      </c>
      <c r="EY28" s="31">
        <v>-5.0011375950084723E-2</v>
      </c>
      <c r="EZ28" s="31">
        <v>0.32052641639369162</v>
      </c>
      <c r="FA28" s="31">
        <v>-0.35854522323654309</v>
      </c>
      <c r="FB28" s="31">
        <v>-2.6482520345194691E-2</v>
      </c>
      <c r="FC28" s="32"/>
      <c r="FD28" s="51"/>
      <c r="FE28" s="46" t="s">
        <v>292</v>
      </c>
      <c r="FF28" s="55">
        <v>0.1113754526311875</v>
      </c>
      <c r="FG28" s="31">
        <v>-9.4263864444722636E-2</v>
      </c>
      <c r="FH28" s="31">
        <v>6.5803504533477261E-2</v>
      </c>
      <c r="FI28" s="31">
        <v>5.6163971518582746E-3</v>
      </c>
      <c r="FJ28" s="31">
        <v>1.438392426925343E-2</v>
      </c>
      <c r="FK28" s="31">
        <v>-0.1673679696608284</v>
      </c>
      <c r="FL28" s="31">
        <v>4.6235054271133148E-2</v>
      </c>
      <c r="FM28" s="32"/>
      <c r="FN28" s="51"/>
      <c r="FO28" s="51"/>
      <c r="FP28" s="46" t="s">
        <v>292</v>
      </c>
      <c r="FQ28" s="55">
        <v>7.631237124100766E-3</v>
      </c>
      <c r="FR28" s="31">
        <v>0.16738315192536349</v>
      </c>
      <c r="FS28" s="31">
        <v>1.133378683622667E-2</v>
      </c>
      <c r="FT28" s="31">
        <v>4.2384221444236293E-2</v>
      </c>
      <c r="FU28" s="31">
        <v>1.4539639968958131E-2</v>
      </c>
      <c r="FV28" s="31">
        <v>-0.44984589633611499</v>
      </c>
      <c r="FW28" s="31">
        <v>2.1024994851370962E-2</v>
      </c>
      <c r="FX28" s="32"/>
      <c r="FY28" s="51"/>
      <c r="FZ28" s="46" t="s">
        <v>292</v>
      </c>
      <c r="GA28" s="55">
        <v>4.0347590211728429E-2</v>
      </c>
      <c r="GB28" s="31">
        <v>-5.5138551542218417E-2</v>
      </c>
      <c r="GC28" s="31">
        <v>6.5492238917592094E-2</v>
      </c>
      <c r="GD28" s="31">
        <v>-2.2150478423226708E-2</v>
      </c>
      <c r="GE28" s="31">
        <v>-2.873190046338666E-2</v>
      </c>
      <c r="GF28" s="31">
        <v>0.34743878536114448</v>
      </c>
      <c r="GG28" s="31">
        <v>1.3200144090379611E-2</v>
      </c>
      <c r="GH28" s="32"/>
      <c r="GI28" s="51"/>
      <c r="GJ28" s="46" t="s">
        <v>292</v>
      </c>
      <c r="GK28" s="55">
        <v>1.240517881990345E-2</v>
      </c>
      <c r="GL28" s="31">
        <v>-0.1161541055564462</v>
      </c>
      <c r="GM28" s="31">
        <v>-1.292398425050793E-2</v>
      </c>
      <c r="GN28" s="31">
        <v>-3.3959741590258267E-2</v>
      </c>
      <c r="GO28" s="31">
        <v>1.19412489362081E-2</v>
      </c>
      <c r="GP28" s="31">
        <v>4.2415788273863164</v>
      </c>
      <c r="GQ28" s="31">
        <v>3.1934082344479031E-2</v>
      </c>
      <c r="GR28" s="32"/>
      <c r="GS28" s="51"/>
      <c r="GT28" s="46" t="s">
        <v>292</v>
      </c>
      <c r="GU28" s="55">
        <v>-3.758441962133889E-3</v>
      </c>
      <c r="GV28" s="31">
        <v>0.1016191512695097</v>
      </c>
      <c r="GW28" s="31">
        <v>1.6412678719571881E-2</v>
      </c>
      <c r="GX28" s="31">
        <v>6.4688462333117218E-4</v>
      </c>
      <c r="GY28" s="31">
        <v>-9.215614202749297E-3</v>
      </c>
      <c r="GZ28" s="31">
        <v>-0.39001634051225131</v>
      </c>
      <c r="HA28" s="31">
        <v>-1.5638185329218401E-2</v>
      </c>
      <c r="HB28" s="32"/>
      <c r="HC28" s="51"/>
      <c r="HD28" s="46" t="s">
        <v>292</v>
      </c>
      <c r="HE28" s="55">
        <v>2.0046639180273908E-2</v>
      </c>
      <c r="HF28" s="31">
        <v>5.8575932956579972E-2</v>
      </c>
      <c r="HG28" s="31">
        <v>2.8372891860520008E-3</v>
      </c>
      <c r="HH28" s="31">
        <v>4.3796257377214327E-2</v>
      </c>
      <c r="HI28" s="31">
        <v>1.8805468415340691E-2</v>
      </c>
      <c r="HJ28" s="31">
        <v>0.1271075951515975</v>
      </c>
      <c r="HK28" s="31">
        <v>2.99939965411621E-2</v>
      </c>
      <c r="HL28" s="32"/>
      <c r="HM28" s="51"/>
      <c r="HN28" s="46" t="s">
        <v>292</v>
      </c>
      <c r="HO28" s="55">
        <v>1.4510816215233631E-2</v>
      </c>
      <c r="HP28" s="31">
        <v>2.1626105799143279E-2</v>
      </c>
      <c r="HQ28" s="31">
        <v>1.7908881221285752E-2</v>
      </c>
      <c r="HR28" s="31">
        <v>-1.4115728960734569E-2</v>
      </c>
      <c r="HS28" s="31">
        <v>2.2300724778410441E-2</v>
      </c>
      <c r="HT28" s="31">
        <v>0.16942647913798661</v>
      </c>
      <c r="HU28" s="31">
        <v>1.3853636550796919E-2</v>
      </c>
      <c r="HV28" s="32"/>
      <c r="HW28" s="51"/>
      <c r="HX28" s="46" t="s">
        <v>292</v>
      </c>
      <c r="HY28" s="55">
        <v>-6.0215719638055859E-2</v>
      </c>
      <c r="HZ28" s="31">
        <v>-0.15033250498757489</v>
      </c>
      <c r="IA28" s="31">
        <v>-5.4792166402713421E-2</v>
      </c>
      <c r="IB28" s="31">
        <v>-4.541339590477652E-2</v>
      </c>
      <c r="IC28" s="31">
        <v>7.7512495274497092E-2</v>
      </c>
      <c r="ID28" s="31">
        <v>-0.62322808987895761</v>
      </c>
      <c r="IE28" s="31">
        <v>-6.8747120856874303E-2</v>
      </c>
      <c r="IF28" s="32"/>
      <c r="IG28" s="51"/>
      <c r="IH28" s="46" t="s">
        <v>292</v>
      </c>
      <c r="II28" s="55">
        <v>-0.18342969174629309</v>
      </c>
      <c r="IJ28" s="31">
        <v>7.6571984091185291E-2</v>
      </c>
      <c r="IK28" s="31">
        <v>-0.1264395471836153</v>
      </c>
      <c r="IL28" s="31">
        <v>1.7316504770150291E-2</v>
      </c>
      <c r="IM28" s="31">
        <v>-5.607883618079286E-2</v>
      </c>
      <c r="IN28" s="31">
        <v>-0.89061100590016884</v>
      </c>
      <c r="IO28" s="31">
        <v>-0.10568370331731709</v>
      </c>
      <c r="IP28" s="32"/>
      <c r="IQ28" s="51"/>
      <c r="IR28" s="46" t="s">
        <v>292</v>
      </c>
      <c r="IS28" s="55">
        <v>2.34676185841847E-2</v>
      </c>
      <c r="IT28" s="31">
        <v>5.9302383421275272E-2</v>
      </c>
      <c r="IU28" s="31">
        <v>1.0180948950685571E-2</v>
      </c>
      <c r="IV28" s="31">
        <v>4.4110111300141391E-2</v>
      </c>
      <c r="IW28" s="31">
        <v>-7.1358729607288757E-2</v>
      </c>
      <c r="IX28" s="31">
        <v>3.0770624999999989</v>
      </c>
      <c r="IY28" s="31">
        <v>2.417981323919435E-2</v>
      </c>
      <c r="IZ28" s="32"/>
      <c r="JA28" s="51"/>
      <c r="JB28" s="46" t="s">
        <v>292</v>
      </c>
      <c r="JC28" s="55">
        <v>-6.8613034773144892E-3</v>
      </c>
      <c r="JD28" s="31">
        <v>5.0986922308652233E-2</v>
      </c>
      <c r="JE28" s="31">
        <v>6.174819566960559E-3</v>
      </c>
      <c r="JF28" s="31">
        <v>9.8089872200083587E-3</v>
      </c>
      <c r="JG28" s="31">
        <v>-1.380764036175519E-3</v>
      </c>
      <c r="JH28" s="31">
        <v>2.0213082335627681</v>
      </c>
      <c r="JI28" s="31">
        <v>2.0118856078359709E-2</v>
      </c>
      <c r="JJ28" s="32"/>
      <c r="JK28" s="51"/>
      <c r="JL28" s="46" t="s">
        <v>292</v>
      </c>
      <c r="JM28" s="55">
        <v>0.31690488981783632</v>
      </c>
      <c r="JN28" s="31">
        <v>-3.7109784472833147E-2</v>
      </c>
      <c r="JO28" s="31">
        <v>0.22238966102837951</v>
      </c>
      <c r="JP28" s="31">
        <v>-3.1816147621263918E-2</v>
      </c>
      <c r="JQ28" s="31">
        <v>-2.7992837893905682E-2</v>
      </c>
      <c r="JR28" s="31">
        <v>-0.76487272247563287</v>
      </c>
      <c r="JS28" s="31">
        <v>0.1108752477485257</v>
      </c>
      <c r="JT28" s="32"/>
      <c r="JU28" s="51"/>
      <c r="JV28" s="72" t="s">
        <v>292</v>
      </c>
      <c r="JW28" s="31">
        <v>-0.1475865434218441</v>
      </c>
      <c r="JX28" s="31">
        <v>-0.1103998201050458</v>
      </c>
      <c r="JY28" s="31">
        <v>-0.12431313858801959</v>
      </c>
      <c r="JZ28" s="31">
        <v>1.696395010007613E-2</v>
      </c>
      <c r="KA28" s="31">
        <v>4.5044223674299798E-2</v>
      </c>
      <c r="KB28" s="31">
        <v>2.7155003128978659</v>
      </c>
      <c r="KC28" s="31">
        <v>-6.5051985788631334E-2</v>
      </c>
      <c r="KD28" s="31"/>
      <c r="KE28" s="51"/>
      <c r="KF28" s="72" t="s">
        <v>292</v>
      </c>
      <c r="KG28" s="31">
        <v>2.6237889727247249E-2</v>
      </c>
      <c r="KH28" s="31">
        <v>0.12900151865619999</v>
      </c>
      <c r="KI28" s="31">
        <v>5.4209932473840081E-2</v>
      </c>
      <c r="KJ28" s="31">
        <v>4.9743597438896482E-2</v>
      </c>
      <c r="KK28" s="31">
        <v>-1.31636865460342E-2</v>
      </c>
      <c r="KL28" s="31">
        <v>0.84141596004181674</v>
      </c>
      <c r="KM28" s="31">
        <v>5.3185508567839178E-2</v>
      </c>
      <c r="KN28" s="31"/>
      <c r="KO28" s="51"/>
      <c r="KP28" s="72" t="s">
        <v>292</v>
      </c>
      <c r="KQ28" s="31">
        <v>-0.19406119653465659</v>
      </c>
      <c r="KR28" s="31">
        <v>0.1051672974749898</v>
      </c>
      <c r="KS28" s="31">
        <v>-0.16001064847009741</v>
      </c>
      <c r="KT28" s="31">
        <v>1.42289436086182E-2</v>
      </c>
      <c r="KU28" s="31">
        <v>2.4611063224453101E-2</v>
      </c>
      <c r="KV28" s="31">
        <v>0.83163173581870653</v>
      </c>
      <c r="KW28" s="31">
        <v>-5.3387886458513771E-2</v>
      </c>
      <c r="KX28" s="31"/>
      <c r="KY28" s="51"/>
      <c r="KZ28" s="72" t="s">
        <v>292</v>
      </c>
      <c r="LA28" s="31">
        <v>-0.11112881564271231</v>
      </c>
      <c r="LB28" s="31">
        <v>-8.743397834248462E-2</v>
      </c>
      <c r="LC28" s="31">
        <v>-9.4837522103746186E-2</v>
      </c>
      <c r="LD28" s="31">
        <v>-2.6485281359751901E-2</v>
      </c>
      <c r="LE28" s="31">
        <v>-1.2120748619477879E-2</v>
      </c>
      <c r="LF28" s="31">
        <v>-6.6211720461214235E-2</v>
      </c>
      <c r="LG28" s="31">
        <v>-6.7267268782018746E-2</v>
      </c>
      <c r="LH28" s="31"/>
      <c r="LI28" s="51"/>
      <c r="LJ28" s="72" t="s">
        <v>292</v>
      </c>
      <c r="LK28" s="31">
        <v>0.16861275372710841</v>
      </c>
      <c r="LL28" s="31">
        <v>-3.6460379685504148E-2</v>
      </c>
      <c r="LM28" s="31">
        <v>0.1054742877395161</v>
      </c>
      <c r="LN28" s="31">
        <v>-2.6242689250822189E-2</v>
      </c>
      <c r="LO28" s="31">
        <v>-3.9511007977831109E-2</v>
      </c>
      <c r="LP28" s="31">
        <v>-4.9474714951952527E-2</v>
      </c>
      <c r="LQ28" s="31">
        <v>4.5709018282378312E-2</v>
      </c>
      <c r="LR28" s="31"/>
      <c r="LT28" s="72" t="s">
        <v>292</v>
      </c>
      <c r="LU28" s="31">
        <v>1.46759539211241E-3</v>
      </c>
      <c r="LV28" s="31">
        <v>-1.5586571850183049E-2</v>
      </c>
      <c r="LW28" s="31">
        <v>-2.011507997554219E-3</v>
      </c>
      <c r="LX28" s="31">
        <v>4.0079018690839227E-2</v>
      </c>
      <c r="LY28" s="31">
        <v>3.4014547400987583E-2</v>
      </c>
      <c r="LZ28" s="31">
        <v>5.4538964163213348E-2</v>
      </c>
      <c r="MA28" s="31">
        <v>1.8571134735518201E-2</v>
      </c>
      <c r="MB28" s="31"/>
      <c r="MD28" s="72" t="s">
        <v>292</v>
      </c>
      <c r="ME28" s="31">
        <v>2.0690645921474911E-2</v>
      </c>
      <c r="MF28" s="31">
        <v>5.7560317781694993E-2</v>
      </c>
      <c r="MG28" s="31">
        <v>1.9932823225081171E-2</v>
      </c>
      <c r="MH28" s="31">
        <v>1.458721349500617E-2</v>
      </c>
      <c r="MI28" s="31">
        <v>1.100684555039223E-2</v>
      </c>
      <c r="MJ28" s="31">
        <v>5.6851129590109573E-2</v>
      </c>
      <c r="MK28" s="31">
        <v>2.2191269116318739E-2</v>
      </c>
      <c r="ML28" s="31"/>
      <c r="MN28" s="72" t="s">
        <v>292</v>
      </c>
      <c r="MO28" s="31">
        <v>3.3997265230679793E-2</v>
      </c>
      <c r="MP28" s="31">
        <v>-9.2623980187759594E-2</v>
      </c>
      <c r="MQ28" s="31">
        <v>-0.1246601073686055</v>
      </c>
      <c r="MR28" s="31">
        <v>-1.134567069969356E-3</v>
      </c>
      <c r="MS28" s="31">
        <v>9.3924465039776153E-2</v>
      </c>
      <c r="MT28" s="31">
        <v>-0.29679769941266793</v>
      </c>
      <c r="MU28" s="31">
        <v>-1.3547149061536539E-2</v>
      </c>
      <c r="MV28" s="31"/>
      <c r="MX28" s="72" t="s">
        <v>292</v>
      </c>
      <c r="MY28" s="31">
        <v>-8.5409295442423622E-3</v>
      </c>
      <c r="MZ28" s="31">
        <v>2.5276320628714079E-2</v>
      </c>
      <c r="NA28" s="31">
        <v>-4.3498068848244944E-3</v>
      </c>
      <c r="NB28" s="31">
        <v>2.1510361528787571E-2</v>
      </c>
      <c r="NC28" s="31">
        <v>-3.2877497099443091E-2</v>
      </c>
      <c r="ND28" s="31">
        <v>-0.1990776382985569</v>
      </c>
      <c r="NE28" s="31">
        <v>-8.8367953079157187E-3</v>
      </c>
      <c r="NF28" s="31"/>
      <c r="NG28" s="146"/>
      <c r="NH28" s="72" t="s">
        <v>292</v>
      </c>
      <c r="NI28" s="31">
        <v>-5.7410841656941923E-3</v>
      </c>
      <c r="NJ28" s="31">
        <v>6.2473096354697614E-3</v>
      </c>
      <c r="NK28" s="31">
        <v>-3.0368915287629981E-3</v>
      </c>
      <c r="NL28" s="31">
        <v>-1.329891898589824E-2</v>
      </c>
      <c r="NM28" s="31">
        <v>-3.5129435793175567E-2</v>
      </c>
      <c r="NN28" s="31">
        <v>0.1333022194885996</v>
      </c>
      <c r="NO28" s="31">
        <v>-5.6326794702191742E-3</v>
      </c>
      <c r="NP28" s="31"/>
      <c r="NR28" s="72" t="s">
        <v>292</v>
      </c>
      <c r="NS28" s="31">
        <v>-1.8939781894087859E-2</v>
      </c>
      <c r="NT28" s="31">
        <v>1.5724881186242639E-2</v>
      </c>
      <c r="NU28" s="31">
        <v>-0.10577743866788281</v>
      </c>
      <c r="NV28" s="31">
        <v>-3.052970974329319E-2</v>
      </c>
      <c r="NW28" s="31">
        <v>-1.0263387237339E-2</v>
      </c>
      <c r="NX28" s="31">
        <v>-0.36054021032421352</v>
      </c>
      <c r="NY28" s="31">
        <v>-4.0849903906620778E-2</v>
      </c>
      <c r="NZ28" s="31"/>
      <c r="OB28" s="72" t="s">
        <v>292</v>
      </c>
      <c r="OC28" s="31">
        <v>-1.6249004963221639E-2</v>
      </c>
      <c r="OD28" s="31">
        <v>-2.1455303145053801E-2</v>
      </c>
      <c r="OE28" s="31">
        <v>-6.8652466503389676E-5</v>
      </c>
      <c r="OF28" s="31">
        <v>5.4508033562573142E-3</v>
      </c>
      <c r="OG28" s="31">
        <v>4.9750464973617866E-3</v>
      </c>
      <c r="OH28" s="31">
        <v>-1.4500665324643849E-3</v>
      </c>
      <c r="OI28" s="31">
        <v>-5.4305732801751992E-3</v>
      </c>
      <c r="OJ28" s="31"/>
      <c r="OL28" s="72" t="s">
        <v>292</v>
      </c>
      <c r="OM28" s="148">
        <v>-3.0496084078685409E-2</v>
      </c>
      <c r="ON28" s="148">
        <v>-4.4532915017281932E-2</v>
      </c>
      <c r="OO28" s="148">
        <v>-3.3483452802275458E-2</v>
      </c>
      <c r="OP28" s="148">
        <v>3.2009158211504012E-2</v>
      </c>
      <c r="OQ28" s="148">
        <v>-1.82732241288328E-3</v>
      </c>
      <c r="OR28" s="148">
        <v>1.3594895187330249E-2</v>
      </c>
      <c r="OS28" s="148">
        <v>-6.6459926254092867E-3</v>
      </c>
      <c r="OT28" s="148"/>
      <c r="OV28" s="72" t="s">
        <v>292</v>
      </c>
      <c r="OW28" s="148">
        <v>-6.724315477383036E-2</v>
      </c>
      <c r="OX28" s="148">
        <v>0.1386302928764481</v>
      </c>
      <c r="OY28" s="148">
        <v>-1.80075500801689E-2</v>
      </c>
      <c r="OZ28" s="148">
        <v>-7.748779345765228E-3</v>
      </c>
      <c r="PA28" s="148">
        <v>-1.2766882959185939E-2</v>
      </c>
      <c r="PB28" s="148">
        <v>0.5060699913616924</v>
      </c>
      <c r="PC28" s="148">
        <v>-7.4802945065760964E-3</v>
      </c>
      <c r="PD28" s="148"/>
      <c r="PF28" s="265" t="s">
        <v>292</v>
      </c>
      <c r="PG28" s="148">
        <f>+'25.ENERCA'!D19</f>
        <v>8.2986518580609056E-2</v>
      </c>
      <c r="PH28" s="148">
        <f>+'25.ENERCA'!E19</f>
        <v>-2.9089016137428439E-2</v>
      </c>
      <c r="PI28" s="148">
        <f>+'25.ENERCA'!F19</f>
        <v>7.3820186014467081E-3</v>
      </c>
      <c r="PJ28" s="148">
        <f>+'25.ENERCA'!G19</f>
        <v>5.2099321133410289E-3</v>
      </c>
      <c r="PK28" s="148">
        <f>+'25.ENERCA'!H19</f>
        <v>1.0539795114263272E-2</v>
      </c>
      <c r="PL28" s="148">
        <f>+'25.ENERCA'!I19</f>
        <v>7.8287632904307358E-3</v>
      </c>
      <c r="PM28" s="148">
        <f>+'25.ENERCA'!J19</f>
        <v>3.118521078092603E-2</v>
      </c>
      <c r="PN28" s="148"/>
    </row>
    <row r="29" spans="1:430" x14ac:dyDescent="0.25">
      <c r="A29" s="47" t="s">
        <v>293</v>
      </c>
      <c r="B29" s="55">
        <v>3.055011198208293E-2</v>
      </c>
      <c r="C29" s="31">
        <v>-9.2035398230088494E-2</v>
      </c>
      <c r="D29" s="31">
        <v>4.4463724108015487E-3</v>
      </c>
      <c r="E29" s="31">
        <v>-2.47359344686355E-2</v>
      </c>
      <c r="F29" s="31">
        <v>-4.1721393803600453E-2</v>
      </c>
      <c r="G29" s="31">
        <v>-0.3808839381961911</v>
      </c>
      <c r="H29" s="31">
        <v>-2.9539413921878709E-2</v>
      </c>
      <c r="I29" s="32">
        <v>-3.0347702903474751E-2</v>
      </c>
      <c r="J29" s="51"/>
      <c r="K29" s="47" t="s">
        <v>293</v>
      </c>
      <c r="L29" s="55">
        <v>-9.4740059085198832E-3</v>
      </c>
      <c r="M29" s="31">
        <v>2.0142949967511359E-2</v>
      </c>
      <c r="N29" s="31">
        <v>-5.3444180522565811E-3</v>
      </c>
      <c r="O29" s="31">
        <v>-2.8181466541415201E-3</v>
      </c>
      <c r="P29" s="31">
        <v>-5.2406675804241368E-3</v>
      </c>
      <c r="Q29" s="31">
        <v>-4.9332559489263003E-2</v>
      </c>
      <c r="R29" s="31">
        <v>-6.5869301438724742E-3</v>
      </c>
      <c r="S29" s="32">
        <v>-6.7583618396046428E-3</v>
      </c>
      <c r="T29" s="51"/>
      <c r="U29" s="47" t="s">
        <v>293</v>
      </c>
      <c r="V29" s="55">
        <v>-2.5025711347273268E-3</v>
      </c>
      <c r="W29" s="31">
        <v>6.8152866242038229E-2</v>
      </c>
      <c r="X29" s="31">
        <v>2.5834464043419221E-2</v>
      </c>
      <c r="Y29" s="31">
        <v>4.2059182090213913E-2</v>
      </c>
      <c r="Z29" s="31">
        <v>2.9178148808558881E-3</v>
      </c>
      <c r="AA29" s="31">
        <v>0.26556776556776568</v>
      </c>
      <c r="AB29" s="31">
        <v>2.7778747164543701E-2</v>
      </c>
      <c r="AC29" s="32">
        <v>1.069083864487036E-2</v>
      </c>
      <c r="AD29" s="51"/>
      <c r="AE29" s="47" t="s">
        <v>293</v>
      </c>
      <c r="AF29" s="55">
        <v>2.0517579131869159E-2</v>
      </c>
      <c r="AG29" s="31">
        <v>3.2995428344265477E-2</v>
      </c>
      <c r="AH29" s="31">
        <v>2.084545791227976E-2</v>
      </c>
      <c r="AI29" s="31">
        <v>-1.180537091199148E-2</v>
      </c>
      <c r="AJ29" s="31">
        <v>4.2104412477775931E-2</v>
      </c>
      <c r="AK29" s="31">
        <v>-0.39773275446213219</v>
      </c>
      <c r="AL29" s="31">
        <v>-2.1731010831550252E-3</v>
      </c>
      <c r="AM29" s="32">
        <v>1.5618159660186761E-2</v>
      </c>
      <c r="AN29" s="51"/>
      <c r="AO29" s="47" t="s">
        <v>293</v>
      </c>
      <c r="AP29" s="55">
        <v>-3.3777867582676542E-2</v>
      </c>
      <c r="AQ29" s="31">
        <v>-6.2728497209928763E-2</v>
      </c>
      <c r="AR29" s="31">
        <v>-3.2339984451930447E-2</v>
      </c>
      <c r="AS29" s="31">
        <v>2.6691061723080119E-2</v>
      </c>
      <c r="AT29" s="31">
        <v>-2.3109732454439629E-2</v>
      </c>
      <c r="AU29" s="31">
        <v>-4.2050460552663087E-2</v>
      </c>
      <c r="AV29" s="31">
        <v>-2.1109107201597092E-2</v>
      </c>
      <c r="AW29" s="32">
        <v>2.0771928189475451E-2</v>
      </c>
      <c r="AX29" s="51"/>
      <c r="AY29" s="47" t="s">
        <v>293</v>
      </c>
      <c r="AZ29" s="55">
        <v>7.9641699487644088E-2</v>
      </c>
      <c r="BA29" s="31">
        <v>7.5138575241223499E-2</v>
      </c>
      <c r="BB29" s="31">
        <v>6.8930426865192032E-2</v>
      </c>
      <c r="BC29" s="31">
        <v>5.0946066355679012E-2</v>
      </c>
      <c r="BD29" s="31">
        <v>2.6514249424466171E-2</v>
      </c>
      <c r="BE29" s="31">
        <v>-0.19732441471571921</v>
      </c>
      <c r="BF29" s="31">
        <v>5.5318655851680193E-2</v>
      </c>
      <c r="BG29" s="32">
        <v>1.9607395571787201E-2</v>
      </c>
      <c r="BH29" s="51"/>
      <c r="BI29" s="47" t="s">
        <v>293</v>
      </c>
      <c r="BJ29" s="55">
        <v>-8.1191890495867697E-2</v>
      </c>
      <c r="BK29" s="31">
        <v>2.1959136910445019E-2</v>
      </c>
      <c r="BL29" s="31">
        <v>-0.14064535524601671</v>
      </c>
      <c r="BM29" s="31">
        <v>-7.3761907136801128E-2</v>
      </c>
      <c r="BN29" s="31">
        <v>4.4002784007424002E-2</v>
      </c>
      <c r="BO29" s="31">
        <v>1.2307291666666671</v>
      </c>
      <c r="BP29" s="31">
        <v>-4.1230208401958797E-2</v>
      </c>
      <c r="BQ29" s="32">
        <v>1.3499294812957601E-2</v>
      </c>
      <c r="BR29" s="51"/>
      <c r="BS29" s="47" t="s">
        <v>293</v>
      </c>
      <c r="BT29" s="55">
        <v>-2.9724886687045558E-2</v>
      </c>
      <c r="BU29" s="31">
        <v>-9.3236173393124094E-2</v>
      </c>
      <c r="BV29" s="31">
        <v>-4.2038365109906009E-2</v>
      </c>
      <c r="BW29" s="31">
        <v>-1.0338143441740191E-2</v>
      </c>
      <c r="BX29" s="31">
        <v>-3.5629629629629643E-2</v>
      </c>
      <c r="BY29" s="31">
        <v>2.1013308428671461E-2</v>
      </c>
      <c r="BZ29" s="31">
        <v>-3.0348492309806571E-2</v>
      </c>
      <c r="CA29" s="32">
        <v>1.082346704364724E-2</v>
      </c>
      <c r="CB29" s="51"/>
      <c r="CC29" s="47" t="s">
        <v>293</v>
      </c>
      <c r="CD29" s="55">
        <v>0.2485043997827269</v>
      </c>
      <c r="CE29" s="31">
        <v>4.4774572429425133E-2</v>
      </c>
      <c r="CF29" s="31">
        <v>0.19080133901399871</v>
      </c>
      <c r="CG29" s="31">
        <v>-3.3272905331882568E-2</v>
      </c>
      <c r="CH29" s="31">
        <v>-2.3240725094093279E-2</v>
      </c>
      <c r="CI29" s="31">
        <v>-0.55045666590441344</v>
      </c>
      <c r="CJ29" s="31">
        <v>8.14268740625258E-2</v>
      </c>
      <c r="CK29" s="32">
        <v>7.3634456535990782E-3</v>
      </c>
      <c r="CL29" s="51"/>
      <c r="CM29" s="47" t="s">
        <v>293</v>
      </c>
      <c r="CN29" s="55">
        <v>-5.4860468360057611E-2</v>
      </c>
      <c r="CO29" s="31">
        <v>-0.19393186702696169</v>
      </c>
      <c r="CP29" s="31">
        <v>-5.539859051424121E-2</v>
      </c>
      <c r="CQ29" s="31">
        <v>-1.2012531879549969E-2</v>
      </c>
      <c r="CR29" s="31">
        <v>3.2443935321779388E-2</v>
      </c>
      <c r="CS29" s="31">
        <v>0.48383424396432512</v>
      </c>
      <c r="CT29" s="31">
        <v>-3.06709240332146E-2</v>
      </c>
      <c r="CU29" s="32">
        <v>5.9989523409266369E-3</v>
      </c>
      <c r="CV29" s="51"/>
      <c r="CW29" s="47" t="s">
        <v>293</v>
      </c>
      <c r="CX29" s="55">
        <v>2.9061560179217981E-2</v>
      </c>
      <c r="CY29" s="31">
        <v>0.14900905309517989</v>
      </c>
      <c r="CZ29" s="31">
        <v>3.5225366592716793E-2</v>
      </c>
      <c r="DA29" s="31">
        <v>-3.6228994588436418E-2</v>
      </c>
      <c r="DB29" s="31">
        <v>-2.3383349836240332E-2</v>
      </c>
      <c r="DC29" s="31">
        <v>-0.43949262941378131</v>
      </c>
      <c r="DD29" s="31">
        <v>-2.0280547574778879E-4</v>
      </c>
      <c r="DE29" s="32">
        <v>8.0104453403172446E-3</v>
      </c>
      <c r="DF29" s="51"/>
      <c r="DG29" s="47" t="s">
        <v>293</v>
      </c>
      <c r="DH29" s="55">
        <v>3.8242447738049141E-2</v>
      </c>
      <c r="DI29" s="31">
        <v>1.267248722316779E-3</v>
      </c>
      <c r="DJ29" s="31">
        <v>2.854421910934565E-2</v>
      </c>
      <c r="DK29" s="31">
        <v>-2.129387079614636E-2</v>
      </c>
      <c r="DL29" s="31">
        <v>-1.2122211823428489E-2</v>
      </c>
      <c r="DM29" s="31">
        <v>0.25456085626911312</v>
      </c>
      <c r="DN29" s="31">
        <v>1.9551573751648101E-2</v>
      </c>
      <c r="DO29" s="32">
        <v>9.9892185594796772E-3</v>
      </c>
      <c r="DP29" s="51"/>
      <c r="DQ29" s="47" t="s">
        <v>293</v>
      </c>
      <c r="DR29" s="55">
        <v>8.0958923216242484E-2</v>
      </c>
      <c r="DS29" s="31">
        <v>3.3613493632749569E-2</v>
      </c>
      <c r="DT29" s="31">
        <v>6.3516878756839826E-2</v>
      </c>
      <c r="DU29" s="31">
        <v>2.9426835839876431E-2</v>
      </c>
      <c r="DV29" s="31">
        <v>0.11987705589414149</v>
      </c>
      <c r="DW29" s="31">
        <v>-1.1023787457823611</v>
      </c>
      <c r="DX29" s="31">
        <v>4.388157973563251E-2</v>
      </c>
      <c r="DY29" s="32">
        <v>0.18999746812203841</v>
      </c>
      <c r="DZ29" s="51"/>
      <c r="EA29" s="47" t="s">
        <v>293</v>
      </c>
      <c r="EB29" s="55">
        <v>1.6394749428708132E-2</v>
      </c>
      <c r="EC29" s="31">
        <v>-4.8353909465020613E-2</v>
      </c>
      <c r="ED29" s="31">
        <v>4.6349388379204838E-3</v>
      </c>
      <c r="EE29" s="31">
        <v>5.3971606241932854E-3</v>
      </c>
      <c r="EF29" s="31">
        <v>-9.3902009164610459E-2</v>
      </c>
      <c r="EG29" s="31">
        <v>-2.2095238095238101</v>
      </c>
      <c r="EH29" s="31">
        <v>-3.1341987674974301E-3</v>
      </c>
      <c r="EI29" s="32">
        <v>5.9980955601633976E-3</v>
      </c>
      <c r="EJ29" s="51"/>
      <c r="EK29" s="47" t="s">
        <v>293</v>
      </c>
      <c r="EL29" s="55">
        <v>-2.8626702569867421E-2</v>
      </c>
      <c r="EM29" s="31">
        <v>0.1078918918918919</v>
      </c>
      <c r="EN29" s="31">
        <v>-3.900118906064177E-3</v>
      </c>
      <c r="EO29" s="31">
        <v>7.0019838954370403E-2</v>
      </c>
      <c r="EP29" s="31">
        <v>5.3372753442775887E-2</v>
      </c>
      <c r="EQ29" s="31">
        <v>8.5944881889763778</v>
      </c>
      <c r="ER29" s="31">
        <v>3.6007902619335903E-2</v>
      </c>
      <c r="ES29" s="32">
        <v>6.0065638739240498E-3</v>
      </c>
      <c r="ET29" s="51"/>
      <c r="EU29" s="47" t="s">
        <v>293</v>
      </c>
      <c r="EV29" s="55">
        <v>-1.9377758639251459E-3</v>
      </c>
      <c r="EW29" s="31">
        <v>6.0109289617486301E-2</v>
      </c>
      <c r="EX29" s="31">
        <v>-8.547008547008645E-3</v>
      </c>
      <c r="EY29" s="31">
        <v>3.5336459810230217E-2</v>
      </c>
      <c r="EZ29" s="31">
        <v>1.4408745106728711</v>
      </c>
      <c r="FA29" s="31">
        <v>-0.48953631514156748</v>
      </c>
      <c r="FB29" s="31">
        <v>0.19500492125984251</v>
      </c>
      <c r="FC29" s="32"/>
      <c r="FD29" s="51"/>
      <c r="FE29" s="47" t="s">
        <v>293</v>
      </c>
      <c r="FF29" s="55">
        <v>8.0627763995254273E-3</v>
      </c>
      <c r="FG29" s="31">
        <v>-9.425625920471277E-2</v>
      </c>
      <c r="FH29" s="31">
        <v>-6.8869196686571878E-3</v>
      </c>
      <c r="FI29" s="31">
        <v>3.5973875487201011E-2</v>
      </c>
      <c r="FJ29" s="31">
        <v>-1.416164856114021E-2</v>
      </c>
      <c r="FK29" s="31">
        <v>6.1897106109324869E-2</v>
      </c>
      <c r="FL29" s="31">
        <v>-5.4909228182150444E-4</v>
      </c>
      <c r="FM29" s="32"/>
      <c r="FN29" s="51"/>
      <c r="FO29" s="51"/>
      <c r="FP29" s="47" t="s">
        <v>293</v>
      </c>
      <c r="FQ29" s="55">
        <v>8.9612925661397506E-3</v>
      </c>
      <c r="FR29" s="31">
        <v>0.16727642276422761</v>
      </c>
      <c r="FS29" s="31">
        <v>2.3616701420881649E-2</v>
      </c>
      <c r="FT29" s="31">
        <v>2.9386343993085571E-2</v>
      </c>
      <c r="FU29" s="31">
        <v>8.6681604714693355E-2</v>
      </c>
      <c r="FV29" s="31">
        <v>-0.31112793338380018</v>
      </c>
      <c r="FW29" s="31">
        <v>3.9805308519039843E-2</v>
      </c>
      <c r="FX29" s="32"/>
      <c r="FY29" s="51"/>
      <c r="FZ29" s="47" t="s">
        <v>293</v>
      </c>
      <c r="GA29" s="55">
        <v>0.19706453152341061</v>
      </c>
      <c r="GB29" s="31">
        <v>-5.5080968135121013E-2</v>
      </c>
      <c r="GC29" s="31">
        <v>-0.41656779420125067</v>
      </c>
      <c r="GD29" s="31">
        <v>-0.20516372795969781</v>
      </c>
      <c r="GE29" s="31">
        <v>5.400672259413046E-2</v>
      </c>
      <c r="GF29" s="31">
        <v>-3.5274725274725052E-3</v>
      </c>
      <c r="GG29" s="31">
        <v>-3.237482353523935E-2</v>
      </c>
      <c r="GH29" s="32"/>
      <c r="GI29" s="51"/>
      <c r="GJ29" s="47" t="s">
        <v>293</v>
      </c>
      <c r="GK29" s="55">
        <v>1.8008951320550071E-2</v>
      </c>
      <c r="GL29" s="31">
        <v>-0.1162167590806148</v>
      </c>
      <c r="GM29" s="31">
        <v>-0.1525841433357312</v>
      </c>
      <c r="GN29" s="31">
        <v>-7.7427833754322495E-2</v>
      </c>
      <c r="GO29" s="31">
        <v>4.7969985260619607E-3</v>
      </c>
      <c r="GP29" s="31">
        <v>4.5393200189680076</v>
      </c>
      <c r="GQ29" s="31">
        <v>1.1539622858508951E-2</v>
      </c>
      <c r="GR29" s="32"/>
      <c r="GS29" s="51"/>
      <c r="GT29" s="47" t="s">
        <v>293</v>
      </c>
      <c r="GU29" s="55">
        <v>-0.1045383343486207</v>
      </c>
      <c r="GV29" s="31">
        <v>0.1017514595496247</v>
      </c>
      <c r="GW29" s="31">
        <v>9.4193177462629341E-2</v>
      </c>
      <c r="GX29" s="31">
        <v>-0.1025122920455311</v>
      </c>
      <c r="GY29" s="31">
        <v>4.1526644263082078E-2</v>
      </c>
      <c r="GZ29" s="31">
        <v>-0.32749352976308971</v>
      </c>
      <c r="HA29" s="31">
        <v>-4.1708839406207683E-2</v>
      </c>
      <c r="HB29" s="32"/>
      <c r="HC29" s="51"/>
      <c r="HD29" s="47" t="s">
        <v>293</v>
      </c>
      <c r="HE29" s="55">
        <v>-9.6746762554969737E-2</v>
      </c>
      <c r="HF29" s="55">
        <v>5.8478425435276232E-2</v>
      </c>
      <c r="HG29" s="55">
        <v>-8.4929503459147002E-2</v>
      </c>
      <c r="HH29" s="55">
        <v>0.21290806754221389</v>
      </c>
      <c r="HI29" s="55">
        <v>4.6861796112776652E-3</v>
      </c>
      <c r="HJ29" s="55">
        <v>8.1113084665482588E-2</v>
      </c>
      <c r="HK29" s="55">
        <v>-1.186463055054352E-2</v>
      </c>
      <c r="HL29" s="52"/>
      <c r="HM29" s="51"/>
      <c r="HN29" s="47" t="s">
        <v>293</v>
      </c>
      <c r="HO29" s="55">
        <v>-9.0028781235710176E-2</v>
      </c>
      <c r="HP29" s="55">
        <v>2.163418558912928E-2</v>
      </c>
      <c r="HQ29" s="55">
        <v>-5.715179836906023E-2</v>
      </c>
      <c r="HR29" s="55">
        <v>-8.2539289691869841E-2</v>
      </c>
      <c r="HS29" s="55">
        <v>-2.2684406382220599E-3</v>
      </c>
      <c r="HT29" s="55">
        <v>7.0372398685651705E-2</v>
      </c>
      <c r="HU29" s="55">
        <v>-4.4438704160617189E-2</v>
      </c>
      <c r="HV29" s="52"/>
      <c r="HW29" s="51"/>
      <c r="HX29" s="47" t="s">
        <v>293</v>
      </c>
      <c r="HY29" s="55">
        <v>0.17818504286136561</v>
      </c>
      <c r="HZ29" s="55">
        <v>-0.15033251662583141</v>
      </c>
      <c r="IA29" s="55">
        <v>0.12007714169711731</v>
      </c>
      <c r="IB29" s="55">
        <v>4.4712705691934147E-2</v>
      </c>
      <c r="IC29" s="55">
        <v>-0.67066036530846851</v>
      </c>
      <c r="ID29" s="55">
        <v>-0.64875927347147611</v>
      </c>
      <c r="IE29" s="55">
        <v>-0.20296798970898039</v>
      </c>
      <c r="IF29" s="52"/>
      <c r="IG29" s="51"/>
      <c r="IH29" s="47" t="s">
        <v>293</v>
      </c>
      <c r="II29" s="55">
        <v>-9.3331326208037791E-3</v>
      </c>
      <c r="IJ29" s="55">
        <v>7.6608856848609727E-2</v>
      </c>
      <c r="IK29" s="55">
        <v>-5.4372451291334904E-4</v>
      </c>
      <c r="IL29" s="55">
        <v>3.6408237040862532E-2</v>
      </c>
      <c r="IM29" s="55">
        <v>4.9410487123797753E-2</v>
      </c>
      <c r="IN29" s="55">
        <v>-0.88565185724690454</v>
      </c>
      <c r="IO29" s="55">
        <v>-2.3390718562866269E-4</v>
      </c>
      <c r="IP29" s="52"/>
      <c r="IQ29" s="51"/>
      <c r="IR29" s="47" t="s">
        <v>293</v>
      </c>
      <c r="IS29" s="55">
        <v>6.1008965202856653E-2</v>
      </c>
      <c r="IT29" s="55">
        <v>5.9320412570576693E-2</v>
      </c>
      <c r="IU29" s="55">
        <v>4.1526883670323672E-2</v>
      </c>
      <c r="IV29" s="55">
        <v>8.1283089380255261E-2</v>
      </c>
      <c r="IW29" s="55">
        <v>2.7052997265134129E-2</v>
      </c>
      <c r="IX29" s="55">
        <v>2.4968152866242042</v>
      </c>
      <c r="IY29" s="55">
        <v>6.1286322586682873E-2</v>
      </c>
      <c r="IZ29" s="52"/>
      <c r="JA29" s="51"/>
      <c r="JB29" s="47" t="s">
        <v>293</v>
      </c>
      <c r="JC29" s="55">
        <v>-3.8811313999283913E-2</v>
      </c>
      <c r="JD29" s="55">
        <v>5.0930106555896699E-2</v>
      </c>
      <c r="JE29" s="55">
        <v>-2.3243666753721609E-2</v>
      </c>
      <c r="JF29" s="55">
        <v>2.9377880184331771E-2</v>
      </c>
      <c r="JG29" s="55">
        <v>5.8870097157250861E-2</v>
      </c>
      <c r="JH29" s="55">
        <v>0.51183970856102012</v>
      </c>
      <c r="JI29" s="55">
        <v>-2.2045126373666888E-5</v>
      </c>
      <c r="JJ29" s="52"/>
      <c r="JK29" s="51"/>
      <c r="JL29" s="47" t="s">
        <v>293</v>
      </c>
      <c r="JM29" s="55">
        <v>-2.4097171521517781E-2</v>
      </c>
      <c r="JN29" s="55">
        <v>-3.7073552156727883E-2</v>
      </c>
      <c r="JO29" s="55">
        <v>-1.3499197860962609E-2</v>
      </c>
      <c r="JP29" s="55">
        <v>-2.2475993284834891E-2</v>
      </c>
      <c r="JQ29" s="55">
        <v>4.8073064636715859E-2</v>
      </c>
      <c r="JR29" s="55">
        <v>1.243968674698795</v>
      </c>
      <c r="JS29" s="55">
        <v>6.4593644249779106E-6</v>
      </c>
      <c r="JT29" s="52"/>
      <c r="JU29" s="51"/>
      <c r="JV29" s="73" t="s">
        <v>293</v>
      </c>
      <c r="JW29" s="31">
        <v>7.7724463226212612E-2</v>
      </c>
      <c r="JX29" s="31">
        <v>-0.1103989474715564</v>
      </c>
      <c r="JY29" s="31">
        <v>4.8168236114992213E-2</v>
      </c>
      <c r="JZ29" s="31">
        <v>9.5793799461586504E-3</v>
      </c>
      <c r="KA29" s="31">
        <v>3.2338542851860483E-2</v>
      </c>
      <c r="KB29" s="31">
        <v>-5.8561262479234358E-3</v>
      </c>
      <c r="KC29" s="31">
        <v>3.9947725340692367E-2</v>
      </c>
      <c r="KD29" s="74"/>
      <c r="KE29" s="51"/>
      <c r="KF29" s="73" t="s">
        <v>293</v>
      </c>
      <c r="KG29" s="31">
        <v>-5.2400939001011893E-2</v>
      </c>
      <c r="KH29" s="31">
        <v>0.12900041206305571</v>
      </c>
      <c r="KI29" s="31">
        <v>-1.699088520802693E-2</v>
      </c>
      <c r="KJ29" s="31">
        <v>2.5309245059308701E-2</v>
      </c>
      <c r="KK29" s="31">
        <v>-1.6604907013764651E-2</v>
      </c>
      <c r="KL29" s="31">
        <v>0.85948918414311604</v>
      </c>
      <c r="KM29" s="31">
        <v>-8.4794531271457945E-8</v>
      </c>
      <c r="KN29" s="74"/>
      <c r="KO29" s="51"/>
      <c r="KP29" s="73" t="s">
        <v>293</v>
      </c>
      <c r="KQ29" s="31">
        <v>3.0464082677140059E-2</v>
      </c>
      <c r="KR29" s="31">
        <v>0.1051667830848807</v>
      </c>
      <c r="KS29" s="31">
        <v>3.4400952320157947E-2</v>
      </c>
      <c r="KT29" s="31">
        <v>-0.26433881671289677</v>
      </c>
      <c r="KU29" s="31">
        <v>2.2448046700031889E-2</v>
      </c>
      <c r="KV29" s="31">
        <v>0.64523791129030861</v>
      </c>
      <c r="KW29" s="31">
        <v>3.179795195321423E-8</v>
      </c>
      <c r="KX29" s="74"/>
      <c r="KY29" s="51"/>
      <c r="KZ29" s="73" t="s">
        <v>293</v>
      </c>
      <c r="LA29" s="31">
        <v>3.066159639844785E-2</v>
      </c>
      <c r="LB29" s="31">
        <v>-8.7433391440468439E-2</v>
      </c>
      <c r="LC29" s="31">
        <v>3.6893603198672278E-3</v>
      </c>
      <c r="LD29" s="31">
        <v>-3.0342907351326529E-2</v>
      </c>
      <c r="LE29" s="31">
        <v>-3.2278540642002113E-2</v>
      </c>
      <c r="LF29" s="31">
        <v>2.6921577724252081E-2</v>
      </c>
      <c r="LG29" s="31">
        <v>-2.119863400156977E-8</v>
      </c>
      <c r="LH29" s="74"/>
      <c r="LI29" s="51"/>
      <c r="LJ29" s="73" t="s">
        <v>293</v>
      </c>
      <c r="LK29" s="31">
        <v>-2.5461117440942531E-2</v>
      </c>
      <c r="LL29" s="31">
        <v>-3.6459674932828319E-2</v>
      </c>
      <c r="LM29" s="31">
        <v>-0.16097994505093099</v>
      </c>
      <c r="LN29" s="31">
        <v>-0.10825690463237821</v>
      </c>
      <c r="LO29" s="31">
        <v>-8.2828256743321411E-3</v>
      </c>
      <c r="LP29" s="31">
        <v>0.72083661462837845</v>
      </c>
      <c r="LQ29" s="31">
        <v>-5.6153168612878236E-3</v>
      </c>
      <c r="LR29" s="74"/>
      <c r="LT29" s="73" t="s">
        <v>293</v>
      </c>
      <c r="LU29" s="31">
        <v>9.9724647904090198E-3</v>
      </c>
      <c r="LV29" s="31">
        <v>-1.558820614487887E-2</v>
      </c>
      <c r="LW29" s="31">
        <v>9.3635727917350444E-3</v>
      </c>
      <c r="LX29" s="31">
        <v>0.1017860145373195</v>
      </c>
      <c r="LY29" s="31">
        <v>-1.0651968764744991E-2</v>
      </c>
      <c r="LZ29" s="31">
        <v>-0.66674911577823259</v>
      </c>
      <c r="MA29" s="31">
        <v>-5.590883781674616E-2</v>
      </c>
      <c r="MB29" s="74"/>
      <c r="MD29" s="73" t="s">
        <v>293</v>
      </c>
      <c r="ME29" s="31">
        <v>-5.1018049133387831E-2</v>
      </c>
      <c r="MF29" s="31">
        <v>5.756129999359158E-2</v>
      </c>
      <c r="MG29" s="31">
        <v>-3.9545962700089941E-2</v>
      </c>
      <c r="MH29" s="31">
        <v>-2.8286612188232581E-2</v>
      </c>
      <c r="MI29" s="31">
        <v>-4.2687082685693142E-2</v>
      </c>
      <c r="MJ29" s="31">
        <v>0.96952558415042611</v>
      </c>
      <c r="MK29" s="31">
        <v>1.1290405227042629E-8</v>
      </c>
      <c r="ML29" s="74"/>
      <c r="MN29" s="73" t="s">
        <v>293</v>
      </c>
      <c r="MO29" s="31">
        <v>-0.13187092321122379</v>
      </c>
      <c r="MP29" s="31">
        <v>-9.2624507109046378E-2</v>
      </c>
      <c r="MQ29" s="31">
        <v>-0.11602927598748509</v>
      </c>
      <c r="MR29" s="31">
        <v>8.676403116638462E-3</v>
      </c>
      <c r="MS29" s="31">
        <v>1.1075184369893579E-3</v>
      </c>
      <c r="MT29" s="31">
        <v>-0.33578664526893243</v>
      </c>
      <c r="MU29" s="31">
        <v>-0.10136761693452841</v>
      </c>
      <c r="MV29" s="74"/>
      <c r="MX29" s="73" t="s">
        <v>293</v>
      </c>
      <c r="MY29" s="31">
        <v>-4.1741884685359658E-2</v>
      </c>
      <c r="MZ29" s="31">
        <v>2.5277303155554369E-2</v>
      </c>
      <c r="NA29" s="31">
        <v>-3.1667952878824727E-2</v>
      </c>
      <c r="NB29" s="31">
        <v>1.684319540251359E-2</v>
      </c>
      <c r="NC29" s="31">
        <v>0.13278546199052449</v>
      </c>
      <c r="ND29" s="31">
        <v>-0.12866682615366851</v>
      </c>
      <c r="NE29" s="31">
        <v>-2.3871574344279698E-7</v>
      </c>
      <c r="NF29" s="74"/>
      <c r="NG29" s="52"/>
      <c r="NH29" s="73" t="s">
        <v>293</v>
      </c>
      <c r="NI29" s="31">
        <v>-6.5118951932061464E-2</v>
      </c>
      <c r="NJ29" s="31">
        <v>6.2459856944403836E-3</v>
      </c>
      <c r="NK29" s="31">
        <v>-5.3444365071364908E-2</v>
      </c>
      <c r="NL29" s="31">
        <v>4.0856135870534133E-2</v>
      </c>
      <c r="NM29" s="31">
        <v>0.1208348627323008</v>
      </c>
      <c r="NN29" s="31">
        <v>1.434954086676336E-2</v>
      </c>
      <c r="NO29" s="31">
        <v>-1.256398949470787E-7</v>
      </c>
      <c r="NP29" s="74"/>
      <c r="NR29" s="73" t="s">
        <v>293</v>
      </c>
      <c r="NS29" s="31">
        <v>2.5574489669963129E-2</v>
      </c>
      <c r="NT29" s="31">
        <v>1.5725646440321529E-2</v>
      </c>
      <c r="NU29" s="31">
        <v>3.352797177973213E-2</v>
      </c>
      <c r="NV29" s="31">
        <v>-9.9997337724819172E-3</v>
      </c>
      <c r="NW29" s="31">
        <v>4.3471694162598778E-3</v>
      </c>
      <c r="NX29" s="31">
        <v>-0.28162730373302941</v>
      </c>
      <c r="NY29" s="31">
        <v>-1.6333188400933751E-7</v>
      </c>
      <c r="NZ29" s="74"/>
      <c r="OB29" s="73" t="s">
        <v>293</v>
      </c>
      <c r="OC29" s="31">
        <v>1.314301655848243E-3</v>
      </c>
      <c r="OD29" s="31">
        <v>-2.1455307108291879E-2</v>
      </c>
      <c r="OE29" s="31">
        <v>-2.7963457544138729E-3</v>
      </c>
      <c r="OF29" s="31">
        <v>-8.8437453875998204E-3</v>
      </c>
      <c r="OG29" s="31">
        <v>1.634027415129902E-2</v>
      </c>
      <c r="OH29" s="31">
        <v>-3.2996932658150048E-2</v>
      </c>
      <c r="OI29" s="31">
        <v>-1.382039243502504E-7</v>
      </c>
      <c r="OJ29" s="74"/>
      <c r="OL29" s="73" t="s">
        <v>293</v>
      </c>
      <c r="OM29" s="148">
        <v>6.6579167854278642E-2</v>
      </c>
      <c r="ON29" s="148">
        <v>-4.4533300965430671E-2</v>
      </c>
      <c r="OO29" s="148">
        <v>5.7472036153026179E-2</v>
      </c>
      <c r="OP29" s="148">
        <v>2.5728514636027969E-3</v>
      </c>
      <c r="OQ29" s="148">
        <v>-0.123702339152196</v>
      </c>
      <c r="OR29" s="148">
        <v>-1.546965243760208E-2</v>
      </c>
      <c r="OS29" s="148">
        <v>1.2563994833173241E-8</v>
      </c>
      <c r="OT29" s="149"/>
      <c r="OV29" s="73" t="s">
        <v>293</v>
      </c>
      <c r="OW29" s="148">
        <v>-6.0919376089317183E-2</v>
      </c>
      <c r="OX29" s="148">
        <v>0.1385914539060128</v>
      </c>
      <c r="OY29" s="148">
        <v>-3.4977395400815479E-2</v>
      </c>
      <c r="OZ29" s="148">
        <v>5.8819290459631461E-2</v>
      </c>
      <c r="PA29" s="148">
        <v>-3.060929002150866E-2</v>
      </c>
      <c r="PB29" s="148">
        <v>0.53340161930243701</v>
      </c>
      <c r="PC29" s="148">
        <v>6.0307174592938752E-6</v>
      </c>
      <c r="PD29" s="149"/>
      <c r="PF29" s="233" t="s">
        <v>293</v>
      </c>
      <c r="PG29" s="148">
        <f>+'16. AIR-E'!D19</f>
        <v>-1.8619693544335614E-2</v>
      </c>
      <c r="PH29" s="148">
        <f>+'16. AIR-E'!E19</f>
        <v>-2.9151483602290466E-2</v>
      </c>
      <c r="PI29" s="148">
        <f>+'16. AIR-E'!F19</f>
        <v>-5.9583282563665005E-2</v>
      </c>
      <c r="PJ29" s="148">
        <f>+'16. AIR-E'!G19</f>
        <v>-7.0103695048926495E-2</v>
      </c>
      <c r="PK29" s="148">
        <f>+'16. AIR-E'!H19</f>
        <v>0.16264421577798574</v>
      </c>
      <c r="PL29" s="148">
        <f>+'16. AIR-E'!I19</f>
        <v>-9.8145859085290624E-2</v>
      </c>
      <c r="PM29" s="148">
        <f>+'16. AIR-E'!J19</f>
        <v>0</v>
      </c>
      <c r="PN29" s="149"/>
    </row>
    <row r="30" spans="1:430" x14ac:dyDescent="0.25">
      <c r="A30" s="48" t="s">
        <v>294</v>
      </c>
      <c r="B30" s="55">
        <v>2.5047885663769219E-3</v>
      </c>
      <c r="C30" s="31">
        <v>-9.2035398230088494E-2</v>
      </c>
      <c r="D30" s="31">
        <v>-1.5851692638366371E-2</v>
      </c>
      <c r="E30" s="31">
        <v>1.253833664080823E-2</v>
      </c>
      <c r="F30" s="31">
        <v>-3.037268100476103E-2</v>
      </c>
      <c r="G30" s="31">
        <v>-0.35283054353959009</v>
      </c>
      <c r="H30" s="31">
        <v>-3.0003110921639299E-2</v>
      </c>
      <c r="I30" s="32">
        <v>-2.9995138551288221E-2</v>
      </c>
      <c r="J30" s="51"/>
      <c r="K30" s="48" t="s">
        <v>294</v>
      </c>
      <c r="L30" s="55">
        <v>-1.15740740740742E-2</v>
      </c>
      <c r="M30" s="31">
        <v>2.0142949967511359E-2</v>
      </c>
      <c r="N30" s="31">
        <v>-8.8725088725089499E-3</v>
      </c>
      <c r="O30" s="31">
        <v>7.3229398663697098E-2</v>
      </c>
      <c r="P30" s="31">
        <v>6.3494751100575684E-3</v>
      </c>
      <c r="Q30" s="31">
        <v>-6.945655332752089E-2</v>
      </c>
      <c r="R30" s="31">
        <v>1.341062159240734E-2</v>
      </c>
      <c r="S30" s="32">
        <v>0</v>
      </c>
      <c r="T30" s="51"/>
      <c r="U30" s="48" t="s">
        <v>294</v>
      </c>
      <c r="V30" s="55">
        <v>5.2897661796959289E-2</v>
      </c>
      <c r="W30" s="31">
        <v>6.8152866242038229E-2</v>
      </c>
      <c r="X30" s="31">
        <v>5.5915163200661103E-2</v>
      </c>
      <c r="Y30" s="31">
        <v>-3.0173487175230392E-2</v>
      </c>
      <c r="Z30" s="31">
        <v>3.625809708084464E-2</v>
      </c>
      <c r="AA30" s="31">
        <v>0.29075577763897548</v>
      </c>
      <c r="AB30" s="31">
        <v>3.7390407426508482E-2</v>
      </c>
      <c r="AC30" s="32">
        <v>0</v>
      </c>
      <c r="AD30" s="51"/>
      <c r="AE30" s="48" t="s">
        <v>294</v>
      </c>
      <c r="AF30" s="55">
        <v>6.6057054088405523E-2</v>
      </c>
      <c r="AG30" s="31">
        <v>3.2995428344265477E-2</v>
      </c>
      <c r="AH30" s="31">
        <v>5.9606104082431111E-2</v>
      </c>
      <c r="AI30" s="31">
        <v>-1.7118158086189932E-2</v>
      </c>
      <c r="AJ30" s="31">
        <v>3.6125994479623218E-2</v>
      </c>
      <c r="AK30" s="31">
        <v>-0.38132107428018391</v>
      </c>
      <c r="AL30" s="31">
        <v>1.6078006010891939E-2</v>
      </c>
      <c r="AM30" s="32">
        <v>1.261715030321261E-2</v>
      </c>
      <c r="AN30" s="51"/>
      <c r="AO30" s="48" t="s">
        <v>294</v>
      </c>
      <c r="AP30" s="55">
        <v>-2.2189104156317231E-2</v>
      </c>
      <c r="AQ30" s="31">
        <v>-6.2728497209928763E-2</v>
      </c>
      <c r="AR30" s="31">
        <v>-2.3879862136878361E-2</v>
      </c>
      <c r="AS30" s="31">
        <v>2.146558105107331E-2</v>
      </c>
      <c r="AT30" s="31">
        <v>1.762908407114315E-2</v>
      </c>
      <c r="AU30" s="31">
        <v>-8.0172076652326979E-2</v>
      </c>
      <c r="AV30" s="31">
        <v>-9.7076582637414168E-3</v>
      </c>
      <c r="AW30" s="32">
        <v>1.7768099085610931E-2</v>
      </c>
      <c r="AX30" s="51"/>
      <c r="AY30" s="48" t="s">
        <v>294</v>
      </c>
      <c r="AZ30" s="55">
        <v>0.1179553937341236</v>
      </c>
      <c r="BA30" s="31">
        <v>7.5075549168548611E-2</v>
      </c>
      <c r="BB30" s="31">
        <v>0.1053244010088273</v>
      </c>
      <c r="BC30" s="31">
        <v>4.1122890025575509E-2</v>
      </c>
      <c r="BD30" s="31">
        <v>-8.8787342161994829E-3</v>
      </c>
      <c r="BE30" s="31">
        <v>-0.10889965986394549</v>
      </c>
      <c r="BF30" s="31">
        <v>6.8631703647143452E-2</v>
      </c>
      <c r="BG30" s="32">
        <v>1.6606893197981989E-2</v>
      </c>
      <c r="BH30" s="51"/>
      <c r="BI30" s="48" t="s">
        <v>294</v>
      </c>
      <c r="BJ30" s="55">
        <v>-0.14313758881165459</v>
      </c>
      <c r="BK30" s="31">
        <v>2.2019049044883849E-2</v>
      </c>
      <c r="BL30" s="31">
        <v>-0.19100741595549919</v>
      </c>
      <c r="BM30" s="31">
        <v>-7.3726180046193315E-2</v>
      </c>
      <c r="BN30" s="31">
        <v>6.652202963438146E-2</v>
      </c>
      <c r="BO30" s="31">
        <v>1.0535644420354719</v>
      </c>
      <c r="BP30" s="31">
        <v>-7.0328896568402452E-2</v>
      </c>
      <c r="BQ30" s="32">
        <v>1.0511713564774349E-2</v>
      </c>
      <c r="BR30" s="51"/>
      <c r="BS30" s="48" t="s">
        <v>294</v>
      </c>
      <c r="BT30" s="55">
        <v>-4.3029381607325813E-2</v>
      </c>
      <c r="BU30" s="31">
        <v>-9.3236173393124094E-2</v>
      </c>
      <c r="BV30" s="31">
        <v>-4.8371174728529018E-2</v>
      </c>
      <c r="BW30" s="31">
        <v>-4.5968882602546871E-3</v>
      </c>
      <c r="BX30" s="31">
        <v>-7.7500182096292419E-2</v>
      </c>
      <c r="BY30" s="31">
        <v>9.9210037174721266E-2</v>
      </c>
      <c r="BZ30" s="31">
        <v>-3.5535461994913878E-2</v>
      </c>
      <c r="CA30" s="32">
        <v>7.8106508875739906E-3</v>
      </c>
      <c r="CB30" s="51"/>
      <c r="CC30" s="48" t="s">
        <v>294</v>
      </c>
      <c r="CD30" s="55">
        <v>0.24104625729697771</v>
      </c>
      <c r="CE30" s="31">
        <v>4.4774572429425133E-2</v>
      </c>
      <c r="CF30" s="31">
        <v>0.1879726585655008</v>
      </c>
      <c r="CG30" s="31">
        <v>-3.0529840142095858E-2</v>
      </c>
      <c r="CH30" s="31">
        <v>4.1809711804184036E-3</v>
      </c>
      <c r="CI30" s="31">
        <v>-0.59851574719932366</v>
      </c>
      <c r="CJ30" s="31">
        <v>6.8113229658623514E-2</v>
      </c>
      <c r="CK30" s="32">
        <v>4.3682480037576642E-3</v>
      </c>
      <c r="CL30" s="51"/>
      <c r="CM30" s="48" t="s">
        <v>294</v>
      </c>
      <c r="CN30" s="55">
        <v>-3.7337067601766E-2</v>
      </c>
      <c r="CO30" s="31">
        <v>-0.19393186702696169</v>
      </c>
      <c r="CP30" s="31">
        <v>-4.3590362030425073E-2</v>
      </c>
      <c r="CQ30" s="31">
        <v>-2.003749644795088E-2</v>
      </c>
      <c r="CR30" s="31">
        <v>1.0976688699564131E-2</v>
      </c>
      <c r="CS30" s="31">
        <v>0.57679546725266961</v>
      </c>
      <c r="CT30" s="31">
        <v>-2.3470436676714241E-2</v>
      </c>
      <c r="CU30" s="32">
        <v>3.0047233783846231E-3</v>
      </c>
      <c r="CV30" s="51"/>
      <c r="CW30" s="48" t="s">
        <v>294</v>
      </c>
      <c r="CX30" s="55">
        <v>6.3922563087580278E-2</v>
      </c>
      <c r="CY30" s="31">
        <v>0.14900905309517989</v>
      </c>
      <c r="CZ30" s="31">
        <v>6.9257858353984639E-2</v>
      </c>
      <c r="DA30" s="31">
        <v>-3.0240710446365969E-2</v>
      </c>
      <c r="DB30" s="31">
        <v>9.990003541109474E-3</v>
      </c>
      <c r="DC30" s="31">
        <v>-0.47445742904841398</v>
      </c>
      <c r="DD30" s="31">
        <v>2.022381016583524E-2</v>
      </c>
      <c r="DE30" s="32">
        <v>5.0006411078342954E-3</v>
      </c>
      <c r="DF30" s="51"/>
      <c r="DG30" s="48" t="s">
        <v>294</v>
      </c>
      <c r="DH30" s="55">
        <v>3.7222742202714917E-2</v>
      </c>
      <c r="DI30" s="31">
        <v>1.267248722316779E-3</v>
      </c>
      <c r="DJ30" s="31">
        <v>2.5092217614052122E-2</v>
      </c>
      <c r="DK30" s="31">
        <v>-3.9346925004818678E-3</v>
      </c>
      <c r="DL30" s="31">
        <v>3.9866009548726573E-4</v>
      </c>
      <c r="DM30" s="31">
        <v>0.44673125794155027</v>
      </c>
      <c r="DN30" s="31">
        <v>2.558953350072694E-2</v>
      </c>
      <c r="DO30" s="32">
        <v>6.9938991857849712E-3</v>
      </c>
      <c r="DP30" s="51"/>
      <c r="DQ30" s="48" t="s">
        <v>294</v>
      </c>
      <c r="DR30" s="55">
        <v>3.9581965640549333E-2</v>
      </c>
      <c r="DS30" s="31">
        <v>3.3613493632749569E-2</v>
      </c>
      <c r="DT30" s="31">
        <v>3.2520652197970748E-2</v>
      </c>
      <c r="DU30" s="31">
        <v>7.3857698134886423E-3</v>
      </c>
      <c r="DV30" s="31">
        <v>1.3764957555423949E-2</v>
      </c>
      <c r="DW30" s="31">
        <v>-0.97496876585037029</v>
      </c>
      <c r="DX30" s="31">
        <v>2.4522045186329772E-3</v>
      </c>
      <c r="DY30" s="32">
        <v>8.1005747457412292E-2</v>
      </c>
      <c r="DZ30" s="51"/>
      <c r="EA30" s="48" t="s">
        <v>294</v>
      </c>
      <c r="EB30" s="55">
        <v>8.9227949105024872E-3</v>
      </c>
      <c r="EC30" s="31">
        <v>-4.8353909465020613E-2</v>
      </c>
      <c r="ED30" s="31">
        <v>1.094848449925076E-3</v>
      </c>
      <c r="EE30" s="31">
        <v>-2.4496853835438339E-3</v>
      </c>
      <c r="EF30" s="31">
        <v>0</v>
      </c>
      <c r="EG30" s="31">
        <v>-1.1052631578947369</v>
      </c>
      <c r="EH30" s="31">
        <v>2.142336861058261E-5</v>
      </c>
      <c r="EI30" s="32">
        <v>5.9997442836746497E-2</v>
      </c>
      <c r="EJ30" s="51"/>
      <c r="EK30" s="48" t="s">
        <v>294</v>
      </c>
      <c r="EL30" s="55">
        <v>-7.2941993747828084E-3</v>
      </c>
      <c r="EM30" s="31">
        <v>0.1078918918918919</v>
      </c>
      <c r="EN30" s="31">
        <v>1.6347205433719009E-2</v>
      </c>
      <c r="EO30" s="31">
        <v>4.5791602465331233E-2</v>
      </c>
      <c r="EP30" s="31">
        <v>0.68230827638572533</v>
      </c>
      <c r="EQ30" s="31">
        <v>-460.33333333333331</v>
      </c>
      <c r="ER30" s="31">
        <v>0.1414768953919322</v>
      </c>
      <c r="ES30" s="32"/>
      <c r="ET30" s="51"/>
      <c r="EU30" s="48" t="s">
        <v>294</v>
      </c>
      <c r="EV30" s="55">
        <v>-5.4368304893148466E-3</v>
      </c>
      <c r="EW30" s="31">
        <v>6.0109289617486301E-2</v>
      </c>
      <c r="EX30" s="31">
        <v>-1.047743104717672E-2</v>
      </c>
      <c r="EY30" s="31">
        <v>1.593075187623743E-2</v>
      </c>
      <c r="EZ30" s="31">
        <v>3.2767647589817622E-2</v>
      </c>
      <c r="FA30" s="31">
        <v>-0.5261248185776487</v>
      </c>
      <c r="FB30" s="31">
        <v>-4.2884221984499406E-3</v>
      </c>
      <c r="FC30" s="32"/>
      <c r="FD30" s="51"/>
      <c r="FE30" s="48" t="s">
        <v>294</v>
      </c>
      <c r="FF30" s="55">
        <v>6.4678501840226329E-3</v>
      </c>
      <c r="FG30" s="31">
        <v>-9.425625920471277E-2</v>
      </c>
      <c r="FH30" s="31">
        <v>0.11212225274725281</v>
      </c>
      <c r="FI30" s="31">
        <v>1.223657375934733E-2</v>
      </c>
      <c r="FJ30" s="31">
        <v>-3.4961978848002798E-2</v>
      </c>
      <c r="FK30" s="31">
        <v>-0.1194486983154671</v>
      </c>
      <c r="FL30" s="31">
        <v>9.4242712682241856E-3</v>
      </c>
      <c r="FM30" s="32"/>
      <c r="FN30" s="51"/>
      <c r="FO30" s="51"/>
      <c r="FP30" s="48" t="s">
        <v>294</v>
      </c>
      <c r="FQ30" s="55">
        <v>9.4377672017423326E-3</v>
      </c>
      <c r="FR30" s="31">
        <v>0.16727642276422761</v>
      </c>
      <c r="FS30" s="31">
        <v>2.212958674283368E-2</v>
      </c>
      <c r="FT30" s="31">
        <v>2.3595254085516049E-2</v>
      </c>
      <c r="FU30" s="31">
        <v>2.5133592971651169E-2</v>
      </c>
      <c r="FV30" s="31">
        <v>-0.20086956521739141</v>
      </c>
      <c r="FW30" s="31">
        <v>2.2920576235423901E-2</v>
      </c>
      <c r="FX30" s="32"/>
      <c r="FY30" s="51"/>
      <c r="FZ30" s="48" t="s">
        <v>294</v>
      </c>
      <c r="GA30" s="55">
        <v>4.7466837142400492E-2</v>
      </c>
      <c r="GB30" s="31">
        <v>-5.5023506877938298E-2</v>
      </c>
      <c r="GC30" s="31">
        <v>-3.5093902623231588E-2</v>
      </c>
      <c r="GD30" s="31">
        <v>1.237861954334697E-2</v>
      </c>
      <c r="GE30" s="31">
        <v>4.5633255290011859E-2</v>
      </c>
      <c r="GF30" s="31">
        <v>0.22198041349292719</v>
      </c>
      <c r="GG30" s="31">
        <v>2.089189879887543E-2</v>
      </c>
      <c r="GH30" s="32"/>
      <c r="GI30" s="51"/>
      <c r="GJ30" s="48" t="s">
        <v>294</v>
      </c>
      <c r="GK30" s="55">
        <v>1.0680500457735701E-2</v>
      </c>
      <c r="GL30" s="31">
        <v>-0.1162704993550765</v>
      </c>
      <c r="GM30" s="31">
        <v>-1.0175328741390049E-2</v>
      </c>
      <c r="GN30" s="31">
        <v>-6.1741196802765137E-2</v>
      </c>
      <c r="GO30" s="31">
        <v>-5.0274609209970331E-2</v>
      </c>
      <c r="GP30" s="31">
        <v>3.569011576135352</v>
      </c>
      <c r="GQ30" s="31">
        <v>8.7883203847906877E-3</v>
      </c>
      <c r="GR30" s="32"/>
      <c r="GS30" s="51"/>
      <c r="GT30" s="48" t="s">
        <v>294</v>
      </c>
      <c r="GU30" s="55">
        <v>-6.4915458937197671E-3</v>
      </c>
      <c r="GV30" s="31">
        <v>0.1017514595496247</v>
      </c>
      <c r="GW30" s="31">
        <v>-4.3175707733670722E-2</v>
      </c>
      <c r="GX30" s="31">
        <v>-0.1078006999447412</v>
      </c>
      <c r="GY30" s="31">
        <v>-4.4928825622776664E-3</v>
      </c>
      <c r="GZ30" s="31">
        <v>-0.38588969011888519</v>
      </c>
      <c r="HA30" s="31">
        <v>-4.4409585593250298E-2</v>
      </c>
      <c r="HB30" s="32"/>
      <c r="HC30" s="51"/>
      <c r="HD30" s="48" t="s">
        <v>294</v>
      </c>
      <c r="HE30" s="55">
        <v>1.430886896621582E-2</v>
      </c>
      <c r="HF30" s="31">
        <v>5.8478425435276232E-2</v>
      </c>
      <c r="HG30" s="31">
        <v>4.5179063360881169E-3</v>
      </c>
      <c r="HH30" s="31">
        <v>0.13589677419354851</v>
      </c>
      <c r="HI30" s="31">
        <v>7.0155056079361086E-3</v>
      </c>
      <c r="HJ30" s="31">
        <v>0.20088860679149481</v>
      </c>
      <c r="HK30" s="31">
        <v>4.0612102944586101E-2</v>
      </c>
      <c r="HL30" s="32"/>
      <c r="HM30" s="51"/>
      <c r="HN30" s="48" t="s">
        <v>294</v>
      </c>
      <c r="HO30" s="55">
        <v>-0.1993708022271603</v>
      </c>
      <c r="HP30" s="31">
        <v>2.163418558912928E-2</v>
      </c>
      <c r="HQ30" s="31">
        <v>-0.1547827994734533</v>
      </c>
      <c r="HR30" s="31">
        <v>-6.0023627771719407E-2</v>
      </c>
      <c r="HS30" s="31">
        <v>1.158146964856223E-2</v>
      </c>
      <c r="HT30" s="31">
        <v>6.5539112050739867E-2</v>
      </c>
      <c r="HU30" s="31">
        <v>-0.1024651527574774</v>
      </c>
      <c r="HV30" s="32"/>
      <c r="HW30" s="51"/>
      <c r="HX30" s="48" t="s">
        <v>294</v>
      </c>
      <c r="HY30" s="55">
        <v>8.5945113204016599E-2</v>
      </c>
      <c r="HZ30" s="31">
        <v>-0.15030364018200909</v>
      </c>
      <c r="IA30" s="31">
        <v>5.3394484101233028E-2</v>
      </c>
      <c r="IB30" s="31">
        <v>-1.4833953690723809E-3</v>
      </c>
      <c r="IC30" s="31">
        <v>-5.6209808308110773E-2</v>
      </c>
      <c r="ID30" s="31">
        <v>-0.63198462301587299</v>
      </c>
      <c r="IE30" s="31">
        <v>-1.1333611367630919E-2</v>
      </c>
      <c r="IF30" s="32"/>
      <c r="IG30" s="51"/>
      <c r="IH30" s="48" t="s">
        <v>294</v>
      </c>
      <c r="II30" s="55">
        <v>7.5147932698476499E-2</v>
      </c>
      <c r="IJ30" s="31">
        <v>7.6572268913620789E-2</v>
      </c>
      <c r="IK30" s="31">
        <v>4.3479843815079121E-3</v>
      </c>
      <c r="IL30" s="31">
        <v>2.9009823776392191E-2</v>
      </c>
      <c r="IM30" s="31">
        <v>-1.009751768311202E-2</v>
      </c>
      <c r="IN30" s="31">
        <v>-0.93280061570063577</v>
      </c>
      <c r="IO30" s="31">
        <v>2.0659770672259901E-2</v>
      </c>
      <c r="IP30" s="32"/>
      <c r="IQ30" s="51"/>
      <c r="IR30" s="48" t="s">
        <v>294</v>
      </c>
      <c r="IS30" s="55">
        <v>7.633751065841976E-2</v>
      </c>
      <c r="IT30" s="31">
        <v>5.930338538677344E-2</v>
      </c>
      <c r="IU30" s="31">
        <v>6.0967630717760513E-2</v>
      </c>
      <c r="IV30" s="31">
        <v>-1.7725677186695991E-2</v>
      </c>
      <c r="IW30" s="31">
        <v>-4.0110326015686308E-2</v>
      </c>
      <c r="IX30" s="31">
        <v>5.8781302337709223</v>
      </c>
      <c r="IY30" s="31">
        <v>3.4608492563206597E-2</v>
      </c>
      <c r="IZ30" s="32"/>
      <c r="JA30" s="51"/>
      <c r="JB30" s="48" t="s">
        <v>294</v>
      </c>
      <c r="JC30" s="55">
        <v>-0.15605011617703871</v>
      </c>
      <c r="JD30" s="31">
        <v>5.0987274312337752E-2</v>
      </c>
      <c r="JE30" s="31">
        <v>-0.12872079729124111</v>
      </c>
      <c r="JF30" s="31">
        <v>4.8085376635991141E-2</v>
      </c>
      <c r="JG30" s="31">
        <v>0.1059606688460132</v>
      </c>
      <c r="JH30" s="31">
        <v>0.14574411778857721</v>
      </c>
      <c r="JI30" s="31">
        <v>-4.7197576822479867E-2</v>
      </c>
      <c r="JJ30" s="32"/>
      <c r="JK30" s="51"/>
      <c r="JL30" s="48" t="s">
        <v>294</v>
      </c>
      <c r="JM30" s="55">
        <v>8.4117517367628097E-2</v>
      </c>
      <c r="JN30" s="31">
        <v>-3.7110452718515853E-2</v>
      </c>
      <c r="JO30" s="31">
        <v>6.9133917379638574E-2</v>
      </c>
      <c r="JP30" s="31">
        <v>-2.2616542057065571E-2</v>
      </c>
      <c r="JQ30" s="31">
        <v>-2.533923347279619E-2</v>
      </c>
      <c r="JR30" s="31">
        <v>-0.40237669827792449</v>
      </c>
      <c r="JS30" s="31">
        <v>2.2985516908376569E-2</v>
      </c>
      <c r="JT30" s="32"/>
      <c r="JU30" s="51"/>
      <c r="JV30" s="73" t="s">
        <v>294</v>
      </c>
      <c r="JW30" s="31">
        <v>-6.0782628004864947E-2</v>
      </c>
      <c r="JX30" s="31">
        <v>-0.1103989474715564</v>
      </c>
      <c r="JY30" s="31">
        <v>-6.5439323397636293E-2</v>
      </c>
      <c r="JZ30" s="31">
        <v>1.136459272730406E-2</v>
      </c>
      <c r="KA30" s="31">
        <v>1.4342672690067389E-2</v>
      </c>
      <c r="KB30" s="31">
        <v>3.0555588679968482</v>
      </c>
      <c r="KC30" s="31">
        <v>-1.8734810561826552E-2</v>
      </c>
      <c r="KD30" s="31"/>
      <c r="KE30" s="51"/>
      <c r="KF30" s="73" t="s">
        <v>294</v>
      </c>
      <c r="KG30" s="31">
        <v>-4.959511624191075E-2</v>
      </c>
      <c r="KH30" s="31">
        <v>0.12900041206305571</v>
      </c>
      <c r="KI30" s="31">
        <v>-1.8138723959938239E-2</v>
      </c>
      <c r="KJ30" s="31">
        <v>2.6370474898496931E-2</v>
      </c>
      <c r="KK30" s="31">
        <v>-1.3533162203972091E-2</v>
      </c>
      <c r="KL30" s="31">
        <v>0.72108041297306247</v>
      </c>
      <c r="KM30" s="31">
        <v>2.9209034082583359E-3</v>
      </c>
      <c r="KN30" s="31"/>
      <c r="KO30" s="51"/>
      <c r="KP30" s="73" t="s">
        <v>294</v>
      </c>
      <c r="KQ30" s="31">
        <v>-0.1360562853974891</v>
      </c>
      <c r="KR30" s="31">
        <v>0.1051667830848807</v>
      </c>
      <c r="KS30" s="31">
        <v>-0.1598617184471739</v>
      </c>
      <c r="KT30" s="31">
        <v>-3.2899901010359091E-2</v>
      </c>
      <c r="KU30" s="31">
        <v>8.1583072146516042E-2</v>
      </c>
      <c r="KV30" s="31">
        <v>1.0995438779859119</v>
      </c>
      <c r="KW30" s="31">
        <v>-1.5633971224261321E-2</v>
      </c>
      <c r="KX30" s="31"/>
      <c r="KY30" s="51"/>
      <c r="KZ30" s="73" t="s">
        <v>294</v>
      </c>
      <c r="LA30" s="31">
        <v>-3.5082234565862562E-2</v>
      </c>
      <c r="LB30" s="31">
        <v>-8.7433391440468439E-2</v>
      </c>
      <c r="LC30" s="31">
        <v>-5.6845690695489538E-2</v>
      </c>
      <c r="LD30" s="31">
        <v>-4.611787903362384E-2</v>
      </c>
      <c r="LE30" s="31">
        <v>-1.5848263879673259E-2</v>
      </c>
      <c r="LF30" s="31">
        <v>-9.2014201702065271E-2</v>
      </c>
      <c r="LG30" s="31">
        <v>-4.2797611280747723E-2</v>
      </c>
      <c r="LH30" s="31"/>
      <c r="LI30" s="51"/>
      <c r="LJ30" s="73" t="s">
        <v>294</v>
      </c>
      <c r="LK30" s="31">
        <v>-6.5149163299437634E-4</v>
      </c>
      <c r="LL30" s="31">
        <v>-3.6459674932828319E-2</v>
      </c>
      <c r="LM30" s="31">
        <v>-0.15102673852022469</v>
      </c>
      <c r="LN30" s="31">
        <v>-8.3641818883143593E-2</v>
      </c>
      <c r="LO30" s="31">
        <v>-5.7692477289169528E-2</v>
      </c>
      <c r="LP30" s="31">
        <v>-0.12235581158538721</v>
      </c>
      <c r="LQ30" s="31">
        <v>-6.1307434284550787E-2</v>
      </c>
      <c r="LR30" s="31"/>
      <c r="LT30" s="73" t="s">
        <v>294</v>
      </c>
      <c r="LU30" s="31">
        <v>1.1840666887740889E-2</v>
      </c>
      <c r="LV30" s="31">
        <v>-1.558820614487887E-2</v>
      </c>
      <c r="LW30" s="31">
        <v>2.8879539423426392E-3</v>
      </c>
      <c r="LX30" s="31">
        <v>6.9551356357375832E-2</v>
      </c>
      <c r="LY30" s="31">
        <v>-5.5707404119289372E-2</v>
      </c>
      <c r="LZ30" s="31">
        <v>0.2483880908358222</v>
      </c>
      <c r="MA30" s="31">
        <v>1.9097215935787861E-2</v>
      </c>
      <c r="MB30" s="31"/>
      <c r="MD30" s="73" t="s">
        <v>294</v>
      </c>
      <c r="ME30" s="31">
        <v>-1.3741953569698651E-2</v>
      </c>
      <c r="MF30" s="31">
        <v>5.756129999359158E-2</v>
      </c>
      <c r="MG30" s="31">
        <v>2.6624919071594538E-3</v>
      </c>
      <c r="MH30" s="31">
        <v>-1.541660022160134E-2</v>
      </c>
      <c r="MI30" s="31">
        <v>-4.6801464985251643E-3</v>
      </c>
      <c r="MJ30" s="31">
        <v>-1.00968613363109E-2</v>
      </c>
      <c r="MK30" s="31">
        <v>-5.7325538694584892E-3</v>
      </c>
      <c r="ML30" s="31"/>
      <c r="MN30" s="73" t="s">
        <v>294</v>
      </c>
      <c r="MO30" s="31">
        <v>6.9058235290634692E-2</v>
      </c>
      <c r="MP30" s="31">
        <v>-9.2624507109046378E-2</v>
      </c>
      <c r="MQ30" s="31">
        <v>5.6751518583753713E-2</v>
      </c>
      <c r="MR30" s="31">
        <v>6.1531561489361342E-3</v>
      </c>
      <c r="MS30" s="31">
        <v>3.2998582879107168E-2</v>
      </c>
      <c r="MT30" s="31">
        <v>-0.3687070788805738</v>
      </c>
      <c r="MU30" s="31">
        <v>2.6387789098030819E-3</v>
      </c>
      <c r="MV30" s="31"/>
      <c r="MX30" s="73" t="s">
        <v>294</v>
      </c>
      <c r="MY30" s="31">
        <v>2.3944307632169509E-2</v>
      </c>
      <c r="MZ30" s="31">
        <v>2.5277303155554369E-2</v>
      </c>
      <c r="NA30" s="31">
        <v>2.8465647713789888E-2</v>
      </c>
      <c r="NB30" s="31">
        <v>9.6022031343631978E-3</v>
      </c>
      <c r="NC30" s="31">
        <v>-3.3300246648314123E-2</v>
      </c>
      <c r="ND30" s="31">
        <v>-0.1865878528013164</v>
      </c>
      <c r="NE30" s="31">
        <v>-2.103503086420066E-3</v>
      </c>
      <c r="NF30" s="31"/>
      <c r="NG30" s="146"/>
      <c r="NH30" s="73" t="s">
        <v>294</v>
      </c>
      <c r="NI30" s="31">
        <v>-4.8261711565722197E-2</v>
      </c>
      <c r="NJ30" s="31">
        <v>6.2459856944403836E-3</v>
      </c>
      <c r="NK30" s="31">
        <v>-4.4323788849806423E-2</v>
      </c>
      <c r="NL30" s="31">
        <v>-1.564748868864536E-3</v>
      </c>
      <c r="NM30" s="31">
        <v>2.0625749772060699E-2</v>
      </c>
      <c r="NN30" s="31">
        <v>0.23327713813071979</v>
      </c>
      <c r="NO30" s="31">
        <v>-7.5814236140445959E-3</v>
      </c>
      <c r="NP30" s="31"/>
      <c r="NR30" s="73" t="s">
        <v>294</v>
      </c>
      <c r="NS30" s="31">
        <v>-4.0371235754116879E-4</v>
      </c>
      <c r="NT30" s="31">
        <v>1.5725646440321529E-2</v>
      </c>
      <c r="NU30" s="31">
        <v>2.3252516345657771E-2</v>
      </c>
      <c r="NV30" s="31">
        <v>-1.424210379118088E-2</v>
      </c>
      <c r="NW30" s="31">
        <v>-5.2626672755383297E-5</v>
      </c>
      <c r="NX30" s="31">
        <v>-0.43870780896214001</v>
      </c>
      <c r="NY30" s="31">
        <v>-2.067656256488731E-2</v>
      </c>
      <c r="NZ30" s="31"/>
      <c r="OB30" s="73" t="s">
        <v>294</v>
      </c>
      <c r="OC30" s="31">
        <v>1.18249019721248E-2</v>
      </c>
      <c r="OD30" s="31">
        <v>-2.1455307108291879E-2</v>
      </c>
      <c r="OE30" s="31">
        <v>6.7017390729253784E-3</v>
      </c>
      <c r="OF30" s="31">
        <v>-7.8064501991050687E-3</v>
      </c>
      <c r="OG30" s="31">
        <v>-2.464063295046786E-2</v>
      </c>
      <c r="OH30" s="31">
        <v>3.9554230365783663E-2</v>
      </c>
      <c r="OI30" s="31">
        <v>-3.287802659341703E-3</v>
      </c>
      <c r="OJ30" s="31"/>
      <c r="OL30" s="73" t="s">
        <v>294</v>
      </c>
      <c r="OM30" s="148">
        <v>9.0491949706415512E-2</v>
      </c>
      <c r="ON30" s="148">
        <v>-4.4533300965430671E-2</v>
      </c>
      <c r="OO30" s="148">
        <v>9.3002566334350834E-2</v>
      </c>
      <c r="OP30" s="148">
        <v>5.3652337545404497E-3</v>
      </c>
      <c r="OQ30" s="148">
        <v>2.093673161317109E-2</v>
      </c>
      <c r="OR30" s="148">
        <v>8.5464604376011957E-2</v>
      </c>
      <c r="OS30" s="148">
        <v>4.7031985649227788E-2</v>
      </c>
      <c r="OT30" s="148"/>
      <c r="OV30" s="73" t="s">
        <v>294</v>
      </c>
      <c r="OW30" s="148">
        <v>6.3746006817592724E-2</v>
      </c>
      <c r="OX30" s="148">
        <v>0.1385914539060128</v>
      </c>
      <c r="OY30" s="148">
        <v>8.1901499597215308E-2</v>
      </c>
      <c r="OZ30" s="148">
        <v>3.9517336002555782E-2</v>
      </c>
      <c r="PA30" s="148">
        <v>5.4293469141269372E-3</v>
      </c>
      <c r="PB30" s="148">
        <v>0.42438456617520742</v>
      </c>
      <c r="PC30" s="148">
        <v>6.224912674785766E-2</v>
      </c>
      <c r="PD30" s="148"/>
      <c r="PF30" s="233" t="s">
        <v>294</v>
      </c>
      <c r="PG30" s="148">
        <f>+'17. AFINIA'!D19</f>
        <v>4.1263006817366206E-3</v>
      </c>
      <c r="PH30" s="148">
        <f>+'17. AFINIA'!E19</f>
        <v>-2.9151483602290466E-2</v>
      </c>
      <c r="PI30" s="148">
        <f>+'17. AFINIA'!F19</f>
        <v>-0.12012012012012013</v>
      </c>
      <c r="PJ30" s="148">
        <f>+'17. AFINIA'!G19</f>
        <v>-6.5303333496022242E-2</v>
      </c>
      <c r="PK30" s="148">
        <f>+'17. AFINIA'!H19</f>
        <v>8.2504360944792784E-2</v>
      </c>
      <c r="PL30" s="148">
        <f>+'17. AFINIA'!I19</f>
        <v>-7.3088842975206569E-2</v>
      </c>
      <c r="PM30" s="148">
        <f>+'17. AFINIA'!J19</f>
        <v>-1.457426718121361E-2</v>
      </c>
      <c r="PN30" s="148"/>
    </row>
    <row r="31" spans="1:430" x14ac:dyDescent="0.25">
      <c r="A31" s="48" t="s">
        <v>295</v>
      </c>
      <c r="B31" s="55">
        <v>5.1349572086899137E-2</v>
      </c>
      <c r="C31" s="31">
        <v>-9.2035398230088494E-2</v>
      </c>
      <c r="D31" s="31">
        <v>1.521463502988582E-2</v>
      </c>
      <c r="E31" s="31">
        <v>-3.2419717733687889E-2</v>
      </c>
      <c r="F31" s="31">
        <v>-2.5307534597642341E-2</v>
      </c>
      <c r="G31" s="31">
        <v>-0.32520669917320338</v>
      </c>
      <c r="H31" s="31">
        <v>-1.9812920799712131E-2</v>
      </c>
      <c r="I31" s="32">
        <v>-1.9480519480519431E-2</v>
      </c>
      <c r="J31" s="51"/>
      <c r="K31" s="48" t="s">
        <v>295</v>
      </c>
      <c r="L31" s="55">
        <v>0</v>
      </c>
      <c r="M31" s="31">
        <v>2.0142949967511359E-2</v>
      </c>
      <c r="N31" s="31">
        <v>-1.0883140053523629E-2</v>
      </c>
      <c r="O31" s="31">
        <v>-5.2848536095547155E-4</v>
      </c>
      <c r="P31" s="31">
        <v>2.3663971603234042E-2</v>
      </c>
      <c r="Q31" s="31">
        <v>-9.4879044926170275E-2</v>
      </c>
      <c r="R31" s="31">
        <v>1.0749023411896501E-3</v>
      </c>
      <c r="S31" s="32">
        <v>0</v>
      </c>
      <c r="T31" s="51"/>
      <c r="U31" s="48" t="s">
        <v>295</v>
      </c>
      <c r="V31" s="55">
        <v>-6.6021984138027054E-2</v>
      </c>
      <c r="W31" s="31">
        <v>6.8152866242038229E-2</v>
      </c>
      <c r="X31" s="31">
        <v>-3.8961038961038898E-2</v>
      </c>
      <c r="Y31" s="31">
        <v>1.1738578680203039E-2</v>
      </c>
      <c r="Z31" s="31">
        <v>3.4675399730303758E-3</v>
      </c>
      <c r="AA31" s="31">
        <v>0.314821242624089</v>
      </c>
      <c r="AB31" s="31">
        <v>-7.9876388015921711E-3</v>
      </c>
      <c r="AC31" s="32">
        <v>7.691911253124472E-3</v>
      </c>
      <c r="AD31" s="51"/>
      <c r="AE31" s="48" t="s">
        <v>295</v>
      </c>
      <c r="AF31" s="55">
        <v>9.4338919925512049E-2</v>
      </c>
      <c r="AG31" s="31">
        <v>3.2995428344265477E-2</v>
      </c>
      <c r="AH31" s="31">
        <v>6.1373873873873802E-2</v>
      </c>
      <c r="AI31" s="31">
        <v>-8.8847078499015321E-4</v>
      </c>
      <c r="AJ31" s="31">
        <v>9.9187304025083693E-3</v>
      </c>
      <c r="AK31" s="31">
        <v>-0.37117212249208031</v>
      </c>
      <c r="AL31" s="31">
        <v>2.320547004936763E-2</v>
      </c>
      <c r="AM31" s="32">
        <v>1.5611614734500311E-2</v>
      </c>
      <c r="AN31" s="51"/>
      <c r="AO31" s="48" t="s">
        <v>295</v>
      </c>
      <c r="AP31" s="55">
        <v>8.0965183949903083E-2</v>
      </c>
      <c r="AQ31" s="31">
        <v>-6.2728497209928763E-2</v>
      </c>
      <c r="AR31" s="31">
        <v>5.534924845269678E-2</v>
      </c>
      <c r="AS31" s="31">
        <v>2.1813045980017869E-2</v>
      </c>
      <c r="AT31" s="31">
        <v>2.274743378532508E-2</v>
      </c>
      <c r="AU31" s="31">
        <v>-8.1863979848866467E-2</v>
      </c>
      <c r="AV31" s="31">
        <v>3.8017957582950651E-2</v>
      </c>
      <c r="AW31" s="32">
        <v>2.0772484640950752E-2</v>
      </c>
      <c r="AX31" s="51"/>
      <c r="AY31" s="48" t="s">
        <v>295</v>
      </c>
      <c r="AZ31" s="55">
        <v>0.20817328883571559</v>
      </c>
      <c r="BA31" s="31">
        <v>7.5138575241223499E-2</v>
      </c>
      <c r="BB31" s="31">
        <v>0.17308981233243981</v>
      </c>
      <c r="BC31" s="31">
        <v>1.418040339920144E-2</v>
      </c>
      <c r="BD31" s="31">
        <v>4.2748280775664321E-3</v>
      </c>
      <c r="BE31" s="31">
        <v>-0.16369455875628719</v>
      </c>
      <c r="BF31" s="31">
        <v>9.9399724096789849E-2</v>
      </c>
      <c r="BG31" s="32">
        <v>1.960977775585207E-2</v>
      </c>
      <c r="BH31" s="51"/>
      <c r="BI31" s="48" t="s">
        <v>295</v>
      </c>
      <c r="BJ31" s="55">
        <v>-0.2440975660603534</v>
      </c>
      <c r="BK31" s="31">
        <v>2.1959136910445019E-2</v>
      </c>
      <c r="BL31" s="31">
        <v>-0.18468790172832461</v>
      </c>
      <c r="BM31" s="31">
        <v>-1.029730957548847E-2</v>
      </c>
      <c r="BN31" s="31">
        <v>5.5521283158544113E-2</v>
      </c>
      <c r="BO31" s="31">
        <v>1.2230727173318749</v>
      </c>
      <c r="BP31" s="31">
        <v>-8.6037915013395749E-2</v>
      </c>
      <c r="BQ31" s="32">
        <v>1.351122508225271E-2</v>
      </c>
      <c r="BR31" s="51"/>
      <c r="BS31" s="48" t="s">
        <v>295</v>
      </c>
      <c r="BT31" s="55">
        <v>-8.3910780156513862E-2</v>
      </c>
      <c r="BU31" s="31">
        <v>-9.3236173393124094E-2</v>
      </c>
      <c r="BV31" s="31">
        <v>-7.0602662929222168E-2</v>
      </c>
      <c r="BW31" s="31">
        <v>5.7632478196562222E-3</v>
      </c>
      <c r="BX31" s="31">
        <v>8.1823495032145276E-3</v>
      </c>
      <c r="BY31" s="31">
        <v>2.4594195769798328E-2</v>
      </c>
      <c r="BZ31" s="31">
        <v>-3.6883116883116948E-2</v>
      </c>
      <c r="CA31" s="32">
        <v>1.0574180381673031E-2</v>
      </c>
      <c r="CB31" s="51"/>
      <c r="CC31" s="48" t="s">
        <v>295</v>
      </c>
      <c r="CD31" s="55">
        <v>0.39412185300869279</v>
      </c>
      <c r="CE31" s="31">
        <v>4.4714609519884638E-2</v>
      </c>
      <c r="CF31" s="31">
        <v>0.24618284637134791</v>
      </c>
      <c r="CG31" s="31">
        <v>-1.719066937119669E-2</v>
      </c>
      <c r="CH31" s="31">
        <v>-4.104347826086964E-2</v>
      </c>
      <c r="CI31" s="31">
        <v>-0.59361497839654342</v>
      </c>
      <c r="CJ31" s="31">
        <v>0.1088380335953152</v>
      </c>
      <c r="CK31" s="32">
        <v>7.3693534100974416E-3</v>
      </c>
      <c r="CL31" s="51"/>
      <c r="CM31" s="48" t="s">
        <v>295</v>
      </c>
      <c r="CN31" s="55">
        <v>-1.37936619338119E-2</v>
      </c>
      <c r="CO31" s="31">
        <v>-0.19388560157790941</v>
      </c>
      <c r="CP31" s="31">
        <v>-9.0757827862656597E-4</v>
      </c>
      <c r="CQ31" s="31">
        <v>-1.0319384964656109E-2</v>
      </c>
      <c r="CR31" s="31">
        <v>1.8196106879458471E-2</v>
      </c>
      <c r="CS31" s="31">
        <v>0.52805670407560557</v>
      </c>
      <c r="CT31" s="31">
        <v>-5.8487659682892124E-3</v>
      </c>
      <c r="CU31" s="32">
        <v>6.0024150341739108E-3</v>
      </c>
      <c r="CV31" s="51"/>
      <c r="CW31" s="48" t="s">
        <v>295</v>
      </c>
      <c r="CX31" s="55">
        <v>-1.7791159162447901E-3</v>
      </c>
      <c r="CY31" s="31">
        <v>0.14900905309517989</v>
      </c>
      <c r="CZ31" s="31">
        <v>1.090083270249809E-2</v>
      </c>
      <c r="DA31" s="31">
        <v>-3.1489494812574903E-2</v>
      </c>
      <c r="DB31" s="31">
        <v>-1.6861604227275451E-2</v>
      </c>
      <c r="DC31" s="31">
        <v>-0.44375724777734832</v>
      </c>
      <c r="DD31" s="31">
        <v>-1.6531140054521241E-2</v>
      </c>
      <c r="DE31" s="32">
        <v>8.0059666010185229E-3</v>
      </c>
      <c r="DF31" s="51"/>
      <c r="DG31" s="48" t="s">
        <v>295</v>
      </c>
      <c r="DH31" s="55">
        <v>1.0474362489717561E-2</v>
      </c>
      <c r="DI31" s="31">
        <v>1.277683134582672E-3</v>
      </c>
      <c r="DJ31" s="31">
        <v>-8.8363037292195478E-3</v>
      </c>
      <c r="DK31" s="31">
        <v>-3.3912903052162558E-3</v>
      </c>
      <c r="DL31" s="31">
        <v>2.9832719367111529E-2</v>
      </c>
      <c r="DM31" s="31">
        <v>0.44336344683808188</v>
      </c>
      <c r="DN31" s="31">
        <v>1.6548407349056389E-2</v>
      </c>
      <c r="DO31" s="32">
        <v>9.9886702582718517E-3</v>
      </c>
      <c r="DP31" s="51"/>
      <c r="DQ31" s="48" t="s">
        <v>295</v>
      </c>
      <c r="DR31" s="55">
        <v>8.6562466080538306E-3</v>
      </c>
      <c r="DS31" s="31">
        <v>3.3602722245852791E-2</v>
      </c>
      <c r="DT31" s="31">
        <v>1.737685101239032E-2</v>
      </c>
      <c r="DU31" s="31">
        <v>4.2130279788268402E-2</v>
      </c>
      <c r="DV31" s="31">
        <v>-1.372192576086321E-2</v>
      </c>
      <c r="DW31" s="31">
        <v>-0.97496389022628793</v>
      </c>
      <c r="DX31" s="31">
        <v>-1.032441502750072E-2</v>
      </c>
      <c r="DY31" s="32">
        <v>3.0001602527414711E-2</v>
      </c>
      <c r="DZ31" s="51"/>
      <c r="EA31" s="48" t="s">
        <v>295</v>
      </c>
      <c r="EB31" s="55">
        <v>8.7433752118587071E-3</v>
      </c>
      <c r="EC31" s="31">
        <v>-4.8353909465020613E-2</v>
      </c>
      <c r="ED31" s="31">
        <v>-6.2379325709193776E-3</v>
      </c>
      <c r="EE31" s="31">
        <v>-1.088421270861405E-2</v>
      </c>
      <c r="EF31" s="31">
        <v>4.1619596884475219E-3</v>
      </c>
      <c r="EG31" s="31">
        <v>5.2307692307692308</v>
      </c>
      <c r="EH31" s="31">
        <v>2.119392440833708E-3</v>
      </c>
      <c r="EI31" s="32">
        <v>6.0000222264205469E-2</v>
      </c>
      <c r="EJ31" s="51"/>
      <c r="EK31" s="48" t="s">
        <v>295</v>
      </c>
      <c r="EL31" s="55">
        <v>-1.6508427565606991E-2</v>
      </c>
      <c r="EM31" s="31">
        <v>0.1078918918918919</v>
      </c>
      <c r="EN31" s="31">
        <v>1.8382902406217368E-2</v>
      </c>
      <c r="EO31" s="31">
        <v>-4.0871934604904689E-3</v>
      </c>
      <c r="EP31" s="31">
        <v>5.3289123097874699E-3</v>
      </c>
      <c r="EQ31" s="31">
        <v>5.7746913580246906</v>
      </c>
      <c r="ER31" s="31">
        <v>2.2136059217483291E-2</v>
      </c>
      <c r="ES31" s="32">
        <v>3.5303510929846037E-2</v>
      </c>
      <c r="ET31" s="51"/>
      <c r="EU31" s="48" t="s">
        <v>295</v>
      </c>
      <c r="EV31" s="55">
        <v>-3.6608183962902789E-3</v>
      </c>
      <c r="EW31" s="31">
        <v>6.0109289617486301E-2</v>
      </c>
      <c r="EX31" s="31">
        <v>-2.0399178162606411E-2</v>
      </c>
      <c r="EY31" s="31">
        <v>-1.61527938545722E-2</v>
      </c>
      <c r="EZ31" s="31">
        <v>2.5737675952647421E-2</v>
      </c>
      <c r="FA31" s="31">
        <v>-0.3817767653758542</v>
      </c>
      <c r="FB31" s="31">
        <v>-7.7361657125778992E-3</v>
      </c>
      <c r="FC31" s="32">
        <v>6.0028763782645758E-3</v>
      </c>
      <c r="FD31" s="51"/>
      <c r="FE31" s="48" t="s">
        <v>295</v>
      </c>
      <c r="FF31" s="55">
        <v>3.233356921234553E-2</v>
      </c>
      <c r="FG31" s="31">
        <v>-9.425625920471277E-2</v>
      </c>
      <c r="FH31" s="31">
        <v>1.558052434456938E-2</v>
      </c>
      <c r="FI31" s="31">
        <v>-9.6261832183542869E-4</v>
      </c>
      <c r="FJ31" s="31">
        <v>-2.8709232889287411E-4</v>
      </c>
      <c r="FK31" s="31">
        <v>-0.1444362564480472</v>
      </c>
      <c r="FL31" s="31">
        <v>6.4989979263447061E-3</v>
      </c>
      <c r="FM31" s="32">
        <v>-6.1131254532269752E-2</v>
      </c>
      <c r="FN31" s="51"/>
      <c r="FO31" s="51"/>
      <c r="FP31" s="48" t="s">
        <v>295</v>
      </c>
      <c r="FQ31" s="55">
        <v>8.0938571051937594E-3</v>
      </c>
      <c r="FR31" s="31">
        <v>0.16727642276422761</v>
      </c>
      <c r="FS31" s="31">
        <v>1.194866499483682E-2</v>
      </c>
      <c r="FT31" s="31">
        <v>7.8154274396446018E-3</v>
      </c>
      <c r="FU31" s="31">
        <v>6.6050198150593136E-3</v>
      </c>
      <c r="FV31" s="31">
        <v>-0.44961240310077522</v>
      </c>
      <c r="FW31" s="31">
        <v>1.0934370755737669E-2</v>
      </c>
      <c r="FX31" s="32">
        <v>-3.0862086087234671E-2</v>
      </c>
      <c r="FY31" s="51"/>
      <c r="FZ31" s="48" t="s">
        <v>295</v>
      </c>
      <c r="GA31" s="55">
        <v>7.1501425321024076E-2</v>
      </c>
      <c r="GB31" s="31">
        <v>-5.5023506877938298E-2</v>
      </c>
      <c r="GC31" s="31">
        <v>6.2973760932944725E-2</v>
      </c>
      <c r="GD31" s="31">
        <v>-2.5548414511074528E-2</v>
      </c>
      <c r="GE31" s="31">
        <v>-2.242382745635044E-2</v>
      </c>
      <c r="GF31" s="31">
        <v>0.30985915492957739</v>
      </c>
      <c r="GG31" s="31">
        <v>2.475179888878757E-2</v>
      </c>
      <c r="GH31" s="32"/>
      <c r="GI31" s="51"/>
      <c r="GJ31" s="48" t="s">
        <v>295</v>
      </c>
      <c r="GK31" s="55">
        <v>1.6108955114593301E-2</v>
      </c>
      <c r="GL31" s="31">
        <v>-0.1162704993550765</v>
      </c>
      <c r="GM31" s="31">
        <v>-1.138233680746021E-2</v>
      </c>
      <c r="GN31" s="31">
        <v>3.8700534176386108E-3</v>
      </c>
      <c r="GO31" s="31">
        <v>4.902819120994558E-2</v>
      </c>
      <c r="GP31" s="31">
        <v>4.7849462365591409</v>
      </c>
      <c r="GQ31" s="31">
        <v>5.4029731351243372E-2</v>
      </c>
      <c r="GR31" s="32"/>
      <c r="GS31" s="51"/>
      <c r="GT31" s="48" t="s">
        <v>295</v>
      </c>
      <c r="GU31" s="55">
        <v>-9.5121423938891204E-3</v>
      </c>
      <c r="GV31" s="31">
        <v>0.1017514595496247</v>
      </c>
      <c r="GW31" s="31">
        <v>1.511998890276049E-2</v>
      </c>
      <c r="GX31" s="31">
        <v>-1.2216973448444369E-2</v>
      </c>
      <c r="GY31" s="31">
        <v>1.8360874645301981E-3</v>
      </c>
      <c r="GZ31" s="31">
        <v>-0.40251961999173902</v>
      </c>
      <c r="HA31" s="31">
        <v>-2.04597919236E-2</v>
      </c>
      <c r="HB31" s="32"/>
      <c r="HC31" s="51"/>
      <c r="HD31" s="48" t="s">
        <v>295</v>
      </c>
      <c r="HE31" s="55">
        <v>2.8883230265551028E-2</v>
      </c>
      <c r="HF31" s="31">
        <v>5.8478425435276232E-2</v>
      </c>
      <c r="HG31" s="31">
        <v>7.652364033888877E-3</v>
      </c>
      <c r="HH31" s="31">
        <v>2.0173702726473269E-2</v>
      </c>
      <c r="HI31" s="31">
        <v>-7.5530378762635438E-3</v>
      </c>
      <c r="HJ31" s="31">
        <v>0.14828897338403041</v>
      </c>
      <c r="HK31" s="31">
        <v>2.3846418732782461E-2</v>
      </c>
      <c r="HL31" s="32"/>
      <c r="HM31" s="51"/>
      <c r="HN31" s="48" t="s">
        <v>295</v>
      </c>
      <c r="HO31" s="55">
        <v>-4.1012586621411613E-3</v>
      </c>
      <c r="HP31" s="31">
        <v>2.163418558912928E-2</v>
      </c>
      <c r="HQ31" s="31">
        <v>6.644968809330202E-3</v>
      </c>
      <c r="HR31" s="31">
        <v>-1.250067352766848E-2</v>
      </c>
      <c r="HS31" s="31">
        <v>2.5293788472299999E-2</v>
      </c>
      <c r="HT31" s="31">
        <v>8.7898856110776691E-2</v>
      </c>
      <c r="HU31" s="31">
        <v>5.3287648196417388E-3</v>
      </c>
      <c r="HV31" s="32"/>
      <c r="HW31" s="51"/>
      <c r="HX31" s="48" t="s">
        <v>295</v>
      </c>
      <c r="HY31" s="55">
        <v>-1.559689482154685E-2</v>
      </c>
      <c r="HZ31" s="31">
        <v>-0.15033251662583141</v>
      </c>
      <c r="IA31" s="31">
        <v>-2.3440657416139151E-2</v>
      </c>
      <c r="IB31" s="31">
        <v>-1.2822611447591109E-2</v>
      </c>
      <c r="IC31" s="31">
        <v>1.080668049339586E-2</v>
      </c>
      <c r="ID31" s="31">
        <v>-0.64526840066408409</v>
      </c>
      <c r="IE31" s="31">
        <v>-4.2445975473335382E-2</v>
      </c>
      <c r="IF31" s="32"/>
      <c r="IG31" s="51"/>
      <c r="IH31" s="48" t="s">
        <v>295</v>
      </c>
      <c r="II31" s="55">
        <v>2.2527829202029202E-2</v>
      </c>
      <c r="IJ31" s="31">
        <v>7.6622039134912584E-2</v>
      </c>
      <c r="IK31" s="31">
        <v>3.2970064836529193E-2</v>
      </c>
      <c r="IL31" s="31">
        <v>1.0501879283661321E-2</v>
      </c>
      <c r="IM31" s="31">
        <v>-3.0669546436284979E-2</v>
      </c>
      <c r="IN31" s="31">
        <v>-0.90405616224648988</v>
      </c>
      <c r="IO31" s="31">
        <v>1.200991363780433E-4</v>
      </c>
      <c r="IP31" s="32"/>
      <c r="IQ31" s="51"/>
      <c r="IR31" s="48" t="s">
        <v>295</v>
      </c>
      <c r="IS31" s="55">
        <v>-1.196802257230198E-2</v>
      </c>
      <c r="IT31" s="31">
        <v>5.9307442127415233E-2</v>
      </c>
      <c r="IU31" s="31">
        <v>-1.9497863247863161E-2</v>
      </c>
      <c r="IV31" s="31">
        <v>6.8373263319111699E-3</v>
      </c>
      <c r="IW31" s="31">
        <v>1.1976381461675451E-2</v>
      </c>
      <c r="IX31" s="31">
        <v>4.3008130081300804</v>
      </c>
      <c r="IY31" s="31">
        <v>5.7203991179231991E-3</v>
      </c>
      <c r="IZ31" s="32"/>
      <c r="JA31" s="51"/>
      <c r="JB31" s="48" t="s">
        <v>295</v>
      </c>
      <c r="JC31" s="55">
        <v>2.22031841222247E-2</v>
      </c>
      <c r="JD31" s="31">
        <v>5.0930106555896699E-2</v>
      </c>
      <c r="JE31" s="31">
        <v>2.80577499318987E-2</v>
      </c>
      <c r="JF31" s="31">
        <v>2.613136306839791E-2</v>
      </c>
      <c r="JG31" s="31">
        <v>5.889800187152649E-3</v>
      </c>
      <c r="JH31" s="31">
        <v>0.1794478527607363</v>
      </c>
      <c r="JI31" s="31">
        <v>2.3077090072292281E-2</v>
      </c>
      <c r="JJ31" s="32"/>
      <c r="JK31" s="51"/>
      <c r="JL31" s="48" t="s">
        <v>295</v>
      </c>
      <c r="JM31" s="55">
        <v>-2.7657494063416669E-2</v>
      </c>
      <c r="JN31" s="31">
        <v>-3.7119780030933087E-2</v>
      </c>
      <c r="JO31" s="31">
        <v>-1.6693163751987351E-2</v>
      </c>
      <c r="JP31" s="31">
        <v>-6.141465480728487E-3</v>
      </c>
      <c r="JQ31" s="31">
        <v>1.718288278428361E-2</v>
      </c>
      <c r="JR31" s="31">
        <v>-0.51495448634590379</v>
      </c>
      <c r="JS31" s="31">
        <v>-1.83338284598735E-2</v>
      </c>
      <c r="JT31" s="32"/>
      <c r="JU31" s="51"/>
      <c r="JV31" s="73" t="s">
        <v>295</v>
      </c>
      <c r="JW31" s="31">
        <v>-3.6273523918977237E-2</v>
      </c>
      <c r="JX31" s="31">
        <v>-0.1102980546135998</v>
      </c>
      <c r="JY31" s="31">
        <v>-4.715710051199138E-2</v>
      </c>
      <c r="JZ31" s="31">
        <v>9.8018325165139756E-3</v>
      </c>
      <c r="KA31" s="31">
        <v>6.8861631159888156E-3</v>
      </c>
      <c r="KB31" s="31">
        <v>3.691689008042895</v>
      </c>
      <c r="KC31" s="31">
        <v>-8.5815572175868479E-3</v>
      </c>
      <c r="KD31" s="31"/>
      <c r="KE31" s="51"/>
      <c r="KF31" s="73" t="s">
        <v>295</v>
      </c>
      <c r="KG31" s="31">
        <v>-1.0310302849618589E-2</v>
      </c>
      <c r="KH31" s="31">
        <v>0.12898696088264791</v>
      </c>
      <c r="KI31" s="31">
        <v>3.2522624434389101E-2</v>
      </c>
      <c r="KJ31" s="31">
        <v>2.1418020679468259E-2</v>
      </c>
      <c r="KK31" s="31">
        <v>3.6813421671297357E-2</v>
      </c>
      <c r="KL31" s="31">
        <v>0.52057142857142857</v>
      </c>
      <c r="KM31" s="31">
        <v>2.686144118608972E-2</v>
      </c>
      <c r="KN31" s="31"/>
      <c r="KO31" s="51"/>
      <c r="KP31" s="73" t="s">
        <v>295</v>
      </c>
      <c r="KQ31" s="31">
        <v>-4.9703785520635053E-3</v>
      </c>
      <c r="KR31" s="31">
        <v>0.1051883439943142</v>
      </c>
      <c r="KS31" s="31">
        <v>-3.0128731854286339E-3</v>
      </c>
      <c r="KT31" s="31">
        <v>-6.2028716041731179E-2</v>
      </c>
      <c r="KU31" s="31">
        <v>-4.1484153568667928E-2</v>
      </c>
      <c r="KV31" s="31">
        <v>1.0597519729425029</v>
      </c>
      <c r="KW31" s="31">
        <v>1.259103552243232E-2</v>
      </c>
      <c r="KX31" s="31"/>
      <c r="KY31" s="51"/>
      <c r="KZ31" s="73" t="s">
        <v>295</v>
      </c>
      <c r="LA31" s="31">
        <v>4.566325243453258E-3</v>
      </c>
      <c r="LB31" s="31">
        <v>-8.7459807073955051E-2</v>
      </c>
      <c r="LC31" s="31">
        <v>-2.2939560439560459E-2</v>
      </c>
      <c r="LD31" s="31">
        <v>1.81708055723795E-3</v>
      </c>
      <c r="LE31" s="31">
        <v>6.0860215053763413E-2</v>
      </c>
      <c r="LF31" s="31">
        <v>-2.48129903302317E-2</v>
      </c>
      <c r="LG31" s="31">
        <v>5.2317047599077472E-3</v>
      </c>
      <c r="LH31" s="31"/>
      <c r="LI31" s="51"/>
      <c r="LJ31" s="73" t="s">
        <v>295</v>
      </c>
      <c r="LK31" s="31">
        <v>-7.4587508475852486E-3</v>
      </c>
      <c r="LL31" s="31">
        <v>-3.6469344608879503E-2</v>
      </c>
      <c r="LM31" s="31">
        <v>-6.8887951637845481E-3</v>
      </c>
      <c r="LN31" s="31">
        <v>-1.7203473672639309E-2</v>
      </c>
      <c r="LO31" s="31">
        <v>-2.691060206770729E-2</v>
      </c>
      <c r="LP31" s="31">
        <v>2.6192703461178649E-2</v>
      </c>
      <c r="LQ31" s="31">
        <v>-1.311027440836882E-2</v>
      </c>
      <c r="LR31" s="31"/>
      <c r="LT31" s="73" t="s">
        <v>295</v>
      </c>
      <c r="LU31" s="31">
        <v>-2.6820505035170341E-3</v>
      </c>
      <c r="LV31" s="31">
        <v>-1.5542146644724711E-2</v>
      </c>
      <c r="LW31" s="31">
        <v>-4.1053227633069964E-3</v>
      </c>
      <c r="LX31" s="31">
        <v>7.6617638834517339E-3</v>
      </c>
      <c r="LY31" s="31">
        <v>3.4321129107858978E-2</v>
      </c>
      <c r="LZ31" s="31">
        <v>9.9361896080218698E-2</v>
      </c>
      <c r="MA31" s="31">
        <v>1.184713914311674E-2</v>
      </c>
      <c r="MB31" s="31"/>
      <c r="MD31" s="73" t="s">
        <v>295</v>
      </c>
      <c r="ME31" s="31">
        <v>-0.19930992490359251</v>
      </c>
      <c r="MF31" s="31">
        <v>5.7392273402674519E-2</v>
      </c>
      <c r="MG31" s="31">
        <v>-0.14655294953802411</v>
      </c>
      <c r="MH31" s="31">
        <v>-8.1585081585081511E-3</v>
      </c>
      <c r="MI31" s="31">
        <v>-1.525679758308158E-2</v>
      </c>
      <c r="MJ31" s="31">
        <v>-7.2968490878938613E-2</v>
      </c>
      <c r="MK31" s="31">
        <v>-9.8889736064255301E-2</v>
      </c>
      <c r="ML31" s="31"/>
      <c r="MN31" s="73" t="s">
        <v>295</v>
      </c>
      <c r="MO31" s="31">
        <v>-1.403675538656529E-2</v>
      </c>
      <c r="MP31" s="31">
        <v>-9.2569822589144618E-2</v>
      </c>
      <c r="MQ31" s="31">
        <v>-5.6628914057294524E-3</v>
      </c>
      <c r="MR31" s="31">
        <v>9.5126182082696815E-4</v>
      </c>
      <c r="MS31" s="31">
        <v>-5.2666564401492977E-2</v>
      </c>
      <c r="MT31" s="31">
        <v>-0.31341681574239699</v>
      </c>
      <c r="MU31" s="31">
        <v>-4.3685888148362863E-2</v>
      </c>
      <c r="MV31" s="31"/>
      <c r="MX31" s="73" t="s">
        <v>295</v>
      </c>
      <c r="MY31" s="31">
        <v>0.1529710447665262</v>
      </c>
      <c r="MZ31" s="31">
        <v>2.535811072396443E-2</v>
      </c>
      <c r="NA31" s="31">
        <v>0.1134003350083751</v>
      </c>
      <c r="NB31" s="31">
        <v>-1.118067978533031E-3</v>
      </c>
      <c r="NC31" s="31">
        <v>1.9161224159334932E-2</v>
      </c>
      <c r="ND31" s="31">
        <v>-0.18890046899426791</v>
      </c>
      <c r="NE31" s="31">
        <v>6.2746951736843498E-2</v>
      </c>
      <c r="NF31" s="31"/>
      <c r="NG31" s="146"/>
      <c r="NH31" s="73" t="s">
        <v>295</v>
      </c>
      <c r="NI31" s="31">
        <v>-0.198790311341528</v>
      </c>
      <c r="NJ31" s="31">
        <v>6.2299414763073114E-3</v>
      </c>
      <c r="NK31" s="31">
        <v>-0.71806830148939382</v>
      </c>
      <c r="NL31" s="31">
        <v>9.5701813297513968E-3</v>
      </c>
      <c r="NM31" s="31">
        <v>-5.5078911132294892E-3</v>
      </c>
      <c r="NN31" s="31">
        <v>0.1843880501124317</v>
      </c>
      <c r="NO31" s="31">
        <v>-9.3996624241594898E-2</v>
      </c>
      <c r="NP31" s="31"/>
      <c r="NR31" s="73" t="s">
        <v>295</v>
      </c>
      <c r="NS31" s="31">
        <v>8.2518698904157348E-2</v>
      </c>
      <c r="NT31" s="31">
        <v>-3.0769230769230781E-2</v>
      </c>
      <c r="NU31" s="31">
        <v>0.22612446087492311</v>
      </c>
      <c r="NV31" s="31">
        <v>-8.3707522589943507E-3</v>
      </c>
      <c r="NW31" s="31">
        <v>-1.305135307905385E-2</v>
      </c>
      <c r="NX31" s="31">
        <v>4.0954705722810007E-2</v>
      </c>
      <c r="NY31" s="31">
        <v>3.8569018906875439E-2</v>
      </c>
      <c r="NZ31" s="31"/>
      <c r="OB31" s="73" t="s">
        <v>295</v>
      </c>
      <c r="OC31" s="31">
        <v>-3.9103098736126253E-2</v>
      </c>
      <c r="OD31" s="31">
        <v>-2.16106390838567E-2</v>
      </c>
      <c r="OE31" s="31">
        <v>-9.7103633015235731E-3</v>
      </c>
      <c r="OF31" s="31">
        <v>-3.4332898739678513E-2</v>
      </c>
      <c r="OG31" s="31">
        <v>8.1184072458165297E-3</v>
      </c>
      <c r="OH31" s="31">
        <v>-2.6970954356846471E-2</v>
      </c>
      <c r="OI31" s="31">
        <v>-1.97589039729732E-2</v>
      </c>
      <c r="OJ31" s="31"/>
      <c r="OL31" s="73" t="s">
        <v>295</v>
      </c>
      <c r="OM31" s="148">
        <v>-0.15099315640126859</v>
      </c>
      <c r="ON31" s="148">
        <v>-4.4364734755522023E-2</v>
      </c>
      <c r="OO31" s="148">
        <v>-0.89895745280360662</v>
      </c>
      <c r="OP31" s="148">
        <v>5.0454545454545467</v>
      </c>
      <c r="OQ31" s="148">
        <v>2.191300536869753E-4</v>
      </c>
      <c r="OR31" s="148">
        <v>-0.53498740065904249</v>
      </c>
      <c r="OS31" s="148">
        <v>-6.5062569946078036E-2</v>
      </c>
      <c r="OT31" s="148"/>
      <c r="OV31" s="73" t="s">
        <v>295</v>
      </c>
      <c r="OW31" s="148">
        <v>-0.25739226171752122</v>
      </c>
      <c r="OX31" s="148">
        <v>0.138482813117345</v>
      </c>
      <c r="OY31" s="148">
        <v>-0.79097214453518283</v>
      </c>
      <c r="OZ31" s="148">
        <v>6.6773655689870779</v>
      </c>
      <c r="PA31" s="148">
        <v>2.1798663599517959E-2</v>
      </c>
      <c r="PB31" s="148">
        <v>-0.2219745932694451</v>
      </c>
      <c r="PC31" s="148">
        <v>-6.2095326187496573E-2</v>
      </c>
      <c r="PD31" s="148"/>
      <c r="PF31" s="233" t="s">
        <v>295</v>
      </c>
      <c r="PG31" s="148">
        <f>+'9. DISPAC'!D19</f>
        <v>0.33892830668219837</v>
      </c>
      <c r="PH31" s="148">
        <f>+'9. DISPAC'!E19</f>
        <v>-2.9151483602290466E-2</v>
      </c>
      <c r="PI31" s="148">
        <f>+'9. DISPAC'!F19</f>
        <v>0.1731335295691733</v>
      </c>
      <c r="PJ31" s="148">
        <f>+'9. DISPAC'!G19</f>
        <v>-4.4575958301661459E-2</v>
      </c>
      <c r="PK31" s="148">
        <f>+'9. DISPAC'!H19</f>
        <v>-1.8921526586620933E-2</v>
      </c>
      <c r="PL31" s="148">
        <f>+'9. DISPAC'!I19</f>
        <v>-6.5597250071612698E-2</v>
      </c>
      <c r="PM31" s="148">
        <f>+'9. DISPAC'!J19</f>
        <v>7.9462226798741084E-2</v>
      </c>
      <c r="PN31" s="148"/>
    </row>
    <row r="32" spans="1:430" ht="15" customHeight="1" thickBot="1" x14ac:dyDescent="0.3">
      <c r="A32" s="49" t="s">
        <v>296</v>
      </c>
      <c r="B32" s="56">
        <v>3.4568901492130409E-4</v>
      </c>
      <c r="C32" s="33">
        <v>-9.194059795436671E-2</v>
      </c>
      <c r="D32" s="33">
        <v>-7.7014314928425939E-3</v>
      </c>
      <c r="E32" s="33">
        <v>-5.6006082108463881E-3</v>
      </c>
      <c r="F32" s="33">
        <v>2.675370599135261E-2</v>
      </c>
      <c r="G32" s="33">
        <v>-0.36402416981925168</v>
      </c>
      <c r="H32" s="33">
        <v>-2.5035997415442698E-2</v>
      </c>
      <c r="I32" s="34">
        <v>-2.4997289126701419E-2</v>
      </c>
      <c r="J32" s="51"/>
      <c r="K32" s="49" t="s">
        <v>296</v>
      </c>
      <c r="L32" s="56">
        <v>-1.545411349260137E-2</v>
      </c>
      <c r="M32" s="33">
        <v>2.0211958045078519E-2</v>
      </c>
      <c r="N32" s="33">
        <v>-9.9071946572327572E-3</v>
      </c>
      <c r="O32" s="33">
        <v>-0.14121729540878861</v>
      </c>
      <c r="P32" s="33">
        <v>-3.367556705959783E-2</v>
      </c>
      <c r="Q32" s="33">
        <v>-9.2234464749024553E-2</v>
      </c>
      <c r="R32" s="33">
        <v>-5.3554985229818657E-2</v>
      </c>
      <c r="S32" s="34">
        <v>-5.3599999161520508E-2</v>
      </c>
      <c r="T32" s="51"/>
      <c r="U32" s="49" t="s">
        <v>296</v>
      </c>
      <c r="V32" s="56">
        <v>-4.8414186458628954E-3</v>
      </c>
      <c r="W32" s="33">
        <v>6.8114416406009098E-2</v>
      </c>
      <c r="X32" s="33">
        <v>-0.24896426205743069</v>
      </c>
      <c r="Y32" s="33">
        <v>1.456249390302336E-2</v>
      </c>
      <c r="Z32" s="33">
        <v>-1.642535775736054E-2</v>
      </c>
      <c r="AA32" s="33">
        <v>0.27727482221609001</v>
      </c>
      <c r="AB32" s="33">
        <v>-7.4721799015526483E-3</v>
      </c>
      <c r="AC32" s="34">
        <v>7.6000013104936311E-3</v>
      </c>
      <c r="AD32" s="51"/>
      <c r="AE32" s="49" t="s">
        <v>296</v>
      </c>
      <c r="AF32" s="56">
        <v>4.5919039522364959E-3</v>
      </c>
      <c r="AG32" s="33">
        <v>3.3122461210627882E-2</v>
      </c>
      <c r="AH32" s="33">
        <v>-4.1587173063570198E-3</v>
      </c>
      <c r="AI32" s="33">
        <v>-1.24126274471681E-2</v>
      </c>
      <c r="AJ32" s="33">
        <v>2.3486657253923151E-2</v>
      </c>
      <c r="AK32" s="33">
        <v>-0.36106321966029492</v>
      </c>
      <c r="AL32" s="33">
        <v>-1.2521299438603299E-2</v>
      </c>
      <c r="AM32" s="34">
        <v>1.260000014960067E-2</v>
      </c>
      <c r="AN32" s="51"/>
      <c r="AO32" s="49" t="s">
        <v>296</v>
      </c>
      <c r="AP32" s="56">
        <v>-2.4891680048516121E-3</v>
      </c>
      <c r="AQ32" s="33">
        <v>-6.2823676184128568E-2</v>
      </c>
      <c r="AR32" s="33">
        <v>-1.009029522243253E-2</v>
      </c>
      <c r="AS32" s="33">
        <v>2.154206581045582E-2</v>
      </c>
      <c r="AT32" s="33">
        <v>3.5960367531642952E-4</v>
      </c>
      <c r="AU32" s="33">
        <v>-0.14142412203497501</v>
      </c>
      <c r="AV32" s="33">
        <v>-4.9267777481448996E-3</v>
      </c>
      <c r="AW32" s="34">
        <v>1.7300001092967431E-2</v>
      </c>
      <c r="AX32" s="51"/>
      <c r="AY32" s="49" t="s">
        <v>296</v>
      </c>
      <c r="AZ32" s="56">
        <v>1.835526861212769E-2</v>
      </c>
      <c r="BA32" s="33">
        <v>7.5117706319422606E-2</v>
      </c>
      <c r="BB32" s="33">
        <v>1.484475849747909E-2</v>
      </c>
      <c r="BC32" s="33">
        <v>2.1065018800691442E-2</v>
      </c>
      <c r="BD32" s="33">
        <v>1.1064347155222139E-2</v>
      </c>
      <c r="BE32" s="33">
        <v>-7.8631048717062654E-2</v>
      </c>
      <c r="BF32" s="33">
        <v>1.8778197223477028E-2</v>
      </c>
      <c r="BG32" s="34">
        <v>1.6599996037387699E-2</v>
      </c>
      <c r="BH32" s="51"/>
      <c r="BI32" s="49" t="s">
        <v>296</v>
      </c>
      <c r="BJ32" s="56">
        <v>-1.176766574199456E-2</v>
      </c>
      <c r="BK32" s="33">
        <v>2.2096006009899749E-2</v>
      </c>
      <c r="BL32" s="33">
        <v>-6.1911963672405508E-3</v>
      </c>
      <c r="BM32" s="33">
        <v>9.4802441909552213E-2</v>
      </c>
      <c r="BN32" s="33">
        <v>6.8648680582937462E-3</v>
      </c>
      <c r="BO32" s="33">
        <v>0.95521514426126897</v>
      </c>
      <c r="BP32" s="33">
        <v>4.5507693337299322E-2</v>
      </c>
      <c r="BQ32" s="34">
        <v>1.050000510926109E-2</v>
      </c>
      <c r="BR32" s="51"/>
      <c r="BS32" s="49" t="s">
        <v>296</v>
      </c>
      <c r="BT32" s="56">
        <v>-7.4093349580618391E-3</v>
      </c>
      <c r="BU32" s="33">
        <v>-9.3278476975668712E-2</v>
      </c>
      <c r="BV32" s="33">
        <v>-1.7174366977458021E-2</v>
      </c>
      <c r="BW32" s="33">
        <v>4.3715436763680973E-3</v>
      </c>
      <c r="BX32" s="33">
        <v>0.10926571734604271</v>
      </c>
      <c r="BY32" s="33">
        <v>0.12747893083638401</v>
      </c>
      <c r="BZ32" s="33">
        <v>1.527292492357636E-2</v>
      </c>
      <c r="CA32" s="34">
        <v>7.8000059693113652E-3</v>
      </c>
      <c r="CB32" s="51"/>
      <c r="CC32" s="49" t="s">
        <v>296</v>
      </c>
      <c r="CD32" s="56">
        <v>-7.1607431603525878E-3</v>
      </c>
      <c r="CE32" s="33">
        <v>4.4744648772680959E-2</v>
      </c>
      <c r="CF32" s="33">
        <v>-1.004148809071881E-2</v>
      </c>
      <c r="CG32" s="33">
        <v>-2.511335891175449E-2</v>
      </c>
      <c r="CH32" s="33">
        <v>-4.1475671673850772E-2</v>
      </c>
      <c r="CI32" s="33">
        <v>3.6813475644460802E-2</v>
      </c>
      <c r="CJ32" s="33">
        <v>-1.32029418396944E-2</v>
      </c>
      <c r="CK32" s="34">
        <v>4.2999954123801197E-3</v>
      </c>
      <c r="CL32" s="51"/>
      <c r="CM32" s="49" t="s">
        <v>296</v>
      </c>
      <c r="CN32" s="56">
        <v>-2.7895515715270101E-4</v>
      </c>
      <c r="CO32" s="33">
        <v>-0.19392752802551169</v>
      </c>
      <c r="CP32" s="33">
        <v>-2.55092112127073E-2</v>
      </c>
      <c r="CQ32" s="33">
        <v>-8.8123923771150706E-3</v>
      </c>
      <c r="CR32" s="33">
        <v>2.8480469097470179E-2</v>
      </c>
      <c r="CS32" s="33">
        <v>-0.31873544510260932</v>
      </c>
      <c r="CT32" s="33">
        <v>-2.82455346586136E-2</v>
      </c>
      <c r="CU32" s="34">
        <v>2.9999996721888252E-3</v>
      </c>
      <c r="CV32" s="51"/>
      <c r="CW32" s="49" t="s">
        <v>296</v>
      </c>
      <c r="CX32" s="56">
        <v>-3.3528679540919138E-3</v>
      </c>
      <c r="CY32" s="33">
        <v>0.14906281395108689</v>
      </c>
      <c r="CZ32" s="33">
        <v>1.166471267237666E-2</v>
      </c>
      <c r="DA32" s="33">
        <v>-1.3919487389239239E-2</v>
      </c>
      <c r="DB32" s="33">
        <v>4.7461571683874111E-2</v>
      </c>
      <c r="DC32" s="33">
        <v>-0.49190922806481302</v>
      </c>
      <c r="DD32" s="33">
        <v>-5.2853400996680606E-3</v>
      </c>
      <c r="DE32" s="34">
        <v>4.9999980105958006E-3</v>
      </c>
      <c r="DF32" s="51"/>
      <c r="DG32" s="49" t="s">
        <v>296</v>
      </c>
      <c r="DH32" s="56">
        <v>1.15061100198008E-2</v>
      </c>
      <c r="DI32" s="33">
        <v>1.21501327124117E-3</v>
      </c>
      <c r="DJ32" s="33">
        <v>-9.8178298299461987E-3</v>
      </c>
      <c r="DK32" s="33">
        <v>-6.4864558033086452E-4</v>
      </c>
      <c r="DL32" s="33">
        <v>-2.0116319308456591E-2</v>
      </c>
      <c r="DM32" s="33">
        <v>0.66797649017667993</v>
      </c>
      <c r="DN32" s="33">
        <v>1.2221417162134729E-2</v>
      </c>
      <c r="DO32" s="34">
        <v>7.0000022057358797E-3</v>
      </c>
      <c r="DP32" s="51"/>
      <c r="DQ32" s="49" t="s">
        <v>296</v>
      </c>
      <c r="DR32" s="56">
        <v>1.229330944806393E-2</v>
      </c>
      <c r="DS32" s="33">
        <v>3.3610516145319312E-2</v>
      </c>
      <c r="DT32" s="33">
        <v>1.6170012362926461E-2</v>
      </c>
      <c r="DU32" s="33">
        <v>1.062079837360589E-2</v>
      </c>
      <c r="DV32" s="33">
        <v>3.9792983213819001E-2</v>
      </c>
      <c r="DW32" s="33">
        <v>-0.97951542443201323</v>
      </c>
      <c r="DX32" s="33">
        <v>-1.191959868637334E-2</v>
      </c>
      <c r="DY32" s="34">
        <v>5.4000037770413744E-3</v>
      </c>
      <c r="DZ32" s="51"/>
      <c r="EA32" s="49" t="s">
        <v>296</v>
      </c>
      <c r="EB32" s="56">
        <v>6.1212833185076603E-3</v>
      </c>
      <c r="EC32" s="33">
        <v>-4.8330797660733962E-2</v>
      </c>
      <c r="ED32" s="33">
        <v>-1.1866709472016771E-2</v>
      </c>
      <c r="EE32" s="33">
        <v>-1.0604221519642271E-2</v>
      </c>
      <c r="EF32" s="33">
        <v>-5.7875785746383308E-2</v>
      </c>
      <c r="EG32" s="33">
        <v>5.4889333917433296</v>
      </c>
      <c r="EH32" s="33">
        <v>-1.274219232813424E-2</v>
      </c>
      <c r="EI32" s="34">
        <v>1.000000670350331E-2</v>
      </c>
      <c r="EJ32" s="51"/>
      <c r="EK32" s="49" t="s">
        <v>296</v>
      </c>
      <c r="EL32" s="56">
        <v>-1.9534189795371089E-2</v>
      </c>
      <c r="EM32" s="33">
        <v>0.1077643959621188</v>
      </c>
      <c r="EN32" s="33">
        <v>2.1863110817718322E-2</v>
      </c>
      <c r="EO32" s="33">
        <v>-9.196683702603051E-3</v>
      </c>
      <c r="EP32" s="33">
        <v>-3.4247395736431242E-2</v>
      </c>
      <c r="EQ32" s="33">
        <v>5.3107792708802171</v>
      </c>
      <c r="ER32" s="33">
        <v>1.337313854013064E-2</v>
      </c>
      <c r="ES32" s="34">
        <v>4.7000019192372268E-3</v>
      </c>
      <c r="ET32" s="51"/>
      <c r="EU32" s="49" t="s">
        <v>296</v>
      </c>
      <c r="EV32" s="56">
        <v>5.6511437931566939E-3</v>
      </c>
      <c r="EW32" s="33">
        <v>6.0184794828555328E-2</v>
      </c>
      <c r="EX32" s="33">
        <v>-1.428351083574033E-2</v>
      </c>
      <c r="EY32" s="33">
        <v>-2.3949956651527101E-2</v>
      </c>
      <c r="EZ32" s="33">
        <v>0.38159220862458082</v>
      </c>
      <c r="FA32" s="33">
        <v>-0.37329160874178768</v>
      </c>
      <c r="FB32" s="33">
        <v>6.0622186097187253E-2</v>
      </c>
      <c r="FC32" s="34"/>
      <c r="FD32" s="51"/>
      <c r="FE32" s="49" t="s">
        <v>296</v>
      </c>
      <c r="FF32" s="56">
        <v>-4.4430334195460143E-2</v>
      </c>
      <c r="FG32" s="33">
        <v>-9.4264083250765143E-2</v>
      </c>
      <c r="FH32" s="33">
        <v>-4.2641529228856397E-2</v>
      </c>
      <c r="FI32" s="33">
        <v>-6.2828138676428256E-3</v>
      </c>
      <c r="FJ32" s="33">
        <v>-0.29759721561956792</v>
      </c>
      <c r="FK32" s="33">
        <v>-0.1148768378408255</v>
      </c>
      <c r="FL32" s="33">
        <v>-0.1011025524974728</v>
      </c>
      <c r="FM32" s="34"/>
      <c r="FN32" s="51"/>
      <c r="FO32" s="51"/>
      <c r="FP32" s="49" t="s">
        <v>296</v>
      </c>
      <c r="FQ32" s="55">
        <v>5.6706007530178841E-2</v>
      </c>
      <c r="FR32" s="31">
        <v>0.16738305073308171</v>
      </c>
      <c r="FS32" s="31">
        <v>4.9785549823671622E-2</v>
      </c>
      <c r="FT32" s="31">
        <v>7.6734851877285877E-3</v>
      </c>
      <c r="FU32" s="31">
        <v>0.37807286798065048</v>
      </c>
      <c r="FV32" s="31">
        <v>-0.46634053342712639</v>
      </c>
      <c r="FW32" s="31">
        <v>0.1037305046852796</v>
      </c>
      <c r="FX32" s="34"/>
      <c r="FY32" s="51"/>
      <c r="FZ32" s="49" t="s">
        <v>296</v>
      </c>
      <c r="GA32" s="55">
        <v>4.4981101470404967E-2</v>
      </c>
      <c r="GB32" s="31">
        <v>-5.5137197027655967E-2</v>
      </c>
      <c r="GC32" s="31">
        <v>0.36043451502188062</v>
      </c>
      <c r="GD32" s="31">
        <v>-2.0567487191468121E-2</v>
      </c>
      <c r="GE32" s="31">
        <v>-0.1266023991179836</v>
      </c>
      <c r="GF32" s="31">
        <v>0.1724105294495219</v>
      </c>
      <c r="GG32" s="31">
        <v>-5.0388212087395807E-4</v>
      </c>
      <c r="GH32" s="34"/>
      <c r="GI32" s="51"/>
      <c r="GJ32" s="49" t="s">
        <v>296</v>
      </c>
      <c r="GK32" s="55">
        <v>9.9533053847566961E-3</v>
      </c>
      <c r="GL32" s="31">
        <v>-0.1161549413139614</v>
      </c>
      <c r="GM32" s="31">
        <v>-8.2812222713995978E-2</v>
      </c>
      <c r="GN32" s="31">
        <v>5.777736462430355E-4</v>
      </c>
      <c r="GO32" s="31">
        <v>-4.7360764143022469E-2</v>
      </c>
      <c r="GP32" s="31">
        <v>5.6399472774962094</v>
      </c>
      <c r="GQ32" s="31">
        <v>2.8604117144929289E-2</v>
      </c>
      <c r="GR32" s="34"/>
      <c r="GS32" s="51"/>
      <c r="GT32" s="49" t="s">
        <v>296</v>
      </c>
      <c r="GU32" s="55">
        <v>-1.388070766491317E-2</v>
      </c>
      <c r="GV32" s="31">
        <v>0.1016191724563256</v>
      </c>
      <c r="GW32" s="31">
        <v>1.3390943642336639E-2</v>
      </c>
      <c r="GX32" s="31">
        <v>-1.7329539712290051E-2</v>
      </c>
      <c r="GY32" s="31">
        <v>0.14268579547151891</v>
      </c>
      <c r="GZ32" s="31">
        <v>-0.4013609306832992</v>
      </c>
      <c r="HA32" s="31">
        <v>2.5034214877879008E-3</v>
      </c>
      <c r="HB32" s="34"/>
      <c r="HC32" s="51"/>
      <c r="HD32" s="49" t="s">
        <v>296</v>
      </c>
      <c r="HE32" s="55">
        <v>-1.935713392199891E-2</v>
      </c>
      <c r="HF32" s="31">
        <v>5.8575944042656133E-2</v>
      </c>
      <c r="HG32" s="31">
        <v>-2.6281676791600421E-2</v>
      </c>
      <c r="HH32" s="31">
        <v>1.217717404345451E-2</v>
      </c>
      <c r="HI32" s="31">
        <v>1.0478497709807039E-2</v>
      </c>
      <c r="HJ32" s="31">
        <v>0.1361749958366151</v>
      </c>
      <c r="HK32" s="31">
        <v>4.3327508868738684E-3</v>
      </c>
      <c r="HL32" s="34"/>
      <c r="HM32" s="51"/>
      <c r="HN32" s="49" t="s">
        <v>296</v>
      </c>
      <c r="HO32" s="55">
        <v>1.483617901104183E-3</v>
      </c>
      <c r="HP32" s="31">
        <v>2.162628845289831E-2</v>
      </c>
      <c r="HQ32" s="31">
        <v>9.7989042818728122E-3</v>
      </c>
      <c r="HR32" s="31">
        <v>-1.7128190270341261E-2</v>
      </c>
      <c r="HS32" s="31">
        <v>8.3524878974601871E-4</v>
      </c>
      <c r="HT32" s="31">
        <v>-2.0004790515688931E-2</v>
      </c>
      <c r="HU32" s="31">
        <v>-1.8943129750680859E-3</v>
      </c>
      <c r="HV32" s="34"/>
      <c r="HW32" s="51"/>
      <c r="HX32" s="49" t="s">
        <v>296</v>
      </c>
      <c r="HY32" s="55">
        <v>1.7479761114797751E-2</v>
      </c>
      <c r="HZ32" s="31">
        <v>-0.15033338000070001</v>
      </c>
      <c r="IA32" s="31">
        <v>-3.0166669643973331E-3</v>
      </c>
      <c r="IB32" s="31">
        <v>-1.5799980865516389E-2</v>
      </c>
      <c r="IC32" s="31">
        <v>-4.1655316570399302E-2</v>
      </c>
      <c r="ID32" s="31">
        <v>-0.59108962113976438</v>
      </c>
      <c r="IE32" s="31">
        <v>-3.9106989048849621E-2</v>
      </c>
      <c r="IF32" s="34"/>
      <c r="IG32" s="51"/>
      <c r="IH32" s="49" t="s">
        <v>296</v>
      </c>
      <c r="II32" s="55">
        <v>3.078210862286419E-2</v>
      </c>
      <c r="IJ32" s="31">
        <v>7.6572268913620789E-2</v>
      </c>
      <c r="IK32" s="31">
        <v>4.1157223607972263E-2</v>
      </c>
      <c r="IL32" s="31">
        <v>7.5696108686663516E-3</v>
      </c>
      <c r="IM32" s="31">
        <v>4.293222266050991E-2</v>
      </c>
      <c r="IN32" s="31">
        <v>-0.90162058439009518</v>
      </c>
      <c r="IO32" s="31">
        <v>1.68274187646523E-2</v>
      </c>
      <c r="IP32" s="34"/>
      <c r="IQ32" s="51"/>
      <c r="IR32" s="49" t="s">
        <v>296</v>
      </c>
      <c r="IS32" s="55">
        <v>4.209569948021072E-3</v>
      </c>
      <c r="IT32" s="31">
        <v>5.930338538677344E-2</v>
      </c>
      <c r="IU32" s="31">
        <v>-6.2346920652752774E-3</v>
      </c>
      <c r="IV32" s="31">
        <v>2.0223934027910522E-3</v>
      </c>
      <c r="IW32" s="31">
        <v>1.180033261211765E-2</v>
      </c>
      <c r="IX32" s="31">
        <v>4.174571115306299</v>
      </c>
      <c r="IY32" s="31">
        <v>1.4646488675936251E-2</v>
      </c>
      <c r="IZ32" s="34"/>
      <c r="JA32" s="51"/>
      <c r="JB32" s="49" t="s">
        <v>296</v>
      </c>
      <c r="JC32" s="55">
        <v>0.15853828033343609</v>
      </c>
      <c r="JD32" s="31">
        <v>5.0986732493984471E-2</v>
      </c>
      <c r="JE32" s="31">
        <v>0.13881326885657641</v>
      </c>
      <c r="JF32" s="31">
        <v>2.0801789414123681E-2</v>
      </c>
      <c r="JG32" s="31">
        <v>-6.9962234739850568E-2</v>
      </c>
      <c r="JH32" s="31">
        <v>-0.12836570860503019</v>
      </c>
      <c r="JI32" s="31">
        <v>6.3947051513378983E-2</v>
      </c>
      <c r="JJ32" s="34"/>
      <c r="JK32" s="51"/>
      <c r="JL32" s="49" t="s">
        <v>296</v>
      </c>
      <c r="JM32" s="55">
        <v>0.1015042722502217</v>
      </c>
      <c r="JN32" s="31">
        <v>-3.710995631716961E-2</v>
      </c>
      <c r="JO32" s="31">
        <v>8.481006633304243E-2</v>
      </c>
      <c r="JP32" s="31">
        <v>-3.5817964212427849E-3</v>
      </c>
      <c r="JQ32" s="31">
        <v>3.7078040023950452E-2</v>
      </c>
      <c r="JR32" s="31">
        <v>-8.9152777193909211E-2</v>
      </c>
      <c r="JS32" s="31">
        <v>5.3486276300245127E-2</v>
      </c>
      <c r="JT32" s="34"/>
      <c r="JU32" s="51"/>
      <c r="JV32" s="73" t="s">
        <v>296</v>
      </c>
      <c r="JW32" s="31">
        <v>-2.2803443982700781E-2</v>
      </c>
      <c r="JX32" s="31">
        <v>-0.1103989474715564</v>
      </c>
      <c r="JY32" s="31">
        <v>-3.9837673601984987E-2</v>
      </c>
      <c r="JZ32" s="31">
        <v>6.6352653953649738E-3</v>
      </c>
      <c r="KA32" s="31">
        <v>3.5464704397153109E-2</v>
      </c>
      <c r="KB32" s="31">
        <v>1.8756310952361841</v>
      </c>
      <c r="KC32" s="31">
        <v>-1.5881351736484631E-3</v>
      </c>
      <c r="KD32" s="31"/>
      <c r="KE32" s="51"/>
      <c r="KF32" s="73" t="s">
        <v>296</v>
      </c>
      <c r="KG32" s="31">
        <v>3.8419644003614591E-3</v>
      </c>
      <c r="KH32" s="31">
        <v>-6.7101680069749647E-3</v>
      </c>
      <c r="KI32" s="31">
        <v>3.2230433915529461E-2</v>
      </c>
      <c r="KJ32" s="31">
        <v>1.531386871838614E-2</v>
      </c>
      <c r="KK32" s="31">
        <v>-5.2003745942986032E-3</v>
      </c>
      <c r="KL32" s="31">
        <v>0.77008559414169298</v>
      </c>
      <c r="KM32" s="31">
        <v>1.8207348449988031E-2</v>
      </c>
      <c r="KN32" s="31"/>
      <c r="KO32" s="51"/>
      <c r="KP32" s="73" t="s">
        <v>296</v>
      </c>
      <c r="KQ32" s="31">
        <v>-2.919133019574698E-6</v>
      </c>
      <c r="KR32" s="31">
        <v>0.25616281704773719</v>
      </c>
      <c r="KS32" s="31">
        <v>-3.6225379037266352E-2</v>
      </c>
      <c r="KT32" s="31">
        <v>7.152372906376739E-3</v>
      </c>
      <c r="KU32" s="31">
        <v>3.8601722903694881E-2</v>
      </c>
      <c r="KV32" s="31">
        <v>0.91707426495314393</v>
      </c>
      <c r="KW32" s="31">
        <v>4.5477317754714627E-2</v>
      </c>
      <c r="KX32" s="31"/>
      <c r="KY32" s="51"/>
      <c r="KZ32" s="73" t="s">
        <v>296</v>
      </c>
      <c r="LA32" s="31">
        <v>1.88019390146036E-2</v>
      </c>
      <c r="LB32" s="31">
        <v>-8.7433391440468439E-2</v>
      </c>
      <c r="LC32" s="31">
        <v>-1.2439426311532919E-2</v>
      </c>
      <c r="LD32" s="31">
        <v>6.6104098091349941E-4</v>
      </c>
      <c r="LE32" s="31">
        <v>3.4125902424087071E-2</v>
      </c>
      <c r="LF32" s="31">
        <v>3.7571069229984648E-2</v>
      </c>
      <c r="LG32" s="31">
        <v>9.9480801668513155E-3</v>
      </c>
      <c r="LH32" s="31"/>
      <c r="LI32" s="51"/>
      <c r="LJ32" s="73" t="s">
        <v>296</v>
      </c>
      <c r="LK32" s="31">
        <v>-0.1139487812430406</v>
      </c>
      <c r="LL32" s="31">
        <v>-3.6459674932828319E-2</v>
      </c>
      <c r="LM32" s="31">
        <v>-0.17204956834549481</v>
      </c>
      <c r="LN32" s="31">
        <v>-2.3512386930419581E-2</v>
      </c>
      <c r="LO32" s="31">
        <v>3.9925428436443512E-2</v>
      </c>
      <c r="LP32" s="31">
        <v>-9.8446814798018988E-3</v>
      </c>
      <c r="LQ32" s="31">
        <v>-5.8938247938570137E-2</v>
      </c>
      <c r="LR32" s="31"/>
      <c r="LT32" s="73" t="s">
        <v>296</v>
      </c>
      <c r="LU32" s="31">
        <v>-0.1413757982068071</v>
      </c>
      <c r="LV32" s="31">
        <v>-1.558820614487887E-2</v>
      </c>
      <c r="LW32" s="31">
        <v>-0.12528483452675471</v>
      </c>
      <c r="LX32" s="31">
        <v>6.6554659071872864E-3</v>
      </c>
      <c r="LY32" s="31">
        <v>3.0827709459724299E-2</v>
      </c>
      <c r="LZ32" s="31">
        <v>-1.7287993442616351E-2</v>
      </c>
      <c r="MA32" s="31">
        <v>-5.6910728729081421E-2</v>
      </c>
      <c r="MB32" s="31"/>
      <c r="MD32" s="73" t="s">
        <v>296</v>
      </c>
      <c r="ME32" s="31">
        <v>8.1948302274732574E-3</v>
      </c>
      <c r="MF32" s="31">
        <v>5.756129999359158E-2</v>
      </c>
      <c r="MG32" s="31">
        <v>1.605072377530254E-2</v>
      </c>
      <c r="MH32" s="31">
        <v>-1.0653715449502671E-2</v>
      </c>
      <c r="MI32" s="31">
        <v>-5.5653848939250787E-2</v>
      </c>
      <c r="MJ32" s="31">
        <v>-5.440362267151657E-2</v>
      </c>
      <c r="MK32" s="31">
        <v>-1.1505431092829929E-2</v>
      </c>
      <c r="ML32" s="31"/>
      <c r="MN32" s="73" t="s">
        <v>296</v>
      </c>
      <c r="MO32" s="31">
        <v>8.0442345144178494E-3</v>
      </c>
      <c r="MP32" s="31">
        <v>-9.2624507109046378E-2</v>
      </c>
      <c r="MQ32" s="31">
        <v>1.039513214994757E-2</v>
      </c>
      <c r="MR32" s="31">
        <v>1.005519822627333E-2</v>
      </c>
      <c r="MS32" s="31">
        <v>7.8102207647611742E-3</v>
      </c>
      <c r="MT32" s="31">
        <v>-0.1990858235880778</v>
      </c>
      <c r="MU32" s="31">
        <v>-9.4698625343407911E-3</v>
      </c>
      <c r="MV32" s="31"/>
      <c r="MX32" s="73" t="s">
        <v>296</v>
      </c>
      <c r="MY32" s="31">
        <v>2.5046905244219702E-3</v>
      </c>
      <c r="MZ32" s="31">
        <v>2.5277303155554369E-2</v>
      </c>
      <c r="NA32" s="31">
        <v>4.5699728499842074E-3</v>
      </c>
      <c r="NB32" s="31">
        <v>6.5296447347063542E-3</v>
      </c>
      <c r="NC32" s="31">
        <v>0.1061539622896838</v>
      </c>
      <c r="ND32" s="31">
        <v>-0.24932090577453311</v>
      </c>
      <c r="NE32" s="31">
        <v>1.8196576160056929E-2</v>
      </c>
      <c r="NF32" s="31"/>
      <c r="NG32" s="146"/>
      <c r="NH32" s="73" t="s">
        <v>296</v>
      </c>
      <c r="NI32" s="31">
        <v>-6.6274765523572964E-3</v>
      </c>
      <c r="NJ32" s="31">
        <v>6.2459856944403836E-3</v>
      </c>
      <c r="NK32" s="31">
        <v>-5.5704365365565498E-3</v>
      </c>
      <c r="NL32" s="31">
        <v>-8.5412038571846573E-3</v>
      </c>
      <c r="NM32" s="31">
        <v>-8.0841942948073911E-2</v>
      </c>
      <c r="NN32" s="31">
        <v>0.1767669855537076</v>
      </c>
      <c r="NO32" s="31">
        <v>-1.91902417325223E-2</v>
      </c>
      <c r="NP32" s="31"/>
      <c r="NR32" s="73" t="s">
        <v>296</v>
      </c>
      <c r="NS32" s="31">
        <v>-1.25429057196934E-2</v>
      </c>
      <c r="NT32" s="31">
        <v>1.5950459748545719E-2</v>
      </c>
      <c r="NU32" s="31">
        <v>9.403761504601961E-3</v>
      </c>
      <c r="NV32" s="31">
        <v>-3.0729166666666839E-3</v>
      </c>
      <c r="NW32" s="31">
        <v>-2.349026618990871E-2</v>
      </c>
      <c r="NX32" s="31">
        <v>-0.33759512937595132</v>
      </c>
      <c r="NY32" s="31">
        <v>-2.2586512285873921E-2</v>
      </c>
      <c r="NZ32" s="31"/>
      <c r="OB32" s="73" t="s">
        <v>296</v>
      </c>
      <c r="OC32" s="31">
        <v>-1.627548567344541E-2</v>
      </c>
      <c r="OD32" s="31">
        <v>-2.1531400073882469E-2</v>
      </c>
      <c r="OE32" s="31">
        <v>-8.355203171456908E-3</v>
      </c>
      <c r="OF32" s="31">
        <v>-5.7705971474844003E-3</v>
      </c>
      <c r="OG32" s="31">
        <v>6.4317449015918196E-2</v>
      </c>
      <c r="OH32" s="31">
        <v>-7.3805147058824579E-3</v>
      </c>
      <c r="OI32" s="31">
        <v>5.8189513627905339E-3</v>
      </c>
      <c r="OJ32" s="31"/>
      <c r="OL32" s="73" t="s">
        <v>296</v>
      </c>
      <c r="OM32" s="148">
        <v>3.42928209818587E-2</v>
      </c>
      <c r="ON32" s="148">
        <v>-2.02435223341722E-2</v>
      </c>
      <c r="OO32" s="148">
        <v>5.5305565593351022E-2</v>
      </c>
      <c r="OP32" s="148">
        <v>-2.744416506395511E-3</v>
      </c>
      <c r="OQ32" s="148">
        <v>1.9734760895245791E-2</v>
      </c>
      <c r="OR32" s="148">
        <v>-0.51349151791141268</v>
      </c>
      <c r="OS32" s="148">
        <v>-3.865933256391551E-3</v>
      </c>
      <c r="OT32" s="148"/>
      <c r="OV32" s="73" t="s">
        <v>296</v>
      </c>
      <c r="OW32" s="148">
        <v>-3.0551412639157698E-3</v>
      </c>
      <c r="OX32" s="148">
        <v>8.8039644441558026E-2</v>
      </c>
      <c r="OY32" s="148">
        <v>6.6814797807558293E-2</v>
      </c>
      <c r="OZ32" s="148">
        <v>5.1937938862157062E-3</v>
      </c>
      <c r="PA32" s="148">
        <v>-0.1341465697039857</v>
      </c>
      <c r="PB32" s="148">
        <v>0.16116347075021681</v>
      </c>
      <c r="PC32" s="148">
        <v>-1.958827347964073E-2</v>
      </c>
      <c r="PD32" s="148"/>
      <c r="PF32" s="233" t="s">
        <v>296</v>
      </c>
      <c r="PG32" s="148">
        <f>+'26.ENERGUAVIARE'!D19</f>
        <v>4.2319248226043625E-2</v>
      </c>
      <c r="PH32" s="148">
        <f>+'26.ENERGUAVIARE'!E19</f>
        <v>-2.9151483602290466E-2</v>
      </c>
      <c r="PI32" s="148">
        <f>+'26.ENERGUAVIARE'!F19</f>
        <v>-0.18929503916449084</v>
      </c>
      <c r="PJ32" s="148">
        <f>+'26.ENERGUAVIARE'!G19</f>
        <v>-7.5619028048905773E-2</v>
      </c>
      <c r="PK32" s="148">
        <f>+'26.ENERGUAVIARE'!H19</f>
        <v>0.12388634087194897</v>
      </c>
      <c r="PL32" s="148">
        <f>+'26.ENERGUAVIARE'!I19</f>
        <v>0.17402036408515895</v>
      </c>
      <c r="PM32" s="148">
        <f>+'26.ENERGUAVIARE'!J19</f>
        <v>1.8813623822662034E-2</v>
      </c>
      <c r="PN32" s="148"/>
    </row>
    <row r="33" spans="1:430" ht="15" customHeight="1" thickBot="1" x14ac:dyDescent="0.3">
      <c r="B33" s="50"/>
      <c r="C33" s="50"/>
      <c r="D33" s="50"/>
      <c r="E33" s="50"/>
      <c r="F33" s="50"/>
      <c r="G33" s="50"/>
      <c r="H33" s="50"/>
      <c r="I33" s="50"/>
      <c r="J33" s="51"/>
      <c r="L33" s="50"/>
      <c r="M33" s="50"/>
      <c r="N33" s="50"/>
      <c r="O33" s="50"/>
      <c r="P33" s="50"/>
      <c r="Q33" s="50"/>
      <c r="R33" s="50"/>
      <c r="S33" s="50"/>
      <c r="T33" s="51"/>
      <c r="V33" s="50"/>
      <c r="W33" s="50"/>
      <c r="X33" s="50"/>
      <c r="Y33" s="50"/>
      <c r="Z33" s="50"/>
      <c r="AA33" s="50"/>
      <c r="AB33" s="50"/>
      <c r="AC33" s="50"/>
      <c r="AD33" s="51"/>
      <c r="AF33" s="50"/>
      <c r="AG33" s="50"/>
      <c r="AH33" s="50"/>
      <c r="AI33" s="50"/>
      <c r="AJ33" s="50"/>
      <c r="AK33" s="50"/>
      <c r="AL33" s="50"/>
      <c r="AM33" s="50"/>
      <c r="AN33" s="51"/>
      <c r="AP33" s="50"/>
      <c r="AQ33" s="50"/>
      <c r="AR33" s="50"/>
      <c r="AS33" s="50"/>
      <c r="AT33" s="50"/>
      <c r="AU33" s="50"/>
      <c r="AV33" s="50"/>
      <c r="AW33" s="50"/>
      <c r="AX33" s="51"/>
      <c r="AZ33" s="50"/>
      <c r="BA33" s="50"/>
      <c r="BB33" s="50"/>
      <c r="BC33" s="50"/>
      <c r="BD33" s="50"/>
      <c r="BE33" s="50"/>
      <c r="BF33" s="50"/>
      <c r="BG33" s="50"/>
      <c r="BH33" s="51"/>
      <c r="BJ33" s="50"/>
      <c r="BK33" s="50"/>
      <c r="BL33" s="50"/>
      <c r="BM33" s="50"/>
      <c r="BN33" s="50"/>
      <c r="BO33" s="50"/>
      <c r="BP33" s="50"/>
      <c r="BQ33" s="50"/>
      <c r="BR33" s="51"/>
      <c r="BT33" s="50"/>
      <c r="BU33" s="50"/>
      <c r="BV33" s="50"/>
      <c r="BW33" s="50"/>
      <c r="BX33" s="50"/>
      <c r="BY33" s="50"/>
      <c r="BZ33" s="50"/>
      <c r="CA33" s="50"/>
      <c r="CB33" s="51"/>
      <c r="CD33" s="50"/>
      <c r="CE33" s="50"/>
      <c r="CF33" s="50"/>
      <c r="CG33" s="50"/>
      <c r="CH33" s="50"/>
      <c r="CI33" s="50"/>
      <c r="CJ33" s="50"/>
      <c r="CK33" s="50"/>
      <c r="CL33" s="51"/>
      <c r="CN33" s="50"/>
      <c r="CO33" s="50"/>
      <c r="CP33" s="50"/>
      <c r="CQ33" s="50"/>
      <c r="CR33" s="50"/>
      <c r="CS33" s="50"/>
      <c r="CT33" s="50"/>
      <c r="CU33" s="50"/>
      <c r="CV33" s="51"/>
      <c r="CX33" s="50"/>
      <c r="CY33" s="50"/>
      <c r="CZ33" s="50"/>
      <c r="DA33" s="50"/>
      <c r="DB33" s="50"/>
      <c r="DC33" s="50"/>
      <c r="DD33" s="50"/>
      <c r="DE33" s="50"/>
      <c r="DF33" s="51"/>
      <c r="DH33" s="50"/>
      <c r="DI33" s="50"/>
      <c r="DJ33" s="50"/>
      <c r="DK33" s="50"/>
      <c r="DL33" s="50"/>
      <c r="DM33" s="50"/>
      <c r="DN33" s="50"/>
      <c r="DO33" s="50"/>
      <c r="DP33" s="51"/>
      <c r="DR33" s="50"/>
      <c r="DS33" s="50"/>
      <c r="DT33" s="50"/>
      <c r="DU33" s="50"/>
      <c r="DV33" s="50"/>
      <c r="DW33" s="50"/>
      <c r="DX33" s="50"/>
      <c r="DY33" s="50"/>
      <c r="DZ33" s="51"/>
      <c r="EB33" s="50"/>
      <c r="EC33" s="50"/>
      <c r="ED33" s="50"/>
      <c r="EE33" s="50"/>
      <c r="EF33" s="50"/>
      <c r="EG33" s="50"/>
      <c r="EH33" s="50"/>
      <c r="EI33" s="50"/>
      <c r="EJ33" s="51"/>
      <c r="EL33" s="50"/>
      <c r="EM33" s="50"/>
      <c r="EN33" s="50"/>
      <c r="EO33" s="50"/>
      <c r="EP33" s="50"/>
      <c r="EQ33" s="50"/>
      <c r="ER33" s="50"/>
      <c r="ES33" s="50"/>
      <c r="ET33" s="51"/>
      <c r="EV33" s="50"/>
      <c r="EW33" s="50"/>
      <c r="EX33" s="50"/>
      <c r="EY33" s="50"/>
      <c r="EZ33" s="50"/>
      <c r="FA33" s="50"/>
      <c r="FB33" s="50"/>
      <c r="FC33" s="50"/>
      <c r="FD33" s="51"/>
      <c r="FF33" s="50"/>
      <c r="FG33" s="50"/>
      <c r="FH33" s="50"/>
      <c r="FI33" s="50"/>
      <c r="FJ33" s="50"/>
      <c r="FK33" s="50"/>
      <c r="FL33" s="50"/>
      <c r="FM33" s="50"/>
      <c r="FN33" s="51"/>
      <c r="FO33" s="51"/>
      <c r="FQ33" s="50"/>
      <c r="FR33" s="50"/>
      <c r="FS33" s="50"/>
      <c r="FT33" s="50"/>
      <c r="FU33" s="50"/>
      <c r="FV33" s="50"/>
      <c r="FW33" s="50"/>
      <c r="FX33" s="50"/>
      <c r="FY33" s="51"/>
      <c r="GA33" s="50"/>
      <c r="GB33" s="50"/>
      <c r="GC33" s="50"/>
      <c r="GD33" s="50"/>
      <c r="GE33" s="50"/>
      <c r="GF33" s="50"/>
      <c r="GG33" s="50"/>
      <c r="GH33" s="50"/>
      <c r="GI33" s="51"/>
      <c r="GK33" s="50"/>
      <c r="GL33" s="50"/>
      <c r="GM33" s="50"/>
      <c r="GN33" s="50"/>
      <c r="GO33" s="50"/>
      <c r="GP33" s="50"/>
      <c r="GQ33" s="50"/>
      <c r="GR33" s="50"/>
      <c r="GS33" s="51"/>
      <c r="GU33" s="50"/>
      <c r="GV33" s="50"/>
      <c r="GW33" s="50"/>
      <c r="GX33" s="50"/>
      <c r="GY33" s="50"/>
      <c r="GZ33" s="50"/>
      <c r="HA33" s="50"/>
      <c r="HB33" s="50"/>
      <c r="HC33" s="51"/>
      <c r="HE33" s="50"/>
      <c r="HF33" s="50"/>
      <c r="HG33" s="50"/>
      <c r="HH33" s="50"/>
      <c r="HI33" s="50"/>
      <c r="HJ33" s="50"/>
      <c r="HK33" s="50"/>
      <c r="HL33" s="50"/>
      <c r="HM33" s="51"/>
      <c r="HO33" s="50"/>
      <c r="HP33" s="50"/>
      <c r="HQ33" s="50"/>
      <c r="HR33" s="50"/>
      <c r="HS33" s="50"/>
      <c r="HT33" s="50"/>
      <c r="HU33" s="50"/>
      <c r="HV33" s="50"/>
      <c r="HW33" s="51"/>
      <c r="HY33" s="50"/>
      <c r="HZ33" s="50"/>
      <c r="IA33" s="50"/>
      <c r="IB33" s="50"/>
      <c r="IC33" s="50"/>
      <c r="ID33" s="50"/>
      <c r="IE33" s="50"/>
      <c r="IF33" s="50"/>
      <c r="IG33" s="51"/>
      <c r="II33" s="50"/>
      <c r="IJ33" s="50"/>
      <c r="IK33" s="50"/>
      <c r="IL33" s="50"/>
      <c r="IM33" s="50"/>
      <c r="IN33" s="50"/>
      <c r="IO33" s="50"/>
      <c r="IP33" s="50"/>
      <c r="IQ33" s="51"/>
      <c r="IS33" s="50"/>
      <c r="IT33" s="50"/>
      <c r="IU33" s="50"/>
      <c r="IV33" s="50"/>
      <c r="IW33" s="50"/>
      <c r="IX33" s="50"/>
      <c r="IY33" s="50"/>
      <c r="IZ33" s="50"/>
      <c r="JA33" s="51"/>
      <c r="JC33" s="50"/>
      <c r="JD33" s="50"/>
      <c r="JE33" s="50"/>
      <c r="JF33" s="50"/>
      <c r="JG33" s="50"/>
      <c r="JH33" s="50"/>
      <c r="JI33" s="50"/>
      <c r="JJ33" s="50"/>
      <c r="JK33" s="51"/>
      <c r="JM33" s="50"/>
      <c r="JN33" s="50"/>
      <c r="JO33" s="50"/>
      <c r="JP33" s="50"/>
      <c r="JQ33" s="50"/>
      <c r="JR33" s="50"/>
      <c r="JS33" s="50"/>
      <c r="JT33" s="50"/>
      <c r="JU33" s="51"/>
      <c r="JW33" s="50"/>
      <c r="JX33" s="50"/>
      <c r="JY33" s="50"/>
      <c r="JZ33" s="50"/>
      <c r="KA33" s="50"/>
      <c r="KB33" s="50"/>
      <c r="KC33" s="50"/>
      <c r="KD33" s="50"/>
      <c r="KE33" s="51"/>
      <c r="KG33" s="50"/>
      <c r="KH33" s="50"/>
      <c r="KI33" s="50"/>
      <c r="KJ33" s="50"/>
      <c r="KK33" s="50"/>
      <c r="KL33" s="50"/>
      <c r="KM33" s="50"/>
      <c r="KN33" s="50"/>
      <c r="KO33" s="51"/>
      <c r="KQ33" s="50"/>
      <c r="KR33" s="50"/>
      <c r="KS33" s="50"/>
      <c r="KT33" s="50"/>
      <c r="KU33" s="50"/>
      <c r="KV33" s="50"/>
      <c r="KW33" s="50"/>
      <c r="KX33" s="50"/>
      <c r="KY33" s="51"/>
      <c r="LA33" s="50"/>
      <c r="LB33" s="50"/>
      <c r="LC33" s="50"/>
      <c r="LD33" s="50"/>
      <c r="LE33" s="50"/>
      <c r="LF33" s="50"/>
      <c r="LG33" s="50"/>
      <c r="LH33" s="50"/>
      <c r="LI33" s="51"/>
      <c r="LK33" s="50"/>
      <c r="LL33" s="50"/>
      <c r="LM33" s="50"/>
      <c r="LN33" s="50"/>
      <c r="LO33" s="50"/>
      <c r="LP33" s="50"/>
      <c r="LQ33" s="50"/>
      <c r="LR33" s="50"/>
      <c r="LU33" s="50"/>
      <c r="LV33" s="50"/>
      <c r="LW33" s="50"/>
      <c r="LX33" s="50"/>
      <c r="LY33" s="50"/>
      <c r="LZ33" s="50"/>
      <c r="MA33" s="50"/>
      <c r="MB33" s="50"/>
      <c r="ME33" s="50"/>
      <c r="MF33" s="50"/>
      <c r="MG33" s="50"/>
      <c r="MH33" s="50"/>
      <c r="MI33" s="50"/>
      <c r="MJ33" s="50"/>
      <c r="MK33" s="50"/>
      <c r="ML33" s="50"/>
      <c r="MO33" s="50"/>
      <c r="MP33" s="50"/>
      <c r="MQ33" s="50"/>
      <c r="MR33" s="50"/>
      <c r="MS33" s="50"/>
      <c r="MT33" s="50"/>
      <c r="MU33" s="50"/>
      <c r="MV33" s="50"/>
      <c r="MY33" s="50"/>
      <c r="MZ33" s="50"/>
      <c r="NA33" s="50"/>
      <c r="NB33" s="50"/>
      <c r="NC33" s="50"/>
      <c r="ND33" s="50"/>
      <c r="NE33" s="50"/>
      <c r="NF33" s="50"/>
      <c r="NG33" s="50"/>
      <c r="NI33" s="50"/>
      <c r="NJ33" s="50"/>
      <c r="NK33" s="50"/>
      <c r="NL33" s="50"/>
      <c r="NM33" s="50"/>
      <c r="NN33" s="50"/>
      <c r="NO33" s="50"/>
      <c r="NP33" s="50"/>
      <c r="NS33" s="50"/>
      <c r="NT33" s="50"/>
      <c r="NU33" s="50"/>
      <c r="NV33" s="50"/>
      <c r="NW33" s="50"/>
      <c r="NX33" s="50"/>
      <c r="NY33" s="50"/>
      <c r="NZ33" s="50"/>
      <c r="OC33" s="50"/>
      <c r="OD33" s="50"/>
      <c r="OE33" s="50"/>
      <c r="OF33" s="50"/>
      <c r="OG33" s="50"/>
      <c r="OH33" s="50"/>
      <c r="OI33" s="50"/>
      <c r="OJ33" s="50"/>
      <c r="OM33" s="50"/>
      <c r="ON33" s="50"/>
      <c r="OO33" s="50"/>
      <c r="OP33" s="50"/>
      <c r="OQ33" s="50"/>
      <c r="OR33" s="50"/>
      <c r="OS33" s="50"/>
      <c r="OT33" s="50"/>
      <c r="OW33" s="50"/>
      <c r="OX33" s="50"/>
      <c r="OY33" s="50"/>
      <c r="OZ33" s="50"/>
      <c r="PA33" s="50"/>
      <c r="PB33" s="50"/>
      <c r="PC33" s="50"/>
      <c r="PD33" s="50"/>
      <c r="PG33" s="50"/>
      <c r="PH33" s="50"/>
      <c r="PI33" s="50"/>
      <c r="PJ33" s="50"/>
      <c r="PK33" s="50"/>
      <c r="PL33" s="50"/>
      <c r="PM33" s="50"/>
      <c r="PN33" s="50"/>
    </row>
    <row r="34" spans="1:430" ht="18.95" customHeight="1" thickBot="1" x14ac:dyDescent="0.35">
      <c r="A34" s="57" t="s">
        <v>297</v>
      </c>
      <c r="B34" s="60">
        <f t="shared" ref="B34:I34" si="0">+AVERAGE(B5:B32)</f>
        <v>5.938005477175607E-2</v>
      </c>
      <c r="C34" s="61">
        <f t="shared" si="0"/>
        <v>-7.9196745801314736E-2</v>
      </c>
      <c r="D34" s="61">
        <f t="shared" si="0"/>
        <v>3.4521534089032233E-2</v>
      </c>
      <c r="E34" s="61">
        <f t="shared" si="0"/>
        <v>-2.0646648918095235E-2</v>
      </c>
      <c r="F34" s="61">
        <f t="shared" si="0"/>
        <v>-2.3351649869915631E-2</v>
      </c>
      <c r="G34" s="61">
        <f t="shared" si="0"/>
        <v>-0.35656442668838967</v>
      </c>
      <c r="H34" s="61">
        <f t="shared" si="0"/>
        <v>-1.4027211134393659E-2</v>
      </c>
      <c r="I34" s="62">
        <f t="shared" si="0"/>
        <v>-1.9631627080523191E-2</v>
      </c>
      <c r="J34" s="51"/>
      <c r="K34" s="57" t="s">
        <v>297</v>
      </c>
      <c r="L34" s="60">
        <f t="shared" ref="L34:S34" si="1">+AVERAGE(L5:L32)</f>
        <v>4.3026089475408915E-3</v>
      </c>
      <c r="M34" s="61">
        <f t="shared" si="1"/>
        <v>3.5892954911932321E-3</v>
      </c>
      <c r="N34" s="61">
        <f t="shared" si="1"/>
        <v>2.565572871359036E-2</v>
      </c>
      <c r="O34" s="61">
        <f t="shared" si="1"/>
        <v>-5.2683997635843537E-3</v>
      </c>
      <c r="P34" s="61">
        <f t="shared" si="1"/>
        <v>-9.4583337758749313E-3</v>
      </c>
      <c r="Q34" s="61">
        <f t="shared" si="1"/>
        <v>-8.0519458174771241E-2</v>
      </c>
      <c r="R34" s="61">
        <f t="shared" si="1"/>
        <v>-2.6785827877851554E-3</v>
      </c>
      <c r="S34" s="62">
        <f t="shared" si="1"/>
        <v>-7.1524218576043694E-3</v>
      </c>
      <c r="T34" s="51"/>
      <c r="U34" s="57" t="s">
        <v>297</v>
      </c>
      <c r="V34" s="60">
        <f t="shared" ref="V34:AC34" si="2">+AVERAGE(V5:V32)</f>
        <v>-3.9651253230369742E-2</v>
      </c>
      <c r="W34" s="61">
        <f t="shared" si="2"/>
        <v>7.2099877783244018E-2</v>
      </c>
      <c r="X34" s="61">
        <f t="shared" si="2"/>
        <v>-5.5671719905065697E-2</v>
      </c>
      <c r="Y34" s="61">
        <f t="shared" si="2"/>
        <v>-3.5431375119625483E-3</v>
      </c>
      <c r="Z34" s="61">
        <f t="shared" si="2"/>
        <v>5.8283934427152614E-3</v>
      </c>
      <c r="AA34" s="61">
        <f t="shared" si="2"/>
        <v>0.33281868440628093</v>
      </c>
      <c r="AB34" s="61">
        <f t="shared" si="2"/>
        <v>-4.9315097626429424E-3</v>
      </c>
      <c r="AC34" s="62">
        <f t="shared" si="2"/>
        <v>8.2948472886919759E-3</v>
      </c>
      <c r="AD34" s="51"/>
      <c r="AE34" s="57" t="s">
        <v>297</v>
      </c>
      <c r="AF34" s="60">
        <f t="shared" ref="AF34:AM34" si="3">+AVERAGE(AF5:AF32)</f>
        <v>7.4330253497629811E-2</v>
      </c>
      <c r="AG34" s="61">
        <f t="shared" si="3"/>
        <v>3.3062742210886273E-2</v>
      </c>
      <c r="AH34" s="61">
        <f t="shared" si="3"/>
        <v>5.5156508779854889E-2</v>
      </c>
      <c r="AI34" s="61">
        <f t="shared" si="3"/>
        <v>-2.2395693655583571E-2</v>
      </c>
      <c r="AJ34" s="61">
        <f t="shared" si="3"/>
        <v>1.4335870217867964E-2</v>
      </c>
      <c r="AK34" s="61">
        <f t="shared" si="3"/>
        <v>-0.38485560305539607</v>
      </c>
      <c r="AL34" s="61">
        <f t="shared" si="3"/>
        <v>7.3733949913084009E-3</v>
      </c>
      <c r="AM34" s="62">
        <f t="shared" si="3"/>
        <v>1.3145367739845653E-2</v>
      </c>
      <c r="AN34" s="51"/>
      <c r="AO34" s="57" t="s">
        <v>297</v>
      </c>
      <c r="AP34" s="60">
        <f t="shared" ref="AP34:AW34" si="4">+AVERAGE(AP5:AP32)</f>
        <v>4.3133229516154066E-2</v>
      </c>
      <c r="AQ34" s="61">
        <f t="shared" si="4"/>
        <v>-6.2779171717936746E-2</v>
      </c>
      <c r="AR34" s="61">
        <f t="shared" si="4"/>
        <v>3.2312092448929519E-2</v>
      </c>
      <c r="AS34" s="61">
        <f t="shared" si="4"/>
        <v>1.7711563827274922E-2</v>
      </c>
      <c r="AT34" s="61">
        <f t="shared" si="4"/>
        <v>1.3619818762884773E-2</v>
      </c>
      <c r="AU34" s="61">
        <f t="shared" si="4"/>
        <v>-9.4288172108706103E-2</v>
      </c>
      <c r="AV34" s="61">
        <f t="shared" si="4"/>
        <v>1.8264983019864432E-2</v>
      </c>
      <c r="AW34" s="62">
        <f t="shared" si="4"/>
        <v>1.7885119870597741E-2</v>
      </c>
      <c r="AX34" s="51"/>
      <c r="AY34" s="57" t="s">
        <v>297</v>
      </c>
      <c r="AZ34" s="60">
        <f t="shared" ref="AZ34:BG34" si="5">+AVERAGE(AZ5:AZ32)</f>
        <v>0.11357788780261853</v>
      </c>
      <c r="BA34" s="61">
        <f t="shared" si="5"/>
        <v>7.5115837040387753E-2</v>
      </c>
      <c r="BB34" s="61">
        <f t="shared" si="5"/>
        <v>9.6465332523633263E-2</v>
      </c>
      <c r="BC34" s="61">
        <f t="shared" si="5"/>
        <v>3.5949108139815812E-2</v>
      </c>
      <c r="BD34" s="61">
        <f t="shared" si="5"/>
        <v>2.6103264023743251E-2</v>
      </c>
      <c r="BE34" s="61">
        <f t="shared" si="5"/>
        <v>-0.10682474754151132</v>
      </c>
      <c r="BF34" s="61">
        <f t="shared" si="5"/>
        <v>6.812577859407902E-2</v>
      </c>
      <c r="BG34" s="62">
        <f t="shared" si="5"/>
        <v>1.6402331297133813E-2</v>
      </c>
      <c r="BH34" s="51"/>
      <c r="BI34" s="57" t="s">
        <v>297</v>
      </c>
      <c r="BJ34" s="60">
        <f t="shared" ref="BJ34:BQ34" si="6">+AVERAGE(BJ5:BJ32)</f>
        <v>-0.11639042745127778</v>
      </c>
      <c r="BK34" s="61">
        <f t="shared" si="6"/>
        <v>2.2016082750803585E-2</v>
      </c>
      <c r="BL34" s="61">
        <f t="shared" si="6"/>
        <v>-7.7960010656556736E-2</v>
      </c>
      <c r="BM34" s="61">
        <f t="shared" si="6"/>
        <v>-1.9327286439435657E-2</v>
      </c>
      <c r="BN34" s="61">
        <f t="shared" si="6"/>
        <v>4.3193699632928469E-2</v>
      </c>
      <c r="BO34" s="61">
        <f t="shared" si="6"/>
        <v>1.0692333105893681</v>
      </c>
      <c r="BP34" s="61">
        <f t="shared" si="6"/>
        <v>-3.0603624836469528E-2</v>
      </c>
      <c r="BQ34" s="62">
        <f t="shared" si="6"/>
        <v>1.2407770269144629E-2</v>
      </c>
      <c r="BR34" s="51"/>
      <c r="BS34" s="57" t="s">
        <v>297</v>
      </c>
      <c r="BT34" s="60">
        <f t="shared" ref="BT34:CA34" si="7">+AVERAGE(BT5:BT32)</f>
        <v>-8.3207888145367212E-2</v>
      </c>
      <c r="BU34" s="61">
        <f t="shared" si="7"/>
        <v>-9.3234590640990697E-2</v>
      </c>
      <c r="BV34" s="61">
        <f t="shared" si="7"/>
        <v>-7.8396187930608194E-2</v>
      </c>
      <c r="BW34" s="61">
        <f t="shared" si="7"/>
        <v>-2.8987522465334131E-2</v>
      </c>
      <c r="BX34" s="61">
        <f t="shared" si="7"/>
        <v>1.221917105039376E-4</v>
      </c>
      <c r="BY34" s="61">
        <f t="shared" si="7"/>
        <v>5.7746900349235984E-2</v>
      </c>
      <c r="BZ34" s="61">
        <f t="shared" si="7"/>
        <v>-5.1092495412713532E-2</v>
      </c>
      <c r="CA34" s="62">
        <f t="shared" si="7"/>
        <v>6.9066561156220273E-3</v>
      </c>
      <c r="CB34" s="51"/>
      <c r="CC34" s="57" t="s">
        <v>297</v>
      </c>
      <c r="CD34" s="60">
        <f t="shared" ref="CD34:CK34" si="8">+AVERAGE(CD5:CD32)</f>
        <v>0.27225994662704245</v>
      </c>
      <c r="CE34" s="61">
        <f t="shared" si="8"/>
        <v>4.4745658542710336E-2</v>
      </c>
      <c r="CF34" s="61">
        <f t="shared" si="8"/>
        <v>0.19353644566631129</v>
      </c>
      <c r="CG34" s="61">
        <f t="shared" si="8"/>
        <v>-3.5762023160631484E-2</v>
      </c>
      <c r="CH34" s="61">
        <f t="shared" si="8"/>
        <v>-1.8347852353054826E-2</v>
      </c>
      <c r="CI34" s="61">
        <f t="shared" si="8"/>
        <v>-0.54413061255461481</v>
      </c>
      <c r="CJ34" s="61">
        <f t="shared" si="8"/>
        <v>7.1386951868171122E-2</v>
      </c>
      <c r="CK34" s="62">
        <f t="shared" si="8"/>
        <v>5.0369846437030253E-3</v>
      </c>
      <c r="CL34" s="51"/>
      <c r="CM34" s="57" t="s">
        <v>297</v>
      </c>
      <c r="CN34" s="60">
        <f t="shared" ref="CN34:CU34" si="9">+AVERAGE(CN5:CN32)</f>
        <v>-5.6832884386123349E-2</v>
      </c>
      <c r="CO34" s="61">
        <f t="shared" si="9"/>
        <v>-0.19391897711470724</v>
      </c>
      <c r="CP34" s="61">
        <f t="shared" si="9"/>
        <v>-6.7110687660526844E-2</v>
      </c>
      <c r="CQ34" s="61">
        <f t="shared" si="9"/>
        <v>1.3194848140010065E-2</v>
      </c>
      <c r="CR34" s="61">
        <f t="shared" si="9"/>
        <v>5.5998590155544679E-3</v>
      </c>
      <c r="CS34" s="61">
        <f t="shared" si="9"/>
        <v>0.47346498363862877</v>
      </c>
      <c r="CT34" s="61">
        <f t="shared" si="9"/>
        <v>-2.8801337929445645E-2</v>
      </c>
      <c r="CU34" s="62">
        <f t="shared" si="9"/>
        <v>5.2779226062498463E-3</v>
      </c>
      <c r="CV34" s="51"/>
      <c r="CW34" s="57" t="s">
        <v>297</v>
      </c>
      <c r="CX34" s="60">
        <f t="shared" ref="CX34:DE34" si="10">+AVERAGE(CX5:CX32)</f>
        <v>1.9696479153502994E-2</v>
      </c>
      <c r="CY34" s="61">
        <f t="shared" si="10"/>
        <v>0.14903440869510645</v>
      </c>
      <c r="CZ34" s="61">
        <f t="shared" si="10"/>
        <v>3.2620580152021815E-2</v>
      </c>
      <c r="DA34" s="61">
        <f t="shared" si="10"/>
        <v>-1.7167772460794432E-2</v>
      </c>
      <c r="DB34" s="61">
        <f t="shared" si="10"/>
        <v>-6.619236687268144E-3</v>
      </c>
      <c r="DC34" s="61">
        <f t="shared" si="10"/>
        <v>-0.45422591356827396</v>
      </c>
      <c r="DD34" s="61">
        <f t="shared" si="10"/>
        <v>-1.2045880652684874E-3</v>
      </c>
      <c r="DE34" s="62">
        <f t="shared" si="10"/>
        <v>3.1311852207353921E-3</v>
      </c>
      <c r="DF34" s="51"/>
      <c r="DG34" s="57" t="s">
        <v>297</v>
      </c>
      <c r="DH34" s="60">
        <f t="shared" ref="DH34:DO34" si="11">+AVERAGE(DH5:DH32)</f>
        <v>2.2993138995504623E-2</v>
      </c>
      <c r="DI34" s="61">
        <f t="shared" si="11"/>
        <v>1.2433065901441174E-3</v>
      </c>
      <c r="DJ34" s="61">
        <f t="shared" si="11"/>
        <v>1.0641187707806893E-2</v>
      </c>
      <c r="DK34" s="61">
        <f t="shared" si="11"/>
        <v>-1.7867265138450026E-2</v>
      </c>
      <c r="DL34" s="61">
        <f t="shared" si="11"/>
        <v>1.9909498718301347E-3</v>
      </c>
      <c r="DM34" s="61">
        <f t="shared" si="11"/>
        <v>0.40956455014484305</v>
      </c>
      <c r="DN34" s="61">
        <f t="shared" si="11"/>
        <v>1.0683815223259471E-2</v>
      </c>
      <c r="DO34" s="62">
        <f t="shared" si="11"/>
        <v>8.3178333067544744E-3</v>
      </c>
      <c r="DP34" s="51"/>
      <c r="DQ34" s="57" t="s">
        <v>297</v>
      </c>
      <c r="DR34" s="60">
        <f t="shared" ref="DR34:DY34" si="12">+AVERAGE(DR5:DR32)</f>
        <v>6.3896210121476824E-2</v>
      </c>
      <c r="DS34" s="61">
        <f t="shared" si="12"/>
        <v>3.361037363535576E-2</v>
      </c>
      <c r="DT34" s="61">
        <f t="shared" si="12"/>
        <v>4.9769415082628346E-2</v>
      </c>
      <c r="DU34" s="61">
        <f t="shared" si="12"/>
        <v>2.9947078357463675E-2</v>
      </c>
      <c r="DV34" s="61">
        <f t="shared" si="12"/>
        <v>2.9475696906702608E-2</v>
      </c>
      <c r="DW34" s="61">
        <f t="shared" si="12"/>
        <v>-1.0485764469753114</v>
      </c>
      <c r="DX34" s="61">
        <f t="shared" si="12"/>
        <v>2.0926335337482942E-2</v>
      </c>
      <c r="DY34" s="62">
        <f t="shared" si="12"/>
        <v>6.4876939762427921E-2</v>
      </c>
      <c r="DZ34" s="51"/>
      <c r="EA34" s="57" t="s">
        <v>297</v>
      </c>
      <c r="EB34" s="60">
        <f t="shared" ref="EB34:EI34" si="13">+AVERAGE(EB5:EB32)</f>
        <v>5.1916721700741939E-3</v>
      </c>
      <c r="EC34" s="61">
        <f t="shared" si="13"/>
        <v>-4.7907849374439863E-2</v>
      </c>
      <c r="ED34" s="61">
        <f t="shared" si="13"/>
        <v>-1.1890457588949998E-2</v>
      </c>
      <c r="EE34" s="61">
        <f t="shared" si="13"/>
        <v>3.1329661868306241E-2</v>
      </c>
      <c r="EF34" s="61">
        <f t="shared" si="13"/>
        <v>-1.2169175369942423E-2</v>
      </c>
      <c r="EG34" s="61">
        <f t="shared" si="13"/>
        <v>0.59763831135852041</v>
      </c>
      <c r="EH34" s="61">
        <f t="shared" si="13"/>
        <v>9.2193065819016397E-3</v>
      </c>
      <c r="EI34" s="62">
        <f t="shared" si="13"/>
        <v>3.6363748502594322E-2</v>
      </c>
      <c r="EJ34" s="51"/>
      <c r="EK34" s="57" t="s">
        <v>297</v>
      </c>
      <c r="EL34" s="60">
        <f t="shared" ref="EL34:ES34" si="14">+AVERAGE(EL5:EL32)</f>
        <v>-2.8594175362110126E-2</v>
      </c>
      <c r="EM34" s="61">
        <f t="shared" si="14"/>
        <v>0.10737254320872013</v>
      </c>
      <c r="EN34" s="61">
        <f t="shared" si="14"/>
        <v>4.8161183316192246E-3</v>
      </c>
      <c r="EO34" s="61">
        <f t="shared" si="14"/>
        <v>-3.9014245554522329E-3</v>
      </c>
      <c r="EP34" s="61">
        <f t="shared" si="14"/>
        <v>0.22779233508993141</v>
      </c>
      <c r="EQ34" s="61">
        <f t="shared" si="14"/>
        <v>-24.525187374680581</v>
      </c>
      <c r="ER34" s="61">
        <f t="shared" si="14"/>
        <v>3.835034726614546E-2</v>
      </c>
      <c r="ES34" s="62">
        <f t="shared" si="14"/>
        <v>8.0002644419974143E-3</v>
      </c>
      <c r="ET34" s="51"/>
      <c r="EU34" s="57" t="s">
        <v>297</v>
      </c>
      <c r="EV34" s="60">
        <f t="shared" ref="EV34:FC34" si="15">+AVERAGE(EV5:EV32)</f>
        <v>1.9484493240137835E-2</v>
      </c>
      <c r="EW34" s="61">
        <f t="shared" si="15"/>
        <v>6.0103652462546411E-2</v>
      </c>
      <c r="EX34" s="61">
        <f t="shared" si="15"/>
        <v>1.789154201773514E-3</v>
      </c>
      <c r="EY34" s="61">
        <f t="shared" si="15"/>
        <v>-3.6360831098130868E-2</v>
      </c>
      <c r="EZ34" s="61">
        <f t="shared" si="15"/>
        <v>0.25758526728275133</v>
      </c>
      <c r="FA34" s="61">
        <f t="shared" si="15"/>
        <v>-0.41244132854430937</v>
      </c>
      <c r="FB34" s="61">
        <f t="shared" si="15"/>
        <v>1.9022658407751081E-2</v>
      </c>
      <c r="FC34" s="62">
        <f t="shared" si="15"/>
        <v>6.0010910883141989E-3</v>
      </c>
      <c r="FD34" s="51"/>
      <c r="FE34" s="57" t="s">
        <v>297</v>
      </c>
      <c r="FF34" s="60">
        <f t="shared" ref="FF34:FM34" si="16">+AVERAGE(FF5:FF32)</f>
        <v>2.8369523091243125E-2</v>
      </c>
      <c r="FG34" s="61">
        <f t="shared" si="16"/>
        <v>-9.4260363081740975E-2</v>
      </c>
      <c r="FH34" s="61">
        <f t="shared" si="16"/>
        <v>-1.3491284746906156E-2</v>
      </c>
      <c r="FI34" s="61">
        <f t="shared" si="16"/>
        <v>1.2704061260508525E-2</v>
      </c>
      <c r="FJ34" s="61">
        <f t="shared" si="16"/>
        <v>-1.0408867684304554E-2</v>
      </c>
      <c r="FK34" s="61">
        <f t="shared" si="16"/>
        <v>8.605143552051607E-2</v>
      </c>
      <c r="FL34" s="61">
        <f t="shared" si="16"/>
        <v>6.043904332204455E-3</v>
      </c>
      <c r="FM34" s="62">
        <f t="shared" si="16"/>
        <v>-2.7565641379470873E-2</v>
      </c>
      <c r="FN34" s="51"/>
      <c r="FO34" s="51"/>
      <c r="FP34" s="57" t="s">
        <v>297</v>
      </c>
      <c r="FQ34" s="60">
        <f t="shared" ref="FQ34:FX34" si="17">+AVERAGE(FQ5:FQ32)</f>
        <v>1.4095467875634463E-3</v>
      </c>
      <c r="FR34" s="61">
        <f t="shared" si="17"/>
        <v>0.16733367300148508</v>
      </c>
      <c r="FS34" s="61">
        <f t="shared" si="17"/>
        <v>9.770505475867039E-3</v>
      </c>
      <c r="FT34" s="61">
        <f t="shared" si="17"/>
        <v>3.6890512075420601E-2</v>
      </c>
      <c r="FU34" s="61">
        <f t="shared" si="17"/>
        <v>1.2687425956210209E-2</v>
      </c>
      <c r="FV34" s="61">
        <f t="shared" si="17"/>
        <v>-0.34550748246125101</v>
      </c>
      <c r="FW34" s="61">
        <f t="shared" si="17"/>
        <v>1.9573732711169325E-2</v>
      </c>
      <c r="FX34" s="62">
        <f t="shared" si="17"/>
        <v>-1.2431017622354877E-2</v>
      </c>
      <c r="FY34" s="51"/>
      <c r="FZ34" s="57" t="s">
        <v>297</v>
      </c>
      <c r="GA34" s="60">
        <f t="shared" ref="GA34:GH34" si="18">+AVERAGE(GA5:GA32)</f>
        <v>6.5106071565359608E-2</v>
      </c>
      <c r="GB34" s="61">
        <f t="shared" si="18"/>
        <v>-5.5089097196836564E-2</v>
      </c>
      <c r="GC34" s="61">
        <f t="shared" si="18"/>
        <v>4.6846458938166288E-2</v>
      </c>
      <c r="GD34" s="61">
        <f t="shared" si="18"/>
        <v>-3.2292753501040723E-2</v>
      </c>
      <c r="GE34" s="61">
        <f t="shared" si="18"/>
        <v>-7.5105072265906746E-3</v>
      </c>
      <c r="GF34" s="61">
        <f t="shared" si="18"/>
        <v>0.16640544091630635</v>
      </c>
      <c r="GG34" s="61">
        <f t="shared" si="18"/>
        <v>1.4267170455778305E-2</v>
      </c>
      <c r="GH34" s="62">
        <f t="shared" si="18"/>
        <v>6.0000199221254798E-3</v>
      </c>
      <c r="GI34" s="51"/>
      <c r="GJ34" s="57" t="s">
        <v>297</v>
      </c>
      <c r="GK34" s="60">
        <f t="shared" ref="GK34:GR34" si="19">+AVERAGE(GK5:GK32)</f>
        <v>1.2132379458207849E-2</v>
      </c>
      <c r="GL34" s="61">
        <f t="shared" si="19"/>
        <v>-0.11620446230132216</v>
      </c>
      <c r="GM34" s="61">
        <f t="shared" si="19"/>
        <v>-2.1159095714987881E-2</v>
      </c>
      <c r="GN34" s="61">
        <f t="shared" si="19"/>
        <v>-3.0435357666611613E-2</v>
      </c>
      <c r="GO34" s="61">
        <f t="shared" si="19"/>
        <v>9.1856923618621172E-3</v>
      </c>
      <c r="GP34" s="61">
        <f t="shared" si="19"/>
        <v>4.18726972665839</v>
      </c>
      <c r="GQ34" s="61">
        <f t="shared" si="19"/>
        <v>2.4660930980770605E-2</v>
      </c>
      <c r="GR34" s="62">
        <f t="shared" si="19"/>
        <v>5.9999845742675527E-3</v>
      </c>
      <c r="GS34" s="51"/>
      <c r="GT34" s="57" t="s">
        <v>297</v>
      </c>
      <c r="GU34" s="60">
        <f t="shared" ref="GU34:HB34" si="20">+AVERAGE(GU5:GU32)</f>
        <v>-7.0923469385075807E-2</v>
      </c>
      <c r="GV34" s="61">
        <f t="shared" si="20"/>
        <v>0.10168252595060849</v>
      </c>
      <c r="GW34" s="61">
        <f t="shared" si="20"/>
        <v>-3.461013109726524E-2</v>
      </c>
      <c r="GX34" s="61">
        <f t="shared" si="20"/>
        <v>-2.9775635460696091E-3</v>
      </c>
      <c r="GY34" s="61">
        <f t="shared" si="20"/>
        <v>2.0709916688829755E-2</v>
      </c>
      <c r="GZ34" s="61">
        <f t="shared" si="20"/>
        <v>-0.35100701172031018</v>
      </c>
      <c r="HA34" s="61">
        <f t="shared" si="20"/>
        <v>-4.0012032907105824E-2</v>
      </c>
      <c r="HB34" s="62">
        <f t="shared" si="20"/>
        <v>6.0000472444664953E-3</v>
      </c>
      <c r="HC34" s="51"/>
      <c r="HD34" s="57" t="s">
        <v>297</v>
      </c>
      <c r="HE34" s="60">
        <f t="shared" ref="HE34:HL34" si="21">+AVERAGE(HE5:HE32)</f>
        <v>-3.361468399837609E-2</v>
      </c>
      <c r="HF34" s="61">
        <f t="shared" si="21"/>
        <v>5.8527184343041626E-2</v>
      </c>
      <c r="HG34" s="61">
        <f t="shared" si="21"/>
        <v>-4.0636436918567061E-2</v>
      </c>
      <c r="HH34" s="61">
        <f t="shared" si="21"/>
        <v>4.316608562926217E-2</v>
      </c>
      <c r="HI34" s="61">
        <f t="shared" si="21"/>
        <v>-2.0116519113470378E-2</v>
      </c>
      <c r="HJ34" s="61">
        <f t="shared" si="21"/>
        <v>0.10979576242445686</v>
      </c>
      <c r="HK34" s="61">
        <f t="shared" si="21"/>
        <v>-2.8426263994298932E-3</v>
      </c>
      <c r="HL34" s="62">
        <f t="shared" si="21"/>
        <v>5.9999983521863117E-3</v>
      </c>
      <c r="HM34" s="51"/>
      <c r="HN34" s="57" t="s">
        <v>297</v>
      </c>
      <c r="HO34" s="60">
        <f t="shared" ref="HO34:HV34" si="22">+AVERAGE(HO5:HO32)</f>
        <v>-3.2789128776889893E-2</v>
      </c>
      <c r="HP34" s="61">
        <f t="shared" si="22"/>
        <v>2.1630243268290505E-2</v>
      </c>
      <c r="HQ34" s="61">
        <f t="shared" si="22"/>
        <v>-6.191949257401819E-3</v>
      </c>
      <c r="HR34" s="61">
        <f t="shared" si="22"/>
        <v>-1.2570612743011222E-2</v>
      </c>
      <c r="HS34" s="61">
        <f t="shared" si="22"/>
        <v>3.1262050986449485E-3</v>
      </c>
      <c r="HT34" s="61">
        <f t="shared" si="22"/>
        <v>0.12421109172783842</v>
      </c>
      <c r="HU34" s="61">
        <f t="shared" si="22"/>
        <v>-1.159300697140174E-2</v>
      </c>
      <c r="HV34" s="62">
        <f t="shared" si="22"/>
        <v>5.9996345244390046E-3</v>
      </c>
      <c r="HW34" s="51"/>
      <c r="HX34" s="57" t="s">
        <v>297</v>
      </c>
      <c r="HY34" s="60">
        <f t="shared" ref="HY34:IF34" si="23">+AVERAGE(HY5:HY32)</f>
        <v>5.677429252148064E-2</v>
      </c>
      <c r="HZ34" s="61">
        <f t="shared" si="23"/>
        <v>-0.15032552107001909</v>
      </c>
      <c r="IA34" s="61">
        <f t="shared" si="23"/>
        <v>3.2111588104507545E-2</v>
      </c>
      <c r="IB34" s="61">
        <f t="shared" si="23"/>
        <v>-2.9981466241351774E-2</v>
      </c>
      <c r="IC34" s="61">
        <f t="shared" si="23"/>
        <v>5.927313712732969E-3</v>
      </c>
      <c r="ID34" s="61">
        <f t="shared" si="23"/>
        <v>-0.62822993395078874</v>
      </c>
      <c r="IE34" s="61">
        <f t="shared" si="23"/>
        <v>-2.4288418064511024E-2</v>
      </c>
      <c r="IF34" s="62">
        <f t="shared" si="23"/>
        <v>6.0003867015377341E-3</v>
      </c>
      <c r="IG34" s="51"/>
      <c r="IH34" s="57" t="s">
        <v>297</v>
      </c>
      <c r="II34" s="60">
        <f t="shared" ref="II34:IP34" si="24">+AVERAGE(II5:II32)</f>
        <v>6.2081676853528049E-2</v>
      </c>
      <c r="IJ34" s="61">
        <f t="shared" si="24"/>
        <v>7.6590039504936966E-2</v>
      </c>
      <c r="IK34" s="61">
        <f t="shared" si="24"/>
        <v>6.7454440760988221E-2</v>
      </c>
      <c r="IL34" s="61">
        <f t="shared" si="24"/>
        <v>1.3892836030896761E-2</v>
      </c>
      <c r="IM34" s="61">
        <f t="shared" si="24"/>
        <v>-2.5992842399321276E-2</v>
      </c>
      <c r="IN34" s="61">
        <f t="shared" si="24"/>
        <v>-0.94796208710461938</v>
      </c>
      <c r="IO34" s="61">
        <f t="shared" si="24"/>
        <v>1.9638072841614819E-2</v>
      </c>
      <c r="IP34" s="62">
        <f t="shared" si="24"/>
        <v>6.0000016185052813E-3</v>
      </c>
      <c r="IQ34" s="51"/>
      <c r="IR34" s="57" t="s">
        <v>297</v>
      </c>
      <c r="IS34" s="60">
        <f t="shared" ref="IS34:IZ34" si="25">+AVERAGE(IS5:IS32)</f>
        <v>1.1183416345481452E-2</v>
      </c>
      <c r="IT34" s="61">
        <f t="shared" si="25"/>
        <v>5.9300033003590755E-2</v>
      </c>
      <c r="IU34" s="61">
        <f t="shared" si="25"/>
        <v>-9.1108726983946901E-3</v>
      </c>
      <c r="IV34" s="61">
        <f t="shared" si="25"/>
        <v>2.992034765799197E-2</v>
      </c>
      <c r="IW34" s="61">
        <f t="shared" si="25"/>
        <v>8.6672074323478291E-3</v>
      </c>
      <c r="IX34" s="61">
        <f t="shared" si="25"/>
        <v>7.0263191928113047</v>
      </c>
      <c r="IY34" s="61">
        <f t="shared" si="25"/>
        <v>2.1236238664237461E-2</v>
      </c>
      <c r="IZ34" s="62">
        <f t="shared" si="25"/>
        <v>6.0000132730308551E-3</v>
      </c>
      <c r="JA34" s="51"/>
      <c r="JB34" s="57" t="s">
        <v>297</v>
      </c>
      <c r="JC34" s="60">
        <f t="shared" ref="JC34:JJ34" si="26">+AVERAGE(JC5:JC32)</f>
        <v>-1.7981569797561981E-2</v>
      </c>
      <c r="JD34" s="61">
        <f t="shared" si="26"/>
        <v>5.0972991620605139E-2</v>
      </c>
      <c r="JE34" s="61">
        <f t="shared" si="26"/>
        <v>-4.6661793807549956E-3</v>
      </c>
      <c r="JF34" s="61">
        <f t="shared" si="26"/>
        <v>2.399187765618729E-2</v>
      </c>
      <c r="JG34" s="61">
        <f t="shared" si="26"/>
        <v>1.0249664463864999E-2</v>
      </c>
      <c r="JH34" s="61">
        <f t="shared" si="26"/>
        <v>0.79437710384340843</v>
      </c>
      <c r="JI34" s="61">
        <f t="shared" si="26"/>
        <v>5.160560217969087E-3</v>
      </c>
      <c r="JJ34" s="62">
        <f t="shared" si="26"/>
        <v>6.0000111947966384E-3</v>
      </c>
      <c r="JK34" s="51"/>
      <c r="JL34" s="57" t="s">
        <v>297</v>
      </c>
      <c r="JM34" s="60">
        <f t="shared" ref="JM34:JT34" si="27">+AVERAGE(JM5:JM32)</f>
        <v>3.7711524381381402E-2</v>
      </c>
      <c r="JN34" s="61">
        <f t="shared" si="27"/>
        <v>-3.7110516091626425E-2</v>
      </c>
      <c r="JO34" s="61">
        <f t="shared" si="27"/>
        <v>3.2223332174286516E-2</v>
      </c>
      <c r="JP34" s="61">
        <f t="shared" si="27"/>
        <v>-2.0353441853249266E-2</v>
      </c>
      <c r="JQ34" s="61">
        <f t="shared" si="27"/>
        <v>-4.8266331540508019E-3</v>
      </c>
      <c r="JR34" s="61">
        <f t="shared" si="27"/>
        <v>0.30914197797999904</v>
      </c>
      <c r="JS34" s="61">
        <f t="shared" si="27"/>
        <v>9.17573242868212E-3</v>
      </c>
      <c r="JT34" s="62">
        <f t="shared" si="27"/>
        <v>5.9999944359858557E-3</v>
      </c>
      <c r="JU34" s="51"/>
      <c r="JV34" s="57" t="s">
        <v>297</v>
      </c>
      <c r="JW34" s="60">
        <f t="shared" ref="JW34:KD34" si="28">+AVERAGE(JW5:JW32)</f>
        <v>-9.2310426513146308E-3</v>
      </c>
      <c r="JX34" s="61">
        <f t="shared" si="28"/>
        <v>-0.11038115186276129</v>
      </c>
      <c r="JY34" s="61">
        <f t="shared" si="28"/>
        <v>-2.508581439273147E-2</v>
      </c>
      <c r="JZ34" s="61">
        <f t="shared" si="28"/>
        <v>1.1251881447363126E-2</v>
      </c>
      <c r="KA34" s="61">
        <f t="shared" si="28"/>
        <v>3.1381797778228686E-2</v>
      </c>
      <c r="KB34" s="61">
        <f t="shared" si="28"/>
        <v>1.8286315946695455</v>
      </c>
      <c r="KC34" s="61">
        <f t="shared" si="28"/>
        <v>1.2679123993089756E-3</v>
      </c>
      <c r="KD34" s="62">
        <f t="shared" si="28"/>
        <v>5.9999620743138469E-3</v>
      </c>
      <c r="KE34" s="51"/>
      <c r="KF34" s="57" t="s">
        <v>297</v>
      </c>
      <c r="KG34" s="60">
        <f t="shared" ref="KG34:KN34" si="29">+AVERAGE(KG5:KG32)</f>
        <v>-3.231587204573344E-2</v>
      </c>
      <c r="KH34" s="61">
        <f t="shared" si="29"/>
        <v>0.12415148398099508</v>
      </c>
      <c r="KI34" s="61">
        <f t="shared" si="29"/>
        <v>8.6922284237800438E-3</v>
      </c>
      <c r="KJ34" s="61">
        <f t="shared" si="29"/>
        <v>4.1203939896871412E-2</v>
      </c>
      <c r="KK34" s="61">
        <f t="shared" si="29"/>
        <v>3.8988822529083368E-3</v>
      </c>
      <c r="KL34" s="61">
        <f t="shared" si="29"/>
        <v>0.62489028076086761</v>
      </c>
      <c r="KM34" s="61">
        <f t="shared" si="29"/>
        <v>1.7535694491623188E-2</v>
      </c>
      <c r="KN34" s="62">
        <f t="shared" si="29"/>
        <v>6.0000113883877894E-3</v>
      </c>
      <c r="KO34" s="51"/>
      <c r="KP34" s="57" t="s">
        <v>297</v>
      </c>
      <c r="KQ34" s="60">
        <f t="shared" ref="KQ34:KX34" si="30">+AVERAGE(KQ5:KQ32)</f>
        <v>-0.12411128896846679</v>
      </c>
      <c r="KR34" s="61">
        <f t="shared" si="30"/>
        <v>0.1105664754012685</v>
      </c>
      <c r="KS34" s="61">
        <f t="shared" si="30"/>
        <v>-0.1225556252063863</v>
      </c>
      <c r="KT34" s="61">
        <f t="shared" si="30"/>
        <v>2.6128542625987292E-3</v>
      </c>
      <c r="KU34" s="61">
        <f t="shared" si="30"/>
        <v>3.2007269186008777E-3</v>
      </c>
      <c r="KV34" s="61">
        <f t="shared" si="30"/>
        <v>0.82338908780679909</v>
      </c>
      <c r="KW34" s="61">
        <f t="shared" si="30"/>
        <v>-2.7820911614845584E-2</v>
      </c>
      <c r="KX34" s="62">
        <f t="shared" si="30"/>
        <v>6.0000415734315013E-3</v>
      </c>
      <c r="KY34" s="51"/>
      <c r="KZ34" s="57" t="s">
        <v>297</v>
      </c>
      <c r="LA34" s="60">
        <f t="shared" ref="LA34:LH34" si="31">+AVERAGE(LA5:LA32)</f>
        <v>-6.5718225325582844E-2</v>
      </c>
      <c r="LB34" s="61">
        <f t="shared" si="31"/>
        <v>-8.744070748320841E-2</v>
      </c>
      <c r="LC34" s="61">
        <f t="shared" si="31"/>
        <v>-7.5140327914004684E-2</v>
      </c>
      <c r="LD34" s="61">
        <f t="shared" si="31"/>
        <v>-1.0283385980693572E-2</v>
      </c>
      <c r="LE34" s="61">
        <f t="shared" si="31"/>
        <v>1.8188616355570029E-2</v>
      </c>
      <c r="LF34" s="61">
        <f t="shared" si="31"/>
        <v>-6.7705245523999652E-3</v>
      </c>
      <c r="LG34" s="61">
        <f t="shared" si="31"/>
        <v>-3.5098932788537263E-2</v>
      </c>
      <c r="LH34" s="62">
        <f t="shared" si="31"/>
        <v>5.9999547941966469E-3</v>
      </c>
      <c r="LI34" s="51"/>
      <c r="LJ34" s="57" t="s">
        <v>297</v>
      </c>
      <c r="LK34" s="60">
        <f t="shared" ref="LK34:LR34" si="32">+AVERAGE(LK5:LK32)</f>
        <v>1.2143522657028805E-2</v>
      </c>
      <c r="LL34" s="61">
        <f t="shared" si="32"/>
        <v>-3.6461728867294103E-2</v>
      </c>
      <c r="LM34" s="61">
        <f t="shared" si="32"/>
        <v>-7.2479247348576333E-3</v>
      </c>
      <c r="LN34" s="61">
        <f t="shared" si="32"/>
        <v>-2.1541403598593356E-2</v>
      </c>
      <c r="LO34" s="61">
        <f t="shared" si="32"/>
        <v>-3.0151674244069167E-2</v>
      </c>
      <c r="LP34" s="61">
        <f t="shared" si="32"/>
        <v>0.39235648137177936</v>
      </c>
      <c r="LQ34" s="61">
        <f t="shared" si="32"/>
        <v>6.88174516119171E-3</v>
      </c>
      <c r="LR34" s="62">
        <f t="shared" si="32"/>
        <v>6.0000418504413044E-3</v>
      </c>
      <c r="LT34" s="57" t="s">
        <v>297</v>
      </c>
      <c r="LU34" s="60">
        <f t="shared" ref="LU34:MB34" si="33">+AVERAGE(LU5:LU32)</f>
        <v>-1.6351428512537961E-2</v>
      </c>
      <c r="LV34" s="61">
        <f t="shared" si="33"/>
        <v>-1.5579385717995631E-2</v>
      </c>
      <c r="LW34" s="61">
        <f t="shared" si="33"/>
        <v>-1.5802687008313891E-2</v>
      </c>
      <c r="LX34" s="61">
        <f t="shared" si="33"/>
        <v>1.6977477783067831E-2</v>
      </c>
      <c r="LY34" s="61">
        <f t="shared" si="33"/>
        <v>3.841213234968601E-3</v>
      </c>
      <c r="LZ34" s="61">
        <f t="shared" si="33"/>
        <v>-0.11618128413591837</v>
      </c>
      <c r="MA34" s="61">
        <f t="shared" si="33"/>
        <v>-1.7942690443163684E-2</v>
      </c>
      <c r="MB34" s="62">
        <f t="shared" si="33"/>
        <v>6.0000097771547934E-3</v>
      </c>
      <c r="MD34" s="57" t="s">
        <v>297</v>
      </c>
      <c r="ME34" s="60">
        <f t="shared" ref="ME34:ML34" si="34">+AVERAGE(ME5:ME32)</f>
        <v>-2.9669312573087662E-3</v>
      </c>
      <c r="MF34" s="61">
        <f t="shared" si="34"/>
        <v>5.7530769702476815E-2</v>
      </c>
      <c r="MG34" s="61">
        <f t="shared" si="34"/>
        <v>5.5250721178209195E-3</v>
      </c>
      <c r="MH34" s="61">
        <f t="shared" si="34"/>
        <v>4.7078773447218267E-3</v>
      </c>
      <c r="MI34" s="61">
        <f t="shared" si="34"/>
        <v>-1.2550881393899875E-3</v>
      </c>
      <c r="MJ34" s="61">
        <f t="shared" si="34"/>
        <v>0.26085821015755545</v>
      </c>
      <c r="MK34" s="61">
        <f t="shared" si="34"/>
        <v>-8.0423370998941573E-3</v>
      </c>
      <c r="ML34" s="62">
        <f t="shared" si="34"/>
        <v>5.999955407668049E-3</v>
      </c>
      <c r="MN34" s="57" t="s">
        <v>297</v>
      </c>
      <c r="MO34" s="60">
        <f t="shared" ref="MO34:MV34" si="35">+AVERAGE(MO5:MO32)</f>
        <v>4.685156799050607E-2</v>
      </c>
      <c r="MP34" s="61">
        <f t="shared" si="35"/>
        <v>-8.7245866597757488E-2</v>
      </c>
      <c r="MQ34" s="61">
        <f t="shared" si="35"/>
        <v>3.3257251601994733E-2</v>
      </c>
      <c r="MR34" s="61">
        <f t="shared" si="35"/>
        <v>4.3214534947698547E-3</v>
      </c>
      <c r="MS34" s="61">
        <f t="shared" si="35"/>
        <v>1.453342490257893E-2</v>
      </c>
      <c r="MT34" s="61">
        <f t="shared" si="35"/>
        <v>8.4917315345574078</v>
      </c>
      <c r="MU34" s="61">
        <f t="shared" si="35"/>
        <v>9.715891331784578E-3</v>
      </c>
      <c r="MV34" s="62">
        <f t="shared" si="35"/>
        <v>5.9999727222305559E-3</v>
      </c>
      <c r="MX34" s="57" t="s">
        <v>297</v>
      </c>
      <c r="MY34" s="60">
        <f t="shared" ref="MY34:NF34" si="36">+AVERAGE(MY5:MY32)</f>
        <v>2.4326854931847136E-2</v>
      </c>
      <c r="MZ34" s="61">
        <f t="shared" si="36"/>
        <v>2.5286596960775915E-2</v>
      </c>
      <c r="NA34" s="61">
        <f t="shared" si="36"/>
        <v>2.1846030967493196E-2</v>
      </c>
      <c r="NB34" s="61">
        <f t="shared" si="36"/>
        <v>3.1504121929424511E-3</v>
      </c>
      <c r="NC34" s="61">
        <f t="shared" si="36"/>
        <v>-1.6252659968773824E-2</v>
      </c>
      <c r="ND34" s="61">
        <f t="shared" si="36"/>
        <v>-0.16259010315230621</v>
      </c>
      <c r="NE34" s="61">
        <f t="shared" si="36"/>
        <v>3.0416252182872494E-3</v>
      </c>
      <c r="NF34" s="62">
        <f t="shared" si="36"/>
        <v>5.9999645997570357E-3</v>
      </c>
      <c r="NG34" s="147"/>
      <c r="NH34" s="57" t="s">
        <v>297</v>
      </c>
      <c r="NI34" s="60">
        <f t="shared" ref="NI34:NP34" si="37">+AVERAGE(NI5:NI32)</f>
        <v>-5.4808099017740676E-2</v>
      </c>
      <c r="NJ34" s="61">
        <f t="shared" si="37"/>
        <v>6.2435659309486346E-3</v>
      </c>
      <c r="NK34" s="61">
        <f t="shared" si="37"/>
        <v>-6.4026408475489946E-2</v>
      </c>
      <c r="NL34" s="61">
        <f t="shared" si="37"/>
        <v>-1.2140955459469419E-2</v>
      </c>
      <c r="NM34" s="61">
        <f t="shared" si="37"/>
        <v>2.0593669530524005E-2</v>
      </c>
      <c r="NN34" s="61">
        <f t="shared" si="37"/>
        <v>0.12524823449403732</v>
      </c>
      <c r="NO34" s="61">
        <f t="shared" si="37"/>
        <v>-2.0160847921977428E-2</v>
      </c>
      <c r="NP34" s="62">
        <f t="shared" si="37"/>
        <v>6.000023958542767E-3</v>
      </c>
      <c r="NR34" s="57" t="s">
        <v>297</v>
      </c>
      <c r="NS34" s="60">
        <f t="shared" ref="NS34:NZ34" si="38">+AVERAGE(NS5:NS32)</f>
        <v>1.1552990767360162E-2</v>
      </c>
      <c r="NT34" s="61">
        <f t="shared" si="38"/>
        <v>1.4080469878123225E-2</v>
      </c>
      <c r="NU34" s="61">
        <f t="shared" si="38"/>
        <v>2.6855593615490388E-2</v>
      </c>
      <c r="NV34" s="61">
        <f t="shared" si="38"/>
        <v>-9.2334946690012538E-3</v>
      </c>
      <c r="NW34" s="61">
        <f t="shared" si="38"/>
        <v>-2.2144646932714764E-2</v>
      </c>
      <c r="NX34" s="61">
        <f t="shared" si="38"/>
        <v>-0.32813225505472354</v>
      </c>
      <c r="NY34" s="61">
        <f t="shared" si="38"/>
        <v>-1.3047929237949207E-2</v>
      </c>
      <c r="NZ34" s="62">
        <f t="shared" si="38"/>
        <v>5.9971709614682223E-3</v>
      </c>
      <c r="OB34" s="57" t="s">
        <v>297</v>
      </c>
      <c r="OC34" s="60">
        <f t="shared" ref="OC34:OJ34" si="39">+AVERAGE(OC5:OC32)</f>
        <v>-1.2931787538402472E-2</v>
      </c>
      <c r="OD34" s="61">
        <f t="shared" si="39"/>
        <v>-2.1308704790320883E-2</v>
      </c>
      <c r="OE34" s="61">
        <f t="shared" si="39"/>
        <v>-7.2934647885259029E-3</v>
      </c>
      <c r="OF34" s="61">
        <f t="shared" si="39"/>
        <v>-3.0887066515152546E-3</v>
      </c>
      <c r="OG34" s="61">
        <f t="shared" si="39"/>
        <v>4.4581788041643602E-3</v>
      </c>
      <c r="OH34" s="61">
        <f t="shared" si="39"/>
        <v>-2.5438922668663305E-2</v>
      </c>
      <c r="OI34" s="61">
        <f t="shared" si="39"/>
        <v>-9.7552792264392982E-3</v>
      </c>
      <c r="OJ34" s="62">
        <f t="shared" si="39"/>
        <v>6.0016460600904502E-3</v>
      </c>
      <c r="OL34" s="57" t="s">
        <v>297</v>
      </c>
      <c r="OM34" s="60">
        <f t="shared" ref="OM34:OT34" si="40">+AVERAGE(OM5:OM32)</f>
        <v>-6.9843336498736659E-3</v>
      </c>
      <c r="ON34" s="61">
        <f t="shared" si="40"/>
        <v>-4.0189234549682255E-2</v>
      </c>
      <c r="OO34" s="61">
        <f t="shared" si="40"/>
        <v>-3.3726823758889787E-2</v>
      </c>
      <c r="OP34" s="61">
        <f t="shared" si="40"/>
        <v>0.18724837156565446</v>
      </c>
      <c r="OQ34" s="61">
        <f t="shared" si="40"/>
        <v>-2.2100550365034204E-2</v>
      </c>
      <c r="OR34" s="61">
        <f t="shared" si="40"/>
        <v>-4.2280668060477667E-3</v>
      </c>
      <c r="OS34" s="61">
        <f t="shared" si="40"/>
        <v>-4.0333490678554768E-3</v>
      </c>
      <c r="OT34" s="62">
        <f t="shared" si="40"/>
        <v>-8.5574696138336986E-2</v>
      </c>
      <c r="OV34" s="57" t="s">
        <v>297</v>
      </c>
      <c r="OW34" s="155">
        <f t="shared" ref="OW34:PD34" si="41">+AVERAGE(OW5:OW32)</f>
        <v>-9.6251805687311166E-3</v>
      </c>
      <c r="OX34" s="156">
        <f t="shared" si="41"/>
        <v>0.1264618213162392</v>
      </c>
      <c r="OY34" s="156">
        <f t="shared" si="41"/>
        <v>1.4343780571379557E-3</v>
      </c>
      <c r="OZ34" s="156">
        <f t="shared" si="41"/>
        <v>0.23497855147802996</v>
      </c>
      <c r="PA34" s="156">
        <f t="shared" si="41"/>
        <v>1.0288422592341943E-2</v>
      </c>
      <c r="PB34" s="156">
        <f t="shared" si="41"/>
        <v>0.42399323949210926</v>
      </c>
      <c r="PC34" s="156">
        <f t="shared" si="41"/>
        <v>1.3353219225215358E-2</v>
      </c>
      <c r="PD34" s="157" t="e">
        <f t="shared" si="41"/>
        <v>#DIV/0!</v>
      </c>
      <c r="PF34" s="234" t="s">
        <v>297</v>
      </c>
      <c r="PG34" s="155">
        <f>+AVERAGE(PG5:PG32)</f>
        <v>4.4173671702784675E-2</v>
      </c>
      <c r="PH34" s="156">
        <f t="shared" ref="PH34:PN34" si="42">+AVERAGE(PH5:PH32)</f>
        <v>-2.9147209188422812E-2</v>
      </c>
      <c r="PI34" s="156">
        <f t="shared" si="42"/>
        <v>-4.0784114870515469E-2</v>
      </c>
      <c r="PJ34" s="156">
        <f t="shared" si="42"/>
        <v>1.8715668815438063E-3</v>
      </c>
      <c r="PK34" s="156">
        <f t="shared" si="42"/>
        <v>2.3921697603735522E-2</v>
      </c>
      <c r="PL34" s="156">
        <f t="shared" si="42"/>
        <v>-4.6981135057562642E-2</v>
      </c>
      <c r="PM34" s="156">
        <f t="shared" si="42"/>
        <v>1.2647601205964898E-2</v>
      </c>
      <c r="PN34" s="157" t="e">
        <f t="shared" si="42"/>
        <v>#DIV/0!</v>
      </c>
    </row>
    <row r="35" spans="1:430" ht="15" customHeight="1" x14ac:dyDescent="0.25">
      <c r="A35" s="64"/>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352" t="s">
        <v>298</v>
      </c>
      <c r="EB35" s="351"/>
      <c r="EC35" s="351"/>
      <c r="ED35" s="351"/>
      <c r="EE35" s="351"/>
      <c r="EF35" s="351"/>
      <c r="EG35" s="351"/>
      <c r="EH35" s="351"/>
      <c r="EI35" s="351"/>
      <c r="EJ35" s="64"/>
      <c r="EK35" s="350" t="s">
        <v>299</v>
      </c>
      <c r="EL35" s="351"/>
      <c r="EM35" s="351"/>
      <c r="EN35" s="351"/>
      <c r="EO35" s="351"/>
      <c r="EP35" s="351"/>
      <c r="EQ35" s="351"/>
      <c r="ER35" s="351"/>
      <c r="ES35" s="351"/>
      <c r="ET35" s="64"/>
      <c r="EU35" s="350" t="s">
        <v>300</v>
      </c>
      <c r="EV35" s="351"/>
      <c r="EW35" s="351"/>
      <c r="EX35" s="351"/>
      <c r="EY35" s="351"/>
      <c r="EZ35" s="351"/>
      <c r="FA35" s="351"/>
      <c r="FB35" s="351"/>
      <c r="FC35" s="351"/>
      <c r="FD35" s="64"/>
      <c r="FE35" s="350"/>
      <c r="FF35" s="351"/>
      <c r="FG35" s="351"/>
      <c r="FH35" s="351"/>
      <c r="FI35" s="351"/>
      <c r="FJ35" s="351"/>
      <c r="FK35" s="351"/>
      <c r="FL35" s="351"/>
      <c r="FM35" s="351"/>
      <c r="FN35" s="64"/>
      <c r="FO35" s="64"/>
      <c r="FP35" s="350"/>
      <c r="FQ35" s="351"/>
      <c r="FR35" s="351"/>
      <c r="FS35" s="351"/>
      <c r="FT35" s="351"/>
      <c r="FU35" s="351"/>
      <c r="FV35" s="351"/>
      <c r="FW35" s="351"/>
      <c r="FX35" s="351"/>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c r="IW35" s="64"/>
      <c r="IX35" s="64"/>
      <c r="IY35" s="64"/>
      <c r="IZ35" s="64"/>
      <c r="JA35" s="64"/>
      <c r="JB35" s="64"/>
      <c r="JC35" s="64"/>
      <c r="JD35" s="64"/>
      <c r="JE35" s="64"/>
      <c r="JF35" s="64"/>
      <c r="JG35" s="64"/>
      <c r="JH35" s="64"/>
      <c r="JI35" s="64"/>
      <c r="JJ35" s="64"/>
      <c r="JK35" s="64"/>
      <c r="JL35" s="64"/>
      <c r="JM35" s="64"/>
      <c r="JN35" s="64"/>
      <c r="JO35" s="64"/>
      <c r="JP35" s="64"/>
      <c r="JQ35" s="64"/>
      <c r="JR35" s="64"/>
      <c r="JS35" s="64"/>
      <c r="JT35" s="64"/>
      <c r="JU35" s="64"/>
      <c r="JV35" s="64"/>
      <c r="JW35" s="64"/>
      <c r="JX35" s="64"/>
      <c r="JY35" s="64"/>
      <c r="JZ35" s="64"/>
      <c r="KA35" s="64"/>
      <c r="KB35" s="64"/>
      <c r="KC35" s="64"/>
      <c r="KD35" s="64"/>
      <c r="KE35" s="64"/>
      <c r="KF35" s="64"/>
      <c r="KG35" s="64"/>
      <c r="KH35" s="64"/>
      <c r="KI35" s="64"/>
      <c r="KJ35" s="64"/>
      <c r="KK35" s="64"/>
      <c r="KL35" s="64"/>
      <c r="KM35" s="64"/>
      <c r="KN35" s="64"/>
      <c r="KO35" s="64"/>
      <c r="KP35" s="64"/>
      <c r="KQ35" s="64"/>
      <c r="KR35" s="64"/>
      <c r="KS35" s="64"/>
      <c r="KT35" s="64"/>
      <c r="KU35" s="64"/>
      <c r="KV35" s="64"/>
      <c r="KW35" s="64"/>
      <c r="KX35" s="64"/>
      <c r="KY35" s="51"/>
      <c r="KZ35" s="64"/>
      <c r="LA35" s="64"/>
      <c r="LB35" s="64"/>
      <c r="LC35" s="64"/>
      <c r="LD35" s="64"/>
      <c r="LE35" s="64"/>
      <c r="LF35" s="64"/>
      <c r="LG35" s="64"/>
      <c r="LH35" s="64"/>
      <c r="LI35" s="51"/>
      <c r="LJ35" s="64"/>
      <c r="LK35" s="64"/>
      <c r="LL35" s="64"/>
      <c r="LM35" s="64"/>
      <c r="LN35" s="64"/>
      <c r="LO35" s="64"/>
      <c r="LP35" s="64"/>
      <c r="LQ35" s="64"/>
      <c r="LR35" s="64"/>
      <c r="LT35" s="64"/>
      <c r="LU35" s="64"/>
      <c r="LV35" s="64"/>
      <c r="LW35" s="64"/>
      <c r="LX35" s="64"/>
      <c r="LY35" s="64"/>
      <c r="LZ35" s="64"/>
      <c r="MA35" s="64"/>
      <c r="MB35" s="64"/>
      <c r="MD35" s="64"/>
      <c r="ME35" s="64"/>
      <c r="MF35" s="64"/>
      <c r="MG35" s="64"/>
      <c r="MH35" s="64"/>
      <c r="MI35" s="64"/>
      <c r="MJ35" s="64"/>
      <c r="MK35" s="64"/>
      <c r="ML35" s="64"/>
      <c r="MN35" s="64"/>
      <c r="MO35" s="64"/>
      <c r="MP35" s="64"/>
      <c r="MQ35" s="64"/>
      <c r="MR35" s="64"/>
      <c r="MS35" s="64"/>
      <c r="MT35" s="64"/>
      <c r="MU35" s="64"/>
      <c r="MV35" s="64"/>
      <c r="MX35" s="64"/>
      <c r="MY35" s="64"/>
      <c r="MZ35" s="64"/>
      <c r="NA35" s="64"/>
      <c r="NB35" s="64"/>
      <c r="NC35" s="64"/>
      <c r="ND35" s="64"/>
      <c r="NE35" s="64"/>
      <c r="NF35" s="64"/>
      <c r="NG35" s="146"/>
      <c r="NH35" s="64"/>
      <c r="NI35" s="64"/>
      <c r="NJ35" s="64"/>
      <c r="NK35" s="64"/>
      <c r="NL35" s="64"/>
      <c r="NM35" s="64"/>
      <c r="NN35" s="64"/>
      <c r="NO35" s="64"/>
      <c r="NP35" s="64"/>
      <c r="NR35" s="64"/>
      <c r="NS35" s="64"/>
      <c r="NT35" s="64"/>
      <c r="NU35" s="64"/>
      <c r="NV35" s="64"/>
      <c r="NW35" s="64"/>
      <c r="NX35" s="64"/>
      <c r="NY35" s="64"/>
      <c r="NZ35" s="64"/>
      <c r="OB35" s="64"/>
      <c r="OC35" s="64"/>
      <c r="OD35" s="64"/>
      <c r="OE35" s="64"/>
      <c r="OF35" s="64"/>
      <c r="OG35" s="64"/>
      <c r="OH35" s="64"/>
      <c r="OI35" s="64"/>
      <c r="OJ35" s="64"/>
    </row>
    <row r="36" spans="1:430" ht="15" customHeight="1" x14ac:dyDescent="0.25">
      <c r="A36" s="64"/>
      <c r="B36" s="349" t="s">
        <v>301</v>
      </c>
      <c r="C36" s="316"/>
      <c r="D36" s="316"/>
      <c r="E36" s="316"/>
      <c r="F36" s="316"/>
      <c r="G36" s="316"/>
      <c r="H36" s="316"/>
      <c r="I36" s="316"/>
      <c r="J36" s="64"/>
      <c r="K36" s="64"/>
      <c r="L36" s="349" t="s">
        <v>302</v>
      </c>
      <c r="M36" s="316"/>
      <c r="N36" s="316"/>
      <c r="O36" s="316"/>
      <c r="P36" s="316"/>
      <c r="Q36" s="316"/>
      <c r="R36" s="316"/>
      <c r="S36" s="316"/>
      <c r="T36" s="64"/>
      <c r="U36" s="64"/>
      <c r="V36" s="349"/>
      <c r="W36" s="316"/>
      <c r="X36" s="316"/>
      <c r="Y36" s="316"/>
      <c r="Z36" s="316"/>
      <c r="AA36" s="316"/>
      <c r="AB36" s="316"/>
      <c r="AC36" s="316"/>
      <c r="AD36" s="64"/>
      <c r="AE36" s="64"/>
      <c r="AF36" s="349"/>
      <c r="AG36" s="316"/>
      <c r="AH36" s="316"/>
      <c r="AI36" s="316"/>
      <c r="AJ36" s="316"/>
      <c r="AK36" s="316"/>
      <c r="AL36" s="316"/>
      <c r="AM36" s="316"/>
      <c r="AN36" s="64"/>
      <c r="AO36" s="64"/>
      <c r="AP36" s="349"/>
      <c r="AQ36" s="316"/>
      <c r="AR36" s="316"/>
      <c r="AS36" s="316"/>
      <c r="AT36" s="316"/>
      <c r="AU36" s="316"/>
      <c r="AV36" s="316"/>
      <c r="AW36" s="316"/>
      <c r="AX36" s="64"/>
      <c r="AY36" s="64"/>
      <c r="AZ36" s="349"/>
      <c r="BA36" s="316"/>
      <c r="BB36" s="316"/>
      <c r="BC36" s="316"/>
      <c r="BD36" s="316"/>
      <c r="BE36" s="316"/>
      <c r="BF36" s="316"/>
      <c r="BG36" s="316"/>
      <c r="BH36" s="64"/>
      <c r="BI36" s="64"/>
      <c r="BJ36" s="353"/>
      <c r="BK36" s="316"/>
      <c r="BL36" s="316"/>
      <c r="BM36" s="316"/>
      <c r="BN36" s="316"/>
      <c r="BO36" s="316"/>
      <c r="BP36" s="316"/>
      <c r="BQ36" s="316"/>
      <c r="BR36" s="64"/>
      <c r="BS36" s="64"/>
      <c r="BT36" s="353" t="s">
        <v>303</v>
      </c>
      <c r="BU36" s="316"/>
      <c r="BV36" s="316"/>
      <c r="BW36" s="316"/>
      <c r="BX36" s="316"/>
      <c r="BY36" s="316"/>
      <c r="BZ36" s="316"/>
      <c r="CA36" s="316"/>
      <c r="CB36" s="64"/>
      <c r="CC36" s="64"/>
      <c r="CD36" s="353"/>
      <c r="CE36" s="316"/>
      <c r="CF36" s="316"/>
      <c r="CG36" s="316"/>
      <c r="CH36" s="316"/>
      <c r="CI36" s="316"/>
      <c r="CJ36" s="316"/>
      <c r="CK36" s="316"/>
      <c r="CL36" s="64"/>
      <c r="CM36" s="64"/>
      <c r="CN36" s="353"/>
      <c r="CO36" s="316"/>
      <c r="CP36" s="316"/>
      <c r="CQ36" s="316"/>
      <c r="CR36" s="316"/>
      <c r="CS36" s="316"/>
      <c r="CT36" s="316"/>
      <c r="CU36" s="316"/>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316"/>
      <c r="EB36" s="316"/>
      <c r="EC36" s="316"/>
      <c r="ED36" s="316"/>
      <c r="EE36" s="316"/>
      <c r="EF36" s="316"/>
      <c r="EG36" s="316"/>
      <c r="EH36" s="316"/>
      <c r="EI36" s="316"/>
      <c r="EJ36" s="64"/>
      <c r="EK36" s="316"/>
      <c r="EL36" s="316"/>
      <c r="EM36" s="316"/>
      <c r="EN36" s="316"/>
      <c r="EO36" s="316"/>
      <c r="EP36" s="316"/>
      <c r="EQ36" s="316"/>
      <c r="ER36" s="316"/>
      <c r="ES36" s="316"/>
      <c r="ET36" s="64"/>
      <c r="EU36" s="316"/>
      <c r="EV36" s="316"/>
      <c r="EW36" s="316"/>
      <c r="EX36" s="316"/>
      <c r="EY36" s="316"/>
      <c r="EZ36" s="316"/>
      <c r="FA36" s="316"/>
      <c r="FB36" s="316"/>
      <c r="FC36" s="316"/>
      <c r="FD36" s="64"/>
      <c r="FE36" s="316"/>
      <c r="FF36" s="316"/>
      <c r="FG36" s="316"/>
      <c r="FH36" s="316"/>
      <c r="FI36" s="316"/>
      <c r="FJ36" s="316"/>
      <c r="FK36" s="316"/>
      <c r="FL36" s="316"/>
      <c r="FM36" s="316"/>
      <c r="FN36" s="64"/>
      <c r="FO36" s="64"/>
      <c r="FP36" s="316"/>
      <c r="FQ36" s="316"/>
      <c r="FR36" s="316"/>
      <c r="FS36" s="316"/>
      <c r="FT36" s="316"/>
      <c r="FU36" s="316"/>
      <c r="FV36" s="316"/>
      <c r="FW36" s="316"/>
      <c r="FX36" s="316"/>
      <c r="FY36" s="64"/>
      <c r="FZ36" s="64"/>
      <c r="GA36" s="64"/>
      <c r="GB36" s="64"/>
      <c r="GC36" s="64"/>
      <c r="GD36" s="64"/>
      <c r="GE36" s="64"/>
      <c r="GF36" s="64"/>
      <c r="GG36" s="64"/>
      <c r="GH36" s="64"/>
      <c r="GI36" s="64"/>
      <c r="GJ36" s="64"/>
      <c r="GK36" s="64"/>
      <c r="GL36" s="64"/>
      <c r="GM36" s="64"/>
      <c r="GN36" s="64"/>
      <c r="GO36" s="64"/>
      <c r="GP36" s="64"/>
      <c r="GQ36" s="64"/>
      <c r="GR36" s="64"/>
      <c r="GS36" s="64"/>
      <c r="GT36" s="64"/>
      <c r="GU36" s="64"/>
      <c r="GV36" s="64"/>
      <c r="GW36" s="64"/>
      <c r="GX36" s="64"/>
      <c r="GY36" s="64"/>
      <c r="GZ36" s="64"/>
      <c r="HA36" s="64"/>
      <c r="HB36" s="64"/>
      <c r="HC36" s="64"/>
      <c r="HD36" s="64"/>
      <c r="HE36" s="64"/>
      <c r="HF36" s="64"/>
      <c r="HG36" s="64"/>
      <c r="HH36" s="64"/>
      <c r="HI36" s="64"/>
      <c r="HJ36" s="64"/>
      <c r="HK36" s="64"/>
      <c r="HL36" s="64"/>
      <c r="HM36" s="64"/>
      <c r="HN36" s="64"/>
      <c r="HO36" s="64"/>
      <c r="HP36" s="64"/>
      <c r="HQ36" s="64"/>
      <c r="HR36" s="64"/>
      <c r="HS36" s="64"/>
      <c r="HT36" s="64"/>
      <c r="HU36" s="64"/>
      <c r="HV36" s="64"/>
      <c r="HW36" s="64"/>
      <c r="HX36" s="64"/>
      <c r="HY36" s="64"/>
      <c r="HZ36" s="64"/>
      <c r="IA36" s="64"/>
      <c r="IB36" s="64"/>
      <c r="IC36" s="64"/>
      <c r="ID36" s="64"/>
      <c r="IE36" s="64"/>
      <c r="IF36" s="64"/>
      <c r="IG36" s="64"/>
      <c r="IH36" s="64"/>
      <c r="II36" s="64"/>
      <c r="IJ36" s="64"/>
      <c r="IK36" s="64"/>
      <c r="IL36" s="64"/>
      <c r="IM36" s="64"/>
      <c r="IN36" s="64"/>
      <c r="IO36" s="64"/>
      <c r="IP36" s="64"/>
      <c r="IQ36" s="64"/>
      <c r="IR36" s="64"/>
      <c r="IS36" s="64"/>
      <c r="IT36" s="64"/>
      <c r="IU36" s="64"/>
      <c r="IV36" s="64"/>
      <c r="IW36" s="64"/>
      <c r="IX36" s="64"/>
      <c r="IY36" s="64"/>
      <c r="IZ36" s="64"/>
      <c r="JA36" s="64"/>
      <c r="JB36" s="64"/>
      <c r="JC36" s="64"/>
      <c r="JD36" s="64"/>
      <c r="JE36" s="64"/>
      <c r="JF36" s="64"/>
      <c r="JG36" s="64"/>
      <c r="JH36" s="64"/>
      <c r="JI36" s="64"/>
      <c r="JJ36" s="64"/>
      <c r="JK36" s="64"/>
      <c r="JL36" s="64"/>
      <c r="JM36" s="64"/>
      <c r="JN36" s="64"/>
      <c r="JO36" s="64"/>
      <c r="JP36" s="64"/>
      <c r="JQ36" s="64"/>
      <c r="JR36" s="64"/>
      <c r="JS36" s="64"/>
      <c r="JT36" s="64"/>
      <c r="JU36" s="64"/>
      <c r="JV36" s="64"/>
      <c r="JW36" s="64"/>
      <c r="JX36" s="64"/>
      <c r="JY36" s="64"/>
      <c r="JZ36" s="64"/>
      <c r="KA36" s="64"/>
      <c r="KB36" s="64"/>
      <c r="KC36" s="64"/>
      <c r="KD36" s="64"/>
      <c r="KE36" s="64"/>
      <c r="KF36" s="64"/>
      <c r="KG36" s="64"/>
      <c r="KH36" s="64"/>
      <c r="KI36" s="64"/>
      <c r="KJ36" s="64"/>
      <c r="KK36" s="64"/>
      <c r="KL36" s="64"/>
      <c r="KM36" s="64"/>
      <c r="KN36" s="64"/>
      <c r="KO36" s="64"/>
      <c r="KP36" s="64"/>
      <c r="KQ36" s="64"/>
      <c r="KR36" s="64"/>
      <c r="KS36" s="64"/>
      <c r="KT36" s="64"/>
      <c r="KU36" s="64"/>
      <c r="KV36" s="64"/>
      <c r="KW36" s="64"/>
      <c r="KX36" s="64"/>
      <c r="KY36" s="51"/>
      <c r="KZ36" s="64"/>
      <c r="LA36" s="64"/>
      <c r="LB36" s="64"/>
      <c r="LC36" s="64"/>
      <c r="LD36" s="64"/>
      <c r="LE36" s="64"/>
      <c r="LF36" s="64"/>
      <c r="LG36" s="64"/>
      <c r="LH36" s="64"/>
      <c r="LI36" s="51"/>
      <c r="LJ36" s="64"/>
      <c r="LK36" s="64"/>
      <c r="LL36" s="64"/>
      <c r="LM36" s="64"/>
      <c r="LN36" s="64"/>
      <c r="LO36" s="64"/>
      <c r="LP36" s="64"/>
      <c r="LQ36" s="64"/>
      <c r="LR36" s="64"/>
      <c r="LT36" s="64"/>
      <c r="LU36" s="64"/>
      <c r="LV36" s="64"/>
      <c r="LW36" s="64"/>
      <c r="LX36" s="64"/>
      <c r="LY36" s="64"/>
      <c r="LZ36" s="64"/>
      <c r="MA36" s="64"/>
      <c r="MB36" s="64"/>
      <c r="MD36" s="64"/>
      <c r="ME36" s="64"/>
      <c r="MF36" s="64"/>
      <c r="MG36" s="64"/>
      <c r="MH36" s="64"/>
      <c r="MI36" s="64"/>
      <c r="MJ36" s="64"/>
      <c r="MK36" s="64"/>
      <c r="ML36" s="64"/>
      <c r="MN36" s="64"/>
      <c r="MO36" s="64"/>
      <c r="MP36" s="64"/>
      <c r="MQ36" s="64"/>
      <c r="MR36" s="64"/>
      <c r="MS36" s="64"/>
      <c r="MT36" s="64"/>
      <c r="MU36" s="64"/>
      <c r="MV36" s="64"/>
      <c r="MX36" s="64"/>
      <c r="MY36" s="64"/>
      <c r="MZ36" s="64"/>
      <c r="NA36" s="64"/>
      <c r="NB36" s="64"/>
      <c r="NC36" s="64"/>
      <c r="ND36" s="64"/>
      <c r="NE36" s="64"/>
      <c r="NF36" s="64"/>
      <c r="NG36" s="146"/>
      <c r="NH36" s="64"/>
      <c r="NI36" s="64"/>
      <c r="NJ36" s="64"/>
      <c r="NK36" s="64"/>
      <c r="NL36" s="64"/>
      <c r="NM36" s="64"/>
      <c r="NN36" s="64"/>
      <c r="NO36" s="64"/>
      <c r="NP36" s="64"/>
      <c r="NR36" s="64"/>
      <c r="NS36" s="64"/>
      <c r="NT36" s="64"/>
      <c r="NU36" s="64"/>
      <c r="NV36" s="64"/>
      <c r="NW36" s="64"/>
      <c r="NX36" s="64"/>
      <c r="NY36" s="64"/>
      <c r="NZ36" s="64"/>
      <c r="OB36" s="64"/>
      <c r="OC36" s="64"/>
      <c r="OD36" s="64"/>
      <c r="OE36" s="64"/>
      <c r="OF36" s="64"/>
      <c r="OG36" s="64"/>
      <c r="OH36" s="64"/>
      <c r="OI36" s="64"/>
      <c r="OJ36" s="64"/>
    </row>
    <row r="37" spans="1:430" x14ac:dyDescent="0.25">
      <c r="A37" s="64"/>
      <c r="B37" s="316"/>
      <c r="C37" s="316"/>
      <c r="D37" s="316"/>
      <c r="E37" s="316"/>
      <c r="F37" s="316"/>
      <c r="G37" s="316"/>
      <c r="H37" s="316"/>
      <c r="I37" s="316"/>
      <c r="J37" s="64"/>
      <c r="K37" s="64"/>
      <c r="L37" s="316"/>
      <c r="M37" s="316"/>
      <c r="N37" s="316"/>
      <c r="O37" s="316"/>
      <c r="P37" s="316"/>
      <c r="Q37" s="316"/>
      <c r="R37" s="316"/>
      <c r="S37" s="316"/>
      <c r="T37" s="64"/>
      <c r="U37" s="64"/>
      <c r="V37" s="316"/>
      <c r="W37" s="316"/>
      <c r="X37" s="316"/>
      <c r="Y37" s="316"/>
      <c r="Z37" s="316"/>
      <c r="AA37" s="316"/>
      <c r="AB37" s="316"/>
      <c r="AC37" s="316"/>
      <c r="AD37" s="64"/>
      <c r="AE37" s="64"/>
      <c r="AF37" s="316"/>
      <c r="AG37" s="316"/>
      <c r="AH37" s="316"/>
      <c r="AI37" s="316"/>
      <c r="AJ37" s="316"/>
      <c r="AK37" s="316"/>
      <c r="AL37" s="316"/>
      <c r="AM37" s="316"/>
      <c r="AN37" s="64"/>
      <c r="AO37" s="64"/>
      <c r="AP37" s="316"/>
      <c r="AQ37" s="316"/>
      <c r="AR37" s="316"/>
      <c r="AS37" s="316"/>
      <c r="AT37" s="316"/>
      <c r="AU37" s="316"/>
      <c r="AV37" s="316"/>
      <c r="AW37" s="316"/>
      <c r="AX37" s="64"/>
      <c r="AY37" s="64"/>
      <c r="AZ37" s="316"/>
      <c r="BA37" s="316"/>
      <c r="BB37" s="316"/>
      <c r="BC37" s="316"/>
      <c r="BD37" s="316"/>
      <c r="BE37" s="316"/>
      <c r="BF37" s="316"/>
      <c r="BG37" s="316"/>
      <c r="BH37" s="64"/>
      <c r="BI37" s="64"/>
      <c r="BJ37" s="316"/>
      <c r="BK37" s="316"/>
      <c r="BL37" s="316"/>
      <c r="BM37" s="316"/>
      <c r="BN37" s="316"/>
      <c r="BO37" s="316"/>
      <c r="BP37" s="316"/>
      <c r="BQ37" s="316"/>
      <c r="BR37" s="64"/>
      <c r="BS37" s="64"/>
      <c r="BT37" s="316"/>
      <c r="BU37" s="316"/>
      <c r="BV37" s="316"/>
      <c r="BW37" s="316"/>
      <c r="BX37" s="316"/>
      <c r="BY37" s="316"/>
      <c r="BZ37" s="316"/>
      <c r="CA37" s="316"/>
      <c r="CB37" s="64"/>
      <c r="CC37" s="64"/>
      <c r="CD37" s="316"/>
      <c r="CE37" s="316"/>
      <c r="CF37" s="316"/>
      <c r="CG37" s="316"/>
      <c r="CH37" s="316"/>
      <c r="CI37" s="316"/>
      <c r="CJ37" s="316"/>
      <c r="CK37" s="316"/>
      <c r="CL37" s="64"/>
      <c r="CM37" s="64"/>
      <c r="CN37" s="316"/>
      <c r="CO37" s="316"/>
      <c r="CP37" s="316"/>
      <c r="CQ37" s="316"/>
      <c r="CR37" s="316"/>
      <c r="CS37" s="316"/>
      <c r="CT37" s="316"/>
      <c r="CU37" s="316"/>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316"/>
      <c r="EB37" s="316"/>
      <c r="EC37" s="316"/>
      <c r="ED37" s="316"/>
      <c r="EE37" s="316"/>
      <c r="EF37" s="316"/>
      <c r="EG37" s="316"/>
      <c r="EH37" s="316"/>
      <c r="EI37" s="316"/>
      <c r="EJ37" s="64"/>
      <c r="EK37" s="316"/>
      <c r="EL37" s="316"/>
      <c r="EM37" s="316"/>
      <c r="EN37" s="316"/>
      <c r="EO37" s="316"/>
      <c r="EP37" s="316"/>
      <c r="EQ37" s="316"/>
      <c r="ER37" s="316"/>
      <c r="ES37" s="316"/>
      <c r="ET37" s="64"/>
      <c r="EU37" s="316"/>
      <c r="EV37" s="316"/>
      <c r="EW37" s="316"/>
      <c r="EX37" s="316"/>
      <c r="EY37" s="316"/>
      <c r="EZ37" s="316"/>
      <c r="FA37" s="316"/>
      <c r="FB37" s="316"/>
      <c r="FC37" s="316"/>
      <c r="FD37" s="64"/>
      <c r="FE37" s="316"/>
      <c r="FF37" s="316"/>
      <c r="FG37" s="316"/>
      <c r="FH37" s="316"/>
      <c r="FI37" s="316"/>
      <c r="FJ37" s="316"/>
      <c r="FK37" s="316"/>
      <c r="FL37" s="316"/>
      <c r="FM37" s="316"/>
      <c r="FN37" s="64"/>
      <c r="FO37" s="64"/>
      <c r="FP37" s="316"/>
      <c r="FQ37" s="316"/>
      <c r="FR37" s="316"/>
      <c r="FS37" s="316"/>
      <c r="FT37" s="316"/>
      <c r="FU37" s="316"/>
      <c r="FV37" s="316"/>
      <c r="FW37" s="316"/>
      <c r="FX37" s="316"/>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c r="JM37" s="64"/>
      <c r="JN37" s="64"/>
      <c r="JO37" s="64"/>
      <c r="JP37" s="64"/>
      <c r="JQ37" s="64"/>
      <c r="JR37" s="64"/>
      <c r="JS37" s="64"/>
      <c r="JT37" s="64"/>
      <c r="JU37" s="64"/>
      <c r="JV37" s="64"/>
      <c r="JW37" s="64"/>
      <c r="JX37" s="64"/>
      <c r="JY37" s="64"/>
      <c r="JZ37" s="64"/>
      <c r="KA37" s="64"/>
      <c r="KB37" s="64"/>
      <c r="KC37" s="64"/>
      <c r="KD37" s="64"/>
      <c r="KE37" s="64"/>
      <c r="KF37" s="64"/>
      <c r="KG37" s="64"/>
      <c r="KH37" s="64"/>
      <c r="KI37" s="64"/>
      <c r="KJ37" s="64"/>
      <c r="KK37" s="64"/>
      <c r="KL37" s="64"/>
      <c r="KM37" s="64"/>
      <c r="KN37" s="64"/>
      <c r="KO37" s="64"/>
      <c r="KP37" s="64"/>
      <c r="KQ37" s="64"/>
      <c r="KR37" s="64"/>
      <c r="KS37" s="64"/>
      <c r="KT37" s="64"/>
      <c r="KU37" s="64"/>
      <c r="KV37" s="64"/>
      <c r="KW37" s="64"/>
      <c r="KX37" s="64"/>
      <c r="KY37" s="51"/>
      <c r="KZ37" s="64"/>
      <c r="LA37" s="64"/>
      <c r="LB37" s="64"/>
      <c r="LC37" s="64"/>
      <c r="LD37" s="64"/>
      <c r="LE37" s="64"/>
      <c r="LF37" s="64"/>
      <c r="LG37" s="64"/>
      <c r="LH37" s="64"/>
      <c r="LI37" s="51"/>
      <c r="LJ37" s="64"/>
      <c r="LK37" s="64"/>
      <c r="LL37" s="64"/>
      <c r="LM37" s="64"/>
      <c r="LN37" s="64"/>
      <c r="LO37" s="64"/>
      <c r="LP37" s="64"/>
      <c r="LQ37" s="64"/>
      <c r="LR37" s="64"/>
      <c r="LT37" s="64"/>
      <c r="LU37" s="64"/>
      <c r="LV37" s="64"/>
      <c r="LW37" s="64"/>
      <c r="LX37" s="64"/>
      <c r="LY37" s="64"/>
      <c r="LZ37" s="64"/>
      <c r="MA37" s="64"/>
      <c r="MB37" s="64"/>
      <c r="MD37" s="64"/>
      <c r="ME37" s="64"/>
      <c r="MF37" s="64"/>
      <c r="MG37" s="64"/>
      <c r="MH37" s="64"/>
      <c r="MI37" s="64"/>
      <c r="MJ37" s="64"/>
      <c r="MK37" s="64"/>
      <c r="ML37" s="64"/>
      <c r="MN37" s="64"/>
      <c r="MO37" s="64"/>
      <c r="MP37" s="64"/>
      <c r="MQ37" s="64"/>
      <c r="MR37" s="64"/>
      <c r="MS37" s="64"/>
      <c r="MT37" s="64"/>
      <c r="MU37" s="64"/>
      <c r="MV37" s="64"/>
      <c r="MX37" s="64"/>
      <c r="MY37" s="64"/>
      <c r="MZ37" s="64"/>
      <c r="NA37" s="64"/>
      <c r="NB37" s="64"/>
      <c r="NC37" s="64"/>
      <c r="ND37" s="64"/>
      <c r="NE37" s="64"/>
      <c r="NF37" s="64"/>
      <c r="NG37" s="146"/>
      <c r="NH37" s="64"/>
      <c r="NI37" s="64"/>
      <c r="NJ37" s="64"/>
      <c r="NK37" s="64"/>
      <c r="NL37" s="64"/>
      <c r="NM37" s="64"/>
      <c r="NN37" s="64"/>
      <c r="NO37" s="64"/>
      <c r="NP37" s="64"/>
      <c r="NR37" s="64"/>
      <c r="NS37" s="64"/>
      <c r="NT37" s="64"/>
      <c r="NU37" s="64"/>
      <c r="NV37" s="64"/>
      <c r="NW37" s="64"/>
      <c r="NX37" s="64"/>
      <c r="NY37" s="64"/>
      <c r="NZ37" s="64"/>
      <c r="OB37" s="64"/>
      <c r="OC37" s="64"/>
      <c r="OD37" s="64"/>
      <c r="OE37" s="64"/>
      <c r="OF37" s="64"/>
      <c r="OG37" s="64"/>
      <c r="OH37" s="64"/>
      <c r="OI37" s="64"/>
      <c r="OJ37" s="64"/>
    </row>
  </sheetData>
  <mergeCells count="101">
    <mergeCell ref="OB2:OJ2"/>
    <mergeCell ref="NR3:NZ3"/>
    <mergeCell ref="BS3:CA3"/>
    <mergeCell ref="MX2:NF2"/>
    <mergeCell ref="HD2:HL2"/>
    <mergeCell ref="DQ2:DY2"/>
    <mergeCell ref="EK35:ES37"/>
    <mergeCell ref="LT2:MB2"/>
    <mergeCell ref="EA3:EI3"/>
    <mergeCell ref="MN3:MV3"/>
    <mergeCell ref="KF2:KN2"/>
    <mergeCell ref="EK3:ES3"/>
    <mergeCell ref="FP35:FX37"/>
    <mergeCell ref="OL3:OT3"/>
    <mergeCell ref="MD2:ML2"/>
    <mergeCell ref="OV3:PD3"/>
    <mergeCell ref="NH3:NP3"/>
    <mergeCell ref="JB3:JJ3"/>
    <mergeCell ref="JV3:KD3"/>
    <mergeCell ref="MD3:ML3"/>
    <mergeCell ref="V36:AC37"/>
    <mergeCell ref="FZ2:GH2"/>
    <mergeCell ref="JL2:JT2"/>
    <mergeCell ref="DG2:DO2"/>
    <mergeCell ref="BS2:CA2"/>
    <mergeCell ref="JL3:JT3"/>
    <mergeCell ref="CC2:CK2"/>
    <mergeCell ref="CW3:DE3"/>
    <mergeCell ref="IH2:IP2"/>
    <mergeCell ref="IR2:IZ2"/>
    <mergeCell ref="EU2:FC2"/>
    <mergeCell ref="JB2:JJ2"/>
    <mergeCell ref="AY3:BG3"/>
    <mergeCell ref="IH3:IP3"/>
    <mergeCell ref="MX3:NF3"/>
    <mergeCell ref="LT3:MB3"/>
    <mergeCell ref="BJ36:BQ37"/>
    <mergeCell ref="B36:I37"/>
    <mergeCell ref="DQ3:DY3"/>
    <mergeCell ref="AP36:AW37"/>
    <mergeCell ref="KF3:KN3"/>
    <mergeCell ref="KZ3:LH3"/>
    <mergeCell ref="L36:S37"/>
    <mergeCell ref="CD36:CK37"/>
    <mergeCell ref="HN2:HV2"/>
    <mergeCell ref="CN36:CU37"/>
    <mergeCell ref="AZ36:BG37"/>
    <mergeCell ref="GJ2:GR2"/>
    <mergeCell ref="U2:AC2"/>
    <mergeCell ref="K3:S3"/>
    <mergeCell ref="BT36:CA37"/>
    <mergeCell ref="GJ3:GR3"/>
    <mergeCell ref="EA2:EI2"/>
    <mergeCell ref="EU3:FC3"/>
    <mergeCell ref="GT2:HB2"/>
    <mergeCell ref="KP3:KX3"/>
    <mergeCell ref="HX3:IF3"/>
    <mergeCell ref="KP2:KX2"/>
    <mergeCell ref="FE2:FM2"/>
    <mergeCell ref="GT3:HB3"/>
    <mergeCell ref="HX2:IF2"/>
    <mergeCell ref="U3:AC3"/>
    <mergeCell ref="AY2:BG2"/>
    <mergeCell ref="CM2:CU2"/>
    <mergeCell ref="A3:I3"/>
    <mergeCell ref="AO2:AW2"/>
    <mergeCell ref="AE3:AM3"/>
    <mergeCell ref="AO3:AW3"/>
    <mergeCell ref="BI2:BQ2"/>
    <mergeCell ref="KZ2:LH2"/>
    <mergeCell ref="HN3:HV3"/>
    <mergeCell ref="HD3:HL3"/>
    <mergeCell ref="FP2:FX2"/>
    <mergeCell ref="FP3:FX3"/>
    <mergeCell ref="FZ3:GH3"/>
    <mergeCell ref="A2:I2"/>
    <mergeCell ref="K2:S2"/>
    <mergeCell ref="PF2:PN2"/>
    <mergeCell ref="PF3:PN3"/>
    <mergeCell ref="OL2:OT2"/>
    <mergeCell ref="EK2:ES2"/>
    <mergeCell ref="AF36:AM37"/>
    <mergeCell ref="FE3:FM3"/>
    <mergeCell ref="EU35:FC37"/>
    <mergeCell ref="FE35:FM37"/>
    <mergeCell ref="LJ2:LR2"/>
    <mergeCell ref="EA35:EI37"/>
    <mergeCell ref="IR3:IZ3"/>
    <mergeCell ref="JV2:KD2"/>
    <mergeCell ref="CC3:CK3"/>
    <mergeCell ref="CM3:CU3"/>
    <mergeCell ref="DG3:DO3"/>
    <mergeCell ref="AE2:AM2"/>
    <mergeCell ref="BI3:BQ3"/>
    <mergeCell ref="CW2:DE2"/>
    <mergeCell ref="OV2:PD2"/>
    <mergeCell ref="LJ3:LR3"/>
    <mergeCell ref="NR2:NZ2"/>
    <mergeCell ref="OB3:OJ3"/>
    <mergeCell ref="MN2:MV2"/>
    <mergeCell ref="NH2:NP2"/>
  </mergeCells>
  <hyperlinks>
    <hyperlink ref="A1" location="ÍNDICE!A1" display="REGRESAR"/>
  </hyperlinks>
  <pageMargins left="0.7" right="0.7" top="0.75" bottom="0.75" header="0.3" footer="0.3"/>
  <pageSetup paperSize="9" scale="58" orientation="portrait"/>
  <colBreaks count="21" manualBreakCount="21">
    <brk id="9" max="1048575" man="1"/>
    <brk id="19" max="1048575" man="1"/>
    <brk id="29" max="1048575" man="1"/>
    <brk id="39" max="1048575" man="1"/>
    <brk id="49" max="1048575" man="1"/>
    <brk id="59" max="1048575" man="1"/>
    <brk id="69" max="1048575" man="1"/>
    <brk id="79" max="1048575" man="1"/>
    <brk id="89" max="1048575" man="1"/>
    <brk id="99" max="1048575" man="1"/>
    <brk id="109" max="1048575" man="1"/>
    <brk id="119" max="1048575" man="1"/>
    <brk id="181" max="1048575" man="1"/>
    <brk id="190" max="1048575" man="1"/>
    <brk id="201" max="1048575" man="1"/>
    <brk id="211" max="1048575" man="1"/>
    <brk id="221" max="1048575" man="1"/>
    <brk id="231" max="1048575" man="1"/>
    <brk id="241" max="1048575" man="1"/>
    <brk id="251" max="1048575" man="1"/>
    <brk id="261" max="1048575" man="1"/>
  </colBreaks>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4"/>
  <dimension ref="A1:KN38"/>
  <sheetViews>
    <sheetView showGridLines="0" topLeftCell="KI4" zoomScale="90" zoomScaleNormal="90" zoomScaleSheetLayoutView="90" workbookViewId="0">
      <selection activeCell="KJ34" sqref="KJ34:KN34"/>
    </sheetView>
  </sheetViews>
  <sheetFormatPr baseColWidth="10" defaultColWidth="11.42578125" defaultRowHeight="15" x14ac:dyDescent="0.25"/>
  <cols>
    <col min="1" max="1" width="23.7109375" style="252" hidden="1" customWidth="1"/>
    <col min="2" max="6" width="13.28515625" style="252" hidden="1" customWidth="1"/>
    <col min="7" max="7" width="2.140625" style="252" hidden="1" customWidth="1"/>
    <col min="8" max="8" width="23.7109375" style="252" hidden="1" customWidth="1"/>
    <col min="9" max="13" width="13.28515625" style="252" hidden="1" customWidth="1"/>
    <col min="14" max="14" width="2.140625" style="252" hidden="1" customWidth="1"/>
    <col min="15" max="15" width="23.7109375" style="252" hidden="1" customWidth="1"/>
    <col min="16" max="20" width="13.28515625" style="252" hidden="1" customWidth="1"/>
    <col min="21" max="21" width="2.140625" style="252" hidden="1" customWidth="1"/>
    <col min="22" max="22" width="23.7109375" style="252" hidden="1" customWidth="1"/>
    <col min="23" max="27" width="13.28515625" style="252" hidden="1" customWidth="1"/>
    <col min="28" max="28" width="2.140625" style="252" hidden="1" customWidth="1"/>
    <col min="29" max="29" width="23.7109375" style="252" hidden="1" customWidth="1"/>
    <col min="30" max="34" width="13.28515625" style="252" hidden="1" customWidth="1"/>
    <col min="35" max="35" width="2.140625" style="252" hidden="1" customWidth="1"/>
    <col min="36" max="36" width="23.7109375" style="252" hidden="1" customWidth="1"/>
    <col min="37" max="41" width="13.28515625" style="252" hidden="1" customWidth="1"/>
    <col min="42" max="42" width="2.140625" style="252" hidden="1" customWidth="1"/>
    <col min="43" max="43" width="23.7109375" style="252" hidden="1" customWidth="1"/>
    <col min="44" max="48" width="13.28515625" style="252" hidden="1" customWidth="1"/>
    <col min="49" max="49" width="2.140625" style="252" hidden="1" customWidth="1"/>
    <col min="50" max="50" width="23.7109375" style="252" hidden="1" customWidth="1"/>
    <col min="51" max="55" width="13.28515625" style="252" hidden="1" customWidth="1"/>
    <col min="56" max="56" width="2.140625" style="252" hidden="1" customWidth="1"/>
    <col min="57" max="57" width="23.7109375" style="252" hidden="1" customWidth="1"/>
    <col min="58" max="62" width="13.28515625" style="252" hidden="1" customWidth="1"/>
    <col min="63" max="63" width="2.140625" style="252" hidden="1" customWidth="1"/>
    <col min="64" max="64" width="23.7109375" style="252" hidden="1" customWidth="1"/>
    <col min="65" max="69" width="13.28515625" style="252" hidden="1" customWidth="1"/>
    <col min="70" max="70" width="2.140625" style="252" hidden="1" customWidth="1"/>
    <col min="71" max="71" width="32.85546875" style="252" hidden="1" customWidth="1"/>
    <col min="72" max="76" width="14.42578125" style="252" hidden="1" customWidth="1"/>
    <col min="77" max="77" width="2.5703125" style="252" hidden="1" customWidth="1"/>
    <col min="78" max="78" width="30.5703125" style="252" hidden="1" customWidth="1"/>
    <col min="79" max="83" width="19.28515625" style="252" hidden="1" customWidth="1"/>
    <col min="84" max="84" width="2.5703125" style="252" hidden="1" customWidth="1"/>
    <col min="85" max="85" width="30.5703125" style="252" hidden="1" customWidth="1"/>
    <col min="86" max="90" width="19.28515625" style="252" hidden="1" customWidth="1"/>
    <col min="91" max="91" width="2.5703125" style="252" hidden="1" customWidth="1"/>
    <col min="92" max="92" width="30.5703125" style="252" hidden="1" customWidth="1"/>
    <col min="93" max="97" width="19.28515625" style="252" hidden="1" customWidth="1"/>
    <col min="98" max="98" width="2.5703125" style="252" hidden="1" customWidth="1"/>
    <col min="99" max="99" width="30.5703125" style="252" hidden="1" customWidth="1"/>
    <col min="100" max="104" width="19.28515625" style="252" hidden="1" customWidth="1"/>
    <col min="105" max="105" width="2.5703125" style="252" hidden="1" customWidth="1"/>
    <col min="106" max="106" width="30.5703125" style="252" hidden="1" customWidth="1"/>
    <col min="107" max="111" width="19.28515625" style="252" hidden="1" customWidth="1"/>
    <col min="112" max="112" width="2.5703125" style="252" hidden="1" customWidth="1"/>
    <col min="113" max="113" width="30.5703125" style="252" hidden="1" customWidth="1"/>
    <col min="114" max="118" width="19.28515625" style="252" hidden="1" customWidth="1"/>
    <col min="119" max="119" width="2.5703125" style="252" hidden="1" customWidth="1"/>
    <col min="120" max="120" width="30.5703125" style="252" hidden="1" customWidth="1"/>
    <col min="121" max="125" width="19.28515625" style="252" hidden="1" customWidth="1"/>
    <col min="126" max="126" width="2.5703125" style="252" hidden="1" customWidth="1"/>
    <col min="127" max="127" width="30.5703125" style="252" hidden="1" customWidth="1"/>
    <col min="128" max="132" width="19.28515625" style="252" hidden="1" customWidth="1"/>
    <col min="133" max="133" width="2.85546875" style="252" hidden="1" customWidth="1"/>
    <col min="134" max="134" width="23.7109375" style="252" hidden="1" customWidth="1"/>
    <col min="135" max="139" width="15.28515625" style="252" hidden="1" customWidth="1"/>
    <col min="140" max="140" width="2.85546875" style="252" hidden="1" customWidth="1"/>
    <col min="141" max="141" width="23.7109375" style="252" hidden="1" customWidth="1"/>
    <col min="142" max="146" width="15.28515625" style="252" hidden="1" customWidth="1"/>
    <col min="147" max="147" width="2.85546875" style="252" hidden="1" customWidth="1"/>
    <col min="148" max="148" width="23.7109375" style="252" hidden="1" customWidth="1"/>
    <col min="149" max="153" width="15.28515625" style="252" hidden="1" customWidth="1"/>
    <col min="154" max="154" width="2.85546875" style="252" hidden="1" customWidth="1"/>
    <col min="155" max="155" width="23.7109375" style="252" hidden="1" customWidth="1"/>
    <col min="156" max="160" width="15.28515625" style="252" hidden="1" customWidth="1"/>
    <col min="161" max="161" width="2.85546875" style="252" hidden="1" customWidth="1"/>
    <col min="162" max="162" width="23.7109375" style="252" hidden="1" customWidth="1"/>
    <col min="163" max="167" width="15.28515625" style="252" hidden="1" customWidth="1"/>
    <col min="168" max="168" width="2.85546875" style="252" hidden="1" customWidth="1"/>
    <col min="169" max="169" width="23.7109375" style="252" hidden="1" customWidth="1"/>
    <col min="170" max="174" width="15.28515625" style="252" hidden="1" customWidth="1"/>
    <col min="175" max="175" width="2.85546875" style="252" hidden="1" customWidth="1"/>
    <col min="176" max="176" width="23.7109375" style="252" hidden="1" customWidth="1"/>
    <col min="177" max="181" width="15.28515625" style="252" hidden="1" customWidth="1"/>
    <col min="182" max="182" width="2.85546875" style="252" hidden="1" customWidth="1"/>
    <col min="183" max="183" width="23.7109375" style="252" hidden="1" customWidth="1"/>
    <col min="184" max="188" width="15.28515625" style="252" hidden="1" customWidth="1"/>
    <col min="189" max="189" width="2.85546875" style="252" hidden="1" customWidth="1"/>
    <col min="190" max="190" width="23.7109375" style="252" hidden="1" customWidth="1"/>
    <col min="191" max="194" width="15.28515625" style="252" hidden="1" customWidth="1"/>
    <col min="195" max="195" width="16.5703125" style="252" hidden="1" customWidth="1"/>
    <col min="196" max="196" width="2.85546875" style="252" hidden="1" customWidth="1"/>
    <col min="197" max="197" width="23.7109375" style="252" hidden="1" customWidth="1"/>
    <col min="198" max="201" width="15.28515625" style="252" hidden="1" customWidth="1"/>
    <col min="202" max="202" width="23.42578125" style="252" hidden="1" customWidth="1"/>
    <col min="203" max="203" width="2.85546875" style="252" hidden="1" customWidth="1"/>
    <col min="204" max="204" width="23.7109375" style="252" hidden="1" customWidth="1"/>
    <col min="205" max="209" width="18.42578125" style="252" hidden="1" customWidth="1"/>
    <col min="210" max="210" width="4" style="252" hidden="1" customWidth="1"/>
    <col min="211" max="211" width="23.7109375" style="252" hidden="1" customWidth="1"/>
    <col min="212" max="216" width="17.42578125" style="252" hidden="1" customWidth="1"/>
    <col min="217" max="217" width="3.42578125" style="252" hidden="1" customWidth="1"/>
    <col min="218" max="218" width="23.7109375" style="252" hidden="1" customWidth="1"/>
    <col min="219" max="223" width="19.140625" style="252" hidden="1" customWidth="1"/>
    <col min="224" max="224" width="3.85546875" style="252" hidden="1" customWidth="1"/>
    <col min="225" max="225" width="23.7109375" style="252" hidden="1" customWidth="1"/>
    <col min="226" max="230" width="17.140625" style="252" hidden="1" customWidth="1"/>
    <col min="231" max="231" width="4.28515625" style="252" hidden="1" customWidth="1"/>
    <col min="232" max="232" width="23.7109375" style="252" hidden="1" customWidth="1"/>
    <col min="233" max="237" width="19.42578125" style="252" hidden="1" customWidth="1"/>
    <col min="238" max="238" width="4.85546875" style="252" hidden="1" customWidth="1"/>
    <col min="239" max="239" width="23.7109375" style="252" hidden="1" customWidth="1"/>
    <col min="240" max="244" width="14" style="252" hidden="1" customWidth="1"/>
    <col min="245" max="245" width="6" style="252" hidden="1" customWidth="1"/>
    <col min="246" max="246" width="23.7109375" style="252" hidden="1" customWidth="1"/>
    <col min="247" max="251" width="14" style="252" hidden="1" customWidth="1"/>
    <col min="252" max="252" width="11.42578125" style="252" hidden="1" customWidth="1"/>
    <col min="253" max="253" width="24.28515625" style="252" hidden="1" customWidth="1"/>
    <col min="254" max="258" width="11.42578125" style="252" hidden="1" customWidth="1"/>
    <col min="259" max="259" width="5.85546875" style="252" hidden="1" customWidth="1"/>
    <col min="260" max="260" width="24.28515625" style="252" hidden="1" customWidth="1"/>
    <col min="261" max="264" width="11.42578125" style="252" hidden="1" customWidth="1"/>
    <col min="265" max="265" width="24.42578125" style="252" hidden="1" customWidth="1"/>
    <col min="266" max="266" width="8.140625" style="252" hidden="1" customWidth="1"/>
    <col min="267" max="267" width="24.28515625" style="252" hidden="1" customWidth="1"/>
    <col min="268" max="271" width="13.28515625" style="252" hidden="1" customWidth="1"/>
    <col min="272" max="272" width="24.42578125" style="252" hidden="1" customWidth="1"/>
    <col min="273" max="273" width="11.42578125" style="252" hidden="1" customWidth="1"/>
    <col min="274" max="274" width="24.28515625" style="252" hidden="1" customWidth="1"/>
    <col min="275" max="278" width="13.28515625" style="252" hidden="1" customWidth="1"/>
    <col min="279" max="279" width="24.42578125" style="252" hidden="1" customWidth="1"/>
    <col min="280" max="280" width="11.42578125" style="252" hidden="1" customWidth="1"/>
    <col min="281" max="281" width="23.42578125" style="252" hidden="1" customWidth="1"/>
    <col min="282" max="283" width="11.28515625" style="252" hidden="1" customWidth="1"/>
    <col min="284" max="286" width="12" style="252" hidden="1" customWidth="1"/>
    <col min="287" max="287" width="11.42578125" style="252" hidden="1" customWidth="1"/>
    <col min="288" max="288" width="21.42578125" style="252" hidden="1" customWidth="1"/>
    <col min="289" max="289" width="11.42578125" style="252" hidden="1" customWidth="1"/>
    <col min="290" max="292" width="0" style="252" hidden="1" customWidth="1"/>
    <col min="293" max="293" width="18.85546875" style="252" hidden="1" customWidth="1"/>
    <col min="294" max="294" width="0" style="252" hidden="1" customWidth="1"/>
    <col min="295" max="295" width="26.7109375" style="253" customWidth="1"/>
    <col min="296" max="299" width="12.5703125" style="252" bestFit="1" customWidth="1"/>
    <col min="300" max="300" width="23.140625" style="252" bestFit="1" customWidth="1"/>
    <col min="301" max="16384" width="11.42578125" style="252"/>
  </cols>
  <sheetData>
    <row r="1" spans="1:300" x14ac:dyDescent="0.25">
      <c r="A1" s="251" t="s">
        <v>226</v>
      </c>
      <c r="W1" s="75">
        <v>1E-4</v>
      </c>
      <c r="X1" s="75">
        <v>9.0000000000000006E-5</v>
      </c>
      <c r="Y1" s="75"/>
      <c r="Z1" s="75"/>
      <c r="AA1" s="75"/>
      <c r="AB1" s="75"/>
      <c r="AC1" s="75"/>
      <c r="AD1" s="75">
        <v>1E-4</v>
      </c>
      <c r="AE1" s="75">
        <v>9.0000000000000006E-5</v>
      </c>
      <c r="AF1" s="75"/>
      <c r="AG1" s="75"/>
      <c r="AH1" s="75"/>
      <c r="AI1" s="75"/>
      <c r="AJ1" s="75"/>
      <c r="AK1" s="75">
        <v>1E-4</v>
      </c>
      <c r="AL1" s="75">
        <v>9.0000000000000006E-5</v>
      </c>
      <c r="AM1" s="75"/>
      <c r="AN1" s="75"/>
      <c r="AO1" s="75"/>
      <c r="AP1" s="75"/>
      <c r="AQ1" s="75"/>
      <c r="AR1" s="75">
        <v>1E-4</v>
      </c>
      <c r="AS1" s="75">
        <v>9.0000000000000006E-5</v>
      </c>
      <c r="AT1" s="75"/>
      <c r="AU1" s="75"/>
      <c r="AV1" s="75"/>
      <c r="AW1" s="75"/>
      <c r="AX1" s="75"/>
      <c r="AY1" s="75">
        <v>1E-4</v>
      </c>
      <c r="AZ1" s="75">
        <v>9.0000000000000006E-5</v>
      </c>
      <c r="BA1" s="75"/>
      <c r="BB1" s="75"/>
      <c r="BC1" s="75"/>
      <c r="BD1" s="75"/>
      <c r="BE1" s="75"/>
      <c r="BF1" s="75">
        <v>1E-4</v>
      </c>
      <c r="BG1" s="75">
        <v>9.0000000000000006E-5</v>
      </c>
      <c r="BH1" s="75"/>
      <c r="BI1" s="75"/>
      <c r="BJ1" s="75"/>
      <c r="BK1" s="75"/>
      <c r="BL1" s="75"/>
      <c r="BM1" s="75">
        <v>1E-4</v>
      </c>
      <c r="BN1" s="75">
        <v>9.0000000000000006E-5</v>
      </c>
      <c r="BO1" s="75"/>
      <c r="BP1" s="75"/>
      <c r="BQ1" s="75"/>
      <c r="BR1" s="75"/>
      <c r="BY1" s="75"/>
      <c r="CF1" s="75"/>
      <c r="CM1" s="75"/>
      <c r="CT1" s="75"/>
      <c r="DA1" s="75"/>
      <c r="DH1" s="75"/>
      <c r="DO1" s="75"/>
      <c r="DV1" s="75"/>
      <c r="EC1" s="75"/>
      <c r="EJ1" s="75"/>
      <c r="EQ1" s="75"/>
      <c r="EX1" s="75"/>
      <c r="FE1" s="75"/>
      <c r="FL1" s="75"/>
      <c r="FS1" s="75"/>
      <c r="FZ1" s="75"/>
      <c r="GG1" s="75"/>
      <c r="GN1" s="75"/>
      <c r="GU1" s="75"/>
    </row>
    <row r="2" spans="1:300" ht="15" customHeight="1" x14ac:dyDescent="0.25">
      <c r="A2" s="354" t="s">
        <v>227</v>
      </c>
      <c r="B2" s="355"/>
      <c r="C2" s="355"/>
      <c r="D2" s="355"/>
      <c r="E2" s="355"/>
      <c r="F2" s="356"/>
      <c r="G2" s="254"/>
      <c r="H2" s="354" t="s">
        <v>227</v>
      </c>
      <c r="I2" s="355"/>
      <c r="J2" s="355"/>
      <c r="K2" s="355"/>
      <c r="L2" s="355"/>
      <c r="M2" s="356"/>
      <c r="N2" s="254"/>
      <c r="O2" s="354" t="s">
        <v>227</v>
      </c>
      <c r="P2" s="355"/>
      <c r="Q2" s="355"/>
      <c r="R2" s="355"/>
      <c r="S2" s="355"/>
      <c r="T2" s="356"/>
      <c r="U2" s="254"/>
      <c r="V2" s="354" t="s">
        <v>227</v>
      </c>
      <c r="W2" s="355"/>
      <c r="X2" s="355"/>
      <c r="Y2" s="355"/>
      <c r="Z2" s="355"/>
      <c r="AA2" s="356"/>
      <c r="AB2" s="254"/>
      <c r="AC2" s="354" t="s">
        <v>227</v>
      </c>
      <c r="AD2" s="355"/>
      <c r="AE2" s="355"/>
      <c r="AF2" s="355"/>
      <c r="AG2" s="355"/>
      <c r="AH2" s="356"/>
      <c r="AI2" s="254"/>
      <c r="AJ2" s="354" t="s">
        <v>227</v>
      </c>
      <c r="AK2" s="355"/>
      <c r="AL2" s="355"/>
      <c r="AM2" s="355"/>
      <c r="AN2" s="355"/>
      <c r="AO2" s="356"/>
      <c r="AP2" s="254"/>
      <c r="AQ2" s="354" t="s">
        <v>227</v>
      </c>
      <c r="AR2" s="355"/>
      <c r="AS2" s="355"/>
      <c r="AT2" s="355"/>
      <c r="AU2" s="355"/>
      <c r="AV2" s="356"/>
      <c r="AW2" s="254"/>
      <c r="AX2" s="354" t="s">
        <v>227</v>
      </c>
      <c r="AY2" s="355"/>
      <c r="AZ2" s="355"/>
      <c r="BA2" s="355"/>
      <c r="BB2" s="355"/>
      <c r="BC2" s="356"/>
      <c r="BD2" s="254"/>
      <c r="BE2" s="354" t="s">
        <v>227</v>
      </c>
      <c r="BF2" s="355"/>
      <c r="BG2" s="355"/>
      <c r="BH2" s="355"/>
      <c r="BI2" s="355"/>
      <c r="BJ2" s="356"/>
      <c r="BK2" s="254"/>
      <c r="BL2" s="354" t="s">
        <v>227</v>
      </c>
      <c r="BM2" s="355"/>
      <c r="BN2" s="355"/>
      <c r="BO2" s="355"/>
      <c r="BP2" s="355"/>
      <c r="BQ2" s="356"/>
      <c r="BR2" s="254"/>
      <c r="BS2" s="354" t="s">
        <v>227</v>
      </c>
      <c r="BT2" s="355"/>
      <c r="BU2" s="355"/>
      <c r="BV2" s="355"/>
      <c r="BW2" s="355"/>
      <c r="BX2" s="356"/>
      <c r="BY2" s="254"/>
      <c r="BZ2" s="354" t="s">
        <v>227</v>
      </c>
      <c r="CA2" s="355"/>
      <c r="CB2" s="355"/>
      <c r="CC2" s="355"/>
      <c r="CD2" s="355"/>
      <c r="CE2" s="356"/>
      <c r="CF2" s="254"/>
      <c r="CG2" s="354" t="s">
        <v>227</v>
      </c>
      <c r="CH2" s="355"/>
      <c r="CI2" s="355"/>
      <c r="CJ2" s="355"/>
      <c r="CK2" s="355"/>
      <c r="CL2" s="356"/>
      <c r="CM2" s="254"/>
      <c r="CN2" s="354" t="s">
        <v>227</v>
      </c>
      <c r="CO2" s="355"/>
      <c r="CP2" s="355"/>
      <c r="CQ2" s="355"/>
      <c r="CR2" s="355"/>
      <c r="CS2" s="356"/>
      <c r="CT2" s="254"/>
      <c r="CU2" s="354" t="s">
        <v>227</v>
      </c>
      <c r="CV2" s="355"/>
      <c r="CW2" s="355"/>
      <c r="CX2" s="355"/>
      <c r="CY2" s="355"/>
      <c r="CZ2" s="356"/>
      <c r="DA2" s="254"/>
      <c r="DB2" s="354" t="s">
        <v>227</v>
      </c>
      <c r="DC2" s="355"/>
      <c r="DD2" s="355"/>
      <c r="DE2" s="355"/>
      <c r="DF2" s="355"/>
      <c r="DG2" s="356"/>
      <c r="DH2" s="254"/>
      <c r="DI2" s="354" t="s">
        <v>227</v>
      </c>
      <c r="DJ2" s="355"/>
      <c r="DK2" s="355"/>
      <c r="DL2" s="355"/>
      <c r="DM2" s="355"/>
      <c r="DN2" s="356"/>
      <c r="DO2" s="254"/>
      <c r="DP2" s="354" t="s">
        <v>227</v>
      </c>
      <c r="DQ2" s="355"/>
      <c r="DR2" s="355"/>
      <c r="DS2" s="355"/>
      <c r="DT2" s="355"/>
      <c r="DU2" s="356"/>
      <c r="DV2" s="254"/>
      <c r="DW2" s="354" t="s">
        <v>227</v>
      </c>
      <c r="DX2" s="355"/>
      <c r="DY2" s="355"/>
      <c r="DZ2" s="355"/>
      <c r="EA2" s="355"/>
      <c r="EB2" s="356"/>
      <c r="EC2" s="254"/>
      <c r="ED2" s="354" t="s">
        <v>227</v>
      </c>
      <c r="EE2" s="355"/>
      <c r="EF2" s="355"/>
      <c r="EG2" s="355"/>
      <c r="EH2" s="355"/>
      <c r="EI2" s="356"/>
      <c r="EJ2" s="254"/>
      <c r="EK2" s="354" t="s">
        <v>227</v>
      </c>
      <c r="EL2" s="355"/>
      <c r="EM2" s="355"/>
      <c r="EN2" s="355"/>
      <c r="EO2" s="355"/>
      <c r="EP2" s="356"/>
      <c r="EQ2" s="254"/>
      <c r="ER2" s="354" t="s">
        <v>227</v>
      </c>
      <c r="ES2" s="355"/>
      <c r="ET2" s="355"/>
      <c r="EU2" s="355"/>
      <c r="EV2" s="355"/>
      <c r="EW2" s="356"/>
      <c r="EX2" s="254"/>
      <c r="EY2" s="354" t="s">
        <v>227</v>
      </c>
      <c r="EZ2" s="355"/>
      <c r="FA2" s="355"/>
      <c r="FB2" s="355"/>
      <c r="FC2" s="355"/>
      <c r="FD2" s="356"/>
      <c r="FE2" s="254"/>
      <c r="FF2" s="354" t="s">
        <v>227</v>
      </c>
      <c r="FG2" s="355"/>
      <c r="FH2" s="355"/>
      <c r="FI2" s="355"/>
      <c r="FJ2" s="355"/>
      <c r="FK2" s="356"/>
      <c r="FL2" s="254"/>
      <c r="FM2" s="354" t="s">
        <v>227</v>
      </c>
      <c r="FN2" s="355"/>
      <c r="FO2" s="355"/>
      <c r="FP2" s="355"/>
      <c r="FQ2" s="355"/>
      <c r="FR2" s="356"/>
      <c r="FS2" s="254"/>
      <c r="FT2" s="354" t="s">
        <v>227</v>
      </c>
      <c r="FU2" s="355"/>
      <c r="FV2" s="355"/>
      <c r="FW2" s="355"/>
      <c r="FX2" s="355"/>
      <c r="FY2" s="356"/>
      <c r="FZ2" s="254"/>
      <c r="GA2" s="354" t="s">
        <v>227</v>
      </c>
      <c r="GB2" s="355"/>
      <c r="GC2" s="355"/>
      <c r="GD2" s="355"/>
      <c r="GE2" s="355"/>
      <c r="GF2" s="356"/>
      <c r="GG2" s="254"/>
      <c r="GH2" s="354" t="s">
        <v>227</v>
      </c>
      <c r="GI2" s="355"/>
      <c r="GJ2" s="355"/>
      <c r="GK2" s="355"/>
      <c r="GL2" s="355"/>
      <c r="GM2" s="356"/>
      <c r="GN2" s="254"/>
      <c r="GO2" s="354" t="s">
        <v>227</v>
      </c>
      <c r="GP2" s="355"/>
      <c r="GQ2" s="355"/>
      <c r="GR2" s="355"/>
      <c r="GS2" s="355"/>
      <c r="GT2" s="356"/>
      <c r="GU2" s="254"/>
      <c r="GV2" s="354" t="s">
        <v>227</v>
      </c>
      <c r="GW2" s="355"/>
      <c r="GX2" s="355"/>
      <c r="GY2" s="355"/>
      <c r="GZ2" s="355"/>
      <c r="HA2" s="356"/>
      <c r="HB2" s="254"/>
      <c r="HC2" s="354" t="s">
        <v>227</v>
      </c>
      <c r="HD2" s="355"/>
      <c r="HE2" s="355"/>
      <c r="HF2" s="355"/>
      <c r="HG2" s="355"/>
      <c r="HH2" s="356"/>
      <c r="HI2" s="254"/>
      <c r="HJ2" s="354" t="s">
        <v>227</v>
      </c>
      <c r="HK2" s="355"/>
      <c r="HL2" s="355"/>
      <c r="HM2" s="355"/>
      <c r="HN2" s="355"/>
      <c r="HO2" s="356"/>
      <c r="HP2" s="254"/>
      <c r="HQ2" s="354" t="s">
        <v>227</v>
      </c>
      <c r="HR2" s="355"/>
      <c r="HS2" s="355"/>
      <c r="HT2" s="355"/>
      <c r="HU2" s="355"/>
      <c r="HV2" s="356"/>
      <c r="HX2" s="354" t="s">
        <v>227</v>
      </c>
      <c r="HY2" s="355"/>
      <c r="HZ2" s="355"/>
      <c r="IA2" s="355"/>
      <c r="IB2" s="355"/>
      <c r="IC2" s="356"/>
      <c r="IE2" s="354" t="s">
        <v>227</v>
      </c>
      <c r="IF2" s="355"/>
      <c r="IG2" s="355"/>
      <c r="IH2" s="355"/>
      <c r="II2" s="355"/>
      <c r="IJ2" s="356"/>
      <c r="IL2" s="354" t="s">
        <v>227</v>
      </c>
      <c r="IM2" s="355"/>
      <c r="IN2" s="355"/>
      <c r="IO2" s="355"/>
      <c r="IP2" s="355"/>
      <c r="IQ2" s="356"/>
      <c r="IS2" s="354" t="s">
        <v>227</v>
      </c>
      <c r="IT2" s="355"/>
      <c r="IU2" s="355"/>
      <c r="IV2" s="355"/>
      <c r="IW2" s="355"/>
      <c r="IX2" s="356"/>
      <c r="IZ2" s="354" t="s">
        <v>227</v>
      </c>
      <c r="JA2" s="355"/>
      <c r="JB2" s="355"/>
      <c r="JC2" s="355"/>
      <c r="JD2" s="355"/>
      <c r="JE2" s="356"/>
      <c r="JG2" s="354" t="s">
        <v>227</v>
      </c>
      <c r="JH2" s="355"/>
      <c r="JI2" s="355"/>
      <c r="JJ2" s="355"/>
      <c r="JK2" s="355"/>
      <c r="JL2" s="356"/>
      <c r="JN2" s="354" t="s">
        <v>227</v>
      </c>
      <c r="JO2" s="355"/>
      <c r="JP2" s="355"/>
      <c r="JQ2" s="355"/>
      <c r="JR2" s="355"/>
      <c r="JS2" s="356"/>
      <c r="JU2" s="354" t="s">
        <v>227</v>
      </c>
      <c r="JV2" s="355"/>
      <c r="JW2" s="355"/>
      <c r="JX2" s="355"/>
      <c r="JY2" s="355"/>
      <c r="JZ2" s="356"/>
      <c r="KB2" s="354" t="s">
        <v>227</v>
      </c>
      <c r="KC2" s="355"/>
      <c r="KD2" s="355"/>
      <c r="KE2" s="355"/>
      <c r="KF2" s="355"/>
      <c r="KG2" s="356"/>
      <c r="KI2" s="256" t="s">
        <v>227</v>
      </c>
    </row>
    <row r="3" spans="1:300" ht="15" customHeight="1" x14ac:dyDescent="0.25">
      <c r="A3" s="354" t="s">
        <v>304</v>
      </c>
      <c r="B3" s="355"/>
      <c r="C3" s="355"/>
      <c r="D3" s="355"/>
      <c r="E3" s="355"/>
      <c r="F3" s="356"/>
      <c r="G3" s="254"/>
      <c r="H3" s="354" t="s">
        <v>305</v>
      </c>
      <c r="I3" s="355"/>
      <c r="J3" s="355"/>
      <c r="K3" s="355"/>
      <c r="L3" s="355"/>
      <c r="M3" s="356"/>
      <c r="N3" s="254"/>
      <c r="O3" s="354" t="s">
        <v>306</v>
      </c>
      <c r="P3" s="355"/>
      <c r="Q3" s="355"/>
      <c r="R3" s="355"/>
      <c r="S3" s="355"/>
      <c r="T3" s="356"/>
      <c r="U3" s="254"/>
      <c r="V3" s="354" t="s">
        <v>307</v>
      </c>
      <c r="W3" s="355"/>
      <c r="X3" s="355"/>
      <c r="Y3" s="355"/>
      <c r="Z3" s="355"/>
      <c r="AA3" s="356"/>
      <c r="AB3" s="254"/>
      <c r="AC3" s="354" t="s">
        <v>308</v>
      </c>
      <c r="AD3" s="355"/>
      <c r="AE3" s="355"/>
      <c r="AF3" s="355"/>
      <c r="AG3" s="355"/>
      <c r="AH3" s="356"/>
      <c r="AI3" s="254"/>
      <c r="AJ3" s="354" t="s">
        <v>309</v>
      </c>
      <c r="AK3" s="355"/>
      <c r="AL3" s="355"/>
      <c r="AM3" s="355"/>
      <c r="AN3" s="355"/>
      <c r="AO3" s="356"/>
      <c r="AP3" s="254"/>
      <c r="AQ3" s="354" t="s">
        <v>310</v>
      </c>
      <c r="AR3" s="355"/>
      <c r="AS3" s="355"/>
      <c r="AT3" s="355"/>
      <c r="AU3" s="355"/>
      <c r="AV3" s="356"/>
      <c r="AW3" s="254"/>
      <c r="AX3" s="354" t="s">
        <v>311</v>
      </c>
      <c r="AY3" s="355"/>
      <c r="AZ3" s="355"/>
      <c r="BA3" s="355"/>
      <c r="BB3" s="355"/>
      <c r="BC3" s="356"/>
      <c r="BD3" s="254"/>
      <c r="BE3" s="354" t="s">
        <v>312</v>
      </c>
      <c r="BF3" s="355"/>
      <c r="BG3" s="355"/>
      <c r="BH3" s="355"/>
      <c r="BI3" s="355"/>
      <c r="BJ3" s="356"/>
      <c r="BK3" s="254"/>
      <c r="BL3" s="354" t="s">
        <v>313</v>
      </c>
      <c r="BM3" s="355"/>
      <c r="BN3" s="355"/>
      <c r="BO3" s="355"/>
      <c r="BP3" s="355"/>
      <c r="BQ3" s="356"/>
      <c r="BR3" s="254"/>
      <c r="BS3" s="354" t="s">
        <v>314</v>
      </c>
      <c r="BT3" s="355"/>
      <c r="BU3" s="355"/>
      <c r="BV3" s="355"/>
      <c r="BW3" s="355"/>
      <c r="BX3" s="356"/>
      <c r="BY3" s="254"/>
      <c r="BZ3" s="354" t="s">
        <v>315</v>
      </c>
      <c r="CA3" s="355"/>
      <c r="CB3" s="355"/>
      <c r="CC3" s="355"/>
      <c r="CD3" s="355"/>
      <c r="CE3" s="356"/>
      <c r="CF3" s="254"/>
      <c r="CG3" s="354" t="s">
        <v>316</v>
      </c>
      <c r="CH3" s="355"/>
      <c r="CI3" s="355"/>
      <c r="CJ3" s="355"/>
      <c r="CK3" s="355"/>
      <c r="CL3" s="356"/>
      <c r="CM3" s="254"/>
      <c r="CN3" s="354" t="s">
        <v>317</v>
      </c>
      <c r="CO3" s="355"/>
      <c r="CP3" s="355"/>
      <c r="CQ3" s="355"/>
      <c r="CR3" s="355"/>
      <c r="CS3" s="356"/>
      <c r="CT3" s="254"/>
      <c r="CU3" s="354" t="s">
        <v>318</v>
      </c>
      <c r="CV3" s="355"/>
      <c r="CW3" s="355"/>
      <c r="CX3" s="355"/>
      <c r="CY3" s="355"/>
      <c r="CZ3" s="356"/>
      <c r="DA3" s="254"/>
      <c r="DB3" s="354" t="s">
        <v>319</v>
      </c>
      <c r="DC3" s="355"/>
      <c r="DD3" s="355"/>
      <c r="DE3" s="355"/>
      <c r="DF3" s="355"/>
      <c r="DG3" s="356"/>
      <c r="DH3" s="254"/>
      <c r="DI3" s="354" t="s">
        <v>320</v>
      </c>
      <c r="DJ3" s="355"/>
      <c r="DK3" s="355"/>
      <c r="DL3" s="355"/>
      <c r="DM3" s="355"/>
      <c r="DN3" s="356"/>
      <c r="DO3" s="254"/>
      <c r="DP3" s="354" t="s">
        <v>321</v>
      </c>
      <c r="DQ3" s="355"/>
      <c r="DR3" s="355"/>
      <c r="DS3" s="355"/>
      <c r="DT3" s="355"/>
      <c r="DU3" s="356"/>
      <c r="DV3" s="254"/>
      <c r="DW3" s="354" t="s">
        <v>322</v>
      </c>
      <c r="DX3" s="355"/>
      <c r="DY3" s="355"/>
      <c r="DZ3" s="355"/>
      <c r="EA3" s="355"/>
      <c r="EB3" s="356"/>
      <c r="EC3" s="254"/>
      <c r="ED3" s="354" t="s">
        <v>323</v>
      </c>
      <c r="EE3" s="355"/>
      <c r="EF3" s="355"/>
      <c r="EG3" s="355"/>
      <c r="EH3" s="355"/>
      <c r="EI3" s="356"/>
      <c r="EJ3" s="254"/>
      <c r="EK3" s="354" t="s">
        <v>324</v>
      </c>
      <c r="EL3" s="355"/>
      <c r="EM3" s="355"/>
      <c r="EN3" s="355"/>
      <c r="EO3" s="355"/>
      <c r="EP3" s="356"/>
      <c r="EQ3" s="254"/>
      <c r="ER3" s="354" t="s">
        <v>325</v>
      </c>
      <c r="ES3" s="355"/>
      <c r="ET3" s="355"/>
      <c r="EU3" s="355"/>
      <c r="EV3" s="355"/>
      <c r="EW3" s="356"/>
      <c r="EX3" s="254"/>
      <c r="EY3" s="354" t="s">
        <v>326</v>
      </c>
      <c r="EZ3" s="355"/>
      <c r="FA3" s="355"/>
      <c r="FB3" s="355"/>
      <c r="FC3" s="355"/>
      <c r="FD3" s="356"/>
      <c r="FE3" s="254"/>
      <c r="FF3" s="354" t="s">
        <v>251</v>
      </c>
      <c r="FG3" s="355"/>
      <c r="FH3" s="355"/>
      <c r="FI3" s="355"/>
      <c r="FJ3" s="355"/>
      <c r="FK3" s="356"/>
      <c r="FL3" s="254"/>
      <c r="FM3" s="354" t="s">
        <v>252</v>
      </c>
      <c r="FN3" s="355"/>
      <c r="FO3" s="355"/>
      <c r="FP3" s="355"/>
      <c r="FQ3" s="355"/>
      <c r="FR3" s="356"/>
      <c r="FS3" s="254"/>
      <c r="FT3" s="354" t="s">
        <v>327</v>
      </c>
      <c r="FU3" s="355"/>
      <c r="FV3" s="355"/>
      <c r="FW3" s="355"/>
      <c r="FX3" s="355"/>
      <c r="FY3" s="356"/>
      <c r="FZ3" s="254"/>
      <c r="GA3" s="354" t="s">
        <v>328</v>
      </c>
      <c r="GB3" s="355"/>
      <c r="GC3" s="355"/>
      <c r="GD3" s="355"/>
      <c r="GE3" s="355"/>
      <c r="GF3" s="356"/>
      <c r="GG3" s="254"/>
      <c r="GH3" s="354" t="s">
        <v>255</v>
      </c>
      <c r="GI3" s="355"/>
      <c r="GJ3" s="355"/>
      <c r="GK3" s="355"/>
      <c r="GL3" s="355"/>
      <c r="GM3" s="356"/>
      <c r="GN3" s="254"/>
      <c r="GO3" s="354" t="s">
        <v>256</v>
      </c>
      <c r="GP3" s="355"/>
      <c r="GQ3" s="355"/>
      <c r="GR3" s="355"/>
      <c r="GS3" s="355"/>
      <c r="GT3" s="356"/>
      <c r="GU3" s="254"/>
      <c r="GV3" s="354" t="s">
        <v>257</v>
      </c>
      <c r="GW3" s="355"/>
      <c r="GX3" s="355"/>
      <c r="GY3" s="355"/>
      <c r="GZ3" s="355"/>
      <c r="HA3" s="356"/>
      <c r="HB3" s="254"/>
      <c r="HC3" s="354" t="s">
        <v>258</v>
      </c>
      <c r="HD3" s="355"/>
      <c r="HE3" s="355"/>
      <c r="HF3" s="355"/>
      <c r="HG3" s="355"/>
      <c r="HH3" s="356"/>
      <c r="HI3" s="254"/>
      <c r="HJ3" s="354" t="s">
        <v>259</v>
      </c>
      <c r="HK3" s="355"/>
      <c r="HL3" s="355"/>
      <c r="HM3" s="355"/>
      <c r="HN3" s="355"/>
      <c r="HO3" s="356"/>
      <c r="HP3" s="254"/>
      <c r="HQ3" s="354" t="s">
        <v>329</v>
      </c>
      <c r="HR3" s="355"/>
      <c r="HS3" s="355"/>
      <c r="HT3" s="355"/>
      <c r="HU3" s="355"/>
      <c r="HV3" s="356"/>
      <c r="HX3" s="354" t="s">
        <v>261</v>
      </c>
      <c r="HY3" s="355"/>
      <c r="HZ3" s="355"/>
      <c r="IA3" s="355"/>
      <c r="IB3" s="355"/>
      <c r="IC3" s="356"/>
      <c r="IE3" s="354" t="s">
        <v>262</v>
      </c>
      <c r="IF3" s="355"/>
      <c r="IG3" s="355"/>
      <c r="IH3" s="355"/>
      <c r="II3" s="355"/>
      <c r="IJ3" s="356"/>
      <c r="IL3" s="354" t="s">
        <v>330</v>
      </c>
      <c r="IM3" s="355"/>
      <c r="IN3" s="355"/>
      <c r="IO3" s="355"/>
      <c r="IP3" s="355"/>
      <c r="IQ3" s="356"/>
      <c r="IS3" s="354" t="s">
        <v>264</v>
      </c>
      <c r="IT3" s="355"/>
      <c r="IU3" s="355"/>
      <c r="IV3" s="355"/>
      <c r="IW3" s="355"/>
      <c r="IX3" s="356"/>
      <c r="IZ3" s="354" t="s">
        <v>265</v>
      </c>
      <c r="JA3" s="355"/>
      <c r="JB3" s="355"/>
      <c r="JC3" s="355"/>
      <c r="JD3" s="355"/>
      <c r="JE3" s="356"/>
      <c r="JG3" s="354" t="s">
        <v>266</v>
      </c>
      <c r="JH3" s="355"/>
      <c r="JI3" s="355"/>
      <c r="JJ3" s="355"/>
      <c r="JK3" s="355"/>
      <c r="JL3" s="356"/>
      <c r="JN3" s="354" t="s">
        <v>331</v>
      </c>
      <c r="JO3" s="355"/>
      <c r="JP3" s="355"/>
      <c r="JQ3" s="355"/>
      <c r="JR3" s="355"/>
      <c r="JS3" s="356"/>
      <c r="JU3" s="354" t="s">
        <v>332</v>
      </c>
      <c r="JV3" s="355"/>
      <c r="JW3" s="355"/>
      <c r="JX3" s="355"/>
      <c r="JY3" s="355"/>
      <c r="JZ3" s="356"/>
      <c r="KB3" s="354" t="s">
        <v>332</v>
      </c>
      <c r="KC3" s="355"/>
      <c r="KD3" s="355"/>
      <c r="KE3" s="355"/>
      <c r="KF3" s="355"/>
      <c r="KG3" s="356"/>
      <c r="KI3" s="256" t="s">
        <v>334</v>
      </c>
    </row>
    <row r="4" spans="1:300" ht="29.45" customHeight="1" thickBot="1" x14ac:dyDescent="0.3">
      <c r="A4" s="9" t="s">
        <v>269</v>
      </c>
      <c r="B4" s="9" t="s">
        <v>18</v>
      </c>
      <c r="C4" s="9" t="s">
        <v>19</v>
      </c>
      <c r="D4" s="9" t="s">
        <v>20</v>
      </c>
      <c r="E4" s="9" t="s">
        <v>21</v>
      </c>
      <c r="F4" s="76" t="s">
        <v>160</v>
      </c>
      <c r="G4" s="254"/>
      <c r="H4" s="9" t="s">
        <v>269</v>
      </c>
      <c r="I4" s="9" t="s">
        <v>18</v>
      </c>
      <c r="J4" s="9" t="s">
        <v>19</v>
      </c>
      <c r="K4" s="9" t="s">
        <v>20</v>
      </c>
      <c r="L4" s="9" t="s">
        <v>21</v>
      </c>
      <c r="M4" s="76" t="s">
        <v>160</v>
      </c>
      <c r="N4" s="254"/>
      <c r="O4" s="9" t="s">
        <v>269</v>
      </c>
      <c r="P4" s="9" t="s">
        <v>18</v>
      </c>
      <c r="Q4" s="9" t="s">
        <v>19</v>
      </c>
      <c r="R4" s="9" t="s">
        <v>20</v>
      </c>
      <c r="S4" s="9" t="s">
        <v>21</v>
      </c>
      <c r="T4" s="76" t="s">
        <v>160</v>
      </c>
      <c r="U4" s="254"/>
      <c r="V4" s="9" t="s">
        <v>269</v>
      </c>
      <c r="W4" s="9" t="s">
        <v>18</v>
      </c>
      <c r="X4" s="9" t="s">
        <v>19</v>
      </c>
      <c r="Y4" s="9" t="s">
        <v>20</v>
      </c>
      <c r="Z4" s="9" t="s">
        <v>21</v>
      </c>
      <c r="AA4" s="76" t="s">
        <v>160</v>
      </c>
      <c r="AB4" s="254"/>
      <c r="AC4" s="9" t="s">
        <v>269</v>
      </c>
      <c r="AD4" s="9" t="s">
        <v>18</v>
      </c>
      <c r="AE4" s="9" t="s">
        <v>19</v>
      </c>
      <c r="AF4" s="9" t="s">
        <v>20</v>
      </c>
      <c r="AG4" s="9" t="s">
        <v>21</v>
      </c>
      <c r="AH4" s="76" t="s">
        <v>160</v>
      </c>
      <c r="AI4" s="254"/>
      <c r="AJ4" s="9" t="s">
        <v>269</v>
      </c>
      <c r="AK4" s="9" t="s">
        <v>18</v>
      </c>
      <c r="AL4" s="9" t="s">
        <v>19</v>
      </c>
      <c r="AM4" s="9" t="s">
        <v>20</v>
      </c>
      <c r="AN4" s="9" t="s">
        <v>21</v>
      </c>
      <c r="AO4" s="76" t="s">
        <v>160</v>
      </c>
      <c r="AP4" s="254"/>
      <c r="AQ4" s="9" t="s">
        <v>269</v>
      </c>
      <c r="AR4" s="9" t="s">
        <v>18</v>
      </c>
      <c r="AS4" s="9" t="s">
        <v>19</v>
      </c>
      <c r="AT4" s="9" t="s">
        <v>20</v>
      </c>
      <c r="AU4" s="9" t="s">
        <v>21</v>
      </c>
      <c r="AV4" s="76" t="s">
        <v>160</v>
      </c>
      <c r="AW4" s="254"/>
      <c r="AX4" s="9" t="s">
        <v>269</v>
      </c>
      <c r="AY4" s="9" t="s">
        <v>18</v>
      </c>
      <c r="AZ4" s="9" t="s">
        <v>19</v>
      </c>
      <c r="BA4" s="9" t="s">
        <v>20</v>
      </c>
      <c r="BB4" s="9" t="s">
        <v>21</v>
      </c>
      <c r="BC4" s="76" t="s">
        <v>160</v>
      </c>
      <c r="BD4" s="254"/>
      <c r="BE4" s="9" t="s">
        <v>269</v>
      </c>
      <c r="BF4" s="9" t="s">
        <v>18</v>
      </c>
      <c r="BG4" s="9" t="s">
        <v>19</v>
      </c>
      <c r="BH4" s="9" t="s">
        <v>20</v>
      </c>
      <c r="BI4" s="9" t="s">
        <v>21</v>
      </c>
      <c r="BJ4" s="76" t="s">
        <v>160</v>
      </c>
      <c r="BK4" s="254"/>
      <c r="BL4" s="9" t="s">
        <v>269</v>
      </c>
      <c r="BM4" s="9" t="s">
        <v>18</v>
      </c>
      <c r="BN4" s="9" t="s">
        <v>19</v>
      </c>
      <c r="BO4" s="9" t="s">
        <v>20</v>
      </c>
      <c r="BP4" s="9" t="s">
        <v>21</v>
      </c>
      <c r="BQ4" s="76" t="s">
        <v>160</v>
      </c>
      <c r="BR4" s="254"/>
      <c r="BS4" s="9" t="s">
        <v>269</v>
      </c>
      <c r="BT4" s="9" t="s">
        <v>18</v>
      </c>
      <c r="BU4" s="9" t="s">
        <v>19</v>
      </c>
      <c r="BV4" s="9" t="s">
        <v>20</v>
      </c>
      <c r="BW4" s="9" t="s">
        <v>21</v>
      </c>
      <c r="BX4" s="76" t="s">
        <v>160</v>
      </c>
      <c r="BY4" s="254"/>
      <c r="BZ4" s="9" t="s">
        <v>269</v>
      </c>
      <c r="CA4" s="9" t="s">
        <v>18</v>
      </c>
      <c r="CB4" s="9" t="s">
        <v>19</v>
      </c>
      <c r="CC4" s="9" t="s">
        <v>20</v>
      </c>
      <c r="CD4" s="9" t="s">
        <v>21</v>
      </c>
      <c r="CE4" s="76" t="s">
        <v>160</v>
      </c>
      <c r="CF4" s="254"/>
      <c r="CG4" s="9" t="s">
        <v>269</v>
      </c>
      <c r="CH4" s="9" t="s">
        <v>18</v>
      </c>
      <c r="CI4" s="9" t="s">
        <v>19</v>
      </c>
      <c r="CJ4" s="9" t="s">
        <v>20</v>
      </c>
      <c r="CK4" s="9" t="s">
        <v>21</v>
      </c>
      <c r="CL4" s="76" t="s">
        <v>160</v>
      </c>
      <c r="CM4" s="254"/>
      <c r="CN4" s="9" t="s">
        <v>269</v>
      </c>
      <c r="CO4" s="9" t="s">
        <v>18</v>
      </c>
      <c r="CP4" s="9" t="s">
        <v>19</v>
      </c>
      <c r="CQ4" s="9" t="s">
        <v>20</v>
      </c>
      <c r="CR4" s="9" t="s">
        <v>21</v>
      </c>
      <c r="CS4" s="76" t="s">
        <v>160</v>
      </c>
      <c r="CT4" s="254"/>
      <c r="CU4" s="9" t="s">
        <v>269</v>
      </c>
      <c r="CV4" s="9" t="s">
        <v>18</v>
      </c>
      <c r="CW4" s="9" t="s">
        <v>19</v>
      </c>
      <c r="CX4" s="9" t="s">
        <v>20</v>
      </c>
      <c r="CY4" s="9" t="s">
        <v>21</v>
      </c>
      <c r="CZ4" s="76" t="s">
        <v>160</v>
      </c>
      <c r="DA4" s="254"/>
      <c r="DB4" s="9" t="s">
        <v>269</v>
      </c>
      <c r="DC4" s="9" t="s">
        <v>18</v>
      </c>
      <c r="DD4" s="9" t="s">
        <v>19</v>
      </c>
      <c r="DE4" s="9" t="s">
        <v>20</v>
      </c>
      <c r="DF4" s="9" t="s">
        <v>21</v>
      </c>
      <c r="DG4" s="76" t="s">
        <v>160</v>
      </c>
      <c r="DH4" s="254"/>
      <c r="DI4" s="9" t="s">
        <v>269</v>
      </c>
      <c r="DJ4" s="9" t="s">
        <v>18</v>
      </c>
      <c r="DK4" s="9" t="s">
        <v>19</v>
      </c>
      <c r="DL4" s="9" t="s">
        <v>20</v>
      </c>
      <c r="DM4" s="9" t="s">
        <v>21</v>
      </c>
      <c r="DN4" s="76" t="s">
        <v>160</v>
      </c>
      <c r="DO4" s="254"/>
      <c r="DP4" s="9" t="s">
        <v>269</v>
      </c>
      <c r="DQ4" s="9" t="s">
        <v>18</v>
      </c>
      <c r="DR4" s="9" t="s">
        <v>19</v>
      </c>
      <c r="DS4" s="9" t="s">
        <v>20</v>
      </c>
      <c r="DT4" s="9" t="s">
        <v>21</v>
      </c>
      <c r="DU4" s="76" t="s">
        <v>160</v>
      </c>
      <c r="DV4" s="254"/>
      <c r="DW4" s="9" t="s">
        <v>269</v>
      </c>
      <c r="DX4" s="9" t="s">
        <v>18</v>
      </c>
      <c r="DY4" s="9" t="s">
        <v>19</v>
      </c>
      <c r="DZ4" s="9" t="s">
        <v>20</v>
      </c>
      <c r="EA4" s="9" t="s">
        <v>21</v>
      </c>
      <c r="EB4" s="76" t="s">
        <v>160</v>
      </c>
      <c r="EC4" s="254"/>
      <c r="ED4" s="9" t="s">
        <v>269</v>
      </c>
      <c r="EE4" s="9" t="s">
        <v>18</v>
      </c>
      <c r="EF4" s="9" t="s">
        <v>19</v>
      </c>
      <c r="EG4" s="9" t="s">
        <v>20</v>
      </c>
      <c r="EH4" s="9" t="s">
        <v>21</v>
      </c>
      <c r="EI4" s="76" t="s">
        <v>160</v>
      </c>
      <c r="EJ4" s="254"/>
      <c r="EK4" s="9" t="s">
        <v>269</v>
      </c>
      <c r="EL4" s="9" t="s">
        <v>18</v>
      </c>
      <c r="EM4" s="9" t="s">
        <v>19</v>
      </c>
      <c r="EN4" s="9" t="s">
        <v>20</v>
      </c>
      <c r="EO4" s="9" t="s">
        <v>21</v>
      </c>
      <c r="EP4" s="76" t="s">
        <v>160</v>
      </c>
      <c r="EQ4" s="254"/>
      <c r="ER4" s="9" t="s">
        <v>269</v>
      </c>
      <c r="ES4" s="9" t="s">
        <v>18</v>
      </c>
      <c r="ET4" s="9" t="s">
        <v>19</v>
      </c>
      <c r="EU4" s="9" t="s">
        <v>20</v>
      </c>
      <c r="EV4" s="9" t="s">
        <v>21</v>
      </c>
      <c r="EW4" s="76" t="s">
        <v>160</v>
      </c>
      <c r="EX4" s="254"/>
      <c r="EY4" s="9" t="s">
        <v>269</v>
      </c>
      <c r="EZ4" s="9" t="s">
        <v>18</v>
      </c>
      <c r="FA4" s="9" t="s">
        <v>19</v>
      </c>
      <c r="FB4" s="9" t="s">
        <v>20</v>
      </c>
      <c r="FC4" s="9" t="s">
        <v>21</v>
      </c>
      <c r="FD4" s="76" t="s">
        <v>160</v>
      </c>
      <c r="FE4" s="254"/>
      <c r="FF4" s="9" t="s">
        <v>269</v>
      </c>
      <c r="FG4" s="9" t="s">
        <v>18</v>
      </c>
      <c r="FH4" s="9" t="s">
        <v>19</v>
      </c>
      <c r="FI4" s="9" t="s">
        <v>20</v>
      </c>
      <c r="FJ4" s="9" t="s">
        <v>21</v>
      </c>
      <c r="FK4" s="76" t="s">
        <v>160</v>
      </c>
      <c r="FL4" s="254"/>
      <c r="FM4" s="9" t="s">
        <v>269</v>
      </c>
      <c r="FN4" s="9" t="s">
        <v>18</v>
      </c>
      <c r="FO4" s="9" t="s">
        <v>19</v>
      </c>
      <c r="FP4" s="9" t="s">
        <v>20</v>
      </c>
      <c r="FQ4" s="9" t="s">
        <v>21</v>
      </c>
      <c r="FR4" s="76" t="s">
        <v>160</v>
      </c>
      <c r="FS4" s="254"/>
      <c r="FT4" s="9" t="s">
        <v>269</v>
      </c>
      <c r="FU4" s="9" t="s">
        <v>18</v>
      </c>
      <c r="FV4" s="9" t="s">
        <v>19</v>
      </c>
      <c r="FW4" s="9" t="s">
        <v>20</v>
      </c>
      <c r="FX4" s="9" t="s">
        <v>21</v>
      </c>
      <c r="FY4" s="76" t="s">
        <v>160</v>
      </c>
      <c r="FZ4" s="254"/>
      <c r="GA4" s="9" t="s">
        <v>269</v>
      </c>
      <c r="GB4" s="9" t="s">
        <v>18</v>
      </c>
      <c r="GC4" s="9" t="s">
        <v>19</v>
      </c>
      <c r="GD4" s="9" t="s">
        <v>20</v>
      </c>
      <c r="GE4" s="9" t="s">
        <v>21</v>
      </c>
      <c r="GF4" s="76" t="s">
        <v>160</v>
      </c>
      <c r="GG4" s="254"/>
      <c r="GH4" s="9" t="s">
        <v>269</v>
      </c>
      <c r="GI4" s="9" t="s">
        <v>18</v>
      </c>
      <c r="GJ4" s="9" t="s">
        <v>19</v>
      </c>
      <c r="GK4" s="9" t="s">
        <v>20</v>
      </c>
      <c r="GL4" s="9" t="s">
        <v>21</v>
      </c>
      <c r="GM4" s="76" t="s">
        <v>160</v>
      </c>
      <c r="GN4" s="254"/>
      <c r="GO4" s="9" t="s">
        <v>269</v>
      </c>
      <c r="GP4" s="9" t="s">
        <v>18</v>
      </c>
      <c r="GQ4" s="9" t="s">
        <v>19</v>
      </c>
      <c r="GR4" s="9" t="s">
        <v>20</v>
      </c>
      <c r="GS4" s="9" t="s">
        <v>21</v>
      </c>
      <c r="GT4" s="76" t="s">
        <v>160</v>
      </c>
      <c r="GU4" s="254"/>
      <c r="GV4" s="9" t="s">
        <v>269</v>
      </c>
      <c r="GW4" s="9" t="s">
        <v>18</v>
      </c>
      <c r="GX4" s="9" t="s">
        <v>19</v>
      </c>
      <c r="GY4" s="9" t="s">
        <v>20</v>
      </c>
      <c r="GZ4" s="9" t="s">
        <v>21</v>
      </c>
      <c r="HA4" s="76" t="s">
        <v>160</v>
      </c>
      <c r="HB4" s="254"/>
      <c r="HC4" s="9" t="s">
        <v>269</v>
      </c>
      <c r="HD4" s="9" t="s">
        <v>18</v>
      </c>
      <c r="HE4" s="9" t="s">
        <v>19</v>
      </c>
      <c r="HF4" s="9" t="s">
        <v>20</v>
      </c>
      <c r="HG4" s="9" t="s">
        <v>21</v>
      </c>
      <c r="HH4" s="76" t="s">
        <v>160</v>
      </c>
      <c r="HI4" s="254"/>
      <c r="HJ4" s="9" t="s">
        <v>269</v>
      </c>
      <c r="HK4" s="9" t="s">
        <v>18</v>
      </c>
      <c r="HL4" s="9" t="s">
        <v>19</v>
      </c>
      <c r="HM4" s="9" t="s">
        <v>20</v>
      </c>
      <c r="HN4" s="9" t="s">
        <v>21</v>
      </c>
      <c r="HO4" s="76" t="s">
        <v>160</v>
      </c>
      <c r="HP4" s="254"/>
      <c r="HQ4" s="9" t="s">
        <v>269</v>
      </c>
      <c r="HR4" s="9" t="s">
        <v>18</v>
      </c>
      <c r="HS4" s="9" t="s">
        <v>19</v>
      </c>
      <c r="HT4" s="9" t="s">
        <v>20</v>
      </c>
      <c r="HU4" s="9" t="s">
        <v>21</v>
      </c>
      <c r="HV4" s="76" t="s">
        <v>160</v>
      </c>
      <c r="HX4" s="9" t="s">
        <v>269</v>
      </c>
      <c r="HY4" s="9" t="s">
        <v>18</v>
      </c>
      <c r="HZ4" s="9" t="s">
        <v>19</v>
      </c>
      <c r="IA4" s="9" t="s">
        <v>20</v>
      </c>
      <c r="IB4" s="9" t="s">
        <v>21</v>
      </c>
      <c r="IC4" s="76" t="s">
        <v>160</v>
      </c>
      <c r="IE4" s="9" t="s">
        <v>269</v>
      </c>
      <c r="IF4" s="9" t="s">
        <v>18</v>
      </c>
      <c r="IG4" s="9" t="s">
        <v>19</v>
      </c>
      <c r="IH4" s="9" t="s">
        <v>20</v>
      </c>
      <c r="II4" s="9" t="s">
        <v>21</v>
      </c>
      <c r="IJ4" s="76" t="s">
        <v>160</v>
      </c>
      <c r="IL4" s="9" t="s">
        <v>269</v>
      </c>
      <c r="IM4" s="9" t="s">
        <v>18</v>
      </c>
      <c r="IN4" s="9" t="s">
        <v>19</v>
      </c>
      <c r="IO4" s="9" t="s">
        <v>20</v>
      </c>
      <c r="IP4" s="9" t="s">
        <v>21</v>
      </c>
      <c r="IQ4" s="76" t="s">
        <v>160</v>
      </c>
      <c r="IS4" s="9" t="s">
        <v>269</v>
      </c>
      <c r="IT4" s="9" t="s">
        <v>18</v>
      </c>
      <c r="IU4" s="9" t="s">
        <v>19</v>
      </c>
      <c r="IV4" s="9" t="s">
        <v>20</v>
      </c>
      <c r="IW4" s="9" t="s">
        <v>21</v>
      </c>
      <c r="IX4" s="76" t="s">
        <v>160</v>
      </c>
      <c r="IZ4" s="9" t="s">
        <v>269</v>
      </c>
      <c r="JA4" s="9" t="s">
        <v>18</v>
      </c>
      <c r="JB4" s="9" t="s">
        <v>19</v>
      </c>
      <c r="JC4" s="9" t="s">
        <v>20</v>
      </c>
      <c r="JD4" s="9" t="s">
        <v>21</v>
      </c>
      <c r="JE4" s="76" t="s">
        <v>160</v>
      </c>
      <c r="JG4" s="9" t="s">
        <v>269</v>
      </c>
      <c r="JH4" s="9" t="s">
        <v>18</v>
      </c>
      <c r="JI4" s="9" t="s">
        <v>19</v>
      </c>
      <c r="JJ4" s="9" t="s">
        <v>20</v>
      </c>
      <c r="JK4" s="9" t="s">
        <v>21</v>
      </c>
      <c r="JL4" s="76" t="s">
        <v>160</v>
      </c>
      <c r="JN4" s="9" t="s">
        <v>269</v>
      </c>
      <c r="JO4" s="9" t="s">
        <v>18</v>
      </c>
      <c r="JP4" s="9" t="s">
        <v>19</v>
      </c>
      <c r="JQ4" s="9" t="s">
        <v>20</v>
      </c>
      <c r="JR4" s="9" t="s">
        <v>21</v>
      </c>
      <c r="JS4" s="76" t="s">
        <v>160</v>
      </c>
      <c r="JU4" s="9" t="s">
        <v>269</v>
      </c>
      <c r="JV4" s="9" t="s">
        <v>18</v>
      </c>
      <c r="JW4" s="9" t="s">
        <v>19</v>
      </c>
      <c r="JX4" s="9" t="s">
        <v>20</v>
      </c>
      <c r="JY4" s="9" t="s">
        <v>21</v>
      </c>
      <c r="JZ4" s="76" t="s">
        <v>160</v>
      </c>
      <c r="KB4" s="9" t="s">
        <v>269</v>
      </c>
      <c r="KC4" s="9" t="s">
        <v>18</v>
      </c>
      <c r="KD4" s="9" t="s">
        <v>19</v>
      </c>
      <c r="KE4" s="9" t="s">
        <v>20</v>
      </c>
      <c r="KF4" s="9" t="s">
        <v>21</v>
      </c>
      <c r="KG4" s="76" t="s">
        <v>160</v>
      </c>
      <c r="KI4" s="255" t="s">
        <v>269</v>
      </c>
      <c r="KJ4" s="256" t="s">
        <v>18</v>
      </c>
      <c r="KK4" s="256" t="s">
        <v>19</v>
      </c>
      <c r="KL4" s="256" t="s">
        <v>20</v>
      </c>
      <c r="KM4" s="256" t="s">
        <v>21</v>
      </c>
      <c r="KN4" s="256" t="s">
        <v>160</v>
      </c>
    </row>
    <row r="5" spans="1:300" x14ac:dyDescent="0.25">
      <c r="A5" s="77" t="s">
        <v>270</v>
      </c>
      <c r="B5" s="78">
        <v>-4.0984342723707448E-2</v>
      </c>
      <c r="C5" s="79">
        <v>-4.1002059682904643E-2</v>
      </c>
      <c r="D5" s="79">
        <v>-4.1010397002056873E-2</v>
      </c>
      <c r="E5" s="79">
        <v>-4.1002059682904643E-2</v>
      </c>
      <c r="F5" s="80">
        <v>-4.0994321867297387E-2</v>
      </c>
      <c r="G5" s="254"/>
      <c r="H5" s="77" t="s">
        <v>270</v>
      </c>
      <c r="I5" s="78">
        <v>0</v>
      </c>
      <c r="J5" s="79">
        <v>0</v>
      </c>
      <c r="K5" s="79">
        <v>0</v>
      </c>
      <c r="L5" s="79">
        <v>0</v>
      </c>
      <c r="M5" s="80">
        <v>0</v>
      </c>
      <c r="N5" s="254"/>
      <c r="O5" s="77" t="s">
        <v>270</v>
      </c>
      <c r="P5" s="78">
        <v>7.6793407005058267E-3</v>
      </c>
      <c r="Q5" s="79">
        <v>7.6919234803455973E-3</v>
      </c>
      <c r="R5" s="79">
        <v>7.6978448972396599E-3</v>
      </c>
      <c r="S5" s="79">
        <v>7.6919234803455973E-3</v>
      </c>
      <c r="T5" s="80">
        <v>7.691923480345573E-3</v>
      </c>
      <c r="U5" s="254"/>
      <c r="V5" s="81" t="s">
        <v>270</v>
      </c>
      <c r="W5" s="78">
        <v>1.2608426270136291E-2</v>
      </c>
      <c r="X5" s="79">
        <v>1.261462205700118E-2</v>
      </c>
      <c r="Y5" s="79">
        <v>1.2610248560390671E-2</v>
      </c>
      <c r="Z5" s="79">
        <v>1.260223048327132E-2</v>
      </c>
      <c r="AA5" s="80">
        <v>1.2608426270136339E-2</v>
      </c>
      <c r="AB5" s="254"/>
      <c r="AC5" s="81" t="s">
        <v>270</v>
      </c>
      <c r="AD5" s="78">
        <v>1.777465047266498E-2</v>
      </c>
      <c r="AE5" s="79">
        <v>1.7768423113634808E-2</v>
      </c>
      <c r="AF5" s="79">
        <v>1.7765620501007821E-2</v>
      </c>
      <c r="AG5" s="79">
        <v>1.7780877907901772E-2</v>
      </c>
      <c r="AH5" s="80">
        <v>1.7774650472664921E-2</v>
      </c>
      <c r="AI5" s="254"/>
      <c r="AJ5" s="81" t="s">
        <v>270</v>
      </c>
      <c r="AK5" s="78">
        <v>1.6610556691114619E-2</v>
      </c>
      <c r="AL5" s="79">
        <v>1.6610556691114511E-2</v>
      </c>
      <c r="AM5" s="79">
        <v>1.6612456502673331E-2</v>
      </c>
      <c r="AN5" s="79">
        <v>1.660526632199099E-2</v>
      </c>
      <c r="AO5" s="80">
        <v>1.6605266321991111E-2</v>
      </c>
      <c r="AP5" s="254"/>
      <c r="AQ5" s="81" t="s">
        <v>270</v>
      </c>
      <c r="AR5" s="78">
        <v>1.0506022956423019E-2</v>
      </c>
      <c r="AS5" s="79">
        <v>1.050602295642305E-2</v>
      </c>
      <c r="AT5" s="79">
        <v>1.0509987553500889E-2</v>
      </c>
      <c r="AU5" s="79">
        <v>1.050998059634025E-2</v>
      </c>
      <c r="AV5" s="80">
        <v>1.050998059634032E-2</v>
      </c>
      <c r="AW5" s="254"/>
      <c r="AX5" s="81" t="s">
        <v>270</v>
      </c>
      <c r="AY5" s="78">
        <v>7.814859117179539E-3</v>
      </c>
      <c r="AZ5" s="79">
        <v>7.8207111908033689E-3</v>
      </c>
      <c r="BA5" s="79">
        <v>7.8247556993657642E-3</v>
      </c>
      <c r="BB5" s="79">
        <v>7.8220087174942724E-3</v>
      </c>
      <c r="BC5" s="80">
        <v>7.8161566363360337E-3</v>
      </c>
      <c r="BD5" s="254"/>
      <c r="BE5" s="81" t="s">
        <v>270</v>
      </c>
      <c r="BF5" s="78">
        <v>4.3738930987428986E-3</v>
      </c>
      <c r="BG5" s="79">
        <v>4.3680029730105412E-3</v>
      </c>
      <c r="BH5" s="79">
        <v>4.3652584981965234E-3</v>
      </c>
      <c r="BI5" s="79">
        <v>4.3680029730105412E-3</v>
      </c>
      <c r="BJ5" s="80">
        <v>4.373835031791686E-3</v>
      </c>
      <c r="BK5" s="254"/>
      <c r="BL5" s="81" t="s">
        <v>270</v>
      </c>
      <c r="BM5" s="78">
        <v>2.9999725383126792E-3</v>
      </c>
      <c r="BN5" s="79">
        <v>3.0000883399172169E-3</v>
      </c>
      <c r="BO5" s="79">
        <v>2.9999795134100292E-3</v>
      </c>
      <c r="BP5" s="79">
        <v>2.9999727117533711E-3</v>
      </c>
      <c r="BQ5" s="80">
        <v>2.9999727117532831E-3</v>
      </c>
      <c r="BR5" s="254"/>
      <c r="BS5" s="81" t="s">
        <v>270</v>
      </c>
      <c r="BT5" s="78">
        <v>5.0023877849164951E-3</v>
      </c>
      <c r="BU5" s="79">
        <v>5.0080939707584137E-3</v>
      </c>
      <c r="BV5" s="79">
        <v>5.0041342274087901E-3</v>
      </c>
      <c r="BW5" s="79">
        <v>5.0082098304231378E-3</v>
      </c>
      <c r="BX5" s="80">
        <v>5.0082098304231812E-3</v>
      </c>
      <c r="BY5" s="254"/>
      <c r="BZ5" s="81" t="s">
        <v>270</v>
      </c>
      <c r="CA5" s="78">
        <v>6.9989389464025064E-3</v>
      </c>
      <c r="CB5" s="79">
        <v>6.9932781206268561E-3</v>
      </c>
      <c r="CC5" s="79">
        <v>6.9959784618290836E-3</v>
      </c>
      <c r="CD5" s="79">
        <v>6.9919016265572046E-3</v>
      </c>
      <c r="CE5" s="80">
        <v>6.9919016265571621E-3</v>
      </c>
      <c r="CF5" s="254"/>
      <c r="CG5" s="81" t="s">
        <v>270</v>
      </c>
      <c r="CH5" s="78">
        <v>0.1059926994286782</v>
      </c>
      <c r="CI5" s="79">
        <v>0.1060096601276307</v>
      </c>
      <c r="CJ5" s="79">
        <v>0.10599911076754839</v>
      </c>
      <c r="CK5" s="79">
        <v>0.105999780834501</v>
      </c>
      <c r="CL5" s="80">
        <v>0.1059997808345011</v>
      </c>
      <c r="CM5" s="254"/>
      <c r="CN5" s="81" t="s">
        <v>270</v>
      </c>
      <c r="CO5" s="78">
        <v>2.4976182506372029E-3</v>
      </c>
      <c r="CP5" s="79">
        <v>2.492430016272848E-3</v>
      </c>
      <c r="CQ5" s="79">
        <v>-8.2904191253983406E-2</v>
      </c>
      <c r="CR5" s="79">
        <v>-8.2910199499448986E-2</v>
      </c>
      <c r="CS5" s="80">
        <v>-8.2910199499449097E-2</v>
      </c>
      <c r="CT5" s="254"/>
      <c r="CU5" s="81" t="s">
        <v>270</v>
      </c>
      <c r="CV5" s="78">
        <v>4.7002619818154864E-3</v>
      </c>
      <c r="CW5" s="79">
        <v>4.6848031560778594E-3</v>
      </c>
      <c r="CX5" s="79">
        <v>2.2672321534741718E-2</v>
      </c>
      <c r="CY5" s="79">
        <v>2.2674438192783329E-2</v>
      </c>
      <c r="CZ5" s="80">
        <v>2.2674438192783329E-2</v>
      </c>
      <c r="DA5" s="254"/>
      <c r="DB5" s="81" t="s">
        <v>270</v>
      </c>
      <c r="DC5" s="78">
        <v>4.6015798757573726E-3</v>
      </c>
      <c r="DD5" s="79">
        <v>4.6016034031413624E-3</v>
      </c>
      <c r="DE5" s="79">
        <v>-2.7815459349120799E-2</v>
      </c>
      <c r="DF5" s="79">
        <v>-2.7816213129516199E-2</v>
      </c>
      <c r="DG5" s="80">
        <v>-2.781438287467148E-2</v>
      </c>
      <c r="DH5" s="254"/>
      <c r="DI5" s="81" t="s">
        <v>270</v>
      </c>
      <c r="DJ5" s="78">
        <v>9.1355574216860688E-3</v>
      </c>
      <c r="DK5" s="79">
        <v>9.1406933897925716E-3</v>
      </c>
      <c r="DL5" s="79">
        <v>5.7275747508304924E-3</v>
      </c>
      <c r="DM5" s="79">
        <v>5.7382326695207689E-3</v>
      </c>
      <c r="DN5" s="80">
        <v>5.7363392478938686E-3</v>
      </c>
      <c r="DO5" s="254"/>
      <c r="DP5" s="81" t="s">
        <v>270</v>
      </c>
      <c r="DQ5" s="82">
        <v>1.086846883195482E-2</v>
      </c>
      <c r="DR5" s="83">
        <v>1.0873512204962649E-2</v>
      </c>
      <c r="DS5" s="83">
        <v>2.8118021696330771E-2</v>
      </c>
      <c r="DT5" s="83">
        <v>2.8111908532407841E-2</v>
      </c>
      <c r="DU5" s="83">
        <v>2.8111908532407932E-2</v>
      </c>
      <c r="DV5" s="254"/>
      <c r="DW5" s="81" t="s">
        <v>270</v>
      </c>
      <c r="DX5" s="82">
        <v>7.0346995285254397E-3</v>
      </c>
      <c r="DY5" s="83">
        <v>7.0446426789599267E-3</v>
      </c>
      <c r="DZ5" s="83">
        <v>7.0428870696192187E-3</v>
      </c>
      <c r="EA5" s="83">
        <v>7.035175879397045E-3</v>
      </c>
      <c r="EB5" s="83">
        <v>7.0369965770883556E-3</v>
      </c>
      <c r="EC5" s="254"/>
      <c r="ED5" s="81" t="s">
        <v>270</v>
      </c>
      <c r="EE5" s="82">
        <v>5.9451559364858608E-3</v>
      </c>
      <c r="EF5" s="83">
        <v>5.9252506836827892E-3</v>
      </c>
      <c r="EG5" s="83">
        <v>1.555700192707728E-2</v>
      </c>
      <c r="EH5" s="83">
        <v>1.556669270155344E-2</v>
      </c>
      <c r="EI5" s="83">
        <v>1.555762468247443E-2</v>
      </c>
      <c r="EJ5" s="254"/>
      <c r="EK5" s="81" t="s">
        <v>270</v>
      </c>
      <c r="EL5" s="82">
        <v>4.2108892117511797E-3</v>
      </c>
      <c r="EM5" s="83">
        <v>4.2158349914304021E-3</v>
      </c>
      <c r="EN5" s="83">
        <v>-0.1107494722026742</v>
      </c>
      <c r="EO5" s="83">
        <v>-0.1107467501255088</v>
      </c>
      <c r="EP5" s="83">
        <v>-0.1107404176532375</v>
      </c>
      <c r="EQ5" s="254"/>
      <c r="ER5" s="81" t="s">
        <v>270</v>
      </c>
      <c r="ES5" s="82">
        <v>3.2368808239332842E-3</v>
      </c>
      <c r="ET5" s="83">
        <v>3.236880823933256E-3</v>
      </c>
      <c r="EU5" s="83">
        <v>4.6634540649773959E-3</v>
      </c>
      <c r="EV5" s="83">
        <v>4.6606046774212871E-3</v>
      </c>
      <c r="EW5" s="83">
        <v>4.6606046774212411E-3</v>
      </c>
      <c r="EX5" s="254"/>
      <c r="EY5" s="81" t="s">
        <v>270</v>
      </c>
      <c r="EZ5" s="82">
        <v>2.004301916308157E-3</v>
      </c>
      <c r="FA5" s="83">
        <v>2.014078998826697E-3</v>
      </c>
      <c r="FB5" s="83">
        <v>1.415047895010769E-2</v>
      </c>
      <c r="FC5" s="83">
        <v>1.4144119370150339E-2</v>
      </c>
      <c r="FD5" s="83">
        <v>1.414411937015043E-2</v>
      </c>
      <c r="FE5" s="254"/>
      <c r="FF5" s="81" t="s">
        <v>270</v>
      </c>
      <c r="FG5" s="82">
        <v>0</v>
      </c>
      <c r="FH5" s="83">
        <v>0</v>
      </c>
      <c r="FI5" s="83">
        <v>-1.796141416663205E-2</v>
      </c>
      <c r="FJ5" s="83">
        <v>-1.7955247459385561E-2</v>
      </c>
      <c r="FK5" s="83">
        <v>-1.79552474593856E-2</v>
      </c>
      <c r="FL5" s="254"/>
      <c r="FM5" s="81" t="s">
        <v>270</v>
      </c>
      <c r="FN5" s="82">
        <v>2.4393813728838371E-3</v>
      </c>
      <c r="FO5" s="83">
        <v>2.439357570790157E-3</v>
      </c>
      <c r="FP5" s="83">
        <v>5.4742669905655038E-2</v>
      </c>
      <c r="FQ5" s="83">
        <v>5.4730548986182348E-2</v>
      </c>
      <c r="FR5" s="83">
        <v>5.473054898618239E-2</v>
      </c>
      <c r="FS5" s="254"/>
      <c r="FT5" s="81" t="s">
        <v>270</v>
      </c>
      <c r="FU5" s="82">
        <v>-1.314060446780602E-3</v>
      </c>
      <c r="FV5" s="83">
        <v>-1.3237813424699231E-3</v>
      </c>
      <c r="FW5" s="83">
        <v>-2.5348152115693561E-2</v>
      </c>
      <c r="FX5" s="83">
        <v>-2.5336338182066501E-2</v>
      </c>
      <c r="FY5" s="83">
        <v>-2.5336338182066501E-2</v>
      </c>
      <c r="FZ5" s="254"/>
      <c r="GA5" s="81" t="s">
        <v>270</v>
      </c>
      <c r="GB5" s="82">
        <v>2.7046783625731328E-3</v>
      </c>
      <c r="GC5" s="83">
        <v>2.7095516569200511E-3</v>
      </c>
      <c r="GD5" s="83">
        <v>-5.0008930166100902E-3</v>
      </c>
      <c r="GE5" s="83">
        <v>-5.0037369207773007E-3</v>
      </c>
      <c r="GF5" s="83">
        <v>-5.0037369207773666E-3</v>
      </c>
      <c r="GG5" s="254"/>
      <c r="GH5" s="81" t="s">
        <v>270</v>
      </c>
      <c r="GI5" s="82">
        <v>4.5928410002186726E-3</v>
      </c>
      <c r="GJ5" s="83">
        <v>4.5685180505064694E-3</v>
      </c>
      <c r="GK5" s="83">
        <v>3.5168385733813881E-2</v>
      </c>
      <c r="GL5" s="83">
        <v>3.5168500080747803E-2</v>
      </c>
      <c r="GM5" s="83">
        <v>3.5168500080747733E-2</v>
      </c>
      <c r="GN5" s="254"/>
      <c r="GO5" s="81" t="s">
        <v>270</v>
      </c>
      <c r="GP5" s="82">
        <v>9.38558297048862E-3</v>
      </c>
      <c r="GQ5" s="83">
        <v>9.4051166931145517E-3</v>
      </c>
      <c r="GR5" s="83">
        <v>-2.3836201147125521E-2</v>
      </c>
      <c r="GS5" s="83">
        <v>-2.3832199546485241E-2</v>
      </c>
      <c r="GT5" s="83">
        <v>-2.3832199546485199E-2</v>
      </c>
      <c r="GU5" s="254"/>
      <c r="GV5" s="84" t="s">
        <v>270</v>
      </c>
      <c r="GW5" s="83">
        <v>1.134298312883438E-2</v>
      </c>
      <c r="GX5" s="83">
        <v>1.1342599693251489E-2</v>
      </c>
      <c r="GY5" s="83">
        <v>2.1085866936310239E-2</v>
      </c>
      <c r="GZ5" s="83">
        <v>2.108167437106551E-2</v>
      </c>
      <c r="HA5" s="83">
        <v>2.108167437106551E-2</v>
      </c>
      <c r="HB5" s="254"/>
      <c r="HC5" s="84" t="s">
        <v>270</v>
      </c>
      <c r="HD5" s="83">
        <v>5.2737686878041798E-3</v>
      </c>
      <c r="HE5" s="83">
        <v>5.2737706872755192E-3</v>
      </c>
      <c r="HF5" s="83">
        <v>2.279580206264413E-2</v>
      </c>
      <c r="HG5" s="83">
        <v>2.2795808906273179E-2</v>
      </c>
      <c r="HH5" s="83">
        <v>2.2795808906273311E-2</v>
      </c>
      <c r="HI5" s="254"/>
      <c r="HJ5" s="84" t="s">
        <v>270</v>
      </c>
      <c r="HK5" s="83">
        <v>6.5913348802607722E-3</v>
      </c>
      <c r="HL5" s="83">
        <v>6.5913845094353572E-3</v>
      </c>
      <c r="HM5" s="83">
        <v>-2.1262569202765001E-2</v>
      </c>
      <c r="HN5" s="83">
        <v>-2.126257574473564E-2</v>
      </c>
      <c r="HO5" s="83">
        <v>-2.1262575744735689E-2</v>
      </c>
      <c r="HP5" s="254"/>
      <c r="HQ5" s="84" t="s">
        <v>270</v>
      </c>
      <c r="HR5" s="83">
        <v>3.207230506344774E-3</v>
      </c>
      <c r="HS5" s="83">
        <v>3.207231557809886E-3</v>
      </c>
      <c r="HT5" s="83">
        <v>1.2748781891138049E-2</v>
      </c>
      <c r="HU5" s="83">
        <v>1.2748781976352109E-2</v>
      </c>
      <c r="HV5" s="83">
        <v>1.2748781976352109E-2</v>
      </c>
      <c r="HX5" s="84" t="s">
        <v>270</v>
      </c>
      <c r="HY5" s="83">
        <v>1.065581213278018E-3</v>
      </c>
      <c r="HZ5" s="83">
        <v>1.065721616035064E-3</v>
      </c>
      <c r="IA5" s="83">
        <v>-9.0673813480071225E-3</v>
      </c>
      <c r="IB5" s="83">
        <v>-9.0673748079010269E-3</v>
      </c>
      <c r="IC5" s="83">
        <v>-9.0673748079009419E-3</v>
      </c>
      <c r="IE5" s="84" t="s">
        <v>270</v>
      </c>
      <c r="IF5" s="83">
        <v>2.7279222275178642E-3</v>
      </c>
      <c r="IG5" s="83">
        <v>2.727969371529883E-3</v>
      </c>
      <c r="IH5" s="83">
        <v>-5.8468000346018137E-2</v>
      </c>
      <c r="II5" s="83">
        <v>-5.8468000346018033E-2</v>
      </c>
      <c r="IJ5" s="83">
        <v>-5.8468000346018123E-2</v>
      </c>
      <c r="IL5" s="84" t="s">
        <v>270</v>
      </c>
      <c r="IM5" s="83">
        <v>1.857772612259912E-3</v>
      </c>
      <c r="IN5" s="83">
        <v>1.8588425616903809E-3</v>
      </c>
      <c r="IO5" s="83">
        <v>5.3698939901972741E-2</v>
      </c>
      <c r="IP5" s="83">
        <v>5.3699081380800512E-2</v>
      </c>
      <c r="IQ5" s="83">
        <v>5.370188737755234E-2</v>
      </c>
      <c r="IS5" s="84" t="s">
        <v>270</v>
      </c>
      <c r="IT5" s="83">
        <v>3.2453636004921458E-3</v>
      </c>
      <c r="IU5" s="83">
        <v>3.244339303818896E-3</v>
      </c>
      <c r="IV5" s="83">
        <v>-5.1426001141283654E-3</v>
      </c>
      <c r="IW5" s="83">
        <v>-5.1427404057950528E-3</v>
      </c>
      <c r="IX5" s="83">
        <v>-5.1453896999381866E-3</v>
      </c>
      <c r="IZ5" s="84" t="s">
        <v>270</v>
      </c>
      <c r="JA5" s="83">
        <v>1.8483291927736401E-3</v>
      </c>
      <c r="JB5" s="83">
        <v>1.848468179398557E-3</v>
      </c>
      <c r="JC5" s="83">
        <v>-2.012711012311149E-2</v>
      </c>
      <c r="JD5" s="83">
        <v>-2.0127110258932011E-2</v>
      </c>
      <c r="JE5" s="83">
        <v>-2.0127110258932011E-2</v>
      </c>
      <c r="JG5" s="84" t="s">
        <v>270</v>
      </c>
      <c r="JH5" s="83">
        <v>7.2489689444376487E-4</v>
      </c>
      <c r="JI5" s="83">
        <v>7.24758301512344E-4</v>
      </c>
      <c r="JJ5" s="83">
        <v>-1.3721161319867801E-3</v>
      </c>
      <c r="JK5" s="83">
        <v>-1.372116141436037E-3</v>
      </c>
      <c r="JL5" s="83">
        <v>-1.3721161414362139E-3</v>
      </c>
      <c r="JN5" s="84" t="s">
        <v>270</v>
      </c>
      <c r="JO5" s="150">
        <v>1.1821175471510841E-2</v>
      </c>
      <c r="JP5" s="150">
        <v>1.182108425660934E-2</v>
      </c>
      <c r="JQ5" s="150">
        <v>-1.7329534310892621E-2</v>
      </c>
      <c r="JR5" s="150">
        <v>-1.7329534430400889E-2</v>
      </c>
      <c r="JS5" s="150">
        <v>-1.7329534430400789E-2</v>
      </c>
      <c r="JU5" s="84" t="s">
        <v>270</v>
      </c>
      <c r="JV5" s="83">
        <v>0</v>
      </c>
      <c r="JW5" s="83">
        <v>0</v>
      </c>
      <c r="JX5" s="83">
        <v>0</v>
      </c>
      <c r="JY5" s="83">
        <v>0</v>
      </c>
      <c r="JZ5" s="83">
        <v>0</v>
      </c>
      <c r="KB5" s="84" t="s">
        <v>270</v>
      </c>
      <c r="KC5" s="150">
        <v>1.0774212500193911E-2</v>
      </c>
      <c r="KD5" s="150">
        <v>1.0774351307493111E-2</v>
      </c>
      <c r="KE5" s="150">
        <v>2.221983428914057E-2</v>
      </c>
      <c r="KF5" s="150">
        <v>2.2219841462904049E-2</v>
      </c>
      <c r="KG5" s="150">
        <v>2.221984146290398E-2</v>
      </c>
      <c r="KI5" s="257" t="s">
        <v>270</v>
      </c>
      <c r="KJ5" s="150">
        <f>+'14. EEP PEREIRA'!S19</f>
        <v>7.7619079852884717E-3</v>
      </c>
      <c r="KK5" s="150">
        <f>+'14. EEP PEREIRA'!T19</f>
        <v>7.7800642622476357E-3</v>
      </c>
      <c r="KL5" s="150">
        <f>+'14. EEP PEREIRA'!U19</f>
        <v>4.0175751750652196E-2</v>
      </c>
      <c r="KM5" s="150">
        <f>+'14. EEP PEREIRA'!V19</f>
        <v>4.0171329201825284E-2</v>
      </c>
      <c r="KN5" s="150">
        <f>+'14. EEP PEREIRA'!W19</f>
        <v>4.017739911883985E-2</v>
      </c>
    </row>
    <row r="6" spans="1:300" x14ac:dyDescent="0.25">
      <c r="A6" s="85" t="s">
        <v>271</v>
      </c>
      <c r="B6" s="82">
        <v>-7.3700477662264948E-3</v>
      </c>
      <c r="C6" s="83">
        <v>-7.376308099602857E-3</v>
      </c>
      <c r="D6" s="83">
        <v>-7.3981676821622848E-3</v>
      </c>
      <c r="E6" s="83">
        <v>-7.3893960674157504E-3</v>
      </c>
      <c r="F6" s="86">
        <v>-7.3915542411669916E-3</v>
      </c>
      <c r="G6" s="254"/>
      <c r="H6" s="85" t="s">
        <v>271</v>
      </c>
      <c r="I6" s="82">
        <v>0</v>
      </c>
      <c r="J6" s="83">
        <v>0</v>
      </c>
      <c r="K6" s="83">
        <v>0</v>
      </c>
      <c r="L6" s="83">
        <v>0</v>
      </c>
      <c r="M6" s="86">
        <v>8.4223221885017922E-8</v>
      </c>
      <c r="N6" s="254"/>
      <c r="O6" s="85" t="s">
        <v>271</v>
      </c>
      <c r="P6" s="82">
        <v>7.6917923706704599E-3</v>
      </c>
      <c r="Q6" s="83">
        <v>7.6917928545081563E-3</v>
      </c>
      <c r="R6" s="83">
        <v>0</v>
      </c>
      <c r="S6" s="83">
        <v>0</v>
      </c>
      <c r="T6" s="86">
        <v>0</v>
      </c>
      <c r="U6" s="254"/>
      <c r="V6" s="87" t="s">
        <v>271</v>
      </c>
      <c r="W6" s="82">
        <v>1.2614433001274419E-2</v>
      </c>
      <c r="X6" s="83">
        <v>1.261468348058495E-2</v>
      </c>
      <c r="Y6" s="83">
        <v>0</v>
      </c>
      <c r="Z6" s="83">
        <v>0</v>
      </c>
      <c r="AA6" s="86">
        <v>-8.4223214791467408E-8</v>
      </c>
      <c r="AB6" s="254"/>
      <c r="AC6" s="87" t="s">
        <v>271</v>
      </c>
      <c r="AD6" s="82">
        <v>1.7773277667586729E-2</v>
      </c>
      <c r="AE6" s="83">
        <v>1.77733360260015E-2</v>
      </c>
      <c r="AF6" s="83">
        <v>0</v>
      </c>
      <c r="AG6" s="83">
        <v>0</v>
      </c>
      <c r="AH6" s="86">
        <v>8.4223221885017922E-8</v>
      </c>
      <c r="AI6" s="254"/>
      <c r="AJ6" s="87" t="s">
        <v>271</v>
      </c>
      <c r="AK6" s="82">
        <v>1.6605855553011618E-2</v>
      </c>
      <c r="AL6" s="83">
        <v>1.6605548685704949E-2</v>
      </c>
      <c r="AM6" s="83">
        <v>1.6599949495797819E-2</v>
      </c>
      <c r="AN6" s="83">
        <v>1.6600016625662531E-2</v>
      </c>
      <c r="AO6" s="86">
        <v>1.6599995569858871E-2</v>
      </c>
      <c r="AP6" s="254"/>
      <c r="AQ6" s="87" t="s">
        <v>271</v>
      </c>
      <c r="AR6" s="82">
        <v>1.0506243779530879E-2</v>
      </c>
      <c r="AS6" s="83">
        <v>1.0506244405487419E-2</v>
      </c>
      <c r="AT6" s="83">
        <v>1.0499953215279819E-2</v>
      </c>
      <c r="AU6" s="83">
        <v>1.049998191843764E-2</v>
      </c>
      <c r="AV6" s="86">
        <v>1.049994071194342E-2</v>
      </c>
      <c r="AW6" s="254"/>
      <c r="AX6" s="87" t="s">
        <v>271</v>
      </c>
      <c r="AY6" s="82">
        <v>7.8166248984045082E-3</v>
      </c>
      <c r="AZ6" s="83">
        <v>7.8166843192982016E-3</v>
      </c>
      <c r="BA6" s="83">
        <v>7.8000097805766017E-3</v>
      </c>
      <c r="BB6" s="83">
        <v>7.7951101186848823E-3</v>
      </c>
      <c r="BC6" s="86">
        <v>7.7951720883184536E-3</v>
      </c>
      <c r="BD6" s="254"/>
      <c r="BE6" s="87" t="s">
        <v>271</v>
      </c>
      <c r="BF6" s="82">
        <v>4.3675211575116531E-3</v>
      </c>
      <c r="BG6" s="83">
        <v>4.3673456493276844E-3</v>
      </c>
      <c r="BH6" s="83">
        <v>4.4000712648169394E-3</v>
      </c>
      <c r="BI6" s="83">
        <v>4.4047883562279358E-3</v>
      </c>
      <c r="BJ6" s="86">
        <v>4.4048086944579396E-3</v>
      </c>
      <c r="BK6" s="254"/>
      <c r="BL6" s="87" t="s">
        <v>271</v>
      </c>
      <c r="BM6" s="82">
        <v>3.00706989071149E-3</v>
      </c>
      <c r="BN6" s="83">
        <v>2.989770659986333E-3</v>
      </c>
      <c r="BO6" s="83">
        <v>2.999048914713664E-3</v>
      </c>
      <c r="BP6" s="83">
        <v>2.9955615730294428E-3</v>
      </c>
      <c r="BQ6" s="86">
        <v>2.9955412633354051E-3</v>
      </c>
      <c r="BR6" s="254"/>
      <c r="BS6" s="87" t="s">
        <v>271</v>
      </c>
      <c r="BT6" s="82">
        <v>4.9943378146869166E-3</v>
      </c>
      <c r="BU6" s="83">
        <v>5.0176547110201827E-3</v>
      </c>
      <c r="BV6" s="83">
        <v>5.0019950977597772E-3</v>
      </c>
      <c r="BW6" s="83">
        <v>5.0027254557567626E-3</v>
      </c>
      <c r="BX6" s="86">
        <v>5.0027254557566707E-3</v>
      </c>
      <c r="BY6" s="254"/>
      <c r="BZ6" s="87" t="s">
        <v>271</v>
      </c>
      <c r="CA6" s="82">
        <v>6.9919967640344367E-3</v>
      </c>
      <c r="CB6" s="83">
        <v>6.9803994082841131E-3</v>
      </c>
      <c r="CC6" s="83">
        <v>7.0048069424158664E-3</v>
      </c>
      <c r="CD6" s="83">
        <v>7.0026998360814526E-3</v>
      </c>
      <c r="CE6" s="86">
        <v>7.0047086426897123E-3</v>
      </c>
      <c r="CF6" s="254"/>
      <c r="CG6" s="87" t="s">
        <v>271</v>
      </c>
      <c r="CH6" s="82">
        <v>7.3939115714572748E-2</v>
      </c>
      <c r="CI6" s="83">
        <v>7.3933801588394563E-2</v>
      </c>
      <c r="CJ6" s="83">
        <v>0.1199994367545799</v>
      </c>
      <c r="CK6" s="83">
        <v>0.1200014362828998</v>
      </c>
      <c r="CL6" s="86">
        <v>0.1199992020666472</v>
      </c>
      <c r="CM6" s="254"/>
      <c r="CN6" s="87" t="s">
        <v>271</v>
      </c>
      <c r="CO6" s="82">
        <v>5.9845044082287181E-3</v>
      </c>
      <c r="CP6" s="83">
        <v>6.0059418214461332E-3</v>
      </c>
      <c r="CQ6" s="83">
        <v>5.9970580469957896E-3</v>
      </c>
      <c r="CR6" s="83">
        <v>5.9951910232434024E-3</v>
      </c>
      <c r="CS6" s="86">
        <v>5.9951910232435646E-3</v>
      </c>
      <c r="CT6" s="254"/>
      <c r="CU6" s="87" t="s">
        <v>271</v>
      </c>
      <c r="CV6" s="82">
        <v>4.7006958092101281E-3</v>
      </c>
      <c r="CW6" s="83">
        <v>4.6953344097900472E-3</v>
      </c>
      <c r="CX6" s="83">
        <v>4.6865626874625079E-3</v>
      </c>
      <c r="CY6" s="83">
        <v>4.6847114812611206E-3</v>
      </c>
      <c r="CZ6" s="86">
        <v>4.6900229455256242E-3</v>
      </c>
      <c r="DA6" s="254"/>
      <c r="DB6" s="87" t="s">
        <v>271</v>
      </c>
      <c r="DC6" s="82">
        <v>4.5994026063281672E-3</v>
      </c>
      <c r="DD6" s="83">
        <v>4.5888050075070649E-3</v>
      </c>
      <c r="DE6" s="83">
        <v>-2.712990260103736E-2</v>
      </c>
      <c r="DF6" s="83">
        <v>-2.7120758746841171E-2</v>
      </c>
      <c r="DG6" s="86">
        <v>-2.712942648445275E-2</v>
      </c>
      <c r="DH6" s="254"/>
      <c r="DI6" s="87" t="s">
        <v>271</v>
      </c>
      <c r="DJ6" s="82">
        <v>9.1566899092223684E-3</v>
      </c>
      <c r="DK6" s="83">
        <v>9.1567380962405236E-3</v>
      </c>
      <c r="DL6" s="83">
        <v>-9.1292673571154413E-3</v>
      </c>
      <c r="DM6" s="83">
        <v>-9.1401121592835366E-3</v>
      </c>
      <c r="DN6" s="86">
        <v>-9.1383339069322223E-3</v>
      </c>
      <c r="DO6" s="254"/>
      <c r="DP6" s="87" t="s">
        <v>271</v>
      </c>
      <c r="DQ6" s="82">
        <v>1.084660913096766E-2</v>
      </c>
      <c r="DR6" s="83">
        <v>1.086752466573492E-2</v>
      </c>
      <c r="DS6" s="83">
        <v>2.7640136265097499E-2</v>
      </c>
      <c r="DT6" s="83">
        <v>2.7651336499544731E-2</v>
      </c>
      <c r="DU6" s="83">
        <v>2.7649558978108859E-2</v>
      </c>
      <c r="DV6" s="254"/>
      <c r="DW6" s="87" t="s">
        <v>271</v>
      </c>
      <c r="DX6" s="82">
        <v>7.0675023859269239E-3</v>
      </c>
      <c r="DY6" s="83">
        <v>7.0364409227847962E-3</v>
      </c>
      <c r="DZ6" s="83">
        <v>1.9890002260227569E-2</v>
      </c>
      <c r="EA6" s="83">
        <v>1.9884301754685561E-2</v>
      </c>
      <c r="EB6" s="83">
        <v>1.9887930267722051E-2</v>
      </c>
      <c r="EC6" s="254"/>
      <c r="ED6" s="87" t="s">
        <v>271</v>
      </c>
      <c r="EE6" s="82">
        <v>5.9165535435289351E-3</v>
      </c>
      <c r="EF6" s="83">
        <v>5.9422576480954743E-3</v>
      </c>
      <c r="EG6" s="83">
        <v>2.2949447194109952E-2</v>
      </c>
      <c r="EH6" s="83">
        <v>2.295013343100839E-2</v>
      </c>
      <c r="EI6" s="83">
        <v>2.2944900842446912E-2</v>
      </c>
      <c r="EJ6" s="254"/>
      <c r="EK6" s="87" t="s">
        <v>271</v>
      </c>
      <c r="EL6" s="82">
        <v>4.2267148749808234E-3</v>
      </c>
      <c r="EM6" s="83">
        <v>4.2164870755504718E-3</v>
      </c>
      <c r="EN6" s="83">
        <v>-1.0952507040897411E-2</v>
      </c>
      <c r="EO6" s="83">
        <v>-1.0946515529729551E-2</v>
      </c>
      <c r="EP6" s="83">
        <v>-1.0941456303230309E-2</v>
      </c>
      <c r="EQ6" s="254"/>
      <c r="ER6" s="87" t="s">
        <v>271</v>
      </c>
      <c r="ES6" s="82">
        <v>3.2200811359027349E-3</v>
      </c>
      <c r="ET6" s="83">
        <v>3.225152129817394E-3</v>
      </c>
      <c r="EU6" s="83">
        <v>2.0091024143302171E-2</v>
      </c>
      <c r="EV6" s="83">
        <v>2.0087300109642391E-2</v>
      </c>
      <c r="EW6" s="83">
        <v>2.0087300109642391E-2</v>
      </c>
      <c r="EX6" s="254"/>
      <c r="EY6" s="87" t="s">
        <v>271</v>
      </c>
      <c r="EZ6" s="82">
        <v>6.9249627214598248E-3</v>
      </c>
      <c r="FA6" s="83">
        <v>6.9148183343780024E-3</v>
      </c>
      <c r="FB6" s="83">
        <v>9.960991088790035E-3</v>
      </c>
      <c r="FC6" s="83">
        <v>9.9675522206448246E-3</v>
      </c>
      <c r="FD6" s="83">
        <v>9.9675522206447483E-3</v>
      </c>
      <c r="FE6" s="254"/>
      <c r="FF6" s="87" t="s">
        <v>271</v>
      </c>
      <c r="FG6" s="82">
        <v>0</v>
      </c>
      <c r="FH6" s="83">
        <v>0</v>
      </c>
      <c r="FI6" s="83">
        <v>-5.1026434527887417E-2</v>
      </c>
      <c r="FJ6" s="83">
        <v>-5.1032599419696123E-2</v>
      </c>
      <c r="FK6" s="83">
        <v>-5.1032599419696088E-2</v>
      </c>
      <c r="FL6" s="254"/>
      <c r="FM6" s="87" t="s">
        <v>271</v>
      </c>
      <c r="FN6" s="82">
        <v>2.4346778444315409E-3</v>
      </c>
      <c r="FO6" s="83">
        <v>2.449750005020034E-3</v>
      </c>
      <c r="FP6" s="83">
        <v>-1.8670184959296171E-4</v>
      </c>
      <c r="FQ6" s="83">
        <v>-1.7985611510799071E-4</v>
      </c>
      <c r="FR6" s="83">
        <v>-1.8514600084641381E-4</v>
      </c>
      <c r="FS6" s="254"/>
      <c r="FT6" s="87" t="s">
        <v>271</v>
      </c>
      <c r="FU6" s="82">
        <v>-1.3270569382542259E-3</v>
      </c>
      <c r="FV6" s="83">
        <v>-1.322035935340474E-3</v>
      </c>
      <c r="FW6" s="83">
        <v>1.350728895639078E-2</v>
      </c>
      <c r="FX6" s="83">
        <v>1.3502216860840389E-2</v>
      </c>
      <c r="FY6" s="83">
        <v>1.3507579164572349E-2</v>
      </c>
      <c r="FZ6" s="254"/>
      <c r="GA6" s="87" t="s">
        <v>271</v>
      </c>
      <c r="GB6" s="82">
        <v>2.7328569637707781E-3</v>
      </c>
      <c r="GC6" s="83">
        <v>2.7077441482640809E-3</v>
      </c>
      <c r="GD6" s="83">
        <v>1.967768879280693E-2</v>
      </c>
      <c r="GE6" s="83">
        <v>1.9680723331836861E-2</v>
      </c>
      <c r="GF6" s="83">
        <v>1.9680723331836739E-2</v>
      </c>
      <c r="GG6" s="254"/>
      <c r="GH6" s="87" t="s">
        <v>271</v>
      </c>
      <c r="GI6" s="82">
        <v>4.5756863529529028E-3</v>
      </c>
      <c r="GJ6" s="83">
        <v>4.5807329172666894E-3</v>
      </c>
      <c r="GK6" s="83">
        <v>8.2154817259739929E-3</v>
      </c>
      <c r="GL6" s="83">
        <v>8.2015891218872785E-3</v>
      </c>
      <c r="GM6" s="83">
        <v>8.2015891218873566E-3</v>
      </c>
      <c r="GN6" s="254"/>
      <c r="GO6" s="87" t="s">
        <v>271</v>
      </c>
      <c r="GP6" s="82">
        <v>9.3834781093661522E-3</v>
      </c>
      <c r="GQ6" s="83">
        <v>9.3785468230422261E-3</v>
      </c>
      <c r="GR6" s="83">
        <v>-8.4113936149876663E-3</v>
      </c>
      <c r="GS6" s="83">
        <v>-8.409079368303431E-3</v>
      </c>
      <c r="GT6" s="83">
        <v>-8.4090793683033929E-3</v>
      </c>
      <c r="GU6" s="254"/>
      <c r="GV6" s="84" t="s">
        <v>271</v>
      </c>
      <c r="GW6" s="83">
        <v>1.134290082359315E-2</v>
      </c>
      <c r="GX6" s="83">
        <v>1.136273968279005E-2</v>
      </c>
      <c r="GY6" s="83">
        <v>3.4412955465587119E-2</v>
      </c>
      <c r="GZ6" s="83">
        <v>3.4413183526736807E-2</v>
      </c>
      <c r="HA6" s="83">
        <v>3.4409769520434563E-2</v>
      </c>
      <c r="HB6" s="254"/>
      <c r="HC6" s="84" t="s">
        <v>271</v>
      </c>
      <c r="HD6" s="83">
        <v>5.2664943677769166E-3</v>
      </c>
      <c r="HE6" s="83">
        <v>5.2664430053835642E-3</v>
      </c>
      <c r="HF6" s="83">
        <v>-8.2343211257105642E-2</v>
      </c>
      <c r="HG6" s="83">
        <v>-8.2329178094398825E-2</v>
      </c>
      <c r="HH6" s="83">
        <v>-8.2329449816825606E-2</v>
      </c>
      <c r="HI6" s="254"/>
      <c r="HJ6" s="84" t="s">
        <v>271</v>
      </c>
      <c r="HK6" s="83">
        <v>6.5971380063060163E-3</v>
      </c>
      <c r="HL6" s="83">
        <v>6.5970740036477502E-3</v>
      </c>
      <c r="HM6" s="83">
        <v>-4.1559298797903009E-2</v>
      </c>
      <c r="HN6" s="83">
        <v>-4.1572257827841533E-2</v>
      </c>
      <c r="HO6" s="83">
        <v>-4.1567012533942363E-2</v>
      </c>
      <c r="HP6" s="254"/>
      <c r="HQ6" s="84" t="s">
        <v>271</v>
      </c>
      <c r="HR6" s="83">
        <v>3.204664835429717E-3</v>
      </c>
      <c r="HS6" s="83">
        <v>3.1998149504608542E-3</v>
      </c>
      <c r="HT6" s="83">
        <v>-1.5932719687437879E-2</v>
      </c>
      <c r="HU6" s="83">
        <v>-1.5929482488826821E-2</v>
      </c>
      <c r="HV6" s="83">
        <v>-1.5929452600966291E-2</v>
      </c>
      <c r="HX6" s="84" t="s">
        <v>271</v>
      </c>
      <c r="HY6" s="83">
        <v>1.0808214242824269E-3</v>
      </c>
      <c r="HZ6" s="83">
        <v>1.076012604718979E-3</v>
      </c>
      <c r="IA6" s="83">
        <v>-1.449489919517642E-2</v>
      </c>
      <c r="IB6" s="83">
        <v>-1.449424577298826E-2</v>
      </c>
      <c r="IC6" s="83">
        <v>-1.449993803445288E-2</v>
      </c>
      <c r="IE6" s="84" t="s">
        <v>271</v>
      </c>
      <c r="IF6" s="83">
        <v>2.71113243761995E-3</v>
      </c>
      <c r="IG6" s="83">
        <v>2.7255278310939711E-3</v>
      </c>
      <c r="IH6" s="83">
        <v>3.9644930010242357E-2</v>
      </c>
      <c r="II6" s="83">
        <v>3.9641542944037489E-2</v>
      </c>
      <c r="IJ6" s="83">
        <v>3.965136975700357E-2</v>
      </c>
      <c r="IL6" s="84" t="s">
        <v>271</v>
      </c>
      <c r="IM6" s="83">
        <v>1.8663412533198691E-3</v>
      </c>
      <c r="IN6" s="83">
        <v>1.856743616247516E-3</v>
      </c>
      <c r="IO6" s="83">
        <v>7.7106977721731881E-3</v>
      </c>
      <c r="IP6" s="83">
        <v>7.7153256961657486E-3</v>
      </c>
      <c r="IQ6" s="83">
        <v>7.7134217259827529E-3</v>
      </c>
      <c r="IS6" s="84" t="s">
        <v>271</v>
      </c>
      <c r="IT6" s="83">
        <v>3.2480714575720999E-3</v>
      </c>
      <c r="IU6" s="83">
        <v>3.248055942987152E-3</v>
      </c>
      <c r="IV6" s="83">
        <v>3.050250928762344E-3</v>
      </c>
      <c r="IW6" s="83">
        <v>3.0469901277519859E-3</v>
      </c>
      <c r="IX6" s="83">
        <v>3.0469788742797628E-3</v>
      </c>
      <c r="IZ6" s="84" t="s">
        <v>271</v>
      </c>
      <c r="JA6" s="83">
        <v>1.833027828695174E-3</v>
      </c>
      <c r="JB6" s="83">
        <v>1.8473023672130749E-3</v>
      </c>
      <c r="JC6" s="83">
        <v>-3.438641177923045E-2</v>
      </c>
      <c r="JD6" s="83">
        <v>-3.4387150936726757E-2</v>
      </c>
      <c r="JE6" s="83">
        <v>-3.4390706408674913E-2</v>
      </c>
      <c r="JG6" s="84" t="s">
        <v>271</v>
      </c>
      <c r="JH6" s="83">
        <v>7.3662199410702946E-4</v>
      </c>
      <c r="JI6" s="83">
        <v>7.2235106261663918E-4</v>
      </c>
      <c r="JJ6" s="83">
        <v>-4.8140721101435989E-2</v>
      </c>
      <c r="JK6" s="83">
        <v>-4.813819138591767E-2</v>
      </c>
      <c r="JL6" s="83">
        <v>-4.8142004614005987E-2</v>
      </c>
      <c r="JN6" s="84" t="s">
        <v>271</v>
      </c>
      <c r="JO6" s="150">
        <v>1.181736370956285E-2</v>
      </c>
      <c r="JP6" s="150">
        <v>1.182221211776722E-2</v>
      </c>
      <c r="JQ6" s="150">
        <v>-3.6247394023627567E-2</v>
      </c>
      <c r="JR6" s="150">
        <v>-3.6244639502876728E-2</v>
      </c>
      <c r="JS6" s="150">
        <v>-3.6238875324879842E-2</v>
      </c>
      <c r="JU6" s="84" t="s">
        <v>271</v>
      </c>
      <c r="JV6" s="83">
        <v>2.6356405081325268E-3</v>
      </c>
      <c r="JW6" s="83">
        <v>2.6213813540004469E-3</v>
      </c>
      <c r="JX6" s="83">
        <v>1.730622401945538E-2</v>
      </c>
      <c r="JY6" s="83">
        <v>1.7306236254161281E-2</v>
      </c>
      <c r="JZ6" s="83">
        <v>1.73063055844884E-2</v>
      </c>
      <c r="KB6" s="84" t="s">
        <v>271</v>
      </c>
      <c r="KC6" s="150">
        <v>1.0766530134581681E-2</v>
      </c>
      <c r="KD6" s="150">
        <v>1.0785305021907851E-2</v>
      </c>
      <c r="KE6" s="150">
        <v>1.0109313258919551E-2</v>
      </c>
      <c r="KF6" s="150">
        <v>1.011289670135697E-2</v>
      </c>
      <c r="KG6" s="150">
        <v>1.01026610143521E-2</v>
      </c>
      <c r="KI6" s="257" t="s">
        <v>271</v>
      </c>
      <c r="KJ6" s="150">
        <f>+'28.ESSA'!S19</f>
        <v>7.7804793331016711E-3</v>
      </c>
      <c r="KK6" s="150">
        <f>+'28.ESSA'!T19</f>
        <v>7.7618465414396286E-3</v>
      </c>
      <c r="KL6" s="150">
        <f>+'28.ESSA'!U19</f>
        <v>3.225161686392649E-2</v>
      </c>
      <c r="KM6" s="150">
        <f>+'28.ESSA'!V19</f>
        <v>3.2243580408718088E-2</v>
      </c>
      <c r="KN6" s="150">
        <f>+'28.ESSA'!W19</f>
        <v>3.2249908984264379E-2</v>
      </c>
    </row>
    <row r="7" spans="1:300" x14ac:dyDescent="0.25">
      <c r="A7" s="85" t="s">
        <v>272</v>
      </c>
      <c r="B7" s="82">
        <v>-1.140612128508974E-2</v>
      </c>
      <c r="C7" s="83">
        <v>-1.1406265842035889E-2</v>
      </c>
      <c r="D7" s="83">
        <v>-1.1393921245695479E-2</v>
      </c>
      <c r="E7" s="83">
        <v>-1.139024638566489E-2</v>
      </c>
      <c r="F7" s="86">
        <v>-1.140075510117507E-2</v>
      </c>
      <c r="G7" s="254"/>
      <c r="H7" s="85" t="s">
        <v>272</v>
      </c>
      <c r="I7" s="82">
        <v>-1.019165438112944E-2</v>
      </c>
      <c r="J7" s="83">
        <v>-1.0178965181272681E-2</v>
      </c>
      <c r="K7" s="83">
        <v>-1.019249117811873E-2</v>
      </c>
      <c r="L7" s="83">
        <v>-1.0182670151002139E-2</v>
      </c>
      <c r="M7" s="86">
        <v>-1.0180546466846191E-2</v>
      </c>
      <c r="N7" s="254"/>
      <c r="O7" s="85" t="s">
        <v>272</v>
      </c>
      <c r="P7" s="82">
        <v>7.7062556663646314E-3</v>
      </c>
      <c r="Q7" s="83">
        <v>7.7192073565599314E-3</v>
      </c>
      <c r="R7" s="83">
        <v>7.7116102576658269E-3</v>
      </c>
      <c r="S7" s="83">
        <v>7.699310703602644E-3</v>
      </c>
      <c r="T7" s="86">
        <v>7.6949755061343286E-3</v>
      </c>
      <c r="U7" s="254"/>
      <c r="V7" s="87" t="s">
        <v>272</v>
      </c>
      <c r="W7" s="82">
        <v>1.259559154295983E-2</v>
      </c>
      <c r="X7" s="83">
        <v>1.259542965838119E-2</v>
      </c>
      <c r="Y7" s="83">
        <v>1.2602490130579951E-2</v>
      </c>
      <c r="Z7" s="83">
        <v>1.260938024315322E-2</v>
      </c>
      <c r="AA7" s="86">
        <v>1.261588762933169E-2</v>
      </c>
      <c r="AB7" s="254"/>
      <c r="AC7" s="87" t="s">
        <v>272</v>
      </c>
      <c r="AD7" s="82">
        <v>1.7769880053309709E-2</v>
      </c>
      <c r="AE7" s="83">
        <v>1.7769654507145939E-2</v>
      </c>
      <c r="AF7" s="83">
        <v>1.7783775678512539E-2</v>
      </c>
      <c r="AG7" s="83">
        <v>1.7779986999579309E-2</v>
      </c>
      <c r="AH7" s="86">
        <v>1.7779949230491459E-2</v>
      </c>
      <c r="AI7" s="254"/>
      <c r="AJ7" s="87" t="s">
        <v>272</v>
      </c>
      <c r="AK7" s="82">
        <v>1.661220926607215E-2</v>
      </c>
      <c r="AL7" s="83">
        <v>1.6599655800264412E-2</v>
      </c>
      <c r="AM7" s="83">
        <v>1.6602922977193731E-2</v>
      </c>
      <c r="AN7" s="83">
        <v>1.660530468104289E-2</v>
      </c>
      <c r="AO7" s="86">
        <v>1.6603182885468269E-2</v>
      </c>
      <c r="AP7" s="254"/>
      <c r="AQ7" s="87" t="s">
        <v>272</v>
      </c>
      <c r="AR7" s="82">
        <v>1.049412362199079E-2</v>
      </c>
      <c r="AS7" s="83">
        <v>1.051240071710139E-2</v>
      </c>
      <c r="AT7" s="83">
        <v>1.0507668223991559E-2</v>
      </c>
      <c r="AU7" s="83">
        <v>1.050751416605086E-2</v>
      </c>
      <c r="AV7" s="86">
        <v>1.0501355013550149E-2</v>
      </c>
      <c r="AW7" s="254"/>
      <c r="AX7" s="87" t="s">
        <v>272</v>
      </c>
      <c r="AY7" s="82">
        <v>7.8287656681538011E-3</v>
      </c>
      <c r="AZ7" s="83">
        <v>7.8000339913079589E-3</v>
      </c>
      <c r="BA7" s="83">
        <v>7.8152248737954379E-3</v>
      </c>
      <c r="BB7" s="83">
        <v>7.8144161495983088E-3</v>
      </c>
      <c r="BC7" s="86">
        <v>7.8205792419670742E-3</v>
      </c>
      <c r="BD7" s="254"/>
      <c r="BE7" s="87" t="s">
        <v>272</v>
      </c>
      <c r="BF7" s="82">
        <v>4.367459221638754E-3</v>
      </c>
      <c r="BG7" s="83">
        <v>4.3776828997408763E-3</v>
      </c>
      <c r="BH7" s="83">
        <v>4.3673994570313053E-3</v>
      </c>
      <c r="BI7" s="83">
        <v>4.367513671764349E-3</v>
      </c>
      <c r="BJ7" s="86">
        <v>4.3674531052421183E-3</v>
      </c>
      <c r="BK7" s="254"/>
      <c r="BL7" s="87" t="s">
        <v>272</v>
      </c>
      <c r="BM7" s="82">
        <v>2.9989224028078888E-3</v>
      </c>
      <c r="BN7" s="83">
        <v>2.9990426954012721E-3</v>
      </c>
      <c r="BO7" s="83">
        <v>2.999014591275041E-3</v>
      </c>
      <c r="BP7" s="83">
        <v>2.9989720012448622E-3</v>
      </c>
      <c r="BQ7" s="86">
        <v>2.999032337121719E-3</v>
      </c>
      <c r="BR7" s="254"/>
      <c r="BS7" s="87" t="s">
        <v>272</v>
      </c>
      <c r="BT7" s="82">
        <v>5.0083702020806671E-3</v>
      </c>
      <c r="BU7" s="83">
        <v>5.0082506277651581E-3</v>
      </c>
      <c r="BV7" s="83">
        <v>5.0082269740782124E-3</v>
      </c>
      <c r="BW7" s="83">
        <v>5.0081564148947632E-3</v>
      </c>
      <c r="BX7" s="86">
        <v>5.0081563146724961E-3</v>
      </c>
      <c r="BY7" s="254"/>
      <c r="BZ7" s="87" t="s">
        <v>272</v>
      </c>
      <c r="CA7" s="82">
        <v>6.9911723955770342E-3</v>
      </c>
      <c r="CB7" s="83">
        <v>6.9914111842591048E-3</v>
      </c>
      <c r="CC7" s="83">
        <v>6.991392074276525E-3</v>
      </c>
      <c r="CD7" s="83">
        <v>6.9915332198185942E-3</v>
      </c>
      <c r="CE7" s="86">
        <v>6.9914335201518548E-3</v>
      </c>
      <c r="CF7" s="254"/>
      <c r="CG7" s="87" t="s">
        <v>272</v>
      </c>
      <c r="CH7" s="82">
        <v>9.8000034264197081E-2</v>
      </c>
      <c r="CI7" s="83">
        <v>9.8000081761453653E-2</v>
      </c>
      <c r="CJ7" s="83">
        <v>9.7999999162519627E-2</v>
      </c>
      <c r="CK7" s="83">
        <v>9.7999986711978765E-2</v>
      </c>
      <c r="CL7" s="86">
        <v>9.8000053784851895E-2</v>
      </c>
      <c r="CM7" s="254"/>
      <c r="CN7" s="87" t="s">
        <v>272</v>
      </c>
      <c r="CO7" s="82">
        <v>1.400019853477039E-2</v>
      </c>
      <c r="CP7" s="83">
        <v>1.3999873454280561E-2</v>
      </c>
      <c r="CQ7" s="83">
        <v>1.3999956524242929E-2</v>
      </c>
      <c r="CR7" s="83">
        <v>1.399998768186937E-2</v>
      </c>
      <c r="CS7" s="86">
        <v>1.399998793399468E-2</v>
      </c>
      <c r="CT7" s="254"/>
      <c r="CU7" s="87" t="s">
        <v>272</v>
      </c>
      <c r="CV7" s="82">
        <v>1.296933760471169E-2</v>
      </c>
      <c r="CW7" s="83">
        <v>1.296949885102556E-2</v>
      </c>
      <c r="CX7" s="83">
        <v>1.717602637620632E-2</v>
      </c>
      <c r="CY7" s="83">
        <v>1.717596866909284E-2</v>
      </c>
      <c r="CZ7" s="86">
        <v>1.7176004494781419E-2</v>
      </c>
      <c r="DA7" s="254"/>
      <c r="DB7" s="87" t="s">
        <v>272</v>
      </c>
      <c r="DC7" s="82">
        <v>4.5954072118508356E-3</v>
      </c>
      <c r="DD7" s="83">
        <v>4.595511974354185E-3</v>
      </c>
      <c r="DE7" s="83">
        <v>-2.1577997110772969E-2</v>
      </c>
      <c r="DF7" s="83">
        <v>-2.1578039849355649E-2</v>
      </c>
      <c r="DG7" s="86">
        <v>-2.1578022012175319E-2</v>
      </c>
      <c r="DH7" s="254"/>
      <c r="DI7" s="87" t="s">
        <v>272</v>
      </c>
      <c r="DJ7" s="82">
        <v>9.1490327986555701E-3</v>
      </c>
      <c r="DK7" s="83">
        <v>9.1489797029303127E-3</v>
      </c>
      <c r="DL7" s="83">
        <v>-1.118168967139197E-2</v>
      </c>
      <c r="DM7" s="83">
        <v>-1.1181626969017779E-2</v>
      </c>
      <c r="DN7" s="86">
        <v>-1.1181626569934419E-2</v>
      </c>
      <c r="DO7" s="254"/>
      <c r="DP7" s="87" t="s">
        <v>272</v>
      </c>
      <c r="DQ7" s="82">
        <v>1.0864940287522039E-2</v>
      </c>
      <c r="DR7" s="83">
        <v>1.0864733050477081E-2</v>
      </c>
      <c r="DS7" s="83">
        <v>3.1672991285834999E-2</v>
      </c>
      <c r="DT7" s="83">
        <v>3.1672990075363297E-2</v>
      </c>
      <c r="DU7" s="83">
        <v>3.167289869570445E-2</v>
      </c>
      <c r="DV7" s="254"/>
      <c r="DW7" s="87" t="s">
        <v>272</v>
      </c>
      <c r="DX7" s="82">
        <v>7.0467727528875628E-3</v>
      </c>
      <c r="DY7" s="83">
        <v>7.0469271741876501E-3</v>
      </c>
      <c r="DZ7" s="83">
        <v>1.740028521778389E-2</v>
      </c>
      <c r="EA7" s="83">
        <v>1.740026605096107E-2</v>
      </c>
      <c r="EB7" s="83">
        <v>1.7400336937025401E-2</v>
      </c>
      <c r="EC7" s="254"/>
      <c r="ED7" s="87" t="s">
        <v>272</v>
      </c>
      <c r="EE7" s="82">
        <v>5.9371723071706597E-3</v>
      </c>
      <c r="EF7" s="83">
        <v>5.9372230630784098E-3</v>
      </c>
      <c r="EG7" s="83">
        <v>1.7346646621242749E-2</v>
      </c>
      <c r="EH7" s="83">
        <v>1.7346658442411528E-2</v>
      </c>
      <c r="EI7" s="83">
        <v>1.7346640950108481E-2</v>
      </c>
      <c r="EJ7" s="254"/>
      <c r="EK7" s="87" t="s">
        <v>272</v>
      </c>
      <c r="EL7" s="82">
        <v>4.2158794678774101E-3</v>
      </c>
      <c r="EM7" s="83">
        <v>4.2157278861479977E-3</v>
      </c>
      <c r="EN7" s="83">
        <v>-1.157224507949039E-2</v>
      </c>
      <c r="EO7" s="83">
        <v>-1.1572262629386791E-2</v>
      </c>
      <c r="EP7" s="83">
        <v>-1.157226262938686E-2</v>
      </c>
      <c r="EQ7" s="254"/>
      <c r="ER7" s="87" t="s">
        <v>272</v>
      </c>
      <c r="ES7" s="82">
        <v>5.1696581413448192E-3</v>
      </c>
      <c r="ET7" s="83">
        <v>5.1697591498787686E-3</v>
      </c>
      <c r="EU7" s="83">
        <v>2.6209715867189929E-2</v>
      </c>
      <c r="EV7" s="83">
        <v>2.6209703481146519E-2</v>
      </c>
      <c r="EW7" s="83">
        <v>2.6209703481146481E-2</v>
      </c>
      <c r="EX7" s="254"/>
      <c r="EY7" s="87" t="s">
        <v>272</v>
      </c>
      <c r="EZ7" s="82">
        <v>1.8607327163049081E-3</v>
      </c>
      <c r="FA7" s="83">
        <v>1.860682730200944E-3</v>
      </c>
      <c r="FB7" s="83">
        <v>-5.103816433149231E-2</v>
      </c>
      <c r="FC7" s="83">
        <v>-5.1033812600097171E-2</v>
      </c>
      <c r="FD7" s="83">
        <v>-5.1033812600097102E-2</v>
      </c>
      <c r="FE7" s="254"/>
      <c r="FF7" s="87" t="s">
        <v>272</v>
      </c>
      <c r="FG7" s="82">
        <v>0</v>
      </c>
      <c r="FH7" s="83">
        <v>0</v>
      </c>
      <c r="FI7" s="83">
        <v>-2.5518633268628431E-2</v>
      </c>
      <c r="FJ7" s="83">
        <v>-2.552595261422418E-2</v>
      </c>
      <c r="FK7" s="83">
        <v>-2.552595261422418E-2</v>
      </c>
      <c r="FL7" s="254"/>
      <c r="FM7" s="87" t="s">
        <v>272</v>
      </c>
      <c r="FN7" s="82">
        <v>2.4305504449605459E-3</v>
      </c>
      <c r="FO7" s="83">
        <v>2.435589786329166E-3</v>
      </c>
      <c r="FP7" s="83">
        <v>3.2416693725411068E-2</v>
      </c>
      <c r="FQ7" s="83">
        <v>3.2421621621621627E-2</v>
      </c>
      <c r="FR7" s="83">
        <v>3.2421621621621682E-2</v>
      </c>
      <c r="FS7" s="254"/>
      <c r="FT7" s="87" t="s">
        <v>272</v>
      </c>
      <c r="FU7" s="82">
        <v>-1.318965731777052E-3</v>
      </c>
      <c r="FV7" s="83">
        <v>-1.31398196261129E-3</v>
      </c>
      <c r="FW7" s="83">
        <v>1.1977603666198581E-2</v>
      </c>
      <c r="FX7" s="83">
        <v>1.197572749452871E-2</v>
      </c>
      <c r="FY7" s="83">
        <v>1.197394737117664E-2</v>
      </c>
      <c r="FZ7" s="254"/>
      <c r="GA7" s="87" t="s">
        <v>272</v>
      </c>
      <c r="GB7" s="82">
        <v>2.716670819835489E-3</v>
      </c>
      <c r="GC7" s="83">
        <v>2.706775910531662E-3</v>
      </c>
      <c r="GD7" s="83">
        <v>1.786983146039374E-2</v>
      </c>
      <c r="GE7" s="83">
        <v>1.786984982927314E-2</v>
      </c>
      <c r="GF7" s="83">
        <v>1.7871623078183262E-2</v>
      </c>
      <c r="GG7" s="254"/>
      <c r="GH7" s="87" t="s">
        <v>272</v>
      </c>
      <c r="GI7" s="82">
        <v>1.817390184949914E-3</v>
      </c>
      <c r="GJ7" s="83">
        <v>1.817340301295616E-3</v>
      </c>
      <c r="GK7" s="83">
        <v>-1.758433165845932E-3</v>
      </c>
      <c r="GL7" s="83">
        <v>-1.758469023883944E-3</v>
      </c>
      <c r="GM7" s="83">
        <v>-1.7584521107838181E-3</v>
      </c>
      <c r="GN7" s="254"/>
      <c r="GO7" s="87" t="s">
        <v>272</v>
      </c>
      <c r="GP7" s="82">
        <v>4.7401341779091402E-2</v>
      </c>
      <c r="GQ7" s="83">
        <v>4.7405457292381589E-2</v>
      </c>
      <c r="GR7" s="83">
        <v>7.4964195507743331E-2</v>
      </c>
      <c r="GS7" s="83">
        <v>7.4964245227027909E-2</v>
      </c>
      <c r="GT7" s="83">
        <v>7.4964245227027951E-2</v>
      </c>
      <c r="GU7" s="254"/>
      <c r="GV7" s="84" t="s">
        <v>272</v>
      </c>
      <c r="GW7" s="83">
        <v>1.135518556237115E-2</v>
      </c>
      <c r="GX7" s="83">
        <v>1.135111415609572E-2</v>
      </c>
      <c r="GY7" s="83">
        <v>-4.1517659165199852E-2</v>
      </c>
      <c r="GZ7" s="83">
        <v>-4.15176805302718E-2</v>
      </c>
      <c r="HA7" s="83">
        <v>-4.1517680530271731E-2</v>
      </c>
      <c r="HB7" s="254"/>
      <c r="HC7" s="84" t="s">
        <v>272</v>
      </c>
      <c r="HD7" s="83">
        <v>5.2739362729772752E-3</v>
      </c>
      <c r="HE7" s="83">
        <v>5.2738896842633763E-3</v>
      </c>
      <c r="HF7" s="83">
        <v>-2.5299570030334E-2</v>
      </c>
      <c r="HG7" s="83">
        <v>-2.5299628170484111E-2</v>
      </c>
      <c r="HH7" s="83">
        <v>-2.5299628170484149E-2</v>
      </c>
      <c r="HI7" s="254"/>
      <c r="HJ7" s="84" t="s">
        <v>272</v>
      </c>
      <c r="HK7" s="83">
        <v>6.5913213065889294E-3</v>
      </c>
      <c r="HL7" s="83">
        <v>6.5913685107802013E-3</v>
      </c>
      <c r="HM7" s="83">
        <v>-3.932734733221712E-2</v>
      </c>
      <c r="HN7" s="83">
        <v>-3.9327307923586241E-2</v>
      </c>
      <c r="HO7" s="83">
        <v>-3.9327324824208247E-2</v>
      </c>
      <c r="HP7" s="254"/>
      <c r="HQ7" s="84" t="s">
        <v>272</v>
      </c>
      <c r="HR7" s="83">
        <v>3.2073141295621429E-3</v>
      </c>
      <c r="HS7" s="83">
        <v>3.2073605629432179E-3</v>
      </c>
      <c r="HT7" s="83">
        <v>-7.7626703159693458E-2</v>
      </c>
      <c r="HU7" s="83">
        <v>-7.7626673560106871E-2</v>
      </c>
      <c r="HV7" s="83">
        <v>-7.7626674925753147E-2</v>
      </c>
      <c r="HX7" s="84" t="s">
        <v>272</v>
      </c>
      <c r="HY7" s="83">
        <v>-3.4335581740839553E-2</v>
      </c>
      <c r="HZ7" s="83">
        <v>-3.4335674014745472E-2</v>
      </c>
      <c r="IA7" s="83">
        <v>4.8240361560708211E-2</v>
      </c>
      <c r="IB7" s="83">
        <v>4.8240360911231739E-2</v>
      </c>
      <c r="IC7" s="83">
        <v>4.8240361831323422E-2</v>
      </c>
      <c r="IE7" s="84" t="s">
        <v>272</v>
      </c>
      <c r="IF7" s="83">
        <v>2.7278517027155749E-3</v>
      </c>
      <c r="IG7" s="83">
        <v>2.72789974079799E-3</v>
      </c>
      <c r="IH7" s="83">
        <v>-4.8685660180485597E-2</v>
      </c>
      <c r="II7" s="83">
        <v>-4.8685646711425612E-2</v>
      </c>
      <c r="IJ7" s="83">
        <v>-4.8685665792593938E-2</v>
      </c>
      <c r="IL7" s="84" t="s">
        <v>272</v>
      </c>
      <c r="IM7" s="83">
        <v>1.857773811392756E-3</v>
      </c>
      <c r="IN7" s="83">
        <v>1.857869194801929E-3</v>
      </c>
      <c r="IO7" s="83">
        <v>4.3868999200062167E-2</v>
      </c>
      <c r="IP7" s="83">
        <v>4.3868930510200209E-2</v>
      </c>
      <c r="IQ7" s="83">
        <v>4.3868932188318763E-2</v>
      </c>
      <c r="IS7" s="84" t="s">
        <v>272</v>
      </c>
      <c r="IT7" s="83">
        <v>3.2454322467270489E-3</v>
      </c>
      <c r="IU7" s="83">
        <v>3.245241856029593E-3</v>
      </c>
      <c r="IV7" s="83">
        <v>-4.8514211844540928E-4</v>
      </c>
      <c r="IW7" s="83">
        <v>-4.8514860410659729E-4</v>
      </c>
      <c r="IX7" s="83">
        <v>-4.8509365376559182E-4</v>
      </c>
      <c r="IZ7" s="84" t="s">
        <v>272</v>
      </c>
      <c r="JA7" s="83">
        <v>1.848330257128439E-3</v>
      </c>
      <c r="JB7" s="83">
        <v>1.8484253304808509E-3</v>
      </c>
      <c r="JC7" s="83">
        <v>-5.3468916423956257E-2</v>
      </c>
      <c r="JD7" s="83">
        <v>-5.3468912375578409E-2</v>
      </c>
      <c r="JE7" s="83">
        <v>-5.3468966390204938E-2</v>
      </c>
      <c r="JG7" s="84" t="s">
        <v>272</v>
      </c>
      <c r="JH7" s="83">
        <v>7.2490838686353493E-4</v>
      </c>
      <c r="JI7" s="83">
        <v>7.2490842116467282E-4</v>
      </c>
      <c r="JJ7" s="83">
        <v>1.089722802932574E-2</v>
      </c>
      <c r="JK7" s="83">
        <v>1.0897269489016599E-2</v>
      </c>
      <c r="JL7" s="83">
        <v>1.08973086453945E-2</v>
      </c>
      <c r="JN7" s="84" t="s">
        <v>272</v>
      </c>
      <c r="JO7" s="150">
        <v>1.182118607998928E-2</v>
      </c>
      <c r="JP7" s="150">
        <v>1.18211394781652E-2</v>
      </c>
      <c r="JQ7" s="150">
        <v>-2.8407093221939871E-2</v>
      </c>
      <c r="JR7" s="150">
        <v>-2.840700899377176E-2</v>
      </c>
      <c r="JS7" s="150">
        <v>-2.8407084063859129E-2</v>
      </c>
      <c r="JU7" s="84" t="s">
        <v>272</v>
      </c>
      <c r="JV7" s="83">
        <v>2.633691151246868E-3</v>
      </c>
      <c r="JW7" s="83">
        <v>2.6336912757771529E-3</v>
      </c>
      <c r="JX7" s="83">
        <v>2.0825593917214481E-2</v>
      </c>
      <c r="JY7" s="83">
        <v>2.0825526299454399E-2</v>
      </c>
      <c r="JZ7" s="83">
        <v>2.082552629945458E-2</v>
      </c>
      <c r="KB7" s="84" t="s">
        <v>272</v>
      </c>
      <c r="KC7" s="150">
        <v>1.0774448751572459E-2</v>
      </c>
      <c r="KD7" s="150">
        <v>1.0774356539252629E-2</v>
      </c>
      <c r="KE7" s="150">
        <v>4.1635221420681638</v>
      </c>
      <c r="KF7" s="150">
        <v>7.3024421095233008E-2</v>
      </c>
      <c r="KG7" s="150">
        <v>7.302456195114114E-2</v>
      </c>
      <c r="KI7" s="257" t="s">
        <v>272</v>
      </c>
      <c r="KJ7" s="150">
        <f>+'4. CENS'!S19</f>
        <v>7.7698107117331163E-3</v>
      </c>
      <c r="KK7" s="150">
        <f>+'4. CENS'!T19</f>
        <v>7.7836800944371173E-3</v>
      </c>
      <c r="KL7" s="150">
        <f>+'4. CENS'!U19</f>
        <v>-1.0737521602114523E-2</v>
      </c>
      <c r="KM7" s="150">
        <f>+'4. CENS'!V19</f>
        <v>-1.0736196319018463E-2</v>
      </c>
      <c r="KN7" s="150">
        <f>+'4. CENS'!W19</f>
        <v>-1.0746977974995775E-2</v>
      </c>
    </row>
    <row r="8" spans="1:300" x14ac:dyDescent="0.25">
      <c r="A8" s="85" t="s">
        <v>154</v>
      </c>
      <c r="B8" s="82"/>
      <c r="C8" s="83"/>
      <c r="D8" s="83"/>
      <c r="E8" s="83">
        <v>0</v>
      </c>
      <c r="F8" s="86">
        <v>0</v>
      </c>
      <c r="G8" s="254"/>
      <c r="H8" s="85" t="s">
        <v>154</v>
      </c>
      <c r="I8" s="82"/>
      <c r="J8" s="83"/>
      <c r="K8" s="83"/>
      <c r="L8" s="83">
        <v>1.679499767472913E-6</v>
      </c>
      <c r="M8" s="86">
        <v>1.029240773421821E-5</v>
      </c>
      <c r="N8" s="254"/>
      <c r="O8" s="85" t="s">
        <v>154</v>
      </c>
      <c r="P8" s="82"/>
      <c r="Q8" s="83"/>
      <c r="R8" s="83"/>
      <c r="S8" s="83">
        <v>1.017865584174899E-2</v>
      </c>
      <c r="T8" s="86">
        <v>1.0174349439321551E-2</v>
      </c>
      <c r="U8" s="254"/>
      <c r="V8" s="87" t="s">
        <v>154</v>
      </c>
      <c r="W8" s="82"/>
      <c r="X8" s="83"/>
      <c r="Y8" s="83"/>
      <c r="Z8" s="83">
        <v>1.0691630857376729E-2</v>
      </c>
      <c r="AA8" s="86">
        <v>1.0695939464989821E-2</v>
      </c>
      <c r="AB8" s="254"/>
      <c r="AC8" s="87" t="s">
        <v>154</v>
      </c>
      <c r="AD8" s="82"/>
      <c r="AE8" s="83"/>
      <c r="AF8" s="83"/>
      <c r="AG8" s="83">
        <v>1.5614718833831091E-2</v>
      </c>
      <c r="AH8" s="86">
        <v>1.561471883383116E-2</v>
      </c>
      <c r="AI8" s="254"/>
      <c r="AJ8" s="87" t="s">
        <v>154</v>
      </c>
      <c r="AK8" s="82"/>
      <c r="AL8" s="83"/>
      <c r="AM8" s="83"/>
      <c r="AN8" s="83">
        <v>2.0769479953153369E-2</v>
      </c>
      <c r="AO8" s="86">
        <v>2.0770788168747379E-2</v>
      </c>
      <c r="AP8" s="254"/>
      <c r="AQ8" s="87" t="s">
        <v>154</v>
      </c>
      <c r="AR8" s="82"/>
      <c r="AS8" s="83"/>
      <c r="AT8" s="83"/>
      <c r="AU8" s="83">
        <v>1.960233861026018E-2</v>
      </c>
      <c r="AV8" s="86">
        <v>1.9601031892146199E-2</v>
      </c>
      <c r="AW8" s="254"/>
      <c r="AX8" s="87" t="s">
        <v>154</v>
      </c>
      <c r="AY8" s="82"/>
      <c r="AZ8" s="83"/>
      <c r="BA8" s="83"/>
      <c r="BB8" s="83">
        <v>1.082181121685517E-2</v>
      </c>
      <c r="BC8" s="86">
        <v>1.0823806388539759E-2</v>
      </c>
      <c r="BD8" s="254"/>
      <c r="BE8" s="87" t="s">
        <v>154</v>
      </c>
      <c r="BF8" s="82"/>
      <c r="BG8" s="83"/>
      <c r="BH8" s="83"/>
      <c r="BI8" s="83">
        <v>7.3668565473300439E-3</v>
      </c>
      <c r="BJ8" s="86">
        <v>7.364848460923547E-3</v>
      </c>
      <c r="BK8" s="254"/>
      <c r="BL8" s="87" t="s">
        <v>154</v>
      </c>
      <c r="BM8" s="82"/>
      <c r="BN8" s="83"/>
      <c r="BO8" s="83"/>
      <c r="BP8" s="83">
        <v>5.998985434579049E-3</v>
      </c>
      <c r="BQ8" s="86">
        <v>5.998946364580658E-3</v>
      </c>
      <c r="BR8" s="254"/>
      <c r="BS8" s="87" t="s">
        <v>154</v>
      </c>
      <c r="BT8" s="82"/>
      <c r="BU8" s="83"/>
      <c r="BV8" s="83"/>
      <c r="BW8" s="83">
        <v>8.0128472935971033E-3</v>
      </c>
      <c r="BX8" s="86">
        <v>8.0090108066768733E-3</v>
      </c>
      <c r="BY8" s="254"/>
      <c r="BZ8" s="87" t="s">
        <v>154</v>
      </c>
      <c r="CA8" s="82"/>
      <c r="CB8" s="83"/>
      <c r="CC8" s="83"/>
      <c r="CD8" s="83">
        <v>1.073049143837591E-2</v>
      </c>
      <c r="CE8" s="86">
        <v>1.073442632453543E-2</v>
      </c>
      <c r="CF8" s="254"/>
      <c r="CG8" s="87" t="s">
        <v>154</v>
      </c>
      <c r="CH8" s="82"/>
      <c r="CI8" s="83"/>
      <c r="CJ8" s="83"/>
      <c r="CK8" s="83">
        <v>1.9997343506007771E-2</v>
      </c>
      <c r="CL8" s="86">
        <v>1.9997314257122211E-2</v>
      </c>
      <c r="CM8" s="254"/>
      <c r="CN8" s="87" t="s">
        <v>154</v>
      </c>
      <c r="CO8" s="82"/>
      <c r="CP8" s="83"/>
      <c r="CQ8" s="83"/>
      <c r="CR8" s="83">
        <v>1.9997343506007771E-2</v>
      </c>
      <c r="CS8" s="86">
        <v>1.9997314257122211E-2</v>
      </c>
      <c r="CT8" s="254"/>
      <c r="CU8" s="87" t="s">
        <v>154</v>
      </c>
      <c r="CV8" s="82"/>
      <c r="CW8" s="83"/>
      <c r="CX8" s="83"/>
      <c r="CY8" s="83">
        <v>5.99393180709085E-3</v>
      </c>
      <c r="CZ8" s="86">
        <v>5.99393180709085E-3</v>
      </c>
      <c r="DA8" s="254"/>
      <c r="DB8" s="87" t="s">
        <v>154</v>
      </c>
      <c r="DC8" s="82"/>
      <c r="DD8" s="83"/>
      <c r="DE8" s="83"/>
      <c r="DF8" s="83">
        <v>6.0004007297500238E-3</v>
      </c>
      <c r="DG8" s="86">
        <v>6.0004007297499431E-3</v>
      </c>
      <c r="DH8" s="254"/>
      <c r="DI8" s="87" t="s">
        <v>154</v>
      </c>
      <c r="DJ8" s="82"/>
      <c r="DK8" s="83"/>
      <c r="DL8" s="83"/>
      <c r="DM8" s="83">
        <v>-0.1035158706864019</v>
      </c>
      <c r="DN8" s="86">
        <v>-0.1035158706864019</v>
      </c>
      <c r="DO8" s="254"/>
      <c r="DP8" s="87" t="s">
        <v>154</v>
      </c>
      <c r="DQ8" s="82"/>
      <c r="DR8" s="83"/>
      <c r="DS8" s="83"/>
      <c r="DT8" s="83">
        <v>2.691736532547559E-2</v>
      </c>
      <c r="DU8" s="83">
        <v>2.692126300362889E-2</v>
      </c>
      <c r="DV8" s="254"/>
      <c r="DW8" s="87" t="s">
        <v>154</v>
      </c>
      <c r="DX8" s="82"/>
      <c r="DY8" s="83"/>
      <c r="DZ8" s="83"/>
      <c r="EA8" s="83">
        <v>7.1837673502385513E-2</v>
      </c>
      <c r="EB8" s="83">
        <v>7.1839298591869855E-2</v>
      </c>
      <c r="EC8" s="254"/>
      <c r="ED8" s="87" t="s">
        <v>154</v>
      </c>
      <c r="EE8" s="82"/>
      <c r="EF8" s="83"/>
      <c r="EG8" s="83"/>
      <c r="EH8" s="83">
        <v>1.31623677389198E-2</v>
      </c>
      <c r="EI8" s="83">
        <v>1.3155215609203449E-2</v>
      </c>
      <c r="EJ8" s="254"/>
      <c r="EK8" s="87" t="s">
        <v>154</v>
      </c>
      <c r="EL8" s="82"/>
      <c r="EM8" s="83"/>
      <c r="EN8" s="83"/>
      <c r="EO8" s="83">
        <v>-2.002705224858712E-2</v>
      </c>
      <c r="EP8" s="83">
        <v>-2.0025339682817181E-2</v>
      </c>
      <c r="EQ8" s="254"/>
      <c r="ER8" s="87" t="s">
        <v>154</v>
      </c>
      <c r="ES8" s="82"/>
      <c r="ET8" s="83"/>
      <c r="EU8" s="83"/>
      <c r="EV8" s="83">
        <v>-4.2103123227870472E-2</v>
      </c>
      <c r="EW8" s="83">
        <v>-4.2104906502890671E-2</v>
      </c>
      <c r="EX8" s="254"/>
      <c r="EY8" s="87" t="s">
        <v>154</v>
      </c>
      <c r="EZ8" s="82"/>
      <c r="FA8" s="83"/>
      <c r="FB8" s="83"/>
      <c r="FC8" s="83">
        <v>1.7983602528874451E-3</v>
      </c>
      <c r="FD8" s="83">
        <v>1.7965019407806539E-3</v>
      </c>
      <c r="FE8" s="254"/>
      <c r="FF8" s="87" t="s">
        <v>154</v>
      </c>
      <c r="FG8" s="82"/>
      <c r="FH8" s="83"/>
      <c r="FI8" s="83"/>
      <c r="FJ8" s="83">
        <v>6.0766889292763124E-3</v>
      </c>
      <c r="FK8" s="83">
        <v>6.0804281572884268E-3</v>
      </c>
      <c r="FL8" s="254"/>
      <c r="FM8" s="87" t="s">
        <v>154</v>
      </c>
      <c r="FN8" s="82"/>
      <c r="FO8" s="83"/>
      <c r="FP8" s="83"/>
      <c r="FQ8" s="83">
        <v>4.0562106569731003E-3</v>
      </c>
      <c r="FR8" s="83">
        <v>4.0562106569729736E-3</v>
      </c>
      <c r="FS8" s="254"/>
      <c r="FT8" s="87" t="s">
        <v>154</v>
      </c>
      <c r="FU8" s="82"/>
      <c r="FV8" s="83"/>
      <c r="FW8" s="83"/>
      <c r="FX8" s="83">
        <v>9.0741517472791938E-2</v>
      </c>
      <c r="FY8" s="83">
        <v>9.0741517472791938E-2</v>
      </c>
      <c r="FZ8" s="254"/>
      <c r="GA8" s="87" t="s">
        <v>154</v>
      </c>
      <c r="GB8" s="82"/>
      <c r="GC8" s="83"/>
      <c r="GD8" s="83"/>
      <c r="GE8" s="83">
        <v>-4.4566125947439271E-2</v>
      </c>
      <c r="GF8" s="83">
        <v>-4.4566159679144027E-2</v>
      </c>
      <c r="GG8" s="254"/>
      <c r="GH8" s="87" t="s">
        <v>154</v>
      </c>
      <c r="GI8" s="82"/>
      <c r="GJ8" s="83"/>
      <c r="GK8" s="83"/>
      <c r="GL8" s="83">
        <v>-5.3359412517203358E-2</v>
      </c>
      <c r="GM8" s="83">
        <v>-5.3359361443386127E-2</v>
      </c>
      <c r="GN8" s="254"/>
      <c r="GO8" s="87" t="s">
        <v>154</v>
      </c>
      <c r="GP8" s="82"/>
      <c r="GQ8" s="83"/>
      <c r="GR8" s="83"/>
      <c r="GS8" s="83">
        <v>5.1033771629843919E-2</v>
      </c>
      <c r="GT8" s="83">
        <v>5.1033770678187297E-2</v>
      </c>
      <c r="GU8" s="254"/>
      <c r="GV8" s="84" t="s">
        <v>154</v>
      </c>
      <c r="GW8" s="83"/>
      <c r="GX8" s="83"/>
      <c r="GY8" s="83"/>
      <c r="GZ8" s="83">
        <v>2.414679671793217E-2</v>
      </c>
      <c r="HA8" s="83">
        <v>2.4146778547382369E-2</v>
      </c>
      <c r="HB8" s="254"/>
      <c r="HC8" s="84" t="s">
        <v>154</v>
      </c>
      <c r="HD8" s="83"/>
      <c r="HE8" s="83"/>
      <c r="HF8" s="83"/>
      <c r="HG8" s="83">
        <v>1.696757282919537E-4</v>
      </c>
      <c r="HH8" s="83">
        <v>1.69675728291993E-4</v>
      </c>
      <c r="HI8" s="254"/>
      <c r="HJ8" s="84" t="s">
        <v>154</v>
      </c>
      <c r="HK8" s="83"/>
      <c r="HL8" s="83"/>
      <c r="HM8" s="83"/>
      <c r="HN8" s="83">
        <v>-9.5697903022581091E-3</v>
      </c>
      <c r="HO8" s="83">
        <v>-9.5697729984083654E-3</v>
      </c>
      <c r="HP8" s="254"/>
      <c r="HQ8" s="84" t="s">
        <v>154</v>
      </c>
      <c r="HR8" s="83"/>
      <c r="HS8" s="83"/>
      <c r="HT8" s="83"/>
      <c r="HU8" s="83">
        <v>-1.9017056700735849E-2</v>
      </c>
      <c r="HV8" s="83">
        <v>-1.9017056368487901E-2</v>
      </c>
      <c r="HX8" s="84" t="s">
        <v>154</v>
      </c>
      <c r="HY8" s="83"/>
      <c r="HZ8" s="83"/>
      <c r="IA8" s="83"/>
      <c r="IB8" s="83">
        <v>-8.4962042294767469E-3</v>
      </c>
      <c r="IC8" s="83">
        <v>-8.4962218878940933E-3</v>
      </c>
      <c r="IE8" s="84" t="s">
        <v>154</v>
      </c>
      <c r="IF8" s="83"/>
      <c r="IG8" s="83"/>
      <c r="IH8" s="83"/>
      <c r="II8" s="83">
        <v>2.725175052027937E-2</v>
      </c>
      <c r="IJ8" s="83">
        <v>2.7251750520279332E-2</v>
      </c>
      <c r="IL8" s="84" t="s">
        <v>154</v>
      </c>
      <c r="IM8" s="83"/>
      <c r="IN8" s="83"/>
      <c r="IO8" s="83"/>
      <c r="IP8" s="83">
        <v>-1.657970965836544E-2</v>
      </c>
      <c r="IQ8" s="83">
        <v>-1.658145824087703E-2</v>
      </c>
      <c r="IS8" s="84" t="s">
        <v>154</v>
      </c>
      <c r="IT8" s="83"/>
      <c r="IU8" s="83"/>
      <c r="IV8" s="83"/>
      <c r="IW8" s="83">
        <v>-1.0361105740565981E-2</v>
      </c>
      <c r="IX8" s="83">
        <v>-1.0361070377811201E-2</v>
      </c>
      <c r="IZ8" s="84" t="s">
        <v>154</v>
      </c>
      <c r="JA8" s="83"/>
      <c r="JB8" s="83"/>
      <c r="JC8" s="83"/>
      <c r="JD8" s="83">
        <v>-8.6364166333158781E-3</v>
      </c>
      <c r="JE8" s="83">
        <v>-8.6364344377433816E-3</v>
      </c>
      <c r="JG8" s="84" t="s">
        <v>154</v>
      </c>
      <c r="JH8" s="83"/>
      <c r="JI8" s="83"/>
      <c r="JJ8" s="83"/>
      <c r="JK8" s="83">
        <v>1.766309147579453E-4</v>
      </c>
      <c r="JL8" s="83">
        <v>1.838773112607865E-4</v>
      </c>
      <c r="JN8" s="84" t="s">
        <v>154</v>
      </c>
      <c r="JO8" s="150"/>
      <c r="JP8" s="150"/>
      <c r="JQ8" s="150"/>
      <c r="JR8" s="150"/>
      <c r="JS8" s="150">
        <v>2.7343236372668052E-3</v>
      </c>
      <c r="JU8" s="84" t="s">
        <v>154</v>
      </c>
      <c r="JV8" s="83"/>
      <c r="JW8" s="83"/>
      <c r="JX8" s="83"/>
      <c r="JY8" s="83">
        <v>-8.183359415753752E-3</v>
      </c>
      <c r="JZ8" s="83">
        <v>-8.1907545054040621E-3</v>
      </c>
      <c r="KB8" s="84" t="s">
        <v>154</v>
      </c>
      <c r="KC8" s="150"/>
      <c r="KD8" s="150"/>
      <c r="KE8" s="150"/>
      <c r="KF8" s="150"/>
      <c r="KG8" s="150">
        <v>-9.8471834131420591E-2</v>
      </c>
      <c r="KI8" s="257" t="s">
        <v>154</v>
      </c>
      <c r="KJ8" s="150"/>
      <c r="KK8" s="150"/>
      <c r="KL8" s="150"/>
      <c r="KM8" s="150"/>
      <c r="KN8" s="150">
        <f>+'29.RUITOQUE'!W19</f>
        <v>3.4737022858355067E-2</v>
      </c>
    </row>
    <row r="9" spans="1:300" x14ac:dyDescent="0.25">
      <c r="A9" s="85" t="s">
        <v>273</v>
      </c>
      <c r="B9" s="82">
        <v>-2.1804023361453501E-2</v>
      </c>
      <c r="C9" s="83">
        <v>-2.1804023361453539E-2</v>
      </c>
      <c r="D9" s="83">
        <v>-2.1803796497899219E-2</v>
      </c>
      <c r="E9" s="83">
        <v>-2.18045798740991E-2</v>
      </c>
      <c r="F9" s="86">
        <v>-2.1798157963333099E-2</v>
      </c>
      <c r="G9" s="254"/>
      <c r="H9" s="85" t="s">
        <v>273</v>
      </c>
      <c r="I9" s="82">
        <v>0</v>
      </c>
      <c r="J9" s="83">
        <v>0</v>
      </c>
      <c r="K9" s="83">
        <v>0</v>
      </c>
      <c r="L9" s="83">
        <v>0</v>
      </c>
      <c r="M9" s="86">
        <v>0</v>
      </c>
      <c r="N9" s="254"/>
      <c r="O9" s="85" t="s">
        <v>273</v>
      </c>
      <c r="P9" s="82">
        <v>7.6953695104152618E-3</v>
      </c>
      <c r="Q9" s="83">
        <v>7.6953695104152236E-3</v>
      </c>
      <c r="R9" s="83">
        <v>7.6964072982631639E-3</v>
      </c>
      <c r="S9" s="83">
        <v>7.7011218589283538E-3</v>
      </c>
      <c r="T9" s="86">
        <v>7.7055459945595452E-3</v>
      </c>
      <c r="U9" s="254"/>
      <c r="V9" s="87" t="s">
        <v>273</v>
      </c>
      <c r="W9" s="82">
        <v>1.260697827518099E-2</v>
      </c>
      <c r="X9" s="83">
        <v>1.2613561553653769E-2</v>
      </c>
      <c r="Y9" s="83">
        <v>1.2599748005039929E-2</v>
      </c>
      <c r="Z9" s="83">
        <v>1.260048656653265E-2</v>
      </c>
      <c r="AA9" s="86">
        <v>1.259379235117173E-2</v>
      </c>
      <c r="AB9" s="254"/>
      <c r="AC9" s="87" t="s">
        <v>273</v>
      </c>
      <c r="AD9" s="82">
        <v>1.7781100672886348E-2</v>
      </c>
      <c r="AE9" s="83">
        <v>1.776148125032502E-2</v>
      </c>
      <c r="AF9" s="83">
        <v>1.7804199886323362E-2</v>
      </c>
      <c r="AG9" s="83">
        <v>1.7797218776522811E-2</v>
      </c>
      <c r="AH9" s="86">
        <v>1.7801571238928442E-2</v>
      </c>
      <c r="AI9" s="254"/>
      <c r="AJ9" s="87" t="s">
        <v>273</v>
      </c>
      <c r="AK9" s="82">
        <v>1.6608112424145598E-2</v>
      </c>
      <c r="AL9" s="83">
        <v>1.660832460331655E-2</v>
      </c>
      <c r="AM9" s="83">
        <v>1.6602269983095871E-2</v>
      </c>
      <c r="AN9" s="83">
        <v>1.6600810796941479E-2</v>
      </c>
      <c r="AO9" s="86">
        <v>1.6602877974726819E-2</v>
      </c>
      <c r="AP9" s="254"/>
      <c r="AQ9" s="87" t="s">
        <v>273</v>
      </c>
      <c r="AR9" s="82">
        <v>1.0493245366006831E-2</v>
      </c>
      <c r="AS9" s="83">
        <v>1.0505944152612679E-2</v>
      </c>
      <c r="AT9" s="83">
        <v>1.049646653601765E-2</v>
      </c>
      <c r="AU9" s="83">
        <v>1.049948259761244E-2</v>
      </c>
      <c r="AV9" s="86">
        <v>1.049520985161584E-2</v>
      </c>
      <c r="AW9" s="254"/>
      <c r="AX9" s="87" t="s">
        <v>273</v>
      </c>
      <c r="AY9" s="82">
        <v>7.8037557517721401E-3</v>
      </c>
      <c r="AZ9" s="83">
        <v>7.8099738838452587E-3</v>
      </c>
      <c r="BA9" s="83">
        <v>7.8015955805651512E-3</v>
      </c>
      <c r="BB9" s="83">
        <v>7.8052801158927992E-3</v>
      </c>
      <c r="BC9" s="86">
        <v>7.8031824662551739E-3</v>
      </c>
      <c r="BD9" s="254"/>
      <c r="BE9" s="87" t="s">
        <v>273</v>
      </c>
      <c r="BF9" s="82">
        <v>4.3806879531081786E-3</v>
      </c>
      <c r="BG9" s="83">
        <v>4.3683210345763267E-3</v>
      </c>
      <c r="BH9" s="83">
        <v>-5.9917777065049624E-3</v>
      </c>
      <c r="BI9" s="83">
        <v>-5.9975960049071632E-3</v>
      </c>
      <c r="BJ9" s="86">
        <v>-5.9975960049069993E-3</v>
      </c>
      <c r="BK9" s="254"/>
      <c r="BL9" s="87" t="s">
        <v>273</v>
      </c>
      <c r="BM9" s="82">
        <v>3.0101053536874351E-3</v>
      </c>
      <c r="BN9" s="83">
        <v>2.997837625319509E-3</v>
      </c>
      <c r="BO9" s="83">
        <v>-6.0132291040288968E-3</v>
      </c>
      <c r="BP9" s="83">
        <v>-6.008851212366685E-3</v>
      </c>
      <c r="BQ9" s="86">
        <v>-6.004695713603115E-3</v>
      </c>
      <c r="BR9" s="254"/>
      <c r="BS9" s="87" t="s">
        <v>273</v>
      </c>
      <c r="BT9" s="82">
        <v>4.991578625019125E-3</v>
      </c>
      <c r="BU9" s="83">
        <v>5.022294085942504E-3</v>
      </c>
      <c r="BV9" s="83">
        <v>-5.9905862216517777E-3</v>
      </c>
      <c r="BW9" s="83">
        <v>-5.9950083403359786E-3</v>
      </c>
      <c r="BX9" s="86">
        <v>-5.9991638795986717E-3</v>
      </c>
      <c r="BY9" s="254"/>
      <c r="BZ9" s="87" t="s">
        <v>273</v>
      </c>
      <c r="CA9" s="82">
        <v>7.0083490767262214E-3</v>
      </c>
      <c r="CB9" s="83">
        <v>6.9960753723521058E-3</v>
      </c>
      <c r="CC9" s="83">
        <v>6.9915537280865062E-3</v>
      </c>
      <c r="CD9" s="83">
        <v>7.0027127626018154E-3</v>
      </c>
      <c r="CE9" s="86">
        <v>7.0027127626018154E-3</v>
      </c>
      <c r="CF9" s="254"/>
      <c r="CG9" s="87" t="s">
        <v>273</v>
      </c>
      <c r="CH9" s="82">
        <v>2.009198741224881E-2</v>
      </c>
      <c r="CI9" s="83">
        <v>2.0091987412248741E-2</v>
      </c>
      <c r="CJ9" s="83">
        <v>5.6001061352044593E-2</v>
      </c>
      <c r="CK9" s="83">
        <v>5.5995489287056693E-2</v>
      </c>
      <c r="CL9" s="86">
        <v>5.5997577580086028E-2</v>
      </c>
      <c r="CM9" s="254"/>
      <c r="CN9" s="87" t="s">
        <v>273</v>
      </c>
      <c r="CO9" s="82">
        <v>4.9982202183198918E-2</v>
      </c>
      <c r="CP9" s="83">
        <v>5.0000000000000121E-2</v>
      </c>
      <c r="CQ9" s="83">
        <v>5.0002093890028958E-2</v>
      </c>
      <c r="CR9" s="83">
        <v>5.0000593267599272E-2</v>
      </c>
      <c r="CS9" s="86">
        <v>5.0002471943441977E-2</v>
      </c>
      <c r="CT9" s="254"/>
      <c r="CU9" s="87" t="s">
        <v>273</v>
      </c>
      <c r="CV9" s="82">
        <v>4.6896629657879711E-3</v>
      </c>
      <c r="CW9" s="83">
        <v>4.6782832734422516E-3</v>
      </c>
      <c r="CX9" s="83">
        <v>4.0016485196559259E-3</v>
      </c>
      <c r="CY9" s="83">
        <v>4.0003164092075952E-3</v>
      </c>
      <c r="CZ9" s="86">
        <v>4.002184722012957E-3</v>
      </c>
      <c r="DA9" s="254"/>
      <c r="DB9" s="87" t="s">
        <v>273</v>
      </c>
      <c r="DC9" s="82">
        <v>1.099457301127583E-2</v>
      </c>
      <c r="DD9" s="83">
        <v>1.100013497098121E-2</v>
      </c>
      <c r="DE9" s="83">
        <v>1.167902542372873E-2</v>
      </c>
      <c r="DF9" s="83">
        <v>1.168300561639672E-2</v>
      </c>
      <c r="DG9" s="86">
        <v>1.167731224851554E-2</v>
      </c>
      <c r="DH9" s="254"/>
      <c r="DI9" s="87" t="s">
        <v>273</v>
      </c>
      <c r="DJ9" s="82">
        <v>9.1505812983255358E-3</v>
      </c>
      <c r="DK9" s="83">
        <v>9.1449168947333598E-3</v>
      </c>
      <c r="DL9" s="83">
        <v>-3.1596031517499533E-2</v>
      </c>
      <c r="DM9" s="83">
        <v>-3.1595928130388813E-2</v>
      </c>
      <c r="DN9" s="86">
        <v>-3.1605199236060817E-2</v>
      </c>
      <c r="DO9" s="254"/>
      <c r="DP9" s="87" t="s">
        <v>273</v>
      </c>
      <c r="DQ9" s="82">
        <v>1.0859080009922001E-2</v>
      </c>
      <c r="DR9" s="83">
        <v>1.0870044538519219E-2</v>
      </c>
      <c r="DS9" s="83">
        <v>1.5799859436665481E-2</v>
      </c>
      <c r="DT9" s="83">
        <v>1.580791544603365E-2</v>
      </c>
      <c r="DU9" s="83">
        <v>1.581572573310483E-2</v>
      </c>
      <c r="DV9" s="254"/>
      <c r="DW9" s="87" t="s">
        <v>273</v>
      </c>
      <c r="DX9" s="82">
        <v>7.0616462633258771E-3</v>
      </c>
      <c r="DY9" s="83">
        <v>7.0451719850807273E-3</v>
      </c>
      <c r="DZ9" s="83">
        <v>1.7310430166185439E-2</v>
      </c>
      <c r="EA9" s="83">
        <v>1.7292272197781029E-2</v>
      </c>
      <c r="EB9" s="83">
        <v>1.730361434428173E-2</v>
      </c>
      <c r="EC9" s="254"/>
      <c r="ED9" s="87" t="s">
        <v>273</v>
      </c>
      <c r="EE9" s="82">
        <v>2.2038119991336331E-2</v>
      </c>
      <c r="EF9" s="83">
        <v>2.2027290448343111E-2</v>
      </c>
      <c r="EG9" s="83">
        <v>4.9177326113683209E-2</v>
      </c>
      <c r="EH9" s="83">
        <v>4.9182879377431918E-2</v>
      </c>
      <c r="EI9" s="83">
        <v>4.9175012275224347E-2</v>
      </c>
      <c r="EJ9" s="254"/>
      <c r="EK9" s="87" t="s">
        <v>273</v>
      </c>
      <c r="EL9" s="82">
        <v>4.2119205298012576E-3</v>
      </c>
      <c r="EM9" s="83">
        <v>4.2172632292792698E-3</v>
      </c>
      <c r="EN9" s="83">
        <v>-0.10689620783365331</v>
      </c>
      <c r="EO9" s="83">
        <v>-0.1068938478818319</v>
      </c>
      <c r="EP9" s="83">
        <v>-0.10688836104513059</v>
      </c>
      <c r="EQ9" s="254"/>
      <c r="ER9" s="87" t="s">
        <v>273</v>
      </c>
      <c r="ES9" s="82">
        <v>3.2182331372498018E-3</v>
      </c>
      <c r="ET9" s="83">
        <v>3.228801755792792E-3</v>
      </c>
      <c r="EU9" s="83">
        <v>6.7417612327792548E-3</v>
      </c>
      <c r="EV9" s="83">
        <v>6.7389602069144938E-3</v>
      </c>
      <c r="EW9" s="83">
        <v>6.723087874713235E-3</v>
      </c>
      <c r="EX9" s="254"/>
      <c r="EY9" s="87" t="s">
        <v>273</v>
      </c>
      <c r="EZ9" s="82">
        <v>2.024664089821414E-3</v>
      </c>
      <c r="FA9" s="83">
        <v>2.0193946023265869E-3</v>
      </c>
      <c r="FB9" s="83">
        <v>7.3066577933061337E-3</v>
      </c>
      <c r="FC9" s="83">
        <v>7.3066679237278687E-3</v>
      </c>
      <c r="FD9" s="83">
        <v>7.3145820238842184E-3</v>
      </c>
      <c r="FE9" s="254"/>
      <c r="FF9" s="87" t="s">
        <v>273</v>
      </c>
      <c r="FG9" s="82">
        <v>0</v>
      </c>
      <c r="FH9" s="83">
        <v>0</v>
      </c>
      <c r="FI9" s="83">
        <v>-1.4576135878766079E-2</v>
      </c>
      <c r="FJ9" s="83">
        <v>-1.4579240470786421E-2</v>
      </c>
      <c r="FK9" s="83">
        <v>-1.4579240470786341E-2</v>
      </c>
      <c r="FL9" s="254"/>
      <c r="FM9" s="87" t="s">
        <v>273</v>
      </c>
      <c r="FN9" s="82">
        <v>2.44043245512755E-3</v>
      </c>
      <c r="FO9" s="83">
        <v>2.435184213288481E-3</v>
      </c>
      <c r="FP9" s="83">
        <v>4.0198899349107427E-2</v>
      </c>
      <c r="FQ9" s="83">
        <v>4.0202211491699613E-2</v>
      </c>
      <c r="FR9" s="83">
        <v>4.0202211491699613E-2</v>
      </c>
      <c r="FS9" s="254"/>
      <c r="FT9" s="87" t="s">
        <v>273</v>
      </c>
      <c r="FU9" s="82">
        <v>-1.3350435852464359E-3</v>
      </c>
      <c r="FV9" s="83">
        <v>-1.3193440975058019E-3</v>
      </c>
      <c r="FW9" s="83">
        <v>3.4254484907079157E-2</v>
      </c>
      <c r="FX9" s="83">
        <v>3.4263930422078641E-2</v>
      </c>
      <c r="FY9" s="83">
        <v>3.4263930422078558E-2</v>
      </c>
      <c r="FZ9" s="254"/>
      <c r="GA9" s="87" t="s">
        <v>273</v>
      </c>
      <c r="GB9" s="82">
        <v>2.726081258191404E-3</v>
      </c>
      <c r="GC9" s="83">
        <v>2.705083039758473E-3</v>
      </c>
      <c r="GD9" s="83">
        <v>-1.663139581683401E-2</v>
      </c>
      <c r="GE9" s="83">
        <v>-1.6630617109561159E-2</v>
      </c>
      <c r="GF9" s="83">
        <v>-1.663797416203161E-2</v>
      </c>
      <c r="GG9" s="254"/>
      <c r="GH9" s="87" t="s">
        <v>273</v>
      </c>
      <c r="GI9" s="82">
        <v>4.57468500026141E-3</v>
      </c>
      <c r="GJ9" s="83">
        <v>4.5799611017002268E-3</v>
      </c>
      <c r="GK9" s="83">
        <v>2.5190779224208551E-2</v>
      </c>
      <c r="GL9" s="83">
        <v>2.518264148402511E-2</v>
      </c>
      <c r="GM9" s="83">
        <v>2.5184700271205521E-2</v>
      </c>
      <c r="GN9" s="254"/>
      <c r="GO9" s="87" t="s">
        <v>273</v>
      </c>
      <c r="GP9" s="82">
        <v>9.3679252647739103E-3</v>
      </c>
      <c r="GQ9" s="83">
        <v>9.388791739528668E-3</v>
      </c>
      <c r="GR9" s="83">
        <v>6.9027688345138618E-3</v>
      </c>
      <c r="GS9" s="83">
        <v>6.9072717918405076E-3</v>
      </c>
      <c r="GT9" s="83">
        <v>6.9054851627851233E-3</v>
      </c>
      <c r="GU9" s="254"/>
      <c r="GV9" s="84" t="s">
        <v>273</v>
      </c>
      <c r="GW9" s="83">
        <v>1.1362112970172041E-2</v>
      </c>
      <c r="GX9" s="83">
        <v>1.134646400065994E-2</v>
      </c>
      <c r="GY9" s="83">
        <v>3.653403422607622E-3</v>
      </c>
      <c r="GZ9" s="83">
        <v>3.6482757870933739E-3</v>
      </c>
      <c r="HA9" s="83">
        <v>3.6555444826962382E-3</v>
      </c>
      <c r="HB9" s="254"/>
      <c r="HC9" s="84" t="s">
        <v>273</v>
      </c>
      <c r="HD9" s="83">
        <v>5.2738325338756763E-3</v>
      </c>
      <c r="HE9" s="83">
        <v>5.273837658937644E-3</v>
      </c>
      <c r="HF9" s="83">
        <v>-3.5153270968131298E-2</v>
      </c>
      <c r="HG9" s="83">
        <v>-3.5153278367819292E-2</v>
      </c>
      <c r="HH9" s="83">
        <v>-3.5153267726270442E-2</v>
      </c>
      <c r="HI9" s="254"/>
      <c r="HJ9" s="84" t="s">
        <v>273</v>
      </c>
      <c r="HK9" s="83">
        <v>6.5913363357545766E-3</v>
      </c>
      <c r="HL9" s="83">
        <v>6.5913363357546053E-3</v>
      </c>
      <c r="HM9" s="83">
        <v>-6.0890300239945107E-2</v>
      </c>
      <c r="HN9" s="83">
        <v>-6.0890304242482103E-2</v>
      </c>
      <c r="HO9" s="83">
        <v>-6.0890307642883258E-2</v>
      </c>
      <c r="HP9" s="254"/>
      <c r="HQ9" s="84" t="s">
        <v>273</v>
      </c>
      <c r="HR9" s="83">
        <v>3.2072555614144288E-3</v>
      </c>
      <c r="HS9" s="83">
        <v>3.207270676075809E-3</v>
      </c>
      <c r="HT9" s="83">
        <v>1.1865940913028009E-2</v>
      </c>
      <c r="HU9" s="83">
        <v>1.1865943784261569E-2</v>
      </c>
      <c r="HV9" s="83">
        <v>1.186593977578545E-2</v>
      </c>
      <c r="HX9" s="84" t="s">
        <v>273</v>
      </c>
      <c r="HY9" s="83">
        <v>1.0656924302667611E-3</v>
      </c>
      <c r="HZ9" s="83">
        <v>1.065672325757856E-3</v>
      </c>
      <c r="IA9" s="83">
        <v>5.0130722612552518E-2</v>
      </c>
      <c r="IB9" s="83">
        <v>5.0130736616262918E-2</v>
      </c>
      <c r="IC9" s="83">
        <v>5.0130736714972972E-2</v>
      </c>
      <c r="IE9" s="84" t="s">
        <v>273</v>
      </c>
      <c r="IF9" s="83">
        <v>2.7278670089204821E-3</v>
      </c>
      <c r="IG9" s="83">
        <v>2.7278770561394629E-3</v>
      </c>
      <c r="IH9" s="83">
        <v>1.4071274531753041E-2</v>
      </c>
      <c r="II9" s="83">
        <v>1.4071257167063381E-2</v>
      </c>
      <c r="IJ9" s="83">
        <v>1.407126281861152E-2</v>
      </c>
      <c r="IL9" s="84" t="s">
        <v>273</v>
      </c>
      <c r="IM9" s="83">
        <v>1.857082751814535E-3</v>
      </c>
      <c r="IN9" s="83">
        <v>1.658453913338655E-3</v>
      </c>
      <c r="IO9" s="83">
        <v>-1.2518023698998361E-2</v>
      </c>
      <c r="IP9" s="83">
        <v>-1.251808315921798E-2</v>
      </c>
      <c r="IQ9" s="83">
        <v>-1.2522154690896179E-2</v>
      </c>
      <c r="IS9" s="84" t="s">
        <v>273</v>
      </c>
      <c r="IT9" s="83">
        <v>3.2452476360904838E-3</v>
      </c>
      <c r="IU9" s="83">
        <v>3.2452376484082049E-3</v>
      </c>
      <c r="IV9" s="83">
        <v>-4.9881053249210784E-3</v>
      </c>
      <c r="IW9" s="83">
        <v>-4.9880973977292848E-3</v>
      </c>
      <c r="IX9" s="83">
        <v>-4.9880992888858859E-3</v>
      </c>
      <c r="IZ9" s="84" t="s">
        <v>273</v>
      </c>
      <c r="JA9" s="83">
        <v>1.848414390075784E-3</v>
      </c>
      <c r="JB9" s="83">
        <v>1.8484343192266891E-3</v>
      </c>
      <c r="JC9" s="83">
        <v>-2.683245324783955E-2</v>
      </c>
      <c r="JD9" s="83">
        <v>-2.683245039505177E-2</v>
      </c>
      <c r="JE9" s="83">
        <v>-2.68324543102634E-2</v>
      </c>
      <c r="JG9" s="84" t="s">
        <v>273</v>
      </c>
      <c r="JH9" s="83">
        <v>7.2483012065758493E-4</v>
      </c>
      <c r="JI9" s="83">
        <v>7.2482514495161865E-4</v>
      </c>
      <c r="JJ9" s="83">
        <v>-3.1262058925703561E-3</v>
      </c>
      <c r="JK9" s="83">
        <v>-3.1262133680681481E-3</v>
      </c>
      <c r="JL9" s="83">
        <v>-3.126207597042953E-3</v>
      </c>
      <c r="JN9" s="84" t="s">
        <v>273</v>
      </c>
      <c r="JO9" s="150">
        <v>-8.0903526703968859E-3</v>
      </c>
      <c r="JP9" s="150">
        <v>-4.7766733848253078E-2</v>
      </c>
      <c r="JQ9" s="150">
        <v>-6.7443666132902702E-2</v>
      </c>
      <c r="JR9" s="150">
        <v>-6.7443673479250038E-2</v>
      </c>
      <c r="JS9" s="150">
        <v>-6.7443667921461711E-2</v>
      </c>
      <c r="JU9" s="84" t="s">
        <v>273</v>
      </c>
      <c r="JV9" s="83">
        <v>2.633832295498548E-3</v>
      </c>
      <c r="JW9" s="83">
        <v>2.6338223526126041E-3</v>
      </c>
      <c r="JX9" s="83">
        <v>0</v>
      </c>
      <c r="JY9" s="83">
        <v>0</v>
      </c>
      <c r="JZ9" s="83">
        <v>0</v>
      </c>
      <c r="KB9" s="84" t="s">
        <v>273</v>
      </c>
      <c r="KC9" s="150">
        <v>1.077432689786364E-2</v>
      </c>
      <c r="KD9" s="150">
        <v>1.077431857744458E-2</v>
      </c>
      <c r="KE9" s="150">
        <v>7.9193420729449002E-2</v>
      </c>
      <c r="KF9" s="150">
        <v>7.9193432882904535E-2</v>
      </c>
      <c r="KG9" s="150">
        <v>7.9193426477859569E-2</v>
      </c>
      <c r="KI9" s="257" t="s">
        <v>273</v>
      </c>
      <c r="KJ9" s="150">
        <f>+'27.EPM'!S19</f>
        <v>7.7542351953375473E-3</v>
      </c>
      <c r="KK9" s="150">
        <f>+'27.EPM'!T19</f>
        <v>7.7790582811984952E-3</v>
      </c>
      <c r="KL9" s="150">
        <f>+'27.EPM'!U19</f>
        <v>-7.210982462346055E-4</v>
      </c>
      <c r="KM9" s="150">
        <f>+'27.EPM'!V19</f>
        <v>-7.285848107415479E-4</v>
      </c>
      <c r="KN9" s="150">
        <f>+'27.EPM'!W19</f>
        <v>-7.228009984291124E-4</v>
      </c>
    </row>
    <row r="10" spans="1:300" x14ac:dyDescent="0.25">
      <c r="A10" s="85" t="s">
        <v>274</v>
      </c>
      <c r="B10" s="82">
        <v>-2.7169252050192601E-2</v>
      </c>
      <c r="C10" s="83">
        <v>-2.717579174790536E-2</v>
      </c>
      <c r="D10" s="83">
        <v>-2.7178791729952551E-2</v>
      </c>
      <c r="E10" s="83">
        <v>-2.717579174790536E-2</v>
      </c>
      <c r="F10" s="86">
        <v>-2.7180041716983159E-2</v>
      </c>
      <c r="G10" s="254"/>
      <c r="H10" s="85" t="s">
        <v>274</v>
      </c>
      <c r="I10" s="82">
        <v>0</v>
      </c>
      <c r="J10" s="83">
        <v>0</v>
      </c>
      <c r="K10" s="83">
        <v>0</v>
      </c>
      <c r="L10" s="83">
        <v>0</v>
      </c>
      <c r="M10" s="86">
        <v>0</v>
      </c>
      <c r="N10" s="254"/>
      <c r="O10" s="85" t="s">
        <v>274</v>
      </c>
      <c r="P10" s="82">
        <v>7.6914326804128621E-3</v>
      </c>
      <c r="Q10" s="83">
        <v>7.6898764089281431E-3</v>
      </c>
      <c r="R10" s="83">
        <v>7.6916128298377016E-3</v>
      </c>
      <c r="S10" s="83">
        <v>7.6916368497642164E-3</v>
      </c>
      <c r="T10" s="86">
        <v>7.6916592459196336E-3</v>
      </c>
      <c r="U10" s="254"/>
      <c r="V10" s="87" t="s">
        <v>274</v>
      </c>
      <c r="W10" s="82">
        <v>1.261471010658417E-2</v>
      </c>
      <c r="X10" s="83">
        <v>1.2616343918401329E-2</v>
      </c>
      <c r="Y10" s="83">
        <v>1.2614630308756321E-2</v>
      </c>
      <c r="Z10" s="83">
        <v>1.261457487408468E-2</v>
      </c>
      <c r="AA10" s="86">
        <v>1.2614484719095371E-2</v>
      </c>
      <c r="AB10" s="254"/>
      <c r="AC10" s="87" t="s">
        <v>274</v>
      </c>
      <c r="AD10" s="82">
        <v>1.77736239301437E-2</v>
      </c>
      <c r="AE10" s="83">
        <v>1.7773426043325848E-2</v>
      </c>
      <c r="AF10" s="83">
        <v>1.77734095978004E-2</v>
      </c>
      <c r="AG10" s="83">
        <v>1.7773558754121649E-2</v>
      </c>
      <c r="AH10" s="86">
        <v>1.7773625895770209E-2</v>
      </c>
      <c r="AI10" s="254"/>
      <c r="AJ10" s="87" t="s">
        <v>274</v>
      </c>
      <c r="AK10" s="82">
        <v>1.660557743988544E-2</v>
      </c>
      <c r="AL10" s="83">
        <v>1.6605581770396258E-2</v>
      </c>
      <c r="AM10" s="83">
        <v>1.660565796284004E-2</v>
      </c>
      <c r="AN10" s="83">
        <v>1.6605579605140589E-2</v>
      </c>
      <c r="AO10" s="86">
        <v>1.6605579244264718E-2</v>
      </c>
      <c r="AP10" s="254"/>
      <c r="AQ10" s="87" t="s">
        <v>274</v>
      </c>
      <c r="AR10" s="82">
        <v>1.0506050181749049E-2</v>
      </c>
      <c r="AS10" s="83">
        <v>1.0506309403577861E-2</v>
      </c>
      <c r="AT10" s="83">
        <v>1.050612721612678E-2</v>
      </c>
      <c r="AU10" s="83">
        <v>1.05061797926469E-2</v>
      </c>
      <c r="AV10" s="86">
        <v>1.050615819082828E-2</v>
      </c>
      <c r="AW10" s="254"/>
      <c r="AX10" s="87" t="s">
        <v>274</v>
      </c>
      <c r="AY10" s="82">
        <v>7.8166549679692752E-3</v>
      </c>
      <c r="AZ10" s="83">
        <v>7.8165915030646762E-3</v>
      </c>
      <c r="BA10" s="83">
        <v>7.8166368854469225E-3</v>
      </c>
      <c r="BB10" s="83">
        <v>7.8165915030646762E-3</v>
      </c>
      <c r="BC10" s="86">
        <v>7.8165491931283977E-3</v>
      </c>
      <c r="BD10" s="254"/>
      <c r="BE10" s="87" t="s">
        <v>274</v>
      </c>
      <c r="BF10" s="82">
        <v>4.3674064800766311E-3</v>
      </c>
      <c r="BG10" s="83">
        <v>4.3674823223112669E-3</v>
      </c>
      <c r="BH10" s="83">
        <v>4.36750319567811E-3</v>
      </c>
      <c r="BI10" s="83">
        <v>4.3674697277767223E-3</v>
      </c>
      <c r="BJ10" s="86">
        <v>4.3675223883604354E-3</v>
      </c>
      <c r="BK10" s="254"/>
      <c r="BL10" s="87" t="s">
        <v>274</v>
      </c>
      <c r="BM10" s="82">
        <v>3.0167232220631559E-3</v>
      </c>
      <c r="BN10" s="83">
        <v>3.01671691435059E-3</v>
      </c>
      <c r="BO10" s="83">
        <v>3.016713990519687E-3</v>
      </c>
      <c r="BP10" s="83">
        <v>3.0167169521793762E-3</v>
      </c>
      <c r="BQ10" s="86">
        <v>3.0167022909266591E-3</v>
      </c>
      <c r="BR10" s="254"/>
      <c r="BS10" s="87" t="s">
        <v>274</v>
      </c>
      <c r="BT10" s="82">
        <v>5.0081033614674149E-3</v>
      </c>
      <c r="BU10" s="83">
        <v>5.0082220996575917E-3</v>
      </c>
      <c r="BV10" s="83">
        <v>5.0082192169282301E-3</v>
      </c>
      <c r="BW10" s="83">
        <v>5.0082346643231246E-3</v>
      </c>
      <c r="BX10" s="86">
        <v>5.0082180157909164E-3</v>
      </c>
      <c r="BY10" s="254"/>
      <c r="BZ10" s="87" t="s">
        <v>274</v>
      </c>
      <c r="CA10" s="82">
        <v>6.9915453220620984E-3</v>
      </c>
      <c r="CB10" s="83">
        <v>6.9914387144462166E-3</v>
      </c>
      <c r="CC10" s="83">
        <v>6.9914475977668859E-3</v>
      </c>
      <c r="CD10" s="83">
        <v>6.9914387144462166E-3</v>
      </c>
      <c r="CE10" s="86">
        <v>6.991451299150693E-3</v>
      </c>
      <c r="CF10" s="254"/>
      <c r="CG10" s="87" t="s">
        <v>274</v>
      </c>
      <c r="CH10" s="82">
        <v>0.1099999928968045</v>
      </c>
      <c r="CI10" s="83">
        <v>0.1099999105615054</v>
      </c>
      <c r="CJ10" s="83">
        <v>0.1100000332814681</v>
      </c>
      <c r="CK10" s="83">
        <v>0.1100000340953379</v>
      </c>
      <c r="CL10" s="86">
        <v>0.109999981469925</v>
      </c>
      <c r="CM10" s="254"/>
      <c r="CN10" s="87" t="s">
        <v>274</v>
      </c>
      <c r="CO10" s="82">
        <v>3.8999965777788789E-2</v>
      </c>
      <c r="CP10" s="83">
        <v>3.900019053147593E-2</v>
      </c>
      <c r="CQ10" s="83">
        <v>3.9000029328646213E-2</v>
      </c>
      <c r="CR10" s="83">
        <v>3.8999963607601808E-2</v>
      </c>
      <c r="CS10" s="86">
        <v>3.9000058520908591E-2</v>
      </c>
      <c r="CT10" s="254"/>
      <c r="CU10" s="87" t="s">
        <v>274</v>
      </c>
      <c r="CV10" s="82">
        <v>6.0000069624287847E-3</v>
      </c>
      <c r="CW10" s="83">
        <v>5.9998988841263633E-3</v>
      </c>
      <c r="CX10" s="83">
        <v>5.9999117882414124E-3</v>
      </c>
      <c r="CY10" s="83">
        <v>6.0000066410856191E-3</v>
      </c>
      <c r="CZ10" s="86">
        <v>6.0000064268568619E-3</v>
      </c>
      <c r="DA10" s="254"/>
      <c r="DB10" s="87" t="s">
        <v>274</v>
      </c>
      <c r="DC10" s="82">
        <v>2.5145239150485679E-2</v>
      </c>
      <c r="DD10" s="83">
        <v>2.514523781181062E-2</v>
      </c>
      <c r="DE10" s="83">
        <v>2.514523875675782E-2</v>
      </c>
      <c r="DF10" s="83">
        <v>2.514513133637954E-2</v>
      </c>
      <c r="DG10" s="86">
        <v>2.5145148189837801E-2</v>
      </c>
      <c r="DH10" s="254"/>
      <c r="DI10" s="87" t="s">
        <v>274</v>
      </c>
      <c r="DJ10" s="82">
        <v>1.5495434019379429E-2</v>
      </c>
      <c r="DK10" s="83">
        <v>1.5495433214672441E-2</v>
      </c>
      <c r="DL10" s="83">
        <v>-2.1814810189596572E-2</v>
      </c>
      <c r="DM10" s="83">
        <v>-2.1814817765315131E-2</v>
      </c>
      <c r="DN10" s="86">
        <v>-2.1814851253683119E-2</v>
      </c>
      <c r="DO10" s="254"/>
      <c r="DP10" s="87" t="s">
        <v>274</v>
      </c>
      <c r="DQ10" s="82">
        <v>1.0864832038865979E-2</v>
      </c>
      <c r="DR10" s="83">
        <v>1.086488262269272E-2</v>
      </c>
      <c r="DS10" s="83">
        <v>4.3511087071391633E-2</v>
      </c>
      <c r="DT10" s="83">
        <v>4.3511102824347198E-2</v>
      </c>
      <c r="DU10" s="83">
        <v>4.3511172841051791E-2</v>
      </c>
      <c r="DV10" s="254"/>
      <c r="DW10" s="87" t="s">
        <v>274</v>
      </c>
      <c r="DX10" s="82">
        <v>7.0469063577721534E-3</v>
      </c>
      <c r="DY10" s="83">
        <v>7.0467538753807577E-3</v>
      </c>
      <c r="DZ10" s="83">
        <v>1.0150129501239519E-2</v>
      </c>
      <c r="EA10" s="83">
        <v>1.0150237846913121E-2</v>
      </c>
      <c r="EB10" s="83">
        <v>1.0150169151113971E-2</v>
      </c>
      <c r="EC10" s="254"/>
      <c r="ED10" s="87" t="s">
        <v>274</v>
      </c>
      <c r="EE10" s="82">
        <v>3.4873573557318058E-2</v>
      </c>
      <c r="EF10" s="83">
        <v>3.4873570028824033E-2</v>
      </c>
      <c r="EG10" s="83">
        <v>4.0735070965913132E-2</v>
      </c>
      <c r="EH10" s="83">
        <v>4.0735163185876729E-2</v>
      </c>
      <c r="EI10" s="83">
        <v>4.073507493788206E-2</v>
      </c>
      <c r="EJ10" s="254"/>
      <c r="EK10" s="87" t="s">
        <v>274</v>
      </c>
      <c r="EL10" s="82">
        <v>4.220242596732475E-3</v>
      </c>
      <c r="EM10" s="83">
        <v>4.2152559139607693E-3</v>
      </c>
      <c r="EN10" s="83">
        <v>-2.3622616021951991E-2</v>
      </c>
      <c r="EO10" s="83">
        <v>-2.3619768509941019E-2</v>
      </c>
      <c r="EP10" s="83">
        <v>-2.3619768509940981E-2</v>
      </c>
      <c r="EQ10" s="254"/>
      <c r="ER10" s="87" t="s">
        <v>274</v>
      </c>
      <c r="ES10" s="82">
        <v>3.2128514056224732E-3</v>
      </c>
      <c r="ET10" s="83">
        <v>3.2128670457202491E-3</v>
      </c>
      <c r="EU10" s="83">
        <v>-6.6925840843494205E-2</v>
      </c>
      <c r="EV10" s="83">
        <v>-6.6930355980573814E-2</v>
      </c>
      <c r="EW10" s="83">
        <v>-6.6930355980573855E-2</v>
      </c>
      <c r="EX10" s="254"/>
      <c r="EY10" s="87" t="s">
        <v>274</v>
      </c>
      <c r="EZ10" s="82">
        <v>2.013732197879477E-3</v>
      </c>
      <c r="FA10" s="83">
        <v>2.0380039207312638E-3</v>
      </c>
      <c r="FB10" s="83">
        <v>-1.7890510580273671E-2</v>
      </c>
      <c r="FC10" s="83">
        <v>-1.788991317972544E-2</v>
      </c>
      <c r="FD10" s="83">
        <v>-1.7889913179725402E-2</v>
      </c>
      <c r="FE10" s="254"/>
      <c r="FF10" s="87" t="s">
        <v>274</v>
      </c>
      <c r="FG10" s="82">
        <v>0</v>
      </c>
      <c r="FH10" s="83">
        <v>0</v>
      </c>
      <c r="FI10" s="83">
        <v>1.434687029966443E-2</v>
      </c>
      <c r="FJ10" s="83">
        <v>1.435845881504468E-2</v>
      </c>
      <c r="FK10" s="83">
        <v>1.435299517013806E-2</v>
      </c>
      <c r="FL10" s="254"/>
      <c r="FM10" s="87" t="s">
        <v>274</v>
      </c>
      <c r="FN10" s="82">
        <v>2.44552058111378E-3</v>
      </c>
      <c r="FO10" s="83">
        <v>2.4212606051214509E-3</v>
      </c>
      <c r="FP10" s="83">
        <v>5.2380771326819058E-2</v>
      </c>
      <c r="FQ10" s="83">
        <v>5.2376438143663558E-2</v>
      </c>
      <c r="FR10" s="83">
        <v>5.2382106595566962E-2</v>
      </c>
      <c r="FS10" s="254"/>
      <c r="FT10" s="87" t="s">
        <v>274</v>
      </c>
      <c r="FU10" s="82">
        <v>-1.328470326803728E-3</v>
      </c>
      <c r="FV10" s="83">
        <v>-1.313984270835249E-3</v>
      </c>
      <c r="FW10" s="83">
        <v>2.296594248277848E-2</v>
      </c>
      <c r="FX10" s="83">
        <v>2.3574572627699839E-2</v>
      </c>
      <c r="FY10" s="83">
        <v>2.3574572627699839E-2</v>
      </c>
      <c r="FZ10" s="254"/>
      <c r="GA10" s="87" t="s">
        <v>274</v>
      </c>
      <c r="GB10" s="82">
        <v>2.733033425240641E-3</v>
      </c>
      <c r="GC10" s="83">
        <v>2.708821082367465E-3</v>
      </c>
      <c r="GD10" s="83">
        <v>9.4298529602205063E-3</v>
      </c>
      <c r="GE10" s="83">
        <v>9.4263156314730451E-3</v>
      </c>
      <c r="GF10" s="83">
        <v>9.4263156314731613E-3</v>
      </c>
      <c r="GG10" s="254"/>
      <c r="GH10" s="87" t="s">
        <v>274</v>
      </c>
      <c r="GI10" s="82">
        <v>4.5587206637884257E-3</v>
      </c>
      <c r="GJ10" s="83">
        <v>4.573258977674014E-3</v>
      </c>
      <c r="GK10" s="83">
        <v>1.257230826646759E-2</v>
      </c>
      <c r="GL10" s="83">
        <v>1.257001239157368E-2</v>
      </c>
      <c r="GM10" s="83">
        <v>1.2573316811235051E-2</v>
      </c>
      <c r="GN10" s="254"/>
      <c r="GO10" s="87" t="s">
        <v>274</v>
      </c>
      <c r="GP10" s="82">
        <v>9.3882059162504038E-3</v>
      </c>
      <c r="GQ10" s="83">
        <v>9.3930080676142644E-3</v>
      </c>
      <c r="GR10" s="83">
        <v>-1.038907189422034E-2</v>
      </c>
      <c r="GS10" s="83">
        <v>-1.0377607863485421E-2</v>
      </c>
      <c r="GT10" s="83">
        <v>-1.0385732467447719E-2</v>
      </c>
      <c r="GU10" s="254"/>
      <c r="GV10" s="84" t="s">
        <v>274</v>
      </c>
      <c r="GW10" s="83">
        <v>1.135635957087474E-2</v>
      </c>
      <c r="GX10" s="83">
        <v>1.135150050429125E-2</v>
      </c>
      <c r="GY10" s="83">
        <v>-5.3359287709497251E-2</v>
      </c>
      <c r="GZ10" s="83">
        <v>-5.336535322457784E-2</v>
      </c>
      <c r="HA10" s="83">
        <v>-5.3360621274701293E-2</v>
      </c>
      <c r="HB10" s="254"/>
      <c r="HC10" s="84" t="s">
        <v>274</v>
      </c>
      <c r="HD10" s="83">
        <v>5.2737284262710992E-3</v>
      </c>
      <c r="HE10" s="83">
        <v>5.2738227556757547E-3</v>
      </c>
      <c r="HF10" s="83">
        <v>1.83807670154531E-2</v>
      </c>
      <c r="HG10" s="83">
        <v>1.8380755509737449E-2</v>
      </c>
      <c r="HH10" s="83">
        <v>1.8380772610005421E-2</v>
      </c>
      <c r="HI10" s="254"/>
      <c r="HJ10" s="84" t="s">
        <v>274</v>
      </c>
      <c r="HK10" s="83">
        <v>6.5913862289816829E-3</v>
      </c>
      <c r="HL10" s="83">
        <v>6.5913859205452277E-3</v>
      </c>
      <c r="HM10" s="83">
        <v>-6.1817227245899338E-3</v>
      </c>
      <c r="HN10" s="83">
        <v>-6.1816807984857143E-3</v>
      </c>
      <c r="HO10" s="83">
        <v>-6.1816976930444681E-3</v>
      </c>
      <c r="HP10" s="254"/>
      <c r="HQ10" s="84" t="s">
        <v>274</v>
      </c>
      <c r="HR10" s="83">
        <v>3.2071702266379888E-3</v>
      </c>
      <c r="HS10" s="83">
        <v>3.2072630524708819E-3</v>
      </c>
      <c r="HT10" s="83">
        <v>-4.5151332055238108E-2</v>
      </c>
      <c r="HU10" s="83">
        <v>-4.5151284003968117E-2</v>
      </c>
      <c r="HV10" s="83">
        <v>-4.5151266014354867E-2</v>
      </c>
      <c r="HX10" s="84" t="s">
        <v>274</v>
      </c>
      <c r="HY10" s="83">
        <v>1.0657935191877271E-3</v>
      </c>
      <c r="HZ10" s="83">
        <v>1.0656080156559869E-3</v>
      </c>
      <c r="IA10" s="83">
        <v>5.5983946781085391E-2</v>
      </c>
      <c r="IB10" s="83">
        <v>5.5983970092966177E-2</v>
      </c>
      <c r="IC10" s="83">
        <v>5.5983932021867383E-2</v>
      </c>
      <c r="IE10" s="84" t="s">
        <v>274</v>
      </c>
      <c r="IF10" s="83">
        <v>2.7278410362554751E-3</v>
      </c>
      <c r="IG10" s="83">
        <v>2.727933741557477E-3</v>
      </c>
      <c r="IH10" s="83">
        <v>-6.2327701615769913E-2</v>
      </c>
      <c r="II10" s="83">
        <v>-6.2327709910450571E-2</v>
      </c>
      <c r="IJ10" s="83">
        <v>-6.2327692839772318E-2</v>
      </c>
      <c r="IL10" s="84" t="s">
        <v>274</v>
      </c>
      <c r="IM10" s="83">
        <v>1.8583151814264469E-3</v>
      </c>
      <c r="IN10" s="83">
        <v>1.858730567900604E-3</v>
      </c>
      <c r="IO10" s="83">
        <v>4.1602974613263108E-2</v>
      </c>
      <c r="IP10" s="83">
        <v>4.1602856817032872E-2</v>
      </c>
      <c r="IQ10" s="83">
        <v>4.1602473746707752E-2</v>
      </c>
      <c r="IS10" s="84" t="s">
        <v>274</v>
      </c>
      <c r="IT10" s="83">
        <v>3.2448098938593559E-3</v>
      </c>
      <c r="IU10" s="83">
        <v>3.2444397752134412E-3</v>
      </c>
      <c r="IV10" s="83">
        <v>-1.1214733039534601E-2</v>
      </c>
      <c r="IW10" s="83">
        <v>-1.1214733731347621E-2</v>
      </c>
      <c r="IX10" s="83">
        <v>-1.12143880868319E-2</v>
      </c>
      <c r="IZ10" s="84" t="s">
        <v>274</v>
      </c>
      <c r="JA10" s="83">
        <v>1.8484097338096509E-3</v>
      </c>
      <c r="JB10" s="83">
        <v>1.84836363509423E-3</v>
      </c>
      <c r="JC10" s="83">
        <v>-2.2943142118438779E-2</v>
      </c>
      <c r="JD10" s="83">
        <v>-2.2943068684754021E-2</v>
      </c>
      <c r="JE10" s="83">
        <v>-2.2942997978872271E-2</v>
      </c>
      <c r="JG10" s="84" t="s">
        <v>274</v>
      </c>
      <c r="JH10" s="83">
        <v>7.247966409046103E-4</v>
      </c>
      <c r="JI10" s="83">
        <v>7.2488829605226574E-4</v>
      </c>
      <c r="JJ10" s="83">
        <v>1.0028676164941351E-2</v>
      </c>
      <c r="JK10" s="83">
        <v>1.0028650495864041E-2</v>
      </c>
      <c r="JL10" s="83">
        <v>1.0028505037771449E-2</v>
      </c>
      <c r="JN10" s="84" t="s">
        <v>274</v>
      </c>
      <c r="JO10" s="150">
        <v>1.1821082758545039E-2</v>
      </c>
      <c r="JP10" s="150">
        <v>1.1821082758544991E-2</v>
      </c>
      <c r="JQ10" s="150">
        <v>-5.2706685423517981E-2</v>
      </c>
      <c r="JR10" s="150">
        <v>-5.2706619937943087E-2</v>
      </c>
      <c r="JS10" s="150">
        <v>-5.2706673087082628E-2</v>
      </c>
      <c r="JU10" s="84" t="s">
        <v>274</v>
      </c>
      <c r="JV10" s="83">
        <v>2.6339026493638631E-3</v>
      </c>
      <c r="JW10" s="83">
        <v>2.633764854439368E-3</v>
      </c>
      <c r="JX10" s="83">
        <v>1.103694174097476E-2</v>
      </c>
      <c r="JY10" s="83">
        <v>1.1036891305707539E-2</v>
      </c>
      <c r="JZ10" s="83">
        <v>1.103696374413469E-2</v>
      </c>
      <c r="KB10" s="84" t="s">
        <v>274</v>
      </c>
      <c r="KC10" s="150">
        <v>1.0774421721523181E-2</v>
      </c>
      <c r="KD10" s="150">
        <v>1.077442172152325E-2</v>
      </c>
      <c r="KE10" s="150">
        <v>4.5343406947017877E-2</v>
      </c>
      <c r="KF10" s="150">
        <v>4.5343439651431672E-2</v>
      </c>
      <c r="KG10" s="150">
        <v>4.5343442195485029E-2</v>
      </c>
      <c r="KI10" s="257" t="s">
        <v>274</v>
      </c>
      <c r="KJ10" s="150">
        <f>+'11. EDEQ'!S19</f>
        <v>7.7735832197823422E-3</v>
      </c>
      <c r="KK10" s="150">
        <f>+'11. EDEQ'!T19</f>
        <v>7.773548490859419E-3</v>
      </c>
      <c r="KL10" s="150">
        <f>+'11. EDEQ'!U19</f>
        <v>2.8503232976358778E-2</v>
      </c>
      <c r="KM10" s="150">
        <f>+'11. EDEQ'!V19</f>
        <v>2.8511008297819749E-2</v>
      </c>
      <c r="KN10" s="150">
        <f>+'11. EDEQ'!W19</f>
        <v>2.8500120763223481E-2</v>
      </c>
    </row>
    <row r="11" spans="1:300" ht="15" customHeight="1" thickBot="1" x14ac:dyDescent="0.3">
      <c r="A11" s="88" t="s">
        <v>275</v>
      </c>
      <c r="B11" s="82">
        <v>1.637174306818279E-5</v>
      </c>
      <c r="C11" s="83">
        <v>1.6441410059904991E-5</v>
      </c>
      <c r="D11" s="83">
        <v>1.4156145577852669E-5</v>
      </c>
      <c r="E11" s="83">
        <v>1.091336467424266E-5</v>
      </c>
      <c r="F11" s="86">
        <v>3.9642286661023763E-6</v>
      </c>
      <c r="G11" s="254"/>
      <c r="H11" s="88" t="s">
        <v>275</v>
      </c>
      <c r="I11" s="82">
        <v>-1.076999227057384E-2</v>
      </c>
      <c r="J11" s="83">
        <v>-1.077006118611965E-2</v>
      </c>
      <c r="K11" s="83">
        <v>-1.07698760169648E-2</v>
      </c>
      <c r="L11" s="83">
        <v>-1.076997424753866E-2</v>
      </c>
      <c r="M11" s="86">
        <v>-1.07700670208497E-2</v>
      </c>
      <c r="N11" s="254"/>
      <c r="O11" s="88" t="s">
        <v>275</v>
      </c>
      <c r="P11" s="82">
        <v>7.6920964193458929E-3</v>
      </c>
      <c r="Q11" s="83">
        <v>7.6920259950253337E-3</v>
      </c>
      <c r="R11" s="83">
        <v>7.691825143678911E-3</v>
      </c>
      <c r="S11" s="83">
        <v>7.6918920860806249E-3</v>
      </c>
      <c r="T11" s="86">
        <v>7.6920338854000068E-3</v>
      </c>
      <c r="U11" s="254"/>
      <c r="V11" s="89" t="s">
        <v>275</v>
      </c>
      <c r="W11" s="82">
        <v>1.2613858611427281E-2</v>
      </c>
      <c r="X11" s="83">
        <v>1.261399926646862E-2</v>
      </c>
      <c r="Y11" s="83">
        <v>1.2614137126871041E-2</v>
      </c>
      <c r="Z11" s="83">
        <v>1.2614169943770039E-2</v>
      </c>
      <c r="AA11" s="86">
        <v>1.261412197776178E-2</v>
      </c>
      <c r="AB11" s="254"/>
      <c r="AC11" s="89" t="s">
        <v>275</v>
      </c>
      <c r="AD11" s="82">
        <v>1.7774083111359931E-2</v>
      </c>
      <c r="AE11" s="83">
        <v>1.7773874836121001E-2</v>
      </c>
      <c r="AF11" s="83">
        <v>1.7774193159125699E-2</v>
      </c>
      <c r="AG11" s="83">
        <v>1.777406183441875E-2</v>
      </c>
      <c r="AH11" s="86">
        <v>1.7774014810331518E-2</v>
      </c>
      <c r="AI11" s="254"/>
      <c r="AJ11" s="89" t="s">
        <v>275</v>
      </c>
      <c r="AK11" s="82">
        <v>1.6605874187710229E-2</v>
      </c>
      <c r="AL11" s="83">
        <v>1.6606079872580629E-2</v>
      </c>
      <c r="AM11" s="83">
        <v>1.6605803980278631E-2</v>
      </c>
      <c r="AN11" s="83">
        <v>1.6602680997277641E-2</v>
      </c>
      <c r="AO11" s="86">
        <v>1.6605972207657579E-2</v>
      </c>
      <c r="AP11" s="254"/>
      <c r="AQ11" s="89" t="s">
        <v>275</v>
      </c>
      <c r="AR11" s="82">
        <v>1.050609417497245E-2</v>
      </c>
      <c r="AS11" s="83">
        <v>1.0506026770944371E-2</v>
      </c>
      <c r="AT11" s="83">
        <v>1.0506042932916669E-2</v>
      </c>
      <c r="AU11" s="83">
        <v>1.0509196618752209E-2</v>
      </c>
      <c r="AV11" s="86">
        <v>1.050596980084895E-2</v>
      </c>
      <c r="AW11" s="254"/>
      <c r="AX11" s="89" t="s">
        <v>275</v>
      </c>
      <c r="AY11" s="82">
        <v>7.8168731451263972E-3</v>
      </c>
      <c r="AZ11" s="83">
        <v>7.8168731451262827E-3</v>
      </c>
      <c r="BA11" s="83">
        <v>7.8169888809104787E-3</v>
      </c>
      <c r="BB11" s="83">
        <v>7.8170281161128747E-3</v>
      </c>
      <c r="BC11" s="86">
        <v>7.81702777067661E-3</v>
      </c>
      <c r="BD11" s="254"/>
      <c r="BE11" s="89" t="s">
        <v>275</v>
      </c>
      <c r="BF11" s="82">
        <v>4.3670624914034697E-3</v>
      </c>
      <c r="BG11" s="83">
        <v>4.3671279891535682E-3</v>
      </c>
      <c r="BH11" s="83">
        <v>4.3668973765187561E-3</v>
      </c>
      <c r="BI11" s="83">
        <v>4.3669437694493444E-3</v>
      </c>
      <c r="BJ11" s="86">
        <v>4.3668778067853051E-3</v>
      </c>
      <c r="BK11" s="254"/>
      <c r="BL11" s="89" t="s">
        <v>275</v>
      </c>
      <c r="BM11" s="82">
        <v>2.9991440798859069E-3</v>
      </c>
      <c r="BN11" s="83">
        <v>2.9990134583891661E-3</v>
      </c>
      <c r="BO11" s="83">
        <v>2.9990690312841229E-3</v>
      </c>
      <c r="BP11" s="83">
        <v>2.998961011542311E-3</v>
      </c>
      <c r="BQ11" s="86">
        <v>2.9990047338173021E-3</v>
      </c>
      <c r="BR11" s="254"/>
      <c r="BS11" s="89" t="s">
        <v>275</v>
      </c>
      <c r="BT11" s="82">
        <v>5.0080085875725596E-3</v>
      </c>
      <c r="BU11" s="83">
        <v>5.0079438952160852E-3</v>
      </c>
      <c r="BV11" s="83">
        <v>5.0079284391160326E-3</v>
      </c>
      <c r="BW11" s="83">
        <v>5.007959432812536E-3</v>
      </c>
      <c r="BX11" s="86">
        <v>5.0079375606851386E-3</v>
      </c>
      <c r="BY11" s="254"/>
      <c r="BZ11" s="89" t="s">
        <v>275</v>
      </c>
      <c r="CA11" s="82">
        <v>6.9911543928178783E-3</v>
      </c>
      <c r="CB11" s="83">
        <v>6.9910906034059174E-3</v>
      </c>
      <c r="CC11" s="83">
        <v>6.9910519243352558E-3</v>
      </c>
      <c r="CD11" s="83">
        <v>6.9910444417967104E-3</v>
      </c>
      <c r="CE11" s="86">
        <v>6.9910877511831469E-3</v>
      </c>
      <c r="CF11" s="254"/>
      <c r="CG11" s="89" t="s">
        <v>275</v>
      </c>
      <c r="CH11" s="82">
        <v>0.1940145662301552</v>
      </c>
      <c r="CI11" s="83">
        <v>0.19401505333735239</v>
      </c>
      <c r="CJ11" s="83">
        <v>0.1989998805369855</v>
      </c>
      <c r="CK11" s="83">
        <v>0.1989999700659375</v>
      </c>
      <c r="CL11" s="86">
        <v>0.1989999184984971</v>
      </c>
      <c r="CM11" s="254"/>
      <c r="CN11" s="89" t="s">
        <v>275</v>
      </c>
      <c r="CO11" s="82">
        <v>6.0001463515946393E-3</v>
      </c>
      <c r="CP11" s="83">
        <v>5.9999836430605991E-3</v>
      </c>
      <c r="CQ11" s="83">
        <v>6.0000351952775423E-3</v>
      </c>
      <c r="CR11" s="83">
        <v>5.9999842887275704E-3</v>
      </c>
      <c r="CS11" s="86">
        <v>5.9999842887274056E-3</v>
      </c>
      <c r="CT11" s="254"/>
      <c r="CU11" s="89" t="s">
        <v>275</v>
      </c>
      <c r="CV11" s="82">
        <v>4.9900264188251608E-2</v>
      </c>
      <c r="CW11" s="83">
        <v>4.9900261519345249E-2</v>
      </c>
      <c r="CX11" s="83">
        <v>4.9900203619852451E-2</v>
      </c>
      <c r="CY11" s="83">
        <v>4.9900266857158197E-2</v>
      </c>
      <c r="CZ11" s="86">
        <v>4.9900266857158287E-2</v>
      </c>
      <c r="DA11" s="254"/>
      <c r="DB11" s="89" t="s">
        <v>275</v>
      </c>
      <c r="DC11" s="82">
        <v>4.5960557568501753E-3</v>
      </c>
      <c r="DD11" s="83">
        <v>4.5960555227145409E-3</v>
      </c>
      <c r="DE11" s="83">
        <v>-2.3470710187689842E-2</v>
      </c>
      <c r="DF11" s="83">
        <v>-2.3470756867822951E-2</v>
      </c>
      <c r="DG11" s="86">
        <v>-2.347072290598164E-2</v>
      </c>
      <c r="DH11" s="254"/>
      <c r="DI11" s="89" t="s">
        <v>275</v>
      </c>
      <c r="DJ11" s="82">
        <v>9.1490431460902206E-3</v>
      </c>
      <c r="DK11" s="83">
        <v>9.1490426821451143E-3</v>
      </c>
      <c r="DL11" s="83">
        <v>1.0119202586214449E-3</v>
      </c>
      <c r="DM11" s="83">
        <v>1.0119386643514939E-3</v>
      </c>
      <c r="DN11" s="86">
        <v>1.0119038510494789E-3</v>
      </c>
      <c r="DO11" s="254"/>
      <c r="DP11" s="89" t="s">
        <v>275</v>
      </c>
      <c r="DQ11" s="82">
        <v>1.0865045452341369E-2</v>
      </c>
      <c r="DR11" s="83">
        <v>1.0865044906373319E-2</v>
      </c>
      <c r="DS11" s="83">
        <v>-1.9814396605033101E-2</v>
      </c>
      <c r="DT11" s="83">
        <v>-1.981442677464218E-2</v>
      </c>
      <c r="DU11" s="83">
        <v>-1.9814461517594278E-2</v>
      </c>
      <c r="DV11" s="254"/>
      <c r="DW11" s="89" t="s">
        <v>275</v>
      </c>
      <c r="DX11" s="82">
        <v>7.0471177355570323E-3</v>
      </c>
      <c r="DY11" s="83">
        <v>7.0470676753921846E-3</v>
      </c>
      <c r="DZ11" s="83">
        <v>5.8074880947645027E-2</v>
      </c>
      <c r="EA11" s="83">
        <v>5.8074893821005093E-2</v>
      </c>
      <c r="EB11" s="83">
        <v>5.8074931324767383E-2</v>
      </c>
      <c r="EC11" s="254"/>
      <c r="ED11" s="89" t="s">
        <v>275</v>
      </c>
      <c r="EE11" s="82">
        <v>5.9370140928498181E-3</v>
      </c>
      <c r="EF11" s="83">
        <v>5.937063454846174E-3</v>
      </c>
      <c r="EG11" s="83">
        <v>2.1322770102648759E-2</v>
      </c>
      <c r="EH11" s="83">
        <v>2.132465581735973E-2</v>
      </c>
      <c r="EI11" s="83">
        <v>2.132465581735973E-2</v>
      </c>
      <c r="EJ11" s="254"/>
      <c r="EK11" s="89" t="s">
        <v>275</v>
      </c>
      <c r="EL11" s="82">
        <v>4.2159060100521234E-3</v>
      </c>
      <c r="EM11" s="83">
        <v>4.2159548738353921E-3</v>
      </c>
      <c r="EN11" s="83">
        <v>-1.6865381068935311E-2</v>
      </c>
      <c r="EO11" s="83">
        <v>-1.686720787207872E-2</v>
      </c>
      <c r="EP11" s="83">
        <v>-1.6867207872078831E-2</v>
      </c>
      <c r="EQ11" s="254"/>
      <c r="ER11" s="89" t="s">
        <v>275</v>
      </c>
      <c r="ES11" s="82">
        <v>3.218959094909457E-3</v>
      </c>
      <c r="ET11" s="83">
        <v>3.2190076449720522E-3</v>
      </c>
      <c r="EU11" s="83">
        <v>1.9208532216479141E-2</v>
      </c>
      <c r="EV11" s="83">
        <v>1.9208420465160549E-2</v>
      </c>
      <c r="EW11" s="83">
        <v>1.920842046516056E-2</v>
      </c>
      <c r="EX11" s="254"/>
      <c r="EY11" s="89" t="s">
        <v>275</v>
      </c>
      <c r="EZ11" s="82">
        <v>2.0230811962553851E-3</v>
      </c>
      <c r="FA11" s="83">
        <v>2.022934777060332E-3</v>
      </c>
      <c r="FB11" s="83">
        <v>-8.6341701412192065E-2</v>
      </c>
      <c r="FC11" s="83">
        <v>-8.6341647844446617E-2</v>
      </c>
      <c r="FD11" s="83">
        <v>-8.6341615110150802E-2</v>
      </c>
      <c r="FE11" s="254"/>
      <c r="FF11" s="89" t="s">
        <v>275</v>
      </c>
      <c r="FG11" s="82">
        <v>-4.8609524550472472E-6</v>
      </c>
      <c r="FH11" s="83">
        <v>0</v>
      </c>
      <c r="FI11" s="83">
        <v>2.29367786615844E-2</v>
      </c>
      <c r="FJ11" s="83">
        <v>2.2936798934369021E-2</v>
      </c>
      <c r="FK11" s="83">
        <v>2.2936762284877048E-2</v>
      </c>
      <c r="FL11" s="254"/>
      <c r="FM11" s="89" t="s">
        <v>275</v>
      </c>
      <c r="FN11" s="82">
        <v>2.4409391405794301E-3</v>
      </c>
      <c r="FO11" s="83">
        <v>2.435920494261605E-3</v>
      </c>
      <c r="FP11" s="83">
        <v>-1.5437218504488211E-2</v>
      </c>
      <c r="FQ11" s="83">
        <v>-1.543334991387162E-2</v>
      </c>
      <c r="FR11" s="83">
        <v>-1.54333499138717E-2</v>
      </c>
      <c r="FS11" s="254"/>
      <c r="FT11" s="89" t="s">
        <v>275</v>
      </c>
      <c r="FU11" s="82">
        <v>-1.3189659791636901E-3</v>
      </c>
      <c r="FV11" s="83">
        <v>-1.3189661710391689E-3</v>
      </c>
      <c r="FW11" s="83">
        <v>4.624416363956875E-2</v>
      </c>
      <c r="FX11" s="83">
        <v>4.6240141724384481E-2</v>
      </c>
      <c r="FY11" s="83">
        <v>4.624014172438444E-2</v>
      </c>
      <c r="FZ11" s="254"/>
      <c r="GA11" s="89" t="s">
        <v>275</v>
      </c>
      <c r="GB11" s="82">
        <v>2.7120640601621159E-3</v>
      </c>
      <c r="GC11" s="83">
        <v>2.7119187888795531E-3</v>
      </c>
      <c r="GD11" s="83">
        <v>-2.926120892648381E-2</v>
      </c>
      <c r="GE11" s="83">
        <v>-2.9261237522930299E-2</v>
      </c>
      <c r="GF11" s="83">
        <v>-2.9261237522930219E-2</v>
      </c>
      <c r="GG11" s="254"/>
      <c r="GH11" s="89" t="s">
        <v>275</v>
      </c>
      <c r="GI11" s="82">
        <v>4.5760783928231264E-3</v>
      </c>
      <c r="GJ11" s="83">
        <v>4.5760797223785973E-3</v>
      </c>
      <c r="GK11" s="83">
        <v>2.6882473457547379E-2</v>
      </c>
      <c r="GL11" s="83">
        <v>2.6882479140132112E-2</v>
      </c>
      <c r="GM11" s="83">
        <v>2.6882444114055149E-2</v>
      </c>
      <c r="GN11" s="254"/>
      <c r="GO11" s="89" t="s">
        <v>275</v>
      </c>
      <c r="GP11" s="82">
        <v>9.386913802935307E-3</v>
      </c>
      <c r="GQ11" s="83">
        <v>9.3869647213711271E-3</v>
      </c>
      <c r="GR11" s="83">
        <v>-3.7390559320468961E-2</v>
      </c>
      <c r="GS11" s="83">
        <v>-3.7390540362435457E-2</v>
      </c>
      <c r="GT11" s="83">
        <v>-3.7390507528654839E-2</v>
      </c>
      <c r="GU11" s="254"/>
      <c r="GV11" s="84" t="s">
        <v>275</v>
      </c>
      <c r="GW11" s="83">
        <v>1.1350945947978801E-2</v>
      </c>
      <c r="GX11" s="83">
        <v>1.135104416884338E-2</v>
      </c>
      <c r="GY11" s="83">
        <v>-5.2073028802370833E-3</v>
      </c>
      <c r="GZ11" s="83">
        <v>-5.2073151584363722E-3</v>
      </c>
      <c r="HA11" s="83">
        <v>-5.2073151584362118E-3</v>
      </c>
      <c r="HB11" s="254"/>
      <c r="HC11" s="84" t="s">
        <v>275</v>
      </c>
      <c r="HD11" s="83">
        <v>5.2739201602432497E-3</v>
      </c>
      <c r="HE11" s="83">
        <v>5.27401534588699E-3</v>
      </c>
      <c r="HF11" s="83">
        <v>3.5983174176937707E-2</v>
      </c>
      <c r="HG11" s="83">
        <v>3.5983122759643549E-2</v>
      </c>
      <c r="HH11" s="83">
        <v>3.5983104949884069E-2</v>
      </c>
      <c r="HI11" s="254"/>
      <c r="HJ11" s="84" t="s">
        <v>275</v>
      </c>
      <c r="HK11" s="83">
        <v>6.5910471765756587E-3</v>
      </c>
      <c r="HL11" s="83">
        <v>6.5910474861672064E-3</v>
      </c>
      <c r="HM11" s="83">
        <v>-1.159736361114477E-3</v>
      </c>
      <c r="HN11" s="83">
        <v>-1.1596817749866129E-3</v>
      </c>
      <c r="HO11" s="83">
        <v>-1.159630221419583E-3</v>
      </c>
      <c r="HP11" s="254"/>
      <c r="HQ11" s="84" t="s">
        <v>275</v>
      </c>
      <c r="HR11" s="83">
        <v>3.2069820513999361E-3</v>
      </c>
      <c r="HS11" s="83">
        <v>3.206935537068E-3</v>
      </c>
      <c r="HT11" s="83">
        <v>1.2294819568055091E-3</v>
      </c>
      <c r="HU11" s="83">
        <v>1.22939079426383E-3</v>
      </c>
      <c r="HV11" s="83">
        <v>1.229390751945468E-3</v>
      </c>
      <c r="HX11" s="84" t="s">
        <v>275</v>
      </c>
      <c r="HY11" s="83">
        <v>1.065886830401912E-3</v>
      </c>
      <c r="HZ11" s="83">
        <v>1.065933444373502E-3</v>
      </c>
      <c r="IA11" s="83">
        <v>-6.7431932785753143E-2</v>
      </c>
      <c r="IB11" s="83">
        <v>-6.7431875797207469E-2</v>
      </c>
      <c r="IC11" s="83">
        <v>-6.7431873478900464E-2</v>
      </c>
      <c r="IE11" s="84" t="s">
        <v>275</v>
      </c>
      <c r="IF11" s="83">
        <v>2.727976676287268E-3</v>
      </c>
      <c r="IG11" s="83">
        <v>2.7280697336108319E-3</v>
      </c>
      <c r="IH11" s="83">
        <v>4.450923016529678E-2</v>
      </c>
      <c r="II11" s="83">
        <v>4.450919084122118E-2</v>
      </c>
      <c r="IJ11" s="83">
        <v>4.4509152334424193E-2</v>
      </c>
      <c r="IL11" s="84" t="s">
        <v>275</v>
      </c>
      <c r="IM11" s="83">
        <v>1.8579569979918799E-3</v>
      </c>
      <c r="IN11" s="83">
        <v>1.8574471843483011E-3</v>
      </c>
      <c r="IO11" s="83">
        <v>-4.2631761016982952E-3</v>
      </c>
      <c r="IP11" s="83">
        <v>-4.2636682879413539E-3</v>
      </c>
      <c r="IQ11" s="83">
        <v>-4.2669860156014927E-3</v>
      </c>
      <c r="IS11" s="84" t="s">
        <v>275</v>
      </c>
      <c r="IT11" s="83">
        <v>3.245105861403144E-3</v>
      </c>
      <c r="IU11" s="83">
        <v>3.245477386005119E-3</v>
      </c>
      <c r="IV11" s="83">
        <v>8.3862105547604354E-3</v>
      </c>
      <c r="IW11" s="83">
        <v>8.3867966943245199E-3</v>
      </c>
      <c r="IX11" s="83">
        <v>8.3901211374693835E-3</v>
      </c>
      <c r="IZ11" s="84" t="s">
        <v>275</v>
      </c>
      <c r="JA11" s="83">
        <v>1.8480517426825559E-3</v>
      </c>
      <c r="JB11" s="83">
        <v>1.84800580975688E-3</v>
      </c>
      <c r="JC11" s="83">
        <v>-2.6808490999323361E-2</v>
      </c>
      <c r="JD11" s="83">
        <v>-8.2073352420625675E-3</v>
      </c>
      <c r="JE11" s="83">
        <v>-8.2078007960442057E-3</v>
      </c>
      <c r="JG11" s="84" t="s">
        <v>275</v>
      </c>
      <c r="JH11" s="83">
        <v>7.2501799889977073E-4</v>
      </c>
      <c r="JI11" s="83">
        <v>7.2506411727821089E-4</v>
      </c>
      <c r="JJ11" s="83">
        <v>1.0461854692836449E-2</v>
      </c>
      <c r="JK11" s="83">
        <v>1.046193808895741E-2</v>
      </c>
      <c r="JL11" s="83">
        <v>1.0461956337705801E-2</v>
      </c>
      <c r="JN11" s="84" t="s">
        <v>275</v>
      </c>
      <c r="JO11" s="150">
        <v>1.1821021641908361E-2</v>
      </c>
      <c r="JP11" s="150">
        <v>1.1821022726230311E-2</v>
      </c>
      <c r="JQ11" s="150">
        <v>-3.4039534876984537E-2</v>
      </c>
      <c r="JR11" s="150">
        <v>-3.4039591765120072E-2</v>
      </c>
      <c r="JS11" s="150">
        <v>-3.4039557296275877E-2</v>
      </c>
      <c r="JU11" s="84" t="s">
        <v>275</v>
      </c>
      <c r="JV11" s="83">
        <v>2.6340173593148281E-3</v>
      </c>
      <c r="JW11" s="83">
        <v>2.6340176015651369E-3</v>
      </c>
      <c r="JX11" s="83">
        <v>1.741780256871677E-3</v>
      </c>
      <c r="JY11" s="83">
        <v>1.741742353604125E-3</v>
      </c>
      <c r="JZ11" s="83">
        <v>1.741706607958079E-3</v>
      </c>
      <c r="KB11" s="84" t="s">
        <v>275</v>
      </c>
      <c r="KC11" s="150">
        <v>1.077408508213719E-2</v>
      </c>
      <c r="KD11" s="150">
        <v>1.0773995402258761E-2</v>
      </c>
      <c r="KE11" s="150">
        <v>3.080157900384348E-2</v>
      </c>
      <c r="KF11" s="150">
        <v>3.0801659239688729E-2</v>
      </c>
      <c r="KG11" s="150">
        <v>3.0801640769214021E-2</v>
      </c>
      <c r="KI11" s="257" t="s">
        <v>275</v>
      </c>
      <c r="KJ11" s="150">
        <f>+'7. CHEC'!S19</f>
        <v>7.758195434772814E-3</v>
      </c>
      <c r="KK11" s="150">
        <f>+'7. CHEC'!T19</f>
        <v>7.7851722962669163E-3</v>
      </c>
      <c r="KL11" s="150">
        <f>+'7. CHEC'!U19</f>
        <v>2.2703988059852433E-2</v>
      </c>
      <c r="KM11" s="150">
        <f>+'7. CHEC'!V19</f>
        <v>2.2706503391998974E-2</v>
      </c>
      <c r="KN11" s="150">
        <f>+'7. CHEC'!W19</f>
        <v>2.2702838302752219E-2</v>
      </c>
    </row>
    <row r="12" spans="1:300" x14ac:dyDescent="0.25">
      <c r="A12" s="90" t="s">
        <v>276</v>
      </c>
      <c r="B12" s="82">
        <v>-1.035986101919251E-2</v>
      </c>
      <c r="C12" s="83">
        <v>-1.036002647253482E-2</v>
      </c>
      <c r="D12" s="83">
        <v>-1.037331494476673E-2</v>
      </c>
      <c r="E12" s="83">
        <v>-1.0377998184137611E-2</v>
      </c>
      <c r="F12" s="86">
        <v>-1.0376102592589099E-2</v>
      </c>
      <c r="G12" s="254"/>
      <c r="H12" s="90" t="s">
        <v>276</v>
      </c>
      <c r="I12" s="82">
        <v>7.1758742610057982E-3</v>
      </c>
      <c r="J12" s="83">
        <v>7.1760426460943964E-3</v>
      </c>
      <c r="K12" s="83">
        <v>8.2022849554184239E-3</v>
      </c>
      <c r="L12" s="83">
        <v>8.2022576299529935E-3</v>
      </c>
      <c r="M12" s="86">
        <v>8.2022963410291298E-3</v>
      </c>
      <c r="N12" s="254"/>
      <c r="O12" s="90" t="s">
        <v>276</v>
      </c>
      <c r="P12" s="82">
        <v>7.6916181779149032E-3</v>
      </c>
      <c r="Q12" s="83">
        <v>7.6917288407186094E-3</v>
      </c>
      <c r="R12" s="83">
        <v>-1.013942677363734E-2</v>
      </c>
      <c r="S12" s="83">
        <v>-1.0139345738972809E-2</v>
      </c>
      <c r="T12" s="86">
        <v>-1.0139383745800741E-2</v>
      </c>
      <c r="U12" s="254"/>
      <c r="V12" s="91" t="s">
        <v>276</v>
      </c>
      <c r="W12" s="82">
        <v>1.2614533440442581E-2</v>
      </c>
      <c r="X12" s="83">
        <v>1.26145869641947E-2</v>
      </c>
      <c r="Y12" s="83">
        <v>8.7515827803898837E-3</v>
      </c>
      <c r="Z12" s="83">
        <v>8.7514796232086491E-3</v>
      </c>
      <c r="AA12" s="86">
        <v>8.7514796232086491E-3</v>
      </c>
      <c r="AB12" s="254"/>
      <c r="AC12" s="91" t="s">
        <v>276</v>
      </c>
      <c r="AD12" s="82">
        <v>1.777361208979774E-2</v>
      </c>
      <c r="AE12" s="83">
        <v>1.777344652338389E-2</v>
      </c>
      <c r="AF12" s="83">
        <v>3.1942161019651888E-2</v>
      </c>
      <c r="AG12" s="83">
        <v>3.1942264324068548E-2</v>
      </c>
      <c r="AH12" s="86">
        <v>3.1942264324068589E-2</v>
      </c>
      <c r="AI12" s="254"/>
      <c r="AJ12" s="91" t="s">
        <v>276</v>
      </c>
      <c r="AK12" s="82">
        <v>3.8961205022632589E-2</v>
      </c>
      <c r="AL12" s="83">
        <v>3.8961205022632499E-2</v>
      </c>
      <c r="AM12" s="83">
        <v>8.9973168248313473E-2</v>
      </c>
      <c r="AN12" s="83">
        <v>8.9973130636350956E-2</v>
      </c>
      <c r="AO12" s="86">
        <v>8.9973149267684391E-2</v>
      </c>
      <c r="AP12" s="254"/>
      <c r="AQ12" s="91" t="s">
        <v>276</v>
      </c>
      <c r="AR12" s="82">
        <v>1.050602234173909E-2</v>
      </c>
      <c r="AS12" s="83">
        <v>1.050607362189712E-2</v>
      </c>
      <c r="AT12" s="83">
        <v>-5.0068986903046023E-2</v>
      </c>
      <c r="AU12" s="83">
        <v>-5.0069028227575967E-2</v>
      </c>
      <c r="AV12" s="86">
        <v>-5.0069010278339411E-2</v>
      </c>
      <c r="AW12" s="254"/>
      <c r="AX12" s="91" t="s">
        <v>276</v>
      </c>
      <c r="AY12" s="82">
        <v>7.8165617429973664E-3</v>
      </c>
      <c r="AZ12" s="83">
        <v>7.8166628403423932E-3</v>
      </c>
      <c r="BA12" s="83">
        <v>-6.7332093374655122E-2</v>
      </c>
      <c r="BB12" s="83">
        <v>-6.7332076032306912E-2</v>
      </c>
      <c r="BC12" s="86">
        <v>-6.7332145586499623E-2</v>
      </c>
      <c r="BD12" s="254"/>
      <c r="BE12" s="91" t="s">
        <v>276</v>
      </c>
      <c r="BF12" s="82">
        <v>4.3676554819136997E-3</v>
      </c>
      <c r="BG12" s="83">
        <v>4.3674534084928874E-3</v>
      </c>
      <c r="BH12" s="83">
        <v>0.11508865618158221</v>
      </c>
      <c r="BI12" s="83">
        <v>0.1150887182502294</v>
      </c>
      <c r="BJ12" s="86">
        <v>0.1150887805713782</v>
      </c>
      <c r="BK12" s="254"/>
      <c r="BL12" s="91" t="s">
        <v>276</v>
      </c>
      <c r="BM12" s="82">
        <v>2.9987920104741091E-3</v>
      </c>
      <c r="BN12" s="83">
        <v>2.9988422952673698E-3</v>
      </c>
      <c r="BO12" s="83">
        <v>1.291565576408346E-2</v>
      </c>
      <c r="BP12" s="83">
        <v>1.2915557426954299E-2</v>
      </c>
      <c r="BQ12" s="86">
        <v>1.291552259922318E-2</v>
      </c>
      <c r="BR12" s="254"/>
      <c r="BS12" s="91" t="s">
        <v>276</v>
      </c>
      <c r="BT12" s="82">
        <v>5.0082024654381479E-3</v>
      </c>
      <c r="BU12" s="83">
        <v>5.0082524499929938E-3</v>
      </c>
      <c r="BV12" s="83">
        <v>-1.2158219998490351E-2</v>
      </c>
      <c r="BW12" s="83">
        <v>-1.2158178383492939E-2</v>
      </c>
      <c r="BX12" s="86">
        <v>-1.2158161509657589E-2</v>
      </c>
      <c r="BY12" s="254"/>
      <c r="BZ12" s="91" t="s">
        <v>276</v>
      </c>
      <c r="CA12" s="82">
        <v>6.9915636209909133E-3</v>
      </c>
      <c r="CB12" s="83">
        <v>6.9914140668611621E-3</v>
      </c>
      <c r="CC12" s="83">
        <v>3.9547252314341078E-5</v>
      </c>
      <c r="CD12" s="83">
        <v>3.952894364239795E-5</v>
      </c>
      <c r="CE12" s="86">
        <v>3.9563527145335128E-5</v>
      </c>
      <c r="CF12" s="254"/>
      <c r="CG12" s="91" t="s">
        <v>276</v>
      </c>
      <c r="CH12" s="82">
        <v>5.3178379953523281E-3</v>
      </c>
      <c r="CI12" s="83">
        <v>5.3181348616097111E-3</v>
      </c>
      <c r="CJ12" s="83">
        <v>1.1757641075276441E-2</v>
      </c>
      <c r="CK12" s="83">
        <v>1.175768408140032E-2</v>
      </c>
      <c r="CL12" s="86">
        <v>1.175764909265992E-2</v>
      </c>
      <c r="CM12" s="254"/>
      <c r="CN12" s="91" t="s">
        <v>276</v>
      </c>
      <c r="CO12" s="82">
        <v>2.4982043388675291E-3</v>
      </c>
      <c r="CP12" s="83">
        <v>2.497909074616258E-3</v>
      </c>
      <c r="CQ12" s="83">
        <v>3.9966771965988277E-4</v>
      </c>
      <c r="CR12" s="83">
        <v>3.9970390328604861E-4</v>
      </c>
      <c r="CS12" s="86">
        <v>3.9970390328600969E-4</v>
      </c>
      <c r="CT12" s="254"/>
      <c r="CU12" s="91" t="s">
        <v>276</v>
      </c>
      <c r="CV12" s="82">
        <v>4.6901639609379714E-3</v>
      </c>
      <c r="CW12" s="83">
        <v>4.6903114400512463E-3</v>
      </c>
      <c r="CX12" s="83">
        <v>1.5292005654612559E-2</v>
      </c>
      <c r="CY12" s="83">
        <v>1.5291944530800501E-2</v>
      </c>
      <c r="CZ12" s="86">
        <v>1.529194453080039E-2</v>
      </c>
      <c r="DA12" s="254"/>
      <c r="DB12" s="91" t="s">
        <v>276</v>
      </c>
      <c r="DC12" s="82">
        <v>4.5955902527537963E-3</v>
      </c>
      <c r="DD12" s="83">
        <v>4.5956388062812232E-3</v>
      </c>
      <c r="DE12" s="83">
        <v>-1.480537290111034E-2</v>
      </c>
      <c r="DF12" s="83">
        <v>-1.4805396743382141E-2</v>
      </c>
      <c r="DG12" s="86">
        <v>-1.4805396743382141E-2</v>
      </c>
      <c r="DH12" s="254"/>
      <c r="DI12" s="91" t="s">
        <v>276</v>
      </c>
      <c r="DJ12" s="82">
        <v>9.1491348306586857E-3</v>
      </c>
      <c r="DK12" s="83">
        <v>9.1488426148917182E-3</v>
      </c>
      <c r="DL12" s="83">
        <v>1.6569905906756461E-2</v>
      </c>
      <c r="DM12" s="83">
        <v>1.656990640615941E-2</v>
      </c>
      <c r="DN12" s="86">
        <v>1.6569906406159459E-2</v>
      </c>
      <c r="DO12" s="254"/>
      <c r="DP12" s="91" t="s">
        <v>276</v>
      </c>
      <c r="DQ12" s="82">
        <v>1.086470148413532E-2</v>
      </c>
      <c r="DR12" s="83">
        <v>1.086499226128637E-2</v>
      </c>
      <c r="DS12" s="83">
        <v>1.0714156110632639E-2</v>
      </c>
      <c r="DT12" s="83">
        <v>1.0714233512812839E-2</v>
      </c>
      <c r="DU12" s="83">
        <v>1.0714233512813E-2</v>
      </c>
      <c r="DV12" s="254"/>
      <c r="DW12" s="91" t="s">
        <v>276</v>
      </c>
      <c r="DX12" s="82">
        <v>7.0467685532776062E-3</v>
      </c>
      <c r="DY12" s="83">
        <v>7.0466726880317968E-3</v>
      </c>
      <c r="DZ12" s="83">
        <v>-9.4564517338333771E-3</v>
      </c>
      <c r="EA12" s="83">
        <v>-9.456504090501314E-3</v>
      </c>
      <c r="EB12" s="83">
        <v>-9.4565040905015031E-3</v>
      </c>
      <c r="EC12" s="254"/>
      <c r="ED12" s="91" t="s">
        <v>276</v>
      </c>
      <c r="EE12" s="82">
        <v>5.9373239409992347E-3</v>
      </c>
      <c r="EF12" s="83">
        <v>5.937323940999154E-3</v>
      </c>
      <c r="EG12" s="83">
        <v>3.2175348816218037E-2</v>
      </c>
      <c r="EH12" s="83">
        <v>3.2176657930107072E-2</v>
      </c>
      <c r="EI12" s="83">
        <v>3.2175315444647683E-2</v>
      </c>
      <c r="EJ12" s="254"/>
      <c r="EK12" s="91" t="s">
        <v>276</v>
      </c>
      <c r="EL12" s="82">
        <v>4.2157466182406577E-3</v>
      </c>
      <c r="EM12" s="83">
        <v>4.2158875738254912E-3</v>
      </c>
      <c r="EN12" s="83">
        <v>-1.782037185441419E-2</v>
      </c>
      <c r="EO12" s="83">
        <v>-1.7821663382562431E-2</v>
      </c>
      <c r="EP12" s="83">
        <v>-1.7820385925026199E-2</v>
      </c>
      <c r="EQ12" s="254"/>
      <c r="ER12" s="91" t="s">
        <v>276</v>
      </c>
      <c r="ES12" s="82">
        <v>3.2185429998794501E-3</v>
      </c>
      <c r="ET12" s="83">
        <v>3.218448972227967E-3</v>
      </c>
      <c r="EU12" s="83">
        <v>2.5367247468509969E-2</v>
      </c>
      <c r="EV12" s="83">
        <v>2.5367318908900201E-2</v>
      </c>
      <c r="EW12" s="83">
        <v>2.536731890890024E-2</v>
      </c>
      <c r="EX12" s="254"/>
      <c r="EY12" s="91" t="s">
        <v>276</v>
      </c>
      <c r="EZ12" s="82">
        <v>2.0226832476635771E-3</v>
      </c>
      <c r="FA12" s="83">
        <v>2.0225898776484409E-3</v>
      </c>
      <c r="FB12" s="83">
        <v>1.345495829810733E-2</v>
      </c>
      <c r="FC12" s="83">
        <v>1.3454901091318149E-2</v>
      </c>
      <c r="FD12" s="83">
        <v>1.3454901091318149E-2</v>
      </c>
      <c r="FE12" s="254"/>
      <c r="FF12" s="91" t="s">
        <v>276</v>
      </c>
      <c r="FG12" s="82">
        <v>0</v>
      </c>
      <c r="FH12" s="83">
        <v>0</v>
      </c>
      <c r="FI12" s="83">
        <v>-4.7942475326288828E-2</v>
      </c>
      <c r="FJ12" s="83">
        <v>-4.7942426614702077E-2</v>
      </c>
      <c r="FK12" s="83">
        <v>-4.7942426614702008E-2</v>
      </c>
      <c r="FL12" s="254"/>
      <c r="FM12" s="91" t="s">
        <v>276</v>
      </c>
      <c r="FN12" s="82">
        <v>2.4349336531195192E-3</v>
      </c>
      <c r="FO12" s="83">
        <v>2.4396346803454371E-3</v>
      </c>
      <c r="FP12" s="83">
        <v>-1.261279561885616E-2</v>
      </c>
      <c r="FQ12" s="83">
        <v>-1.2609264194231119E-2</v>
      </c>
      <c r="FR12" s="83">
        <v>-1.2609264194231119E-2</v>
      </c>
      <c r="FS12" s="254"/>
      <c r="FT12" s="91" t="s">
        <v>276</v>
      </c>
      <c r="FU12" s="82">
        <v>-1.317933836331984E-3</v>
      </c>
      <c r="FV12" s="83">
        <v>-1.322710051259291E-3</v>
      </c>
      <c r="FW12" s="83">
        <v>3.3127362327161472E-2</v>
      </c>
      <c r="FX12" s="83">
        <v>3.3123691006323813E-2</v>
      </c>
      <c r="FY12" s="83">
        <v>3.3123691006323772E-2</v>
      </c>
      <c r="FZ12" s="254"/>
      <c r="GA12" s="91" t="s">
        <v>276</v>
      </c>
      <c r="GB12" s="82">
        <v>2.7114086283884999E-3</v>
      </c>
      <c r="GC12" s="83">
        <v>2.7115949742601091E-3</v>
      </c>
      <c r="GD12" s="83">
        <v>7.5556669064775692E-3</v>
      </c>
      <c r="GE12" s="83">
        <v>7.5556029671710679E-3</v>
      </c>
      <c r="GF12" s="83">
        <v>7.5556029671711416E-3</v>
      </c>
      <c r="GG12" s="254"/>
      <c r="GH12" s="91" t="s">
        <v>276</v>
      </c>
      <c r="GI12" s="82">
        <v>4.5763439185048894E-3</v>
      </c>
      <c r="GJ12" s="83">
        <v>4.5763437063174074E-3</v>
      </c>
      <c r="GK12" s="83">
        <v>-1.185459227848536E-2</v>
      </c>
      <c r="GL12" s="83">
        <v>-1.1854615600620221E-2</v>
      </c>
      <c r="GM12" s="83">
        <v>-1.1854615600620261E-2</v>
      </c>
      <c r="GN12" s="254"/>
      <c r="GO12" s="91" t="s">
        <v>276</v>
      </c>
      <c r="GP12" s="82">
        <v>9.3869995732972847E-3</v>
      </c>
      <c r="GQ12" s="83">
        <v>9.3869991400403544E-3</v>
      </c>
      <c r="GR12" s="83">
        <v>-1.193761975325631E-2</v>
      </c>
      <c r="GS12" s="83">
        <v>-1.193752734876124E-2</v>
      </c>
      <c r="GT12" s="83">
        <v>-1.193752734876124E-2</v>
      </c>
      <c r="GU12" s="254"/>
      <c r="GV12" s="92" t="s">
        <v>276</v>
      </c>
      <c r="GW12" s="83">
        <v>1.1351189086726429E-2</v>
      </c>
      <c r="GX12" s="83">
        <v>1.135132574493204E-2</v>
      </c>
      <c r="GY12" s="83">
        <v>3.0659674540850401E-2</v>
      </c>
      <c r="GZ12" s="83">
        <v>3.0659655624204651E-2</v>
      </c>
      <c r="HA12" s="83">
        <v>3.0659622278303291E-2</v>
      </c>
      <c r="HB12" s="254"/>
      <c r="HC12" s="92" t="s">
        <v>276</v>
      </c>
      <c r="HD12" s="83">
        <v>5.2740422176566926E-3</v>
      </c>
      <c r="HE12" s="83">
        <v>5.2737699886840541E-3</v>
      </c>
      <c r="HF12" s="83">
        <v>1.7424995475206099E-2</v>
      </c>
      <c r="HG12" s="83">
        <v>1.7425023624847619E-2</v>
      </c>
      <c r="HH12" s="83">
        <v>1.7425024188615811E-2</v>
      </c>
      <c r="HI12" s="254"/>
      <c r="HJ12" s="92" t="s">
        <v>276</v>
      </c>
      <c r="HK12" s="83">
        <v>6.5911350919587771E-3</v>
      </c>
      <c r="HL12" s="83">
        <v>6.5914055368598299E-3</v>
      </c>
      <c r="HM12" s="83">
        <v>-5.5949555443994277E-2</v>
      </c>
      <c r="HN12" s="83">
        <v>-5.5949603123836997E-2</v>
      </c>
      <c r="HO12" s="83">
        <v>-5.5949573103195947E-2</v>
      </c>
      <c r="HP12" s="254"/>
      <c r="HQ12" s="92" t="s">
        <v>276</v>
      </c>
      <c r="HR12" s="83">
        <v>3.207413801731466E-3</v>
      </c>
      <c r="HS12" s="83">
        <v>3.2071898243524648E-3</v>
      </c>
      <c r="HT12" s="83">
        <v>-5.3468889111866758E-2</v>
      </c>
      <c r="HU12" s="83">
        <v>-5.3468859390284368E-2</v>
      </c>
      <c r="HV12" s="83">
        <v>-5.3468859390284298E-2</v>
      </c>
      <c r="HX12" s="92" t="s">
        <v>276</v>
      </c>
      <c r="HY12" s="83">
        <v>1.065571269793508E-3</v>
      </c>
      <c r="HZ12" s="83">
        <v>1.065704931210225E-3</v>
      </c>
      <c r="IA12" s="83">
        <v>-2.388801916387167E-2</v>
      </c>
      <c r="IB12" s="83">
        <v>-2.3888062374521481E-2</v>
      </c>
      <c r="IC12" s="83">
        <v>-2.3888044580885941E-2</v>
      </c>
      <c r="IE12" s="92" t="s">
        <v>276</v>
      </c>
      <c r="IF12" s="83">
        <v>2.7279396814564559E-3</v>
      </c>
      <c r="IG12" s="83">
        <v>2.727805967004485E-3</v>
      </c>
      <c r="IH12" s="83">
        <v>1.051462659526017E-2</v>
      </c>
      <c r="II12" s="83">
        <v>1.051461386296282E-2</v>
      </c>
      <c r="IJ12" s="83">
        <v>1.051463190038366E-2</v>
      </c>
      <c r="IL12" s="92" t="s">
        <v>276</v>
      </c>
      <c r="IM12" s="83">
        <v>2.6850226406664531E-3</v>
      </c>
      <c r="IN12" s="83">
        <v>1.857131498540329E-3</v>
      </c>
      <c r="IO12" s="83">
        <v>1.009349850137028E-2</v>
      </c>
      <c r="IP12" s="83">
        <v>1.009435191667358E-2</v>
      </c>
      <c r="IQ12" s="83">
        <v>1.008998601404152E-2</v>
      </c>
      <c r="IS12" s="92" t="s">
        <v>276</v>
      </c>
      <c r="IT12" s="83">
        <v>2.417638338827752E-3</v>
      </c>
      <c r="IU12" s="83">
        <v>3.2460814602760821E-3</v>
      </c>
      <c r="IV12" s="83">
        <v>1.203879260353676E-2</v>
      </c>
      <c r="IW12" s="83">
        <v>1.203798853228949E-2</v>
      </c>
      <c r="IX12" s="83">
        <v>1.204229062301888E-2</v>
      </c>
      <c r="IZ12" s="92" t="s">
        <v>276</v>
      </c>
      <c r="JA12" s="83">
        <v>1.8485300158233671E-3</v>
      </c>
      <c r="JB12" s="83">
        <v>1.848397502226556E-3</v>
      </c>
      <c r="JC12" s="83">
        <v>-1.2209861636930731E-3</v>
      </c>
      <c r="JD12" s="83">
        <v>-1.22101104627484E-3</v>
      </c>
      <c r="JE12" s="83">
        <v>-1.2209757959504551E-3</v>
      </c>
      <c r="JG12" s="92" t="s">
        <v>276</v>
      </c>
      <c r="JH12" s="83">
        <v>7.265914401448475E-4</v>
      </c>
      <c r="JI12" s="83">
        <v>7.3108588461394484E-4</v>
      </c>
      <c r="JJ12" s="83">
        <v>-1.1104203159462899E-2</v>
      </c>
      <c r="JK12" s="83">
        <v>-1.1099214468202299E-2</v>
      </c>
      <c r="JL12" s="83">
        <v>-1.1106281780821341E-2</v>
      </c>
      <c r="JN12" s="92" t="s">
        <v>276</v>
      </c>
      <c r="JO12" s="150">
        <v>1.182103329743284E-2</v>
      </c>
      <c r="JP12" s="150">
        <v>1.1821032778312521E-2</v>
      </c>
      <c r="JQ12" s="150">
        <v>-2.894982494735333E-2</v>
      </c>
      <c r="JR12" s="150">
        <v>-2.8949780756997841E-2</v>
      </c>
      <c r="JS12" s="150">
        <v>-2.8949797538541829E-2</v>
      </c>
      <c r="JU12" s="92" t="s">
        <v>276</v>
      </c>
      <c r="JV12" s="83">
        <v>2.6319265570305382E-3</v>
      </c>
      <c r="JW12" s="83">
        <v>2.6275559625917799E-3</v>
      </c>
      <c r="JX12" s="83">
        <v>3.018753704707965E-3</v>
      </c>
      <c r="JY12" s="83">
        <v>3.013700098623515E-3</v>
      </c>
      <c r="JZ12" s="83">
        <v>3.0209040557440899E-3</v>
      </c>
      <c r="KB12" s="92" t="s">
        <v>276</v>
      </c>
      <c r="KC12" s="150">
        <v>2.8261811669951849E-2</v>
      </c>
      <c r="KD12" s="150">
        <v>-1.286884252638055E-2</v>
      </c>
      <c r="KE12" s="150">
        <v>4.1440944258925763E-2</v>
      </c>
      <c r="KF12" s="150">
        <v>4.1440870894787429E-2</v>
      </c>
      <c r="KG12" s="150">
        <v>4.1440833446683721E-2</v>
      </c>
      <c r="KI12" s="258" t="s">
        <v>276</v>
      </c>
      <c r="KJ12" s="150">
        <f>+'5. CEO'!S19</f>
        <v>7.7720763466947304E-3</v>
      </c>
      <c r="KK12" s="150">
        <f>+'5. CEO'!T19</f>
        <v>7.7633884098793956E-3</v>
      </c>
      <c r="KL12" s="150">
        <f>+'5. CEO'!U19</f>
        <v>1.9455755930450611E-2</v>
      </c>
      <c r="KM12" s="150">
        <f>+'5. CEO'!V19</f>
        <v>1.9460255367777991E-2</v>
      </c>
      <c r="KN12" s="150">
        <f>+'5. CEO'!W19</f>
        <v>1.9458459622551667E-2</v>
      </c>
    </row>
    <row r="13" spans="1:300" x14ac:dyDescent="0.25">
      <c r="A13" s="93" t="s">
        <v>277</v>
      </c>
      <c r="B13" s="82">
        <v>-3.6569655783719929E-2</v>
      </c>
      <c r="C13" s="83">
        <v>-3.6586853239416593E-2</v>
      </c>
      <c r="D13" s="83">
        <v>-3.6585569486758888E-2</v>
      </c>
      <c r="E13" s="83">
        <v>-3.6585532868526012E-2</v>
      </c>
      <c r="F13" s="86">
        <v>-3.6585532868525908E-2</v>
      </c>
      <c r="G13" s="254"/>
      <c r="H13" s="93" t="s">
        <v>277</v>
      </c>
      <c r="I13" s="82">
        <v>6.320977204491051E-3</v>
      </c>
      <c r="J13" s="83">
        <v>6.3210393158634878E-3</v>
      </c>
      <c r="K13" s="83">
        <v>6.3213206752856738E-3</v>
      </c>
      <c r="L13" s="83">
        <v>6.3212824262146349E-3</v>
      </c>
      <c r="M13" s="86">
        <v>6.3212824262144883E-3</v>
      </c>
      <c r="N13" s="254"/>
      <c r="O13" s="93" t="s">
        <v>277</v>
      </c>
      <c r="P13" s="82">
        <v>7.6999007418004726E-3</v>
      </c>
      <c r="Q13" s="83">
        <v>7.7000231125032717E-3</v>
      </c>
      <c r="R13" s="83">
        <v>1.7794528207504549E-2</v>
      </c>
      <c r="S13" s="83">
        <v>1.7794649071665069E-2</v>
      </c>
      <c r="T13" s="86">
        <v>1.7794584862579739E-2</v>
      </c>
      <c r="U13" s="254"/>
      <c r="V13" s="94" t="s">
        <v>277</v>
      </c>
      <c r="W13" s="82">
        <v>1.260022736297344E-2</v>
      </c>
      <c r="X13" s="83">
        <v>1.259998466101446E-2</v>
      </c>
      <c r="Y13" s="83">
        <v>5.7094016535784633E-3</v>
      </c>
      <c r="Z13" s="83">
        <v>5.7093267561888813E-3</v>
      </c>
      <c r="AA13" s="86">
        <v>5.7093902028577817E-3</v>
      </c>
      <c r="AB13" s="254"/>
      <c r="AC13" s="94" t="s">
        <v>277</v>
      </c>
      <c r="AD13" s="82">
        <v>1.77999331595322E-2</v>
      </c>
      <c r="AE13" s="83">
        <v>1.7799996081559039E-2</v>
      </c>
      <c r="AF13" s="83">
        <v>-1.6404570402314411E-2</v>
      </c>
      <c r="AG13" s="83">
        <v>-1.6404591815355911E-2</v>
      </c>
      <c r="AH13" s="86">
        <v>-1.6404591815355911E-2</v>
      </c>
      <c r="AI13" s="254"/>
      <c r="AJ13" s="94" t="s">
        <v>277</v>
      </c>
      <c r="AK13" s="82">
        <v>1.6600105050955629E-2</v>
      </c>
      <c r="AL13" s="83">
        <v>1.6600165687090801E-2</v>
      </c>
      <c r="AM13" s="83">
        <v>9.4412284567715804E-2</v>
      </c>
      <c r="AN13" s="83">
        <v>9.4412342465720223E-2</v>
      </c>
      <c r="AO13" s="86">
        <v>9.4412278691178075E-2</v>
      </c>
      <c r="AP13" s="254"/>
      <c r="AQ13" s="94" t="s">
        <v>277</v>
      </c>
      <c r="AR13" s="82">
        <v>1.04998180081578E-2</v>
      </c>
      <c r="AS13" s="83">
        <v>0.83273444880339709</v>
      </c>
      <c r="AT13" s="83">
        <v>-7.500568331863032E-2</v>
      </c>
      <c r="AU13" s="83">
        <v>-7.5005684517937155E-2</v>
      </c>
      <c r="AV13" s="86">
        <v>-7.5005630615865557E-2</v>
      </c>
      <c r="AW13" s="254"/>
      <c r="AX13" s="94" t="s">
        <v>277</v>
      </c>
      <c r="AY13" s="82">
        <v>7.8001792153089208E-3</v>
      </c>
      <c r="AZ13" s="83">
        <v>7.8000064899125107E-3</v>
      </c>
      <c r="BA13" s="83">
        <v>-4.4434104523751593E-2</v>
      </c>
      <c r="BB13" s="83">
        <v>-4.4434056761268673E-2</v>
      </c>
      <c r="BC13" s="86">
        <v>-4.4434119759347288E-2</v>
      </c>
      <c r="BD13" s="254"/>
      <c r="BE13" s="94" t="s">
        <v>277</v>
      </c>
      <c r="BF13" s="82">
        <v>4.3997886695592396E-3</v>
      </c>
      <c r="BG13" s="83">
        <v>4.3998453569092499E-3</v>
      </c>
      <c r="BH13" s="83">
        <v>0.1014439831759192</v>
      </c>
      <c r="BI13" s="83">
        <v>0.1014439705868391</v>
      </c>
      <c r="BJ13" s="86">
        <v>0.10144397727478741</v>
      </c>
      <c r="BK13" s="254"/>
      <c r="BL13" s="94" t="s">
        <v>277</v>
      </c>
      <c r="BM13" s="82">
        <v>3.0000166495137998E-3</v>
      </c>
      <c r="BN13" s="83">
        <v>3.0000729192229581E-3</v>
      </c>
      <c r="BO13" s="83">
        <v>-6.3807684886689947E-2</v>
      </c>
      <c r="BP13" s="83">
        <v>-6.3807663613875312E-2</v>
      </c>
      <c r="BQ13" s="86">
        <v>-6.3807687384958872E-2</v>
      </c>
      <c r="BR13" s="254"/>
      <c r="BS13" s="94" t="s">
        <v>277</v>
      </c>
      <c r="BT13" s="82">
        <v>5.00017162416669E-3</v>
      </c>
      <c r="BU13" s="83">
        <v>4.9999459805961403E-3</v>
      </c>
      <c r="BV13" s="83">
        <v>-1.5151560738024509E-2</v>
      </c>
      <c r="BW13" s="83">
        <v>-1.515158877371767E-2</v>
      </c>
      <c r="BX13" s="86">
        <v>-1.5151547441957659E-2</v>
      </c>
      <c r="BY13" s="254"/>
      <c r="BZ13" s="94" t="s">
        <v>277</v>
      </c>
      <c r="CA13" s="82">
        <v>6.999902017049071E-3</v>
      </c>
      <c r="CB13" s="83">
        <v>7.0001267619576616E-3</v>
      </c>
      <c r="CC13" s="83">
        <v>2.2202958765170078E-2</v>
      </c>
      <c r="CD13" s="83">
        <v>2.220297166610705E-2</v>
      </c>
      <c r="CE13" s="86">
        <v>2.2202950987467478E-2</v>
      </c>
      <c r="CF13" s="254"/>
      <c r="CG13" s="94" t="s">
        <v>277</v>
      </c>
      <c r="CH13" s="82">
        <v>5.2998926343613946E-3</v>
      </c>
      <c r="CI13" s="83">
        <v>5.2998920450021136E-3</v>
      </c>
      <c r="CJ13" s="83">
        <v>8.1844529404864447E-2</v>
      </c>
      <c r="CK13" s="83">
        <v>8.1844437433093678E-2</v>
      </c>
      <c r="CL13" s="86">
        <v>8.1844506139536685E-2</v>
      </c>
      <c r="CM13" s="254"/>
      <c r="CN13" s="94" t="s">
        <v>277</v>
      </c>
      <c r="CO13" s="82">
        <v>2.5001949604519852E-3</v>
      </c>
      <c r="CP13" s="83">
        <v>2.4999181442731419E-3</v>
      </c>
      <c r="CQ13" s="83">
        <v>7.1983556245147776E-3</v>
      </c>
      <c r="CR13" s="83">
        <v>7.198403720425588E-3</v>
      </c>
      <c r="CS13" s="86">
        <v>7.1983841524206789E-3</v>
      </c>
      <c r="CT13" s="254"/>
      <c r="CU13" s="94" t="s">
        <v>277</v>
      </c>
      <c r="CV13" s="82">
        <v>4.6999317823025171E-3</v>
      </c>
      <c r="CW13" s="83">
        <v>4.700042900194476E-3</v>
      </c>
      <c r="CX13" s="83">
        <v>8.4087340024572178E-3</v>
      </c>
      <c r="CY13" s="83">
        <v>8.4086990255771658E-3</v>
      </c>
      <c r="CZ13" s="86">
        <v>8.4086991889424853E-3</v>
      </c>
      <c r="DA13" s="254"/>
      <c r="DB13" s="94" t="s">
        <v>277</v>
      </c>
      <c r="DC13" s="82">
        <v>4.5999708417749632E-3</v>
      </c>
      <c r="DD13" s="83">
        <v>4.6000809181974472E-3</v>
      </c>
      <c r="DE13" s="83">
        <v>-1.8218208334999351E-2</v>
      </c>
      <c r="DF13" s="83">
        <v>-1.821818706838281E-2</v>
      </c>
      <c r="DG13" s="86">
        <v>-1.8218168153226681E-2</v>
      </c>
      <c r="DH13" s="254"/>
      <c r="DI13" s="94" t="s">
        <v>277</v>
      </c>
      <c r="DJ13" s="82">
        <v>9.0998758933912224E-3</v>
      </c>
      <c r="DK13" s="83">
        <v>9.0998753959877412E-3</v>
      </c>
      <c r="DL13" s="83">
        <v>1.810801979228379E-2</v>
      </c>
      <c r="DM13" s="83">
        <v>1.810800468612931E-2</v>
      </c>
      <c r="DN13" s="86">
        <v>1.810792619149941E-2</v>
      </c>
      <c r="DO13" s="254"/>
      <c r="DP13" s="94" t="s">
        <v>277</v>
      </c>
      <c r="DQ13" s="82">
        <v>1.090013750434362E-2</v>
      </c>
      <c r="DR13" s="83">
        <v>1.09000285788016E-2</v>
      </c>
      <c r="DS13" s="83">
        <v>1.5036935186346729E-2</v>
      </c>
      <c r="DT13" s="83">
        <v>1.50369887904907E-2</v>
      </c>
      <c r="DU13" s="83">
        <v>1.503700922445435E-2</v>
      </c>
      <c r="DV13" s="254"/>
      <c r="DW13" s="94" t="s">
        <v>277</v>
      </c>
      <c r="DX13" s="82">
        <v>6.9998791692309076E-3</v>
      </c>
      <c r="DY13" s="83">
        <v>6.9999331278013189E-3</v>
      </c>
      <c r="DZ13" s="83">
        <v>-2.0645078790449141E-2</v>
      </c>
      <c r="EA13" s="83">
        <v>-2.0645056470526141E-2</v>
      </c>
      <c r="EB13" s="83">
        <v>-2.0645000679335071E-2</v>
      </c>
      <c r="EC13" s="254"/>
      <c r="ED13" s="94" t="s">
        <v>277</v>
      </c>
      <c r="EE13" s="82">
        <v>5.899771724728684E-3</v>
      </c>
      <c r="EF13" s="83">
        <v>5.8998249357477299E-3</v>
      </c>
      <c r="EG13" s="83">
        <v>2.3140941757782099E-2</v>
      </c>
      <c r="EH13" s="83">
        <v>2.3143135452601341E-2</v>
      </c>
      <c r="EI13" s="83">
        <v>2.3140905672912479E-2</v>
      </c>
      <c r="EJ13" s="254"/>
      <c r="EK13" s="94" t="s">
        <v>277</v>
      </c>
      <c r="EL13" s="82">
        <v>4.1999103363181307E-3</v>
      </c>
      <c r="EM13" s="83">
        <v>4.1999630130719204E-3</v>
      </c>
      <c r="EN13" s="83">
        <v>1.557358606365957E-3</v>
      </c>
      <c r="EO13" s="83">
        <v>1.5551411645650371E-3</v>
      </c>
      <c r="EP13" s="83">
        <v>1.557285999672085E-3</v>
      </c>
      <c r="EQ13" s="254"/>
      <c r="ER13" s="94" t="s">
        <v>277</v>
      </c>
      <c r="ES13" s="82">
        <v>3.1999060230085601E-3</v>
      </c>
      <c r="ET13" s="83">
        <v>3.1998530082010561E-3</v>
      </c>
      <c r="EU13" s="83">
        <v>-7.4626157988652561E-2</v>
      </c>
      <c r="EV13" s="83">
        <v>-7.4626120112706404E-2</v>
      </c>
      <c r="EW13" s="83">
        <v>-7.4626085093999678E-2</v>
      </c>
      <c r="EX13" s="254"/>
      <c r="EY13" s="94" t="s">
        <v>277</v>
      </c>
      <c r="EZ13" s="82">
        <v>1.9998303937988691E-3</v>
      </c>
      <c r="FA13" s="83">
        <v>1.999987817759574E-3</v>
      </c>
      <c r="FB13" s="83">
        <v>-2.7087842260497829E-2</v>
      </c>
      <c r="FC13" s="83">
        <v>-2.7087825090338101E-2</v>
      </c>
      <c r="FD13" s="83">
        <v>-2.708788643218861E-2</v>
      </c>
      <c r="FE13" s="254"/>
      <c r="FF13" s="94" t="s">
        <v>277</v>
      </c>
      <c r="FG13" s="82">
        <v>-1.0480971795754941E-5</v>
      </c>
      <c r="FH13" s="83">
        <v>0</v>
      </c>
      <c r="FI13" s="83">
        <v>-5.7918231165559279E-3</v>
      </c>
      <c r="FJ13" s="83">
        <v>-5.7918743524793294E-3</v>
      </c>
      <c r="FK13" s="83">
        <v>-5.7918116679208376E-3</v>
      </c>
      <c r="FL13" s="254"/>
      <c r="FM13" s="94" t="s">
        <v>277</v>
      </c>
      <c r="FN13" s="82">
        <v>2.4103867519129048E-3</v>
      </c>
      <c r="FO13" s="83">
        <v>2.3999324187080422E-3</v>
      </c>
      <c r="FP13" s="83">
        <v>9.6964950074376846E-2</v>
      </c>
      <c r="FQ13" s="83">
        <v>9.6962488951167256E-2</v>
      </c>
      <c r="FR13" s="83">
        <v>9.6962488951167283E-2</v>
      </c>
      <c r="FS13" s="254"/>
      <c r="FT13" s="94" t="s">
        <v>277</v>
      </c>
      <c r="FU13" s="82">
        <v>-1.3001885456369771E-3</v>
      </c>
      <c r="FV13" s="83">
        <v>-1.300083647009569E-3</v>
      </c>
      <c r="FW13" s="83">
        <v>1.6117399778222019E-2</v>
      </c>
      <c r="FX13" s="83">
        <v>1.6119692905374149E-2</v>
      </c>
      <c r="FY13" s="83">
        <v>1.6119692905374149E-2</v>
      </c>
      <c r="FZ13" s="254"/>
      <c r="GA13" s="94" t="s">
        <v>277</v>
      </c>
      <c r="GB13" s="82">
        <v>2.6998200556191572E-3</v>
      </c>
      <c r="GC13" s="83">
        <v>2.6998714137556092E-3</v>
      </c>
      <c r="GD13" s="83">
        <v>6.3266542909133786E-3</v>
      </c>
      <c r="GE13" s="83">
        <v>6.3266537827473277E-3</v>
      </c>
      <c r="GF13" s="83">
        <v>6.3266348179578163E-3</v>
      </c>
      <c r="GG13" s="254"/>
      <c r="GH13" s="94" t="s">
        <v>277</v>
      </c>
      <c r="GI13" s="82">
        <v>4.5999154254569557E-3</v>
      </c>
      <c r="GJ13" s="83">
        <v>4.599809091321033E-3</v>
      </c>
      <c r="GK13" s="83">
        <v>-5.6561960282512846E-3</v>
      </c>
      <c r="GL13" s="83">
        <v>-5.6561556685485268E-3</v>
      </c>
      <c r="GM13" s="83">
        <v>-5.6562123118235486E-3</v>
      </c>
      <c r="GN13" s="254"/>
      <c r="GO13" s="94" t="s">
        <v>277</v>
      </c>
      <c r="GP13" s="82">
        <v>9.3998745505463645E-3</v>
      </c>
      <c r="GQ13" s="83">
        <v>9.3998716196215595E-3</v>
      </c>
      <c r="GR13" s="83">
        <v>-7.5273682345996518E-3</v>
      </c>
      <c r="GS13" s="83">
        <v>-7.5274676664020294E-3</v>
      </c>
      <c r="GT13" s="83">
        <v>-7.5273924260217664E-3</v>
      </c>
      <c r="GU13" s="254"/>
      <c r="GV13" s="92" t="s">
        <v>277</v>
      </c>
      <c r="GW13" s="83">
        <v>1.13999966020875E-2</v>
      </c>
      <c r="GX13" s="83">
        <v>1.139989011360149E-2</v>
      </c>
      <c r="GY13" s="83">
        <v>-9.3040143843637346E-3</v>
      </c>
      <c r="GZ13" s="83">
        <v>-9.3040741155367389E-3</v>
      </c>
      <c r="HA13" s="83">
        <v>-9.3040365070211715E-3</v>
      </c>
      <c r="HB13" s="254"/>
      <c r="HC13" s="92" t="s">
        <v>277</v>
      </c>
      <c r="HD13" s="83">
        <v>5.2997894642536547E-3</v>
      </c>
      <c r="HE13" s="83">
        <v>5.2998392883648413E-3</v>
      </c>
      <c r="HF13" s="83">
        <v>-0.10283548578091679</v>
      </c>
      <c r="HG13" s="83">
        <v>-0.1028354722568364</v>
      </c>
      <c r="HH13" s="83">
        <v>-0.1028354914159505</v>
      </c>
      <c r="HI13" s="254"/>
      <c r="HJ13" s="92" t="s">
        <v>277</v>
      </c>
      <c r="HK13" s="83">
        <v>6.5997493067453533E-3</v>
      </c>
      <c r="HL13" s="83">
        <v>6.5999501752978876E-3</v>
      </c>
      <c r="HM13" s="83">
        <v>-4.8038915679177792E-2</v>
      </c>
      <c r="HN13" s="83">
        <v>-4.8038786823919398E-2</v>
      </c>
      <c r="HO13" s="83">
        <v>-4.8038809204981742E-2</v>
      </c>
      <c r="HP13" s="254"/>
      <c r="HQ13" s="92" t="s">
        <v>277</v>
      </c>
      <c r="HR13" s="83">
        <v>3.1997665946077768E-3</v>
      </c>
      <c r="HS13" s="83">
        <v>3.1998657517179709E-3</v>
      </c>
      <c r="HT13" s="83">
        <v>4.1624677679762863E-2</v>
      </c>
      <c r="HU13" s="83">
        <v>4.1624655583143412E-2</v>
      </c>
      <c r="HV13" s="83">
        <v>4.1624679883492853E-2</v>
      </c>
      <c r="HX13" s="92" t="s">
        <v>277</v>
      </c>
      <c r="HY13" s="83">
        <v>1.099874468396054E-3</v>
      </c>
      <c r="HZ13" s="83">
        <v>1.0999240041566359E-3</v>
      </c>
      <c r="IA13" s="83">
        <v>-7.8099408119228594E-2</v>
      </c>
      <c r="IB13" s="83">
        <v>-7.8099420830586866E-2</v>
      </c>
      <c r="IC13" s="83">
        <v>-7.8099444048952568E-2</v>
      </c>
      <c r="IE13" s="92" t="s">
        <v>277</v>
      </c>
      <c r="IF13" s="83">
        <v>2.699958728021686E-3</v>
      </c>
      <c r="IG13" s="83">
        <v>2.6999070178949981E-3</v>
      </c>
      <c r="IH13" s="83">
        <v>9.324412233943874E-2</v>
      </c>
      <c r="II13" s="83">
        <v>9.3244152801298247E-2</v>
      </c>
      <c r="IJ13" s="83">
        <v>9.3244157157824734E-2</v>
      </c>
      <c r="IL13" s="92" t="s">
        <v>277</v>
      </c>
      <c r="IM13" s="83">
        <v>1.8994431546991821E-3</v>
      </c>
      <c r="IN13" s="83">
        <v>1.9003912076485531E-3</v>
      </c>
      <c r="IO13" s="83">
        <v>-1.0243700613584251E-2</v>
      </c>
      <c r="IP13" s="83">
        <v>-1.024361618613666E-2</v>
      </c>
      <c r="IQ13" s="83">
        <v>-1.0243360203358601E-2</v>
      </c>
      <c r="IS13" s="92" t="s">
        <v>277</v>
      </c>
      <c r="IT13" s="83">
        <v>3.2003709418882268E-3</v>
      </c>
      <c r="IU13" s="83">
        <v>3.19946871628366E-3</v>
      </c>
      <c r="IV13" s="83">
        <v>1.8148623400215079E-2</v>
      </c>
      <c r="IW13" s="83">
        <v>1.8148421135808019E-2</v>
      </c>
      <c r="IX13" s="83">
        <v>1.8148158143300511E-2</v>
      </c>
      <c r="IZ13" s="92" t="s">
        <v>277</v>
      </c>
      <c r="JA13" s="83">
        <v>1.8482956318796001E-3</v>
      </c>
      <c r="JB13" s="83">
        <v>1.8483939269783021E-3</v>
      </c>
      <c r="JC13" s="83">
        <v>-1.4418399415169279E-2</v>
      </c>
      <c r="JD13" s="83">
        <v>-1.4418391499526881E-2</v>
      </c>
      <c r="JE13" s="83">
        <v>-1.4418349701596819E-2</v>
      </c>
      <c r="JG13" s="92" t="s">
        <v>277</v>
      </c>
      <c r="JH13" s="83">
        <v>7.2475882298368417E-4</v>
      </c>
      <c r="JI13" s="83">
        <v>7.2465910563338269E-4</v>
      </c>
      <c r="JJ13" s="83">
        <v>-1.6613967785340789E-2</v>
      </c>
      <c r="JK13" s="83">
        <v>-1.6613944374054938E-2</v>
      </c>
      <c r="JL13" s="83">
        <v>-1.6614030433704081E-2</v>
      </c>
      <c r="JN13" s="92" t="s">
        <v>277</v>
      </c>
      <c r="JO13" s="150">
        <v>1.182107141391575E-2</v>
      </c>
      <c r="JP13" s="150">
        <v>1.182091490910981E-2</v>
      </c>
      <c r="JQ13" s="150">
        <v>4.6031294769871507E-2</v>
      </c>
      <c r="JR13" s="150">
        <v>4.6031163980290057E-2</v>
      </c>
      <c r="JS13" s="150">
        <v>4.6031122081481322E-2</v>
      </c>
      <c r="JU13" s="92" t="s">
        <v>277</v>
      </c>
      <c r="JV13" s="83">
        <v>2.6337131141364288E-3</v>
      </c>
      <c r="JW13" s="83">
        <v>2.63381068962696E-3</v>
      </c>
      <c r="JX13" s="83">
        <v>-3.727770515864935E-3</v>
      </c>
      <c r="JY13" s="83">
        <v>-3.7276853459184802E-3</v>
      </c>
      <c r="JZ13" s="83">
        <v>-3.727641915340218E-3</v>
      </c>
      <c r="KB13" s="92" t="s">
        <v>277</v>
      </c>
      <c r="KC13" s="150">
        <v>1.077410920405867E-2</v>
      </c>
      <c r="KD13" s="150">
        <v>1.0774152276275329E-2</v>
      </c>
      <c r="KE13" s="150">
        <v>9.4700708180621308E-3</v>
      </c>
      <c r="KF13" s="150">
        <v>9.4700483787324083E-3</v>
      </c>
      <c r="KG13" s="150">
        <v>9.4701331495388227E-3</v>
      </c>
      <c r="KI13" s="258" t="s">
        <v>277</v>
      </c>
      <c r="KJ13" s="150">
        <f>+'20. EMCALI'!S19</f>
        <v>7.7588707338295936E-3</v>
      </c>
      <c r="KK13" s="150">
        <f>+'20. EMCALI'!T19</f>
        <v>7.7735236106276483E-3</v>
      </c>
      <c r="KL13" s="150">
        <f>+'20. EMCALI'!U19</f>
        <v>2.3972753563616504E-2</v>
      </c>
      <c r="KM13" s="150">
        <f>+'20. EMCALI'!V19</f>
        <v>2.397055153481412E-2</v>
      </c>
      <c r="KN13" s="150">
        <f>+'20. EMCALI'!W19</f>
        <v>2.3968471840945086E-2</v>
      </c>
    </row>
    <row r="14" spans="1:300" x14ac:dyDescent="0.25">
      <c r="A14" s="93" t="s">
        <v>278</v>
      </c>
      <c r="B14" s="82">
        <v>-1.8357606168155679E-2</v>
      </c>
      <c r="C14" s="83">
        <v>-1.8357606168155668E-2</v>
      </c>
      <c r="D14" s="83">
        <v>-1.8348225904398451E-2</v>
      </c>
      <c r="E14" s="83">
        <v>-1.8348962109946229E-2</v>
      </c>
      <c r="F14" s="86">
        <v>-1.8352945996046699E-2</v>
      </c>
      <c r="G14" s="254"/>
      <c r="H14" s="93" t="s">
        <v>278</v>
      </c>
      <c r="I14" s="82">
        <v>0</v>
      </c>
      <c r="J14" s="83">
        <v>0</v>
      </c>
      <c r="K14" s="83">
        <v>0</v>
      </c>
      <c r="L14" s="83">
        <v>0</v>
      </c>
      <c r="M14" s="86">
        <v>0</v>
      </c>
      <c r="N14" s="254"/>
      <c r="O14" s="93" t="s">
        <v>278</v>
      </c>
      <c r="P14" s="82">
        <v>7.6985413290114307E-3</v>
      </c>
      <c r="Q14" s="83">
        <v>7.679840418900347E-3</v>
      </c>
      <c r="R14" s="83">
        <v>1.0693296805267269E-2</v>
      </c>
      <c r="S14" s="83">
        <v>1.0704359366001399E-2</v>
      </c>
      <c r="T14" s="86">
        <v>1.0704337030120281E-2</v>
      </c>
      <c r="U14" s="254"/>
      <c r="V14" s="94" t="s">
        <v>278</v>
      </c>
      <c r="W14" s="82">
        <v>1.261946738424418E-2</v>
      </c>
      <c r="X14" s="83">
        <v>1.261970158117443E-2</v>
      </c>
      <c r="Y14" s="83">
        <v>1.260583803319777E-2</v>
      </c>
      <c r="Z14" s="83">
        <v>1.259770342751684E-2</v>
      </c>
      <c r="AA14" s="86">
        <v>1.2593548387096819E-2</v>
      </c>
      <c r="AB14" s="254"/>
      <c r="AC14" s="94" t="s">
        <v>278</v>
      </c>
      <c r="AD14" s="82">
        <v>1.77464186444302E-2</v>
      </c>
      <c r="AE14" s="83">
        <v>1.7765070986975499E-2</v>
      </c>
      <c r="AF14" s="83">
        <v>1.329802544470671E-2</v>
      </c>
      <c r="AG14" s="83">
        <v>1.3297286717392909E-2</v>
      </c>
      <c r="AH14" s="86">
        <v>1.330343034813187E-2</v>
      </c>
      <c r="AI14" s="254"/>
      <c r="AJ14" s="94" t="s">
        <v>278</v>
      </c>
      <c r="AK14" s="82">
        <v>1.6626650660264169E-2</v>
      </c>
      <c r="AL14" s="83">
        <v>1.661464585834338E-2</v>
      </c>
      <c r="AM14" s="83">
        <v>1.660322690603332E-2</v>
      </c>
      <c r="AN14" s="83">
        <v>1.6599664384967339E-2</v>
      </c>
      <c r="AO14" s="86">
        <v>1.659959758551308E-2</v>
      </c>
      <c r="AP14" s="254"/>
      <c r="AQ14" s="94" t="s">
        <v>278</v>
      </c>
      <c r="AR14" s="82">
        <v>1.0509535336836519E-2</v>
      </c>
      <c r="AS14" s="83">
        <v>1.0509659439799699E-2</v>
      </c>
      <c r="AT14" s="83">
        <v>1.349595540466905E-2</v>
      </c>
      <c r="AU14" s="83">
        <v>1.350228006840206E-2</v>
      </c>
      <c r="AV14" s="86">
        <v>1.3498268184067391E-2</v>
      </c>
      <c r="AW14" s="254"/>
      <c r="AX14" s="94" t="s">
        <v>278</v>
      </c>
      <c r="AY14" s="82">
        <v>1.504528191644749E-2</v>
      </c>
      <c r="AZ14" s="83">
        <v>1.505130062869563E-2</v>
      </c>
      <c r="BA14" s="83">
        <v>1.0807383207201289E-2</v>
      </c>
      <c r="BB14" s="83">
        <v>1.080321049856455E-2</v>
      </c>
      <c r="BC14" s="86">
        <v>1.079930478254921E-2</v>
      </c>
      <c r="BD14" s="254"/>
      <c r="BE14" s="94" t="s">
        <v>278</v>
      </c>
      <c r="BF14" s="82">
        <v>4.3586127500360432E-3</v>
      </c>
      <c r="BG14" s="83">
        <v>4.3644171214109774E-3</v>
      </c>
      <c r="BH14" s="83">
        <v>7.3965115169037018E-3</v>
      </c>
      <c r="BI14" s="83">
        <v>7.39720866611798E-3</v>
      </c>
      <c r="BJ14" s="86">
        <v>7.401101236475905E-3</v>
      </c>
      <c r="BK14" s="254"/>
      <c r="BL14" s="94" t="s">
        <v>278</v>
      </c>
      <c r="BM14" s="82">
        <v>2.9962941778587699E-3</v>
      </c>
      <c r="BN14" s="83">
        <v>2.990539940680683E-3</v>
      </c>
      <c r="BO14" s="83">
        <v>6.0056832220730036E-3</v>
      </c>
      <c r="BP14" s="83">
        <v>6.0049961374549678E-3</v>
      </c>
      <c r="BQ14" s="86">
        <v>6.0011605374833809E-3</v>
      </c>
      <c r="BR14" s="254"/>
      <c r="BS14" s="94" t="s">
        <v>278</v>
      </c>
      <c r="BT14" s="82">
        <v>7.1140824547870334E-3</v>
      </c>
      <c r="BU14" s="83">
        <v>7.1312655710726721E-3</v>
      </c>
      <c r="BV14" s="83">
        <v>7.9932178757418683E-3</v>
      </c>
      <c r="BW14" s="83">
        <v>7.9952417445411702E-3</v>
      </c>
      <c r="BX14" s="86">
        <v>7.9971785877688932E-3</v>
      </c>
      <c r="BY14" s="254"/>
      <c r="BZ14" s="94" t="s">
        <v>278</v>
      </c>
      <c r="CA14" s="82">
        <v>1.0011205673758889E-2</v>
      </c>
      <c r="CB14" s="83">
        <v>9.9997503574427091E-3</v>
      </c>
      <c r="CC14" s="83">
        <v>1.000109469074976E-2</v>
      </c>
      <c r="CD14" s="83">
        <v>9.9997503574427091E-3</v>
      </c>
      <c r="CE14" s="86">
        <v>1.000165483068711E-2</v>
      </c>
      <c r="CF14" s="254"/>
      <c r="CG14" s="94" t="s">
        <v>278</v>
      </c>
      <c r="CH14" s="82">
        <v>3.0000509790004352E-2</v>
      </c>
      <c r="CI14" s="83">
        <v>3.0006121524633781E-2</v>
      </c>
      <c r="CJ14" s="83">
        <v>3.0002160300196101E-2</v>
      </c>
      <c r="CK14" s="83">
        <v>2.999488648327682E-2</v>
      </c>
      <c r="CL14" s="86">
        <v>3.0000509790004619E-2</v>
      </c>
      <c r="CM14" s="254"/>
      <c r="CN14" s="94" t="s">
        <v>278</v>
      </c>
      <c r="CO14" s="82">
        <v>1.000790815630884E-2</v>
      </c>
      <c r="CP14" s="83">
        <v>9.991491960994003E-3</v>
      </c>
      <c r="CQ14" s="83">
        <v>9.9966635012703892E-3</v>
      </c>
      <c r="CR14" s="83">
        <v>1.000250880809808E-2</v>
      </c>
      <c r="CS14" s="86">
        <v>9.9988183214710976E-3</v>
      </c>
      <c r="CT14" s="254"/>
      <c r="CU14" s="94" t="s">
        <v>278</v>
      </c>
      <c r="CV14" s="82">
        <v>5.9938441600519126E-3</v>
      </c>
      <c r="CW14" s="83">
        <v>6.0047087284272683E-3</v>
      </c>
      <c r="CX14" s="83">
        <v>5.9970776951909378E-3</v>
      </c>
      <c r="CY14" s="83">
        <v>6.0047087284272683E-3</v>
      </c>
      <c r="CZ14" s="86">
        <v>6.0028979507346977E-3</v>
      </c>
      <c r="DA14" s="254"/>
      <c r="DB14" s="94" t="s">
        <v>278</v>
      </c>
      <c r="DC14" s="82">
        <v>4.269994632313464E-2</v>
      </c>
      <c r="DD14" s="83">
        <v>4.2705314009661807E-2</v>
      </c>
      <c r="DE14" s="83">
        <v>4.2701794713111203E-2</v>
      </c>
      <c r="DF14" s="83">
        <v>4.2694578636607597E-2</v>
      </c>
      <c r="DG14" s="86">
        <v>4.2699946323134737E-2</v>
      </c>
      <c r="DH14" s="254"/>
      <c r="DI14" s="94" t="s">
        <v>278</v>
      </c>
      <c r="DJ14" s="82">
        <v>2.79272090808474E-2</v>
      </c>
      <c r="DK14" s="83">
        <v>2.7921917469730669E-2</v>
      </c>
      <c r="DL14" s="83">
        <v>2.7919765498195151E-2</v>
      </c>
      <c r="DM14" s="83">
        <v>2.792220494816066E-2</v>
      </c>
      <c r="DN14" s="86">
        <v>2.7918629293111261E-2</v>
      </c>
      <c r="DO14" s="254"/>
      <c r="DP14" s="94" t="s">
        <v>278</v>
      </c>
      <c r="DQ14" s="82">
        <v>1.0867387820512759E-2</v>
      </c>
      <c r="DR14" s="83">
        <v>1.0857371794871829E-2</v>
      </c>
      <c r="DS14" s="83">
        <v>1.008684585744089E-2</v>
      </c>
      <c r="DT14" s="83">
        <v>1.008623884453976E-2</v>
      </c>
      <c r="DU14" s="86">
        <v>1.0082883303980701E-2</v>
      </c>
      <c r="DV14" s="254"/>
      <c r="DW14" s="94" t="s">
        <v>278</v>
      </c>
      <c r="DX14" s="82">
        <v>7.0349269259351796E-3</v>
      </c>
      <c r="DY14" s="83">
        <v>7.0548135230470502E-3</v>
      </c>
      <c r="DZ14" s="83">
        <v>-3.8322892240926783E-2</v>
      </c>
      <c r="EA14" s="83">
        <v>-3.8325764036253387E-2</v>
      </c>
      <c r="EB14" s="86">
        <v>-3.8325827376771572E-2</v>
      </c>
      <c r="EC14" s="254"/>
      <c r="ED14" s="94" t="s">
        <v>278</v>
      </c>
      <c r="EE14" s="82">
        <v>5.9280759580852263E-3</v>
      </c>
      <c r="EF14" s="83">
        <v>5.9230981148411799E-3</v>
      </c>
      <c r="EG14" s="83">
        <v>3.2049882330106458E-2</v>
      </c>
      <c r="EH14" s="83">
        <v>3.2057825759684917E-2</v>
      </c>
      <c r="EI14" s="86">
        <v>3.2059599405380737E-2</v>
      </c>
      <c r="EJ14" s="254"/>
      <c r="EK14" s="94" t="s">
        <v>278</v>
      </c>
      <c r="EL14" s="82">
        <v>4.2303460080694907E-3</v>
      </c>
      <c r="EM14" s="83">
        <v>4.2254347698507892E-3</v>
      </c>
      <c r="EN14" s="83">
        <v>-8.4771263341012745E-2</v>
      </c>
      <c r="EO14" s="83">
        <v>-8.4783694674792701E-2</v>
      </c>
      <c r="EP14" s="86">
        <v>-8.4783694674792784E-2</v>
      </c>
      <c r="EQ14" s="254"/>
      <c r="ER14" s="94" t="s">
        <v>278</v>
      </c>
      <c r="ES14" s="82">
        <v>3.214181357748108E-3</v>
      </c>
      <c r="ET14" s="83">
        <v>3.2141813577480811E-3</v>
      </c>
      <c r="EU14" s="83">
        <v>8.3350457207438736E-3</v>
      </c>
      <c r="EV14" s="83">
        <v>8.3402471507794274E-3</v>
      </c>
      <c r="EW14" s="86">
        <v>8.3438860020670982E-3</v>
      </c>
      <c r="EX14" s="254"/>
      <c r="EY14" s="94" t="s">
        <v>278</v>
      </c>
      <c r="EZ14" s="82">
        <v>2.0145631067960781E-3</v>
      </c>
      <c r="FA14" s="83">
        <v>2.0194174757280849E-3</v>
      </c>
      <c r="FB14" s="83">
        <v>2.1652465196846959E-3</v>
      </c>
      <c r="FC14" s="83">
        <v>2.165252035336913E-3</v>
      </c>
      <c r="FD14" s="86">
        <v>2.1652442215043611E-3</v>
      </c>
      <c r="FE14" s="254"/>
      <c r="FF14" s="94" t="s">
        <v>278</v>
      </c>
      <c r="FG14" s="82">
        <v>0</v>
      </c>
      <c r="FH14" s="83">
        <v>0</v>
      </c>
      <c r="FI14" s="83">
        <v>-4.5448190841732003E-2</v>
      </c>
      <c r="FJ14" s="83">
        <v>-4.5447670901391353E-2</v>
      </c>
      <c r="FK14" s="86">
        <v>-4.544390630345152E-2</v>
      </c>
      <c r="FL14" s="254"/>
      <c r="FM14" s="94" t="s">
        <v>278</v>
      </c>
      <c r="FN14" s="82">
        <v>2.4465276263837201E-3</v>
      </c>
      <c r="FO14" s="83">
        <v>2.4416711882799609E-3</v>
      </c>
      <c r="FP14" s="83">
        <v>-5.8050514599172027E-3</v>
      </c>
      <c r="FQ14" s="83">
        <v>-5.8057287717431854E-3</v>
      </c>
      <c r="FR14" s="86">
        <v>-5.8188882811172323E-3</v>
      </c>
      <c r="FS14" s="254"/>
      <c r="FT14" s="94" t="s">
        <v>278</v>
      </c>
      <c r="FU14" s="82">
        <v>-1.329016044848141E-3</v>
      </c>
      <c r="FV14" s="83">
        <v>-1.3145176879952639E-3</v>
      </c>
      <c r="FW14" s="83">
        <v>2.3570060666121929E-2</v>
      </c>
      <c r="FX14" s="83">
        <v>2.357481103724619E-2</v>
      </c>
      <c r="FY14" s="86">
        <v>2.3573047990362E-2</v>
      </c>
      <c r="FZ14" s="254"/>
      <c r="GA14" s="94" t="s">
        <v>278</v>
      </c>
      <c r="GB14" s="82">
        <v>2.7099615282247442E-3</v>
      </c>
      <c r="GC14" s="83">
        <v>2.709922186520029E-3</v>
      </c>
      <c r="GD14" s="83">
        <v>6.1885883999947908E-3</v>
      </c>
      <c r="GE14" s="83">
        <v>6.1833427862853733E-3</v>
      </c>
      <c r="GF14" s="86">
        <v>6.1908027654724324E-3</v>
      </c>
      <c r="GG14" s="254"/>
      <c r="GH14" s="94" t="s">
        <v>278</v>
      </c>
      <c r="GI14" s="82">
        <v>4.5848314471175341E-3</v>
      </c>
      <c r="GJ14" s="83">
        <v>4.5751129300027112E-3</v>
      </c>
      <c r="GK14" s="83">
        <v>-1.518776656610833E-2</v>
      </c>
      <c r="GL14" s="83">
        <v>-1.5186515612047541E-2</v>
      </c>
      <c r="GM14" s="86">
        <v>-1.518835774154924E-2</v>
      </c>
      <c r="GN14" s="254"/>
      <c r="GO14" s="94" t="s">
        <v>278</v>
      </c>
      <c r="GP14" s="82">
        <v>9.3920395858855775E-3</v>
      </c>
      <c r="GQ14" s="83">
        <v>9.3775821979669004E-3</v>
      </c>
      <c r="GR14" s="83">
        <v>9.1871765078694462E-2</v>
      </c>
      <c r="GS14" s="83">
        <v>9.187326741562947E-2</v>
      </c>
      <c r="GT14" s="86">
        <v>9.1880921427970191E-2</v>
      </c>
      <c r="GU14" s="254"/>
      <c r="GV14" s="92" t="s">
        <v>278</v>
      </c>
      <c r="GW14" s="83">
        <v>1.134855551853791E-2</v>
      </c>
      <c r="GX14" s="83">
        <v>1.135819673691634E-2</v>
      </c>
      <c r="GY14" s="83">
        <v>3.458039277335706E-2</v>
      </c>
      <c r="GZ14" s="83">
        <v>3.4581012879418629E-2</v>
      </c>
      <c r="HA14" s="83">
        <v>3.4575699173412057E-2</v>
      </c>
      <c r="HB14" s="254"/>
      <c r="HC14" s="92" t="s">
        <v>278</v>
      </c>
      <c r="HD14" s="83">
        <v>5.2733378512553391E-3</v>
      </c>
      <c r="HE14" s="83">
        <v>5.2780296640972668E-3</v>
      </c>
      <c r="HF14" s="83">
        <v>-6.0506998473038927E-2</v>
      </c>
      <c r="HG14" s="83">
        <v>-6.0369652714710058E-2</v>
      </c>
      <c r="HH14" s="83">
        <v>-6.0377935237454217E-2</v>
      </c>
      <c r="HI14" s="254"/>
      <c r="HJ14" s="92" t="s">
        <v>278</v>
      </c>
      <c r="HK14" s="83">
        <v>6.5918357793225231E-3</v>
      </c>
      <c r="HL14" s="83">
        <v>6.5871283049958639E-3</v>
      </c>
      <c r="HM14" s="83">
        <v>-2.485432399815871E-2</v>
      </c>
      <c r="HN14" s="83">
        <v>-2.49968596352101E-2</v>
      </c>
      <c r="HO14" s="83">
        <v>-2.4988263179691508E-2</v>
      </c>
      <c r="HP14" s="254"/>
      <c r="HQ14" s="92" t="s">
        <v>278</v>
      </c>
      <c r="HR14" s="83">
        <v>3.2072830867509159E-3</v>
      </c>
      <c r="HS14" s="83">
        <v>3.2072644691839491E-3</v>
      </c>
      <c r="HT14" s="83">
        <v>3.2302055731971251E-2</v>
      </c>
      <c r="HU14" s="83">
        <v>3.2302062872769002E-2</v>
      </c>
      <c r="HV14" s="83">
        <v>3.2302057275264799E-2</v>
      </c>
      <c r="HX14" s="92" t="s">
        <v>278</v>
      </c>
      <c r="HY14" s="83">
        <v>1.065653257268079E-3</v>
      </c>
      <c r="HZ14" s="83">
        <v>1.065676451061191E-3</v>
      </c>
      <c r="IA14" s="83">
        <v>1.6390607290747931E-2</v>
      </c>
      <c r="IB14" s="83">
        <v>1.639060600417952E-2</v>
      </c>
      <c r="IC14" s="83">
        <v>1.6390599000607759E-2</v>
      </c>
      <c r="IE14" s="92" t="s">
        <v>278</v>
      </c>
      <c r="IF14" s="83">
        <v>2.7278773070421761E-3</v>
      </c>
      <c r="IG14" s="83">
        <v>2.7278726509178028E-3</v>
      </c>
      <c r="IH14" s="83">
        <v>3.0187283192909448E-3</v>
      </c>
      <c r="II14" s="83">
        <v>3.0187264897944691E-3</v>
      </c>
      <c r="IJ14" s="83">
        <v>3.0187334012256361E-3</v>
      </c>
      <c r="IL14" s="92" t="s">
        <v>278</v>
      </c>
      <c r="IM14" s="83">
        <v>1.857949710318317E-3</v>
      </c>
      <c r="IN14" s="83">
        <v>1.857945083476387E-3</v>
      </c>
      <c r="IO14" s="83">
        <v>-2.9544939579099559E-2</v>
      </c>
      <c r="IP14" s="83">
        <v>-2.9545000195791971E-2</v>
      </c>
      <c r="IQ14" s="83">
        <v>-2.954190874447931E-2</v>
      </c>
      <c r="IS14" s="92" t="s">
        <v>278</v>
      </c>
      <c r="IT14" s="83">
        <v>3.2451805618298859E-3</v>
      </c>
      <c r="IU14" s="83">
        <v>3.245189781223649E-3</v>
      </c>
      <c r="IV14" s="83">
        <v>-5.4879229467135913E-3</v>
      </c>
      <c r="IW14" s="83">
        <v>-5.4878539565296394E-3</v>
      </c>
      <c r="IX14" s="83">
        <v>-5.4910273427128588E-3</v>
      </c>
      <c r="IZ14" s="92" t="s">
        <v>278</v>
      </c>
      <c r="JA14" s="83">
        <v>1.848436479311326E-3</v>
      </c>
      <c r="JB14" s="83">
        <v>1.848427272752997E-3</v>
      </c>
      <c r="JC14" s="83">
        <v>7.4051491536153893E-3</v>
      </c>
      <c r="JD14" s="83">
        <v>7.4051428217739379E-3</v>
      </c>
      <c r="JE14" s="83">
        <v>7.4051428613069173E-3</v>
      </c>
      <c r="JG14" s="92" t="s">
        <v>278</v>
      </c>
      <c r="JH14" s="83">
        <v>7.2482020294598656E-4</v>
      </c>
      <c r="JI14" s="83">
        <v>7.2482020294611699E-4</v>
      </c>
      <c r="JJ14" s="83">
        <v>-2.197082501992113E-2</v>
      </c>
      <c r="JK14" s="83">
        <v>-2.1970826876577469E-2</v>
      </c>
      <c r="JL14" s="83">
        <v>-2.1970819927226309E-2</v>
      </c>
      <c r="JN14" s="92" t="s">
        <v>278</v>
      </c>
      <c r="JO14" s="150">
        <v>1.1821087444877729E-2</v>
      </c>
      <c r="JP14" s="150">
        <v>1.1821110515750161E-2</v>
      </c>
      <c r="JQ14" s="150">
        <v>9.1163715082043534E-3</v>
      </c>
      <c r="JR14" s="150">
        <v>9.1163760273127708E-3</v>
      </c>
      <c r="JS14" s="150">
        <v>9.1163834273410398E-3</v>
      </c>
      <c r="JU14" s="92" t="s">
        <v>278</v>
      </c>
      <c r="JV14" s="83">
        <v>2.6338424603819461E-3</v>
      </c>
      <c r="JW14" s="83">
        <v>2.6338241284350611E-3</v>
      </c>
      <c r="JX14" s="83">
        <v>-1.259334184516666E-2</v>
      </c>
      <c r="JY14" s="83">
        <v>-1.25933405863085E-2</v>
      </c>
      <c r="JZ14" s="83">
        <v>-1.2593351400328971E-2</v>
      </c>
      <c r="KB14" s="92" t="s">
        <v>278</v>
      </c>
      <c r="KC14" s="150">
        <v>1.07781627554551E-2</v>
      </c>
      <c r="KD14" s="150">
        <v>1.077364064398593E-2</v>
      </c>
      <c r="KE14" s="150">
        <v>3.031210086105994E-2</v>
      </c>
      <c r="KF14" s="150">
        <v>3.031081673769695E-2</v>
      </c>
      <c r="KG14" s="150">
        <v>3.0312631243504369E-2</v>
      </c>
      <c r="KI14" s="258" t="s">
        <v>278</v>
      </c>
      <c r="KJ14" s="150">
        <f>+'1. CEDENAR'!S19</f>
        <v>7.7767100940803555E-3</v>
      </c>
      <c r="KK14" s="150">
        <f>+'1. CEDENAR'!T19</f>
        <v>7.7767448512586221E-3</v>
      </c>
      <c r="KL14" s="150">
        <f>+'1. CEDENAR'!U19</f>
        <v>4.5700660672593884E-3</v>
      </c>
      <c r="KM14" s="150">
        <f>+'1. CEDENAR'!V19</f>
        <v>4.570692676335769E-3</v>
      </c>
      <c r="KN14" s="150">
        <f>+'1. CEDENAR'!W19</f>
        <v>4.5742032529622768E-3</v>
      </c>
    </row>
    <row r="15" spans="1:300" x14ac:dyDescent="0.25">
      <c r="A15" s="93" t="s">
        <v>279</v>
      </c>
      <c r="B15" s="82">
        <v>-2.3880316735000452E-2</v>
      </c>
      <c r="C15" s="83">
        <v>-2.388702488857735E-2</v>
      </c>
      <c r="D15" s="83">
        <v>-2.3875101259297499E-2</v>
      </c>
      <c r="E15" s="83">
        <v>-2.3874505483499349E-2</v>
      </c>
      <c r="F15" s="86">
        <v>-2.3870382155637391E-2</v>
      </c>
      <c r="G15" s="254"/>
      <c r="H15" s="93" t="s">
        <v>279</v>
      </c>
      <c r="I15" s="82">
        <v>-1.6673079389508199E-3</v>
      </c>
      <c r="J15" s="83">
        <v>-1.641699158629146E-3</v>
      </c>
      <c r="K15" s="83">
        <v>-1.6597760811178179E-3</v>
      </c>
      <c r="L15" s="83">
        <v>-1.654503713014246E-3</v>
      </c>
      <c r="M15" s="86">
        <v>-1.6566377734787839E-3</v>
      </c>
      <c r="N15" s="254"/>
      <c r="O15" s="93" t="s">
        <v>279</v>
      </c>
      <c r="P15" s="82">
        <v>1.069501541623839E-2</v>
      </c>
      <c r="Q15" s="83">
        <v>1.0688591983556079E-2</v>
      </c>
      <c r="R15" s="83">
        <v>1.0685569191705539E-2</v>
      </c>
      <c r="S15" s="83">
        <v>1.0688591983556079E-2</v>
      </c>
      <c r="T15" s="86">
        <v>1.068859198355593E-2</v>
      </c>
      <c r="U15" s="254"/>
      <c r="V15" s="94" t="s">
        <v>279</v>
      </c>
      <c r="W15" s="82">
        <v>1.5602656582668741E-2</v>
      </c>
      <c r="X15" s="83">
        <v>1.56091112466951E-2</v>
      </c>
      <c r="Y15" s="83">
        <v>1.5612148764038131E-2</v>
      </c>
      <c r="Z15" s="83">
        <v>1.56091112466951E-2</v>
      </c>
      <c r="AA15" s="86">
        <v>1.560911124669513E-2</v>
      </c>
      <c r="AB15" s="254"/>
      <c r="AC15" s="94" t="s">
        <v>279</v>
      </c>
      <c r="AD15" s="82">
        <v>2.0775969962453018E-2</v>
      </c>
      <c r="AE15" s="83">
        <v>2.0775969962453091E-2</v>
      </c>
      <c r="AF15" s="83">
        <v>2.0775969962453091E-2</v>
      </c>
      <c r="AG15" s="83">
        <v>2.0775969962453091E-2</v>
      </c>
      <c r="AH15" s="86">
        <v>2.077596996245314E-2</v>
      </c>
      <c r="AI15" s="254"/>
      <c r="AJ15" s="94" t="s">
        <v>279</v>
      </c>
      <c r="AK15" s="82">
        <v>1.9617459538989631E-2</v>
      </c>
      <c r="AL15" s="83">
        <v>1.9592937714565981E-2</v>
      </c>
      <c r="AM15" s="83">
        <v>1.9603034936387549E-2</v>
      </c>
      <c r="AN15" s="83">
        <v>1.9605198626777839E-2</v>
      </c>
      <c r="AO15" s="86">
        <v>1.9605198626777821E-2</v>
      </c>
      <c r="AP15" s="254"/>
      <c r="AQ15" s="94" t="s">
        <v>279</v>
      </c>
      <c r="AR15" s="82">
        <v>1.349807599807603E-2</v>
      </c>
      <c r="AS15" s="83">
        <v>1.3516438586786609E-2</v>
      </c>
      <c r="AT15" s="83">
        <v>1.351064582301755E-2</v>
      </c>
      <c r="AU15" s="83">
        <v>1.35042508928679E-2</v>
      </c>
      <c r="AV15" s="86">
        <v>1.3504250892867879E-2</v>
      </c>
      <c r="AW15" s="254"/>
      <c r="AX15" s="94" t="s">
        <v>279</v>
      </c>
      <c r="AY15" s="82">
        <v>1.0826684068460169E-2</v>
      </c>
      <c r="AZ15" s="83">
        <v>1.0820815832562119E-2</v>
      </c>
      <c r="BA15" s="83">
        <v>1.08179787828029E-2</v>
      </c>
      <c r="BB15" s="83">
        <v>1.0820815832562119E-2</v>
      </c>
      <c r="BC15" s="86">
        <v>1.0820815832562071E-2</v>
      </c>
      <c r="BD15" s="254"/>
      <c r="BE15" s="94" t="s">
        <v>279</v>
      </c>
      <c r="BF15" s="82">
        <v>7.3654557192324903E-3</v>
      </c>
      <c r="BG15" s="83">
        <v>7.3714111322393267E-3</v>
      </c>
      <c r="BH15" s="83">
        <v>7.3741628115722322E-3</v>
      </c>
      <c r="BI15" s="83">
        <v>7.3714111322393267E-3</v>
      </c>
      <c r="BJ15" s="86">
        <v>7.3674984936340643E-3</v>
      </c>
      <c r="BK15" s="254"/>
      <c r="BL15" s="94" t="s">
        <v>279</v>
      </c>
      <c r="BM15" s="82">
        <v>6.0007573771446946E-3</v>
      </c>
      <c r="BN15" s="83">
        <v>5.9891403136724686E-3</v>
      </c>
      <c r="BO15" s="83">
        <v>5.9904865042701124E-3</v>
      </c>
      <c r="BP15" s="83">
        <v>6.0007923376290198E-3</v>
      </c>
      <c r="BQ15" s="86">
        <v>6.0046996679159982E-3</v>
      </c>
      <c r="BR15" s="254"/>
      <c r="BS15" s="94" t="s">
        <v>279</v>
      </c>
      <c r="BT15" s="82">
        <v>7.9918922831909382E-3</v>
      </c>
      <c r="BU15" s="83">
        <v>8.0151964418086995E-3</v>
      </c>
      <c r="BV15" s="83">
        <v>8.0124274384759976E-3</v>
      </c>
      <c r="BW15" s="83">
        <v>8.0035210859770063E-3</v>
      </c>
      <c r="BX15" s="86">
        <v>8.0035210859771833E-3</v>
      </c>
      <c r="BY15" s="254"/>
      <c r="BZ15" s="94" t="s">
        <v>279</v>
      </c>
      <c r="CA15" s="82">
        <v>9.9968400792851721E-3</v>
      </c>
      <c r="CB15" s="83">
        <v>9.9967826446661374E-3</v>
      </c>
      <c r="CC15" s="83">
        <v>9.9899964852515569E-3</v>
      </c>
      <c r="CD15" s="83">
        <v>9.9967826446661374E-3</v>
      </c>
      <c r="CE15" s="86">
        <v>1.000061282958737E-2</v>
      </c>
      <c r="CF15" s="254"/>
      <c r="CG15" s="94" t="s">
        <v>279</v>
      </c>
      <c r="CH15" s="82">
        <v>2.2014277994254702E-2</v>
      </c>
      <c r="CI15" s="83">
        <v>2.2002775944845201E-2</v>
      </c>
      <c r="CJ15" s="83">
        <v>2.2004202749186959E-2</v>
      </c>
      <c r="CK15" s="83">
        <v>2.2002775944845201E-2</v>
      </c>
      <c r="CL15" s="86">
        <v>2.199890024460072E-2</v>
      </c>
      <c r="CM15" s="254"/>
      <c r="CN15" s="94" t="s">
        <v>279</v>
      </c>
      <c r="CO15" s="82">
        <v>2.2987226226588348E-2</v>
      </c>
      <c r="CP15" s="83">
        <v>2.2998486062872879E-2</v>
      </c>
      <c r="CQ15" s="83">
        <v>2.2997236664614829E-2</v>
      </c>
      <c r="CR15" s="83">
        <v>2.2998486062872879E-2</v>
      </c>
      <c r="CS15" s="86">
        <v>2.2998486062873049E-2</v>
      </c>
      <c r="CT15" s="254"/>
      <c r="CU15" s="94" t="s">
        <v>279</v>
      </c>
      <c r="CV15" s="82">
        <v>4.6791262003863746E-3</v>
      </c>
      <c r="CW15" s="83">
        <v>4.700864001392779E-3</v>
      </c>
      <c r="CX15" s="83">
        <v>2.9060463687222119E-3</v>
      </c>
      <c r="CY15" s="83">
        <v>2.9053951119719242E-3</v>
      </c>
      <c r="CZ15" s="86">
        <v>2.9053951119719242E-3</v>
      </c>
      <c r="DA15" s="254"/>
      <c r="DB15" s="94" t="s">
        <v>279</v>
      </c>
      <c r="DC15" s="82">
        <v>4.6031789011940884E-3</v>
      </c>
      <c r="DD15" s="83">
        <v>4.592223545976399E-3</v>
      </c>
      <c r="DE15" s="83">
        <v>-1.8943068675006419E-2</v>
      </c>
      <c r="DF15" s="83">
        <v>-1.894428470677581E-2</v>
      </c>
      <c r="DG15" s="86">
        <v>-1.894428470677589E-2</v>
      </c>
      <c r="DH15" s="254"/>
      <c r="DI15" s="94" t="s">
        <v>279</v>
      </c>
      <c r="DJ15" s="82">
        <v>9.1641734724132347E-3</v>
      </c>
      <c r="DK15" s="83">
        <v>9.1424628587446558E-3</v>
      </c>
      <c r="DL15" s="83">
        <v>2.5268033725408649E-2</v>
      </c>
      <c r="DM15" s="83">
        <v>2.5260177617536041E-2</v>
      </c>
      <c r="DN15" s="86">
        <v>2.5260177617536041E-2</v>
      </c>
      <c r="DO15" s="254"/>
      <c r="DP15" s="94" t="s">
        <v>279</v>
      </c>
      <c r="DQ15" s="82">
        <v>1.084372746454422E-2</v>
      </c>
      <c r="DR15" s="83">
        <v>1.085446892160421E-2</v>
      </c>
      <c r="DS15" s="83">
        <v>-2.7919490342397942E-4</v>
      </c>
      <c r="DT15" s="83">
        <v>-2.6967843543358901E-4</v>
      </c>
      <c r="DU15" s="83">
        <v>-2.6967843543354808E-4</v>
      </c>
      <c r="DV15" s="254"/>
      <c r="DW15" s="94" t="s">
        <v>279</v>
      </c>
      <c r="DX15" s="82">
        <v>7.0282981478055539E-3</v>
      </c>
      <c r="DY15" s="83">
        <v>7.0388298209643858E-3</v>
      </c>
      <c r="DZ15" s="83">
        <v>6.1186148065401269E-3</v>
      </c>
      <c r="EA15" s="83">
        <v>6.1179567966508476E-3</v>
      </c>
      <c r="EB15" s="83">
        <v>6.1179567966508476E-3</v>
      </c>
      <c r="EC15" s="254"/>
      <c r="ED15" s="94" t="s">
        <v>279</v>
      </c>
      <c r="EE15" s="82">
        <v>1.650355521737995E-2</v>
      </c>
      <c r="EF15" s="83">
        <v>1.6477058058015959E-2</v>
      </c>
      <c r="EG15" s="83">
        <v>3.8709026218173487E-2</v>
      </c>
      <c r="EH15" s="83">
        <v>3.8704488176309629E-2</v>
      </c>
      <c r="EI15" s="83">
        <v>3.8704488176309511E-2</v>
      </c>
      <c r="EJ15" s="254"/>
      <c r="EK15" s="94" t="s">
        <v>279</v>
      </c>
      <c r="EL15" s="82">
        <v>4.2073202209488292E-3</v>
      </c>
      <c r="EM15" s="83">
        <v>4.212526070167511E-3</v>
      </c>
      <c r="EN15" s="83">
        <v>-0.1054952262954595</v>
      </c>
      <c r="EO15" s="83">
        <v>-0.10549899849257641</v>
      </c>
      <c r="EP15" s="83">
        <v>-0.1054989984925763</v>
      </c>
      <c r="EQ15" s="254"/>
      <c r="ER15" s="94" t="s">
        <v>279</v>
      </c>
      <c r="ES15" s="82">
        <v>3.2129546330805811E-3</v>
      </c>
      <c r="ET15" s="83">
        <v>3.2283934116098638E-3</v>
      </c>
      <c r="EU15" s="83">
        <v>6.3144172403959446E-3</v>
      </c>
      <c r="EV15" s="83">
        <v>6.3137725656771167E-3</v>
      </c>
      <c r="EW15" s="83">
        <v>6.3137725656769424E-3</v>
      </c>
      <c r="EX15" s="254"/>
      <c r="EY15" s="94" t="s">
        <v>279</v>
      </c>
      <c r="EZ15" s="82">
        <v>2.024084037919456E-3</v>
      </c>
      <c r="FA15" s="83">
        <v>2.0291875051242289E-3</v>
      </c>
      <c r="FB15" s="83">
        <v>1.7002671848433359E-2</v>
      </c>
      <c r="FC15" s="83">
        <v>1.701019694206431E-2</v>
      </c>
      <c r="FD15" s="83">
        <v>1.7010196942064439E-2</v>
      </c>
      <c r="FE15" s="254"/>
      <c r="FF15" s="94" t="s">
        <v>279</v>
      </c>
      <c r="FG15" s="82">
        <v>0</v>
      </c>
      <c r="FH15" s="83">
        <v>0</v>
      </c>
      <c r="FI15" s="83">
        <v>2.6762731205052771E-2</v>
      </c>
      <c r="FJ15" s="83">
        <v>2.676335912300095E-2</v>
      </c>
      <c r="FK15" s="83">
        <v>2.6763359123000818E-2</v>
      </c>
      <c r="FL15" s="254"/>
      <c r="FM15" s="94" t="s">
        <v>279</v>
      </c>
      <c r="FN15" s="82">
        <v>2.429108389373406E-3</v>
      </c>
      <c r="FO15" s="83">
        <v>2.4341849571460671E-3</v>
      </c>
      <c r="FP15" s="83">
        <v>4.6250468449142518E-2</v>
      </c>
      <c r="FQ15" s="83">
        <v>4.6254901745405828E-2</v>
      </c>
      <c r="FR15" s="83">
        <v>4.625490174540596E-2</v>
      </c>
      <c r="FS15" s="254"/>
      <c r="FT15" s="94" t="s">
        <v>279</v>
      </c>
      <c r="FU15" s="82">
        <v>-1.3263952657893039E-3</v>
      </c>
      <c r="FV15" s="83">
        <v>-1.326368199812222E-3</v>
      </c>
      <c r="FW15" s="83">
        <v>8.0161063214841642E-3</v>
      </c>
      <c r="FX15" s="83">
        <v>8.0104986876640364E-3</v>
      </c>
      <c r="FY15" s="83">
        <v>8.0104986876639982E-3</v>
      </c>
      <c r="FZ15" s="254"/>
      <c r="GA15" s="94" t="s">
        <v>279</v>
      </c>
      <c r="GB15" s="82">
        <v>2.707396812423382E-3</v>
      </c>
      <c r="GC15" s="83">
        <v>2.717557875809616E-3</v>
      </c>
      <c r="GD15" s="83">
        <v>1.8183823259119519E-2</v>
      </c>
      <c r="GE15" s="83">
        <v>1.818503744284632E-2</v>
      </c>
      <c r="GF15" s="83">
        <v>1.8185037442846282E-2</v>
      </c>
      <c r="GG15" s="254"/>
      <c r="GH15" s="94" t="s">
        <v>279</v>
      </c>
      <c r="GI15" s="82">
        <v>4.5850527281064016E-3</v>
      </c>
      <c r="GJ15" s="83">
        <v>4.5849125810001222E-3</v>
      </c>
      <c r="GK15" s="83">
        <v>-1.4561646308442579E-3</v>
      </c>
      <c r="GL15" s="83">
        <v>-1.4627809204268291E-3</v>
      </c>
      <c r="GM15" s="83">
        <v>-1.4627809204268681E-3</v>
      </c>
      <c r="GN15" s="254"/>
      <c r="GO15" s="94" t="s">
        <v>279</v>
      </c>
      <c r="GP15" s="82">
        <v>9.3818144936355513E-3</v>
      </c>
      <c r="GQ15" s="83">
        <v>9.3916712306537573E-3</v>
      </c>
      <c r="GR15" s="83">
        <v>9.7741461180610965E-3</v>
      </c>
      <c r="GS15" s="83">
        <v>9.7729880347484817E-3</v>
      </c>
      <c r="GT15" s="83">
        <v>9.7729880347484834E-3</v>
      </c>
      <c r="GU15" s="254"/>
      <c r="GV15" s="92" t="s">
        <v>279</v>
      </c>
      <c r="GW15" s="83">
        <v>4.1876004823151167E-2</v>
      </c>
      <c r="GX15" s="83">
        <v>4.1839154374824272E-2</v>
      </c>
      <c r="GY15" s="83">
        <v>5.1918601181595747E-2</v>
      </c>
      <c r="GZ15" s="83">
        <v>5.1922491630313553E-2</v>
      </c>
      <c r="HA15" s="83">
        <v>5.1925873321835653E-2</v>
      </c>
      <c r="HB15" s="254"/>
      <c r="HC15" s="92" t="s">
        <v>279</v>
      </c>
      <c r="HD15" s="83">
        <v>5.2802893309222372E-3</v>
      </c>
      <c r="HE15" s="83">
        <v>5.2657973921763452E-3</v>
      </c>
      <c r="HF15" s="83">
        <v>-0.1140296136608612</v>
      </c>
      <c r="HG15" s="83">
        <v>-0.114024766607515</v>
      </c>
      <c r="HH15" s="83">
        <v>-0.11402761480719451</v>
      </c>
      <c r="HI15" s="254"/>
      <c r="HJ15" s="92" t="s">
        <v>279</v>
      </c>
      <c r="HK15" s="83">
        <v>6.5956732383556389E-3</v>
      </c>
      <c r="HL15" s="83">
        <v>6.6005334152005194E-3</v>
      </c>
      <c r="HM15" s="83">
        <v>-2.7239546647883691E-2</v>
      </c>
      <c r="HN15" s="83">
        <v>-2.7246503020736921E-2</v>
      </c>
      <c r="HO15" s="83">
        <v>-2.725013153359113E-2</v>
      </c>
      <c r="HP15" s="254"/>
      <c r="HQ15" s="92" t="s">
        <v>279</v>
      </c>
      <c r="HR15" s="83">
        <v>3.216659915652083E-3</v>
      </c>
      <c r="HS15" s="83">
        <v>3.2023789100473678E-3</v>
      </c>
      <c r="HT15" s="83">
        <v>1.067695305300299E-2</v>
      </c>
      <c r="HU15" s="83">
        <v>1.041829860567125E-2</v>
      </c>
      <c r="HV15" s="83">
        <v>1.042206762780476E-2</v>
      </c>
      <c r="HX15" s="92" t="s">
        <v>279</v>
      </c>
      <c r="HY15" s="83">
        <v>1.0687820634618769E-3</v>
      </c>
      <c r="HZ15" s="83">
        <v>1.0640521385549019E-3</v>
      </c>
      <c r="IA15" s="83">
        <v>-1.8275606038896022E-2</v>
      </c>
      <c r="IB15" s="83">
        <v>-1.8019115546055599E-2</v>
      </c>
      <c r="IC15" s="83">
        <v>-1.802096138866437E-2</v>
      </c>
      <c r="IE15" s="92" t="s">
        <v>279</v>
      </c>
      <c r="IF15" s="83">
        <v>2.72841585802742E-3</v>
      </c>
      <c r="IG15" s="83">
        <v>2.7332257758374131E-3</v>
      </c>
      <c r="IH15" s="83">
        <v>-0.1417880741979142</v>
      </c>
      <c r="II15" s="83">
        <v>-0.14179053977849451</v>
      </c>
      <c r="IJ15" s="83">
        <v>-0.14178704687074131</v>
      </c>
      <c r="IL15" s="92" t="s">
        <v>279</v>
      </c>
      <c r="IM15" s="83">
        <v>1.8692031042968501E-3</v>
      </c>
      <c r="IN15" s="83">
        <v>1.855041738439149E-3</v>
      </c>
      <c r="IO15" s="83">
        <v>8.0797773654916499E-2</v>
      </c>
      <c r="IP15" s="83">
        <v>8.0794806423633792E-2</v>
      </c>
      <c r="IQ15" s="83">
        <v>8.0788058655394068E-2</v>
      </c>
      <c r="IS15" s="92" t="s">
        <v>279</v>
      </c>
      <c r="IT15" s="83">
        <v>3.2354816616678192E-3</v>
      </c>
      <c r="IU15" s="83">
        <v>3.2497591021596302E-3</v>
      </c>
      <c r="IV15" s="83">
        <v>1.2516808285411841E-2</v>
      </c>
      <c r="IW15" s="83">
        <v>1.252401449381103E-2</v>
      </c>
      <c r="IX15" s="83">
        <v>1.25240652548384E-2</v>
      </c>
      <c r="IZ15" s="92" t="s">
        <v>279</v>
      </c>
      <c r="JA15" s="83">
        <v>1.8596986817324939E-3</v>
      </c>
      <c r="JB15" s="83">
        <v>1.8456091451816759E-3</v>
      </c>
      <c r="JC15" s="83">
        <v>-3.7764371794690527E-2</v>
      </c>
      <c r="JD15" s="83">
        <v>-3.7767797098664672E-2</v>
      </c>
      <c r="JE15" s="83">
        <v>-3.776794828172849E-2</v>
      </c>
      <c r="JG15" s="92" t="s">
        <v>279</v>
      </c>
      <c r="JH15" s="83">
        <v>7.2840057332174699E-4</v>
      </c>
      <c r="JI15" s="83">
        <v>7.3312404834856542E-4</v>
      </c>
      <c r="JJ15" s="83">
        <v>-9.9841428319736832E-4</v>
      </c>
      <c r="JK15" s="83">
        <v>-9.9841501616178643E-4</v>
      </c>
      <c r="JL15" s="83">
        <v>-9.9841916964809501E-4</v>
      </c>
      <c r="JN15" s="92" t="s">
        <v>279</v>
      </c>
      <c r="JO15" s="150">
        <v>1.1826143974521129E-2</v>
      </c>
      <c r="JP15" s="150">
        <v>1.1821792565947351E-2</v>
      </c>
      <c r="JQ15" s="150">
        <v>3.209149553175128E-2</v>
      </c>
      <c r="JR15" s="150">
        <v>3.1931082185751102E-2</v>
      </c>
      <c r="JS15" s="150">
        <v>3.1933178226330489E-2</v>
      </c>
      <c r="JU15" s="92" t="s">
        <v>279</v>
      </c>
      <c r="JV15" s="83">
        <v>2.6297252876262139E-3</v>
      </c>
      <c r="JW15" s="83">
        <v>2.6297993838755298E-3</v>
      </c>
      <c r="JX15" s="83">
        <v>-6.6431510875955054E-3</v>
      </c>
      <c r="JY15" s="83">
        <v>-6.6460954189414339E-3</v>
      </c>
      <c r="JZ15" s="83">
        <v>-6.6419588573332182E-3</v>
      </c>
      <c r="KB15" s="92" t="s">
        <v>279</v>
      </c>
      <c r="KC15" s="150">
        <v>1.078528942069578E-2</v>
      </c>
      <c r="KD15" s="150">
        <v>1.0776380839520681E-2</v>
      </c>
      <c r="KE15" s="150">
        <v>6.8993203911335427E-2</v>
      </c>
      <c r="KF15" s="150">
        <v>6.8991152168084449E-2</v>
      </c>
      <c r="KG15" s="150">
        <v>6.8988980856141732E-2</v>
      </c>
      <c r="KI15" s="258" t="s">
        <v>279</v>
      </c>
      <c r="KJ15" s="150">
        <f>+'2. CELSIA COLOMBIA Valle'!S19</f>
        <v>7.7622329585784952E-3</v>
      </c>
      <c r="KK15" s="150">
        <f>+'2. CELSIA COLOMBIA Valle'!T19</f>
        <v>7.7671325724963077E-3</v>
      </c>
      <c r="KL15" s="150">
        <f>+'2. CELSIA COLOMBIA Valle'!U19</f>
        <v>-2.5443279057914679E-2</v>
      </c>
      <c r="KM15" s="150">
        <f>+'2. CELSIA COLOMBIA Valle'!V19</f>
        <v>-2.5434646297668524E-2</v>
      </c>
      <c r="KN15" s="150">
        <f>+'2. CELSIA COLOMBIA Valle'!W19</f>
        <v>-2.5432746204564007E-2</v>
      </c>
    </row>
    <row r="16" spans="1:300" x14ac:dyDescent="0.25">
      <c r="A16" s="93" t="s">
        <v>280</v>
      </c>
      <c r="B16" s="82">
        <v>-3.495963721738013E-2</v>
      </c>
      <c r="C16" s="83">
        <v>-3.4966294447589231E-2</v>
      </c>
      <c r="D16" s="83">
        <v>-3.4962388945225617E-2</v>
      </c>
      <c r="E16" s="83">
        <v>-3.492814964428604E-2</v>
      </c>
      <c r="F16" s="86">
        <v>-3.4960386804892968E-2</v>
      </c>
      <c r="G16" s="254"/>
      <c r="H16" s="93" t="s">
        <v>280</v>
      </c>
      <c r="I16" s="82">
        <v>-6.5653535959475677E-3</v>
      </c>
      <c r="J16" s="83">
        <v>-6.5854373850213841E-3</v>
      </c>
      <c r="K16" s="83">
        <v>-6.5714151283700921E-3</v>
      </c>
      <c r="L16" s="83">
        <v>-6.6119227898047391E-3</v>
      </c>
      <c r="M16" s="86">
        <v>-6.5766086029149934E-3</v>
      </c>
      <c r="N16" s="254"/>
      <c r="O16" s="93" t="s">
        <v>280</v>
      </c>
      <c r="P16" s="82">
        <v>1.0667919084840169E-2</v>
      </c>
      <c r="Q16" s="83">
        <v>1.070853462157797E-2</v>
      </c>
      <c r="R16" s="83">
        <v>1.0688011114268731E-2</v>
      </c>
      <c r="S16" s="83">
        <v>1.0695115405260219E-2</v>
      </c>
      <c r="T16" s="86">
        <v>1.069511540526029E-2</v>
      </c>
      <c r="U16" s="254"/>
      <c r="V16" s="94" t="s">
        <v>280</v>
      </c>
      <c r="W16" s="82">
        <v>1.560062402496115E-2</v>
      </c>
      <c r="X16" s="83">
        <v>1.5613797498606049E-2</v>
      </c>
      <c r="Y16" s="83">
        <v>1.562036270482201E-2</v>
      </c>
      <c r="Z16" s="83">
        <v>1.5614004806351811E-2</v>
      </c>
      <c r="AA16" s="86">
        <v>1.561400480635178E-2</v>
      </c>
      <c r="AB16" s="254"/>
      <c r="AC16" s="94" t="s">
        <v>280</v>
      </c>
      <c r="AD16" s="82">
        <v>2.0786351603098201E-2</v>
      </c>
      <c r="AE16" s="83">
        <v>2.075979815410358E-2</v>
      </c>
      <c r="AF16" s="83">
        <v>2.0778541657054079E-2</v>
      </c>
      <c r="AG16" s="83">
        <v>2.077314264050318E-2</v>
      </c>
      <c r="AH16" s="86">
        <v>2.0773142640503159E-2</v>
      </c>
      <c r="AI16" s="254"/>
      <c r="AJ16" s="94" t="s">
        <v>280</v>
      </c>
      <c r="AK16" s="82">
        <v>1.959465949476517E-2</v>
      </c>
      <c r="AL16" s="83">
        <v>1.9620399067646749E-2</v>
      </c>
      <c r="AM16" s="83">
        <v>1.9602229923158038E-2</v>
      </c>
      <c r="AN16" s="83">
        <v>1.9594784969647231E-2</v>
      </c>
      <c r="AO16" s="86">
        <v>1.9594784969647189E-2</v>
      </c>
      <c r="AP16" s="254"/>
      <c r="AQ16" s="94" t="s">
        <v>280</v>
      </c>
      <c r="AR16" s="82">
        <v>1.3502904694614581E-2</v>
      </c>
      <c r="AS16" s="83">
        <v>1.349008968271913E-2</v>
      </c>
      <c r="AT16" s="83">
        <v>1.350652421273512E-2</v>
      </c>
      <c r="AU16" s="83">
        <v>1.3515550419534729E-2</v>
      </c>
      <c r="AV16" s="86">
        <v>1.351555041953478E-2</v>
      </c>
      <c r="AW16" s="254"/>
      <c r="AX16" s="94" t="s">
        <v>280</v>
      </c>
      <c r="AY16" s="82">
        <v>1.081332300542218E-2</v>
      </c>
      <c r="AZ16" s="83">
        <v>1.080705929010513E-2</v>
      </c>
      <c r="BA16" s="83">
        <v>1.0818692133848449E-2</v>
      </c>
      <c r="BB16" s="83">
        <v>1.0819452706722211E-2</v>
      </c>
      <c r="BC16" s="86">
        <v>1.081945270672219E-2</v>
      </c>
      <c r="BD16" s="254"/>
      <c r="BE16" s="94" t="s">
        <v>280</v>
      </c>
      <c r="BF16" s="82">
        <v>7.3871996076507124E-3</v>
      </c>
      <c r="BG16" s="83">
        <v>7.3810691515448527E-3</v>
      </c>
      <c r="BH16" s="83">
        <v>7.3708656079161279E-3</v>
      </c>
      <c r="BI16" s="83">
        <v>7.3687178921298052E-3</v>
      </c>
      <c r="BJ16" s="86">
        <v>7.3646309715019878E-3</v>
      </c>
      <c r="BK16" s="254"/>
      <c r="BL16" s="94" t="s">
        <v>280</v>
      </c>
      <c r="BM16" s="82">
        <v>5.9942187737715728E-3</v>
      </c>
      <c r="BN16" s="83">
        <v>6.0125118667996649E-3</v>
      </c>
      <c r="BO16" s="83">
        <v>5.9995990721384554E-3</v>
      </c>
      <c r="BP16" s="83">
        <v>6.0003407901462356E-3</v>
      </c>
      <c r="BQ16" s="86">
        <v>6.0044221757914731E-3</v>
      </c>
      <c r="BR16" s="254"/>
      <c r="BS16" s="94" t="s">
        <v>280</v>
      </c>
      <c r="BT16" s="82">
        <v>8.0152440868670287E-3</v>
      </c>
      <c r="BU16" s="83">
        <v>8.0090979481223443E-3</v>
      </c>
      <c r="BV16" s="83">
        <v>7.9992029263987983E-3</v>
      </c>
      <c r="BW16" s="83">
        <v>8.0091948460468271E-3</v>
      </c>
      <c r="BX16" s="86">
        <v>8.009194846046782E-3</v>
      </c>
      <c r="BY16" s="254"/>
      <c r="BZ16" s="94" t="s">
        <v>280</v>
      </c>
      <c r="CA16" s="82">
        <v>9.9918984607076586E-3</v>
      </c>
      <c r="CB16" s="83">
        <v>9.9618329772679006E-3</v>
      </c>
      <c r="CC16" s="83">
        <v>9.9973171041668578E-3</v>
      </c>
      <c r="CD16" s="83">
        <v>9.9859572476205943E-3</v>
      </c>
      <c r="CE16" s="86">
        <v>9.9879576396974864E-3</v>
      </c>
      <c r="CF16" s="254"/>
      <c r="CG16" s="94" t="s">
        <v>280</v>
      </c>
      <c r="CH16" s="82">
        <v>2.198455139631603E-2</v>
      </c>
      <c r="CI16" s="83">
        <v>2.2008841564861891E-2</v>
      </c>
      <c r="CJ16" s="83">
        <v>2.1991695443678641E-2</v>
      </c>
      <c r="CK16" s="83">
        <v>2.1996696336260672E-2</v>
      </c>
      <c r="CL16" s="86">
        <v>2.199467215955796E-2</v>
      </c>
      <c r="CM16" s="254"/>
      <c r="CN16" s="94" t="s">
        <v>280</v>
      </c>
      <c r="CO16" s="82">
        <v>2.2994186046511701E-2</v>
      </c>
      <c r="CP16" s="83">
        <v>2.2999999999999968E-2</v>
      </c>
      <c r="CQ16" s="83">
        <v>2.2995896032831659E-2</v>
      </c>
      <c r="CR16" s="83">
        <v>2.2999999999999968E-2</v>
      </c>
      <c r="CS16" s="86">
        <v>2.2999999999999882E-2</v>
      </c>
      <c r="CT16" s="254"/>
      <c r="CU16" s="94" t="s">
        <v>280</v>
      </c>
      <c r="CV16" s="82">
        <v>9.6615611946235594E-3</v>
      </c>
      <c r="CW16" s="83">
        <v>9.6615062856623257E-3</v>
      </c>
      <c r="CX16" s="83">
        <v>9.6548588545219069E-3</v>
      </c>
      <c r="CY16" s="83">
        <v>9.6501398076792033E-3</v>
      </c>
      <c r="CZ16" s="86">
        <v>9.6501398076792901E-3</v>
      </c>
      <c r="DA16" s="254"/>
      <c r="DB16" s="94" t="s">
        <v>280</v>
      </c>
      <c r="DC16" s="82">
        <v>5.7696096366553467E-3</v>
      </c>
      <c r="DD16" s="83">
        <v>5.7639483045886482E-3</v>
      </c>
      <c r="DE16" s="83">
        <v>5.774604982583492E-3</v>
      </c>
      <c r="DF16" s="83">
        <v>5.7752710324563434E-3</v>
      </c>
      <c r="DG16" s="86">
        <v>5.7752710324563E-3</v>
      </c>
      <c r="DH16" s="254"/>
      <c r="DI16" s="94" t="s">
        <v>280</v>
      </c>
      <c r="DJ16" s="82">
        <v>9.1504365345869195E-3</v>
      </c>
      <c r="DK16" s="83">
        <v>9.1560331318559039E-3</v>
      </c>
      <c r="DL16" s="83">
        <v>-9.0994087359590834E-3</v>
      </c>
      <c r="DM16" s="83">
        <v>-9.1000671591672209E-3</v>
      </c>
      <c r="DN16" s="86">
        <v>-9.1000671591673059E-3</v>
      </c>
      <c r="DO16" s="254"/>
      <c r="DP16" s="94" t="s">
        <v>280</v>
      </c>
      <c r="DQ16" s="82">
        <v>1.086986662229991E-2</v>
      </c>
      <c r="DR16" s="83">
        <v>1.084762306173603E-2</v>
      </c>
      <c r="DS16" s="83">
        <v>1.4179778864554481E-2</v>
      </c>
      <c r="DT16" s="83">
        <v>1.4176465936945871E-2</v>
      </c>
      <c r="DU16" s="83">
        <v>1.4176465936945959E-2</v>
      </c>
      <c r="DV16" s="254"/>
      <c r="DW16" s="94" t="s">
        <v>280</v>
      </c>
      <c r="DX16" s="82">
        <v>7.0497874091345301E-3</v>
      </c>
      <c r="DY16" s="83">
        <v>7.0444171348314159E-3</v>
      </c>
      <c r="DZ16" s="83">
        <v>-2.4031972744545681E-2</v>
      </c>
      <c r="EA16" s="83">
        <v>-2.4024860216970052E-2</v>
      </c>
      <c r="EB16" s="83">
        <v>-2.402486021697001E-2</v>
      </c>
      <c r="EC16" s="254"/>
      <c r="ED16" s="94" t="s">
        <v>280</v>
      </c>
      <c r="EE16" s="82">
        <v>5.9381128786228123E-3</v>
      </c>
      <c r="EF16" s="83">
        <v>5.9273464228900771E-3</v>
      </c>
      <c r="EG16" s="83">
        <v>2.9430324512291821E-2</v>
      </c>
      <c r="EH16" s="83">
        <v>2.942082738944362E-2</v>
      </c>
      <c r="EI16" s="83">
        <v>2.9420827389443582E-2</v>
      </c>
      <c r="EJ16" s="254"/>
      <c r="EK16" s="94" t="s">
        <v>280</v>
      </c>
      <c r="EL16" s="82">
        <v>4.2242079610073169E-3</v>
      </c>
      <c r="EM16" s="83">
        <v>4.2243452264898694E-3</v>
      </c>
      <c r="EN16" s="83">
        <v>-6.7194449154200281E-2</v>
      </c>
      <c r="EO16" s="83">
        <v>-6.7192887154529243E-2</v>
      </c>
      <c r="EP16" s="83">
        <v>-6.7192887154529202E-2</v>
      </c>
      <c r="EQ16" s="254"/>
      <c r="ER16" s="94" t="s">
        <v>280</v>
      </c>
      <c r="ES16" s="82">
        <v>3.2087580218950491E-3</v>
      </c>
      <c r="ET16" s="83">
        <v>3.214254896884997E-3</v>
      </c>
      <c r="EU16" s="83">
        <v>1.205240418897947E-2</v>
      </c>
      <c r="EV16" s="83">
        <v>1.2062941218416589E-2</v>
      </c>
      <c r="EW16" s="83">
        <v>1.2062941218416549E-2</v>
      </c>
      <c r="EX16" s="254"/>
      <c r="EY16" s="94" t="s">
        <v>280</v>
      </c>
      <c r="EZ16" s="82">
        <v>2.0158580835909152E-3</v>
      </c>
      <c r="FA16" s="83">
        <v>2.021288033544775E-3</v>
      </c>
      <c r="FB16" s="83">
        <v>1.4022629622977741E-2</v>
      </c>
      <c r="FC16" s="83">
        <v>1.4021160914545999E-2</v>
      </c>
      <c r="FD16" s="83">
        <v>1.402116091454605E-2</v>
      </c>
      <c r="FE16" s="254"/>
      <c r="FF16" s="94" t="s">
        <v>280</v>
      </c>
      <c r="FG16" s="82">
        <v>0</v>
      </c>
      <c r="FH16" s="83">
        <v>0</v>
      </c>
      <c r="FI16" s="83">
        <v>-3.9687729910896738E-2</v>
      </c>
      <c r="FJ16" s="83">
        <v>-3.9698440087549622E-2</v>
      </c>
      <c r="FK16" s="83">
        <v>-3.9698440087549622E-2</v>
      </c>
      <c r="FL16" s="254"/>
      <c r="FM16" s="94" t="s">
        <v>280</v>
      </c>
      <c r="FN16" s="82">
        <v>2.4409871244634338E-3</v>
      </c>
      <c r="FO16" s="83">
        <v>2.446404429279569E-3</v>
      </c>
      <c r="FP16" s="83">
        <v>6.6425480598708855E-2</v>
      </c>
      <c r="FQ16" s="83">
        <v>6.6435126563197222E-2</v>
      </c>
      <c r="FR16" s="83">
        <v>6.6435126563197125E-2</v>
      </c>
      <c r="FS16" s="254"/>
      <c r="FT16" s="94" t="s">
        <v>280</v>
      </c>
      <c r="FU16" s="82">
        <v>-1.3111771159453911E-3</v>
      </c>
      <c r="FV16" s="83">
        <v>-1.3272536552993909E-3</v>
      </c>
      <c r="FW16" s="83">
        <v>3.1436667686617792E-2</v>
      </c>
      <c r="FX16" s="83">
        <v>3.1436584041975697E-2</v>
      </c>
      <c r="FY16" s="83">
        <v>3.1436584041975663E-2</v>
      </c>
      <c r="FZ16" s="254"/>
      <c r="GA16" s="94" t="s">
        <v>280</v>
      </c>
      <c r="GB16" s="82">
        <v>2.7061786613793229E-3</v>
      </c>
      <c r="GC16" s="83">
        <v>2.7009067329746218E-3</v>
      </c>
      <c r="GD16" s="83">
        <v>6.4233200051593171E-3</v>
      </c>
      <c r="GE16" s="83">
        <v>6.424593255273444E-3</v>
      </c>
      <c r="GF16" s="83">
        <v>6.4245932552735689E-3</v>
      </c>
      <c r="GG16" s="254"/>
      <c r="GH16" s="94" t="s">
        <v>280</v>
      </c>
      <c r="GI16" s="82">
        <v>0</v>
      </c>
      <c r="GJ16" s="83">
        <v>0</v>
      </c>
      <c r="GK16" s="83">
        <v>0</v>
      </c>
      <c r="GL16" s="83">
        <v>1.3867404518616981E-2</v>
      </c>
      <c r="GM16" s="83">
        <v>1.3867404518617021E-2</v>
      </c>
      <c r="GN16" s="254"/>
      <c r="GO16" s="94" t="s">
        <v>280</v>
      </c>
      <c r="GP16" s="82">
        <v>1.400208427972105E-2</v>
      </c>
      <c r="GQ16" s="83">
        <v>1.400260811937493E-2</v>
      </c>
      <c r="GR16" s="83">
        <v>1.5417542420669471E-2</v>
      </c>
      <c r="GS16" s="83">
        <v>1.525716925787795E-3</v>
      </c>
      <c r="GT16" s="83">
        <v>1.525716925787795E-3</v>
      </c>
      <c r="GU16" s="254"/>
      <c r="GV16" s="92" t="s">
        <v>280</v>
      </c>
      <c r="GW16" s="83">
        <v>1.1357946609745029E-2</v>
      </c>
      <c r="GX16" s="83">
        <v>1.134255355034575E-2</v>
      </c>
      <c r="GY16" s="83">
        <v>-7.3582309954436124E-3</v>
      </c>
      <c r="GZ16" s="83">
        <v>-7.3594884833660676E-3</v>
      </c>
      <c r="HA16" s="83">
        <v>-7.36306452247371E-3</v>
      </c>
      <c r="HB16" s="254"/>
      <c r="HC16" s="92" t="s">
        <v>280</v>
      </c>
      <c r="HD16" s="83">
        <v>5.2634321746835126E-3</v>
      </c>
      <c r="HE16" s="83">
        <v>5.2741296643736288E-3</v>
      </c>
      <c r="HF16" s="83">
        <v>-5.199115044247786E-2</v>
      </c>
      <c r="HG16" s="83">
        <v>-5.1984826050774403E-2</v>
      </c>
      <c r="HH16" s="83">
        <v>-5.1985013329490633E-2</v>
      </c>
      <c r="HI16" s="254"/>
      <c r="HJ16" s="92" t="s">
        <v>280</v>
      </c>
      <c r="HK16" s="83">
        <v>6.5837221358215747E-3</v>
      </c>
      <c r="HL16" s="83">
        <v>6.5943636853783606E-3</v>
      </c>
      <c r="HM16" s="83">
        <v>-0.13735431000952281</v>
      </c>
      <c r="HN16" s="83">
        <v>-0.1373621988896109</v>
      </c>
      <c r="HO16" s="83">
        <v>-0.13735512065361949</v>
      </c>
      <c r="HP16" s="254"/>
      <c r="HQ16" s="92" t="s">
        <v>280</v>
      </c>
      <c r="HR16" s="83">
        <v>3.218828861307102E-3</v>
      </c>
      <c r="HS16" s="83">
        <v>3.2137780433036029E-3</v>
      </c>
      <c r="HT16" s="83">
        <v>1.368201747566788E-2</v>
      </c>
      <c r="HU16" s="83">
        <v>2.25987207273881E-2</v>
      </c>
      <c r="HV16" s="83">
        <v>2.2598621175745012E-2</v>
      </c>
      <c r="HX16" s="92" t="s">
        <v>280</v>
      </c>
      <c r="HY16" s="83">
        <v>1.078056418285931E-3</v>
      </c>
      <c r="HZ16" s="83">
        <v>1.0678275869149679E-3</v>
      </c>
      <c r="IA16" s="83">
        <v>7.5615816436086234E-3</v>
      </c>
      <c r="IB16" s="83">
        <v>-1.2148155806559239E-3</v>
      </c>
      <c r="IC16" s="83">
        <v>-1.216964266482861E-3</v>
      </c>
      <c r="IE16" s="92" t="s">
        <v>280</v>
      </c>
      <c r="IF16" s="83">
        <v>2.7178790287428591E-3</v>
      </c>
      <c r="IG16" s="83">
        <v>2.7282610925351992E-3</v>
      </c>
      <c r="IH16" s="83">
        <v>-7.9478162914249931E-2</v>
      </c>
      <c r="II16" s="83">
        <v>-7.9486051446612568E-2</v>
      </c>
      <c r="IJ16" s="83">
        <v>-7.9490193118469624E-2</v>
      </c>
      <c r="IL16" s="92" t="s">
        <v>280</v>
      </c>
      <c r="IM16" s="83">
        <v>1.866673485565291E-3</v>
      </c>
      <c r="IN16" s="83">
        <v>1.861625956384814E-3</v>
      </c>
      <c r="IO16" s="83">
        <v>6.5255498594344166E-2</v>
      </c>
      <c r="IP16" s="83">
        <v>6.5250699315444083E-2</v>
      </c>
      <c r="IQ16" s="83">
        <v>6.5257880495261655E-2</v>
      </c>
      <c r="IS16" s="92" t="s">
        <v>280</v>
      </c>
      <c r="IT16" s="83">
        <v>3.241449719244466E-3</v>
      </c>
      <c r="IU16" s="83">
        <v>3.2466869499519629E-3</v>
      </c>
      <c r="IV16" s="83">
        <v>2.2339170392449061E-2</v>
      </c>
      <c r="IW16" s="83">
        <v>2.2340102661546721E-2</v>
      </c>
      <c r="IX16" s="83">
        <v>2.2333406641741878E-2</v>
      </c>
      <c r="IZ16" s="92" t="s">
        <v>280</v>
      </c>
      <c r="JA16" s="83">
        <v>1.857175566693002E-3</v>
      </c>
      <c r="JB16" s="83">
        <v>1.8521533827241411E-3</v>
      </c>
      <c r="JC16" s="83">
        <v>-3.1432693037734313E-2</v>
      </c>
      <c r="JD16" s="83">
        <v>-3.1429087717486738E-2</v>
      </c>
      <c r="JE16" s="83">
        <v>-3.1429155328005533E-2</v>
      </c>
      <c r="JG16" s="92" t="s">
        <v>280</v>
      </c>
      <c r="JH16" s="83">
        <v>7.3641442356516917E-4</v>
      </c>
      <c r="JI16" s="83">
        <v>7.3136541860503582E-4</v>
      </c>
      <c r="JJ16" s="83">
        <v>-2.6495257505684011E-3</v>
      </c>
      <c r="JK16" s="83">
        <v>-2.6518836369451488E-3</v>
      </c>
      <c r="JL16" s="83">
        <v>-2.654110539817196E-3</v>
      </c>
      <c r="JN16" s="92" t="s">
        <v>280</v>
      </c>
      <c r="JO16" s="150">
        <v>1.18188950471997E-2</v>
      </c>
      <c r="JP16" s="150">
        <v>1.182449533296894E-2</v>
      </c>
      <c r="JQ16" s="150">
        <v>-1.444651103129809E-2</v>
      </c>
      <c r="JR16" s="150">
        <v>-1.444653419467389E-2</v>
      </c>
      <c r="JS16" s="150">
        <v>-1.444653419467389E-2</v>
      </c>
      <c r="JU16" s="92" t="s">
        <v>280</v>
      </c>
      <c r="JV16" s="83">
        <v>1.448907609936826E-2</v>
      </c>
      <c r="JW16" s="83">
        <v>1.4494813130595511E-2</v>
      </c>
      <c r="JX16" s="83">
        <v>-3.3780809859154937E-2</v>
      </c>
      <c r="JY16" s="83">
        <v>-3.3777825285267599E-2</v>
      </c>
      <c r="JZ16" s="83">
        <v>-3.3771294956018313E-2</v>
      </c>
      <c r="KB16" s="92" t="s">
        <v>280</v>
      </c>
      <c r="KC16" s="150">
        <v>1.078039019509755E-2</v>
      </c>
      <c r="KD16" s="150">
        <v>1.076581353931122E-2</v>
      </c>
      <c r="KE16" s="150">
        <v>4.2039647146902837E-2</v>
      </c>
      <c r="KF16" s="150">
        <v>4.2041917410251067E-2</v>
      </c>
      <c r="KG16" s="150">
        <v>4.2041917410251178E-2</v>
      </c>
      <c r="KI16" s="258" t="s">
        <v>280</v>
      </c>
      <c r="KJ16" s="150">
        <f>+'6. CETSA'!S19</f>
        <v>7.770161589666146E-3</v>
      </c>
      <c r="KK16" s="150">
        <f>+'6. CETSA'!T19</f>
        <v>7.7606857912137141E-3</v>
      </c>
      <c r="KL16" s="150">
        <f>+'6. CETSA'!U19</f>
        <v>4.6044513861772773E-2</v>
      </c>
      <c r="KM16" s="150">
        <f>+'6. CETSA'!V19</f>
        <v>4.6041102437470061E-2</v>
      </c>
      <c r="KN16" s="150">
        <f>+'6. CETSA'!W19</f>
        <v>4.6034362588368072E-2</v>
      </c>
    </row>
    <row r="17" spans="1:300" ht="15" customHeight="1" thickBot="1" x14ac:dyDescent="0.3">
      <c r="A17" s="95" t="s">
        <v>281</v>
      </c>
      <c r="B17" s="82">
        <v>-3.9024546151879252E-2</v>
      </c>
      <c r="C17" s="83">
        <v>-3.9018153924827527E-2</v>
      </c>
      <c r="D17" s="83">
        <v>-3.9000691874981293E-2</v>
      </c>
      <c r="E17" s="83">
        <v>-3.899308352190644E-2</v>
      </c>
      <c r="F17" s="86">
        <v>-3.9003654262062808E-2</v>
      </c>
      <c r="G17" s="254"/>
      <c r="H17" s="95" t="s">
        <v>281</v>
      </c>
      <c r="I17" s="82">
        <v>0</v>
      </c>
      <c r="J17" s="83">
        <v>0</v>
      </c>
      <c r="K17" s="83">
        <v>0</v>
      </c>
      <c r="L17" s="83">
        <v>0</v>
      </c>
      <c r="M17" s="86">
        <v>8.8689829494226288E-6</v>
      </c>
      <c r="N17" s="254"/>
      <c r="O17" s="95" t="s">
        <v>281</v>
      </c>
      <c r="P17" s="82">
        <v>7.7161007084178444E-3</v>
      </c>
      <c r="Q17" s="83">
        <v>7.6894423158792129E-3</v>
      </c>
      <c r="R17" s="83">
        <v>7.7003740628865027E-3</v>
      </c>
      <c r="S17" s="83">
        <v>7.6893400204871322E-3</v>
      </c>
      <c r="T17" s="86">
        <v>7.6849055683415766E-3</v>
      </c>
      <c r="U17" s="254"/>
      <c r="V17" s="96" t="s">
        <v>281</v>
      </c>
      <c r="W17" s="82">
        <v>1.2607676821017169E-2</v>
      </c>
      <c r="X17" s="83">
        <v>1.262112850843602E-2</v>
      </c>
      <c r="Y17" s="83">
        <v>1.2611633144365929E-2</v>
      </c>
      <c r="Z17" s="83">
        <v>1.2607760043301979E-2</v>
      </c>
      <c r="AA17" s="86">
        <v>1.260781552543558E-2</v>
      </c>
      <c r="AB17" s="254"/>
      <c r="AC17" s="96" t="s">
        <v>281</v>
      </c>
      <c r="AD17" s="82">
        <v>1.7828623578110131E-2</v>
      </c>
      <c r="AE17" s="83">
        <v>1.7783108654272361E-2</v>
      </c>
      <c r="AF17" s="83">
        <v>1.7761553445710579E-2</v>
      </c>
      <c r="AG17" s="83">
        <v>1.7770071184584488E-2</v>
      </c>
      <c r="AH17" s="86">
        <v>1.7774494252623819E-2</v>
      </c>
      <c r="AI17" s="254"/>
      <c r="AJ17" s="96" t="s">
        <v>281</v>
      </c>
      <c r="AK17" s="82">
        <v>1.654764954527994E-2</v>
      </c>
      <c r="AL17" s="83">
        <v>1.659980016908769E-2</v>
      </c>
      <c r="AM17" s="83">
        <v>1.6611408333961322E-2</v>
      </c>
      <c r="AN17" s="83">
        <v>1.660757061423172E-2</v>
      </c>
      <c r="AO17" s="86">
        <v>1.660757061423172E-2</v>
      </c>
      <c r="AP17" s="254"/>
      <c r="AQ17" s="96" t="s">
        <v>281</v>
      </c>
      <c r="AR17" s="82">
        <v>1.0504729128438551E-2</v>
      </c>
      <c r="AS17" s="83">
        <v>1.050605151994889E-2</v>
      </c>
      <c r="AT17" s="83">
        <v>1.0510004484321491E-2</v>
      </c>
      <c r="AU17" s="83">
        <v>1.051001197432461E-2</v>
      </c>
      <c r="AV17" s="86">
        <v>1.051001197432461E-2</v>
      </c>
      <c r="AW17" s="254"/>
      <c r="AX17" s="96" t="s">
        <v>281</v>
      </c>
      <c r="AY17" s="82">
        <v>7.8177654495792843E-3</v>
      </c>
      <c r="AZ17" s="83">
        <v>7.8101483297226401E-3</v>
      </c>
      <c r="BA17" s="83">
        <v>7.8158060268732829E-3</v>
      </c>
      <c r="BB17" s="83">
        <v>7.8238745386901894E-3</v>
      </c>
      <c r="BC17" s="86">
        <v>7.8176397795588683E-3</v>
      </c>
      <c r="BD17" s="254"/>
      <c r="BE17" s="96" t="s">
        <v>281</v>
      </c>
      <c r="BF17" s="82">
        <v>4.3725447740418011E-3</v>
      </c>
      <c r="BG17" s="83">
        <v>4.3787582588898904E-3</v>
      </c>
      <c r="BH17" s="83">
        <v>4.3742558115839334E-3</v>
      </c>
      <c r="BI17" s="83">
        <v>4.3662076389146924E-3</v>
      </c>
      <c r="BJ17" s="86">
        <v>4.3724210461195808E-3</v>
      </c>
      <c r="BK17" s="254"/>
      <c r="BL17" s="96" t="s">
        <v>281</v>
      </c>
      <c r="BM17" s="82">
        <v>2.9999667388967092E-3</v>
      </c>
      <c r="BN17" s="83">
        <v>2.9999051442608071E-3</v>
      </c>
      <c r="BO17" s="83">
        <v>3.0000214349356672E-3</v>
      </c>
      <c r="BP17" s="83">
        <v>3.00002870310382E-3</v>
      </c>
      <c r="BQ17" s="86">
        <v>3.0000287031038669E-3</v>
      </c>
      <c r="BR17" s="254"/>
      <c r="BS17" s="96" t="s">
        <v>281</v>
      </c>
      <c r="BT17" s="82">
        <v>5.012010340284233E-3</v>
      </c>
      <c r="BU17" s="83">
        <v>5.0182130995282811E-3</v>
      </c>
      <c r="BV17" s="83">
        <v>5.0066534928572271E-3</v>
      </c>
      <c r="BW17" s="83">
        <v>5.0059310174402592E-3</v>
      </c>
      <c r="BX17" s="86">
        <v>5.0120720584842472E-3</v>
      </c>
      <c r="BY17" s="254"/>
      <c r="BZ17" s="96" t="s">
        <v>281</v>
      </c>
      <c r="CA17" s="82">
        <v>6.9893984296232094E-3</v>
      </c>
      <c r="CB17" s="83">
        <v>6.9834286552281234E-3</v>
      </c>
      <c r="CC17" s="83">
        <v>6.9933000733254074E-3</v>
      </c>
      <c r="CD17" s="83">
        <v>6.9940239774158534E-3</v>
      </c>
      <c r="CE17" s="86">
        <v>6.987870825822683E-3</v>
      </c>
      <c r="CF17" s="254"/>
      <c r="CG17" s="96" t="s">
        <v>281</v>
      </c>
      <c r="CH17" s="82">
        <v>0.15000802493464019</v>
      </c>
      <c r="CI17" s="83">
        <v>0.15000781558709619</v>
      </c>
      <c r="CJ17" s="83">
        <v>0.1499954918234957</v>
      </c>
      <c r="CK17" s="83">
        <v>0.14999763347504161</v>
      </c>
      <c r="CL17" s="86">
        <v>0.14999763347504161</v>
      </c>
      <c r="CM17" s="254"/>
      <c r="CN17" s="96" t="s">
        <v>281</v>
      </c>
      <c r="CO17" s="82">
        <v>3.4983115238497231E-2</v>
      </c>
      <c r="CP17" s="83">
        <v>3.4993668214436439E-2</v>
      </c>
      <c r="CQ17" s="83">
        <v>3.4999068843503553E-2</v>
      </c>
      <c r="CR17" s="83">
        <v>3.5004590592977933E-2</v>
      </c>
      <c r="CS17" s="86">
        <v>3.5004590592978051E-2</v>
      </c>
      <c r="CT17" s="254"/>
      <c r="CU17" s="96" t="s">
        <v>281</v>
      </c>
      <c r="CV17" s="82">
        <v>6.0158042314555531E-3</v>
      </c>
      <c r="CW17" s="83">
        <v>5.9953505444757084E-3</v>
      </c>
      <c r="CX17" s="83">
        <v>6.0097883978695744E-3</v>
      </c>
      <c r="CY17" s="83">
        <v>5.9953505444757084E-3</v>
      </c>
      <c r="CZ17" s="86">
        <v>5.9953505444755532E-3</v>
      </c>
      <c r="DA17" s="254"/>
      <c r="DB17" s="96" t="s">
        <v>281</v>
      </c>
      <c r="DC17" s="82">
        <v>4.586226118684443E-3</v>
      </c>
      <c r="DD17" s="83">
        <v>4.601475715559843E-3</v>
      </c>
      <c r="DE17" s="83">
        <v>-1.8959041316401739E-3</v>
      </c>
      <c r="DF17" s="83">
        <v>-1.8851860861104489E-3</v>
      </c>
      <c r="DG17" s="86">
        <v>-1.881807616421929E-3</v>
      </c>
      <c r="DH17" s="254"/>
      <c r="DI17" s="96" t="s">
        <v>281</v>
      </c>
      <c r="DJ17" s="82">
        <v>1.1501500744066249E-2</v>
      </c>
      <c r="DK17" s="83">
        <v>1.1501442724833119E-2</v>
      </c>
      <c r="DL17" s="83">
        <v>1.807516784937771E-2</v>
      </c>
      <c r="DM17" s="83">
        <v>1.8075103068705769E-2</v>
      </c>
      <c r="DN17" s="86">
        <v>1.8071657048081641E-2</v>
      </c>
      <c r="DO17" s="254"/>
      <c r="DP17" s="96" t="s">
        <v>281</v>
      </c>
      <c r="DQ17" s="82">
        <v>1.087200458818546E-2</v>
      </c>
      <c r="DR17" s="83">
        <v>1.087195036805041E-2</v>
      </c>
      <c r="DS17" s="83">
        <v>1.07018387918186E-2</v>
      </c>
      <c r="DT17" s="83">
        <v>1.069241357298162E-2</v>
      </c>
      <c r="DU17" s="83">
        <v>1.0692413572981729E-2</v>
      </c>
      <c r="DV17" s="254"/>
      <c r="DW17" s="96" t="s">
        <v>281</v>
      </c>
      <c r="DX17" s="82">
        <v>7.0549347541873598E-3</v>
      </c>
      <c r="DY17" s="83">
        <v>7.0450329557563904E-3</v>
      </c>
      <c r="DZ17" s="83">
        <v>-3.0279458034853799E-2</v>
      </c>
      <c r="EA17" s="83">
        <v>-3.027731175367606E-2</v>
      </c>
      <c r="EB17" s="83">
        <v>-3.0272377380834849E-2</v>
      </c>
      <c r="EC17" s="254"/>
      <c r="ED17" s="96" t="s">
        <v>281</v>
      </c>
      <c r="EE17" s="82">
        <v>5.9277403551745642E-3</v>
      </c>
      <c r="EF17" s="83">
        <v>5.9375673610159111E-3</v>
      </c>
      <c r="EG17" s="83">
        <v>1.318199777306849E-2</v>
      </c>
      <c r="EH17" s="83">
        <v>1.318922879648291E-2</v>
      </c>
      <c r="EI17" s="83">
        <v>1.3178984861976819E-2</v>
      </c>
      <c r="EJ17" s="254"/>
      <c r="EK17" s="96" t="s">
        <v>281</v>
      </c>
      <c r="EL17" s="82">
        <v>4.2126281442519814E-3</v>
      </c>
      <c r="EM17" s="83">
        <v>4.2077375618497842E-3</v>
      </c>
      <c r="EN17" s="83">
        <v>-9.3105974664397767E-2</v>
      </c>
      <c r="EO17" s="83">
        <v>-9.3111553064545327E-2</v>
      </c>
      <c r="EP17" s="83">
        <v>-9.3106998468221999E-2</v>
      </c>
      <c r="EQ17" s="254"/>
      <c r="ER17" s="96" t="s">
        <v>281</v>
      </c>
      <c r="ES17" s="82">
        <v>3.2250242483027182E-3</v>
      </c>
      <c r="ET17" s="83">
        <v>3.2201745877787941E-3</v>
      </c>
      <c r="EU17" s="83">
        <v>-0.1093491432666624</v>
      </c>
      <c r="EV17" s="83">
        <v>-0.1093500797448166</v>
      </c>
      <c r="EW17" s="83">
        <v>-0.1093500797448166</v>
      </c>
      <c r="EX17" s="254"/>
      <c r="EY17" s="96" t="s">
        <v>281</v>
      </c>
      <c r="EZ17" s="82">
        <v>2.0303096222173281E-3</v>
      </c>
      <c r="FA17" s="83">
        <v>2.0303194369248748E-3</v>
      </c>
      <c r="FB17" s="83">
        <v>1.328398168332047E-2</v>
      </c>
      <c r="FC17" s="83">
        <v>1.3281104271591199E-2</v>
      </c>
      <c r="FD17" s="83">
        <v>1.328110427159127E-2</v>
      </c>
      <c r="FE17" s="254"/>
      <c r="FF17" s="96" t="s">
        <v>281</v>
      </c>
      <c r="FG17" s="82">
        <v>0</v>
      </c>
      <c r="FH17" s="83">
        <v>0</v>
      </c>
      <c r="FI17" s="83">
        <v>-2.0473282222318569E-2</v>
      </c>
      <c r="FJ17" s="83">
        <v>-2.047052759471308E-2</v>
      </c>
      <c r="FK17" s="83">
        <v>-2.047052759471308E-2</v>
      </c>
      <c r="FL17" s="254"/>
      <c r="FM17" s="96" t="s">
        <v>281</v>
      </c>
      <c r="FN17" s="82">
        <v>2.4121378778010948E-3</v>
      </c>
      <c r="FO17" s="83">
        <v>2.431446710792904E-3</v>
      </c>
      <c r="FP17" s="83">
        <v>7.2874135872529305E-2</v>
      </c>
      <c r="FQ17" s="83">
        <v>7.2881037398985243E-2</v>
      </c>
      <c r="FR17" s="83">
        <v>7.2881037398985243E-2</v>
      </c>
      <c r="FS17" s="254"/>
      <c r="FT17" s="96" t="s">
        <v>281</v>
      </c>
      <c r="FU17" s="82">
        <v>-1.244074403830887E-2</v>
      </c>
      <c r="FV17" s="83">
        <v>-1.2455002213794881E-2</v>
      </c>
      <c r="FW17" s="83">
        <v>0</v>
      </c>
      <c r="FX17" s="83">
        <v>0</v>
      </c>
      <c r="FY17" s="83">
        <v>0</v>
      </c>
      <c r="FZ17" s="254"/>
      <c r="GA17" s="96" t="s">
        <v>281</v>
      </c>
      <c r="GB17" s="82">
        <v>2.698600101197515E-3</v>
      </c>
      <c r="GC17" s="83">
        <v>2.7179151085240019E-3</v>
      </c>
      <c r="GD17" s="83">
        <v>-1.9521277346009041E-2</v>
      </c>
      <c r="GE17" s="83">
        <v>-1.9518511413773362E-2</v>
      </c>
      <c r="GF17" s="83">
        <v>-1.951851141377332E-2</v>
      </c>
      <c r="GG17" s="254"/>
      <c r="GH17" s="96" t="s">
        <v>281</v>
      </c>
      <c r="GI17" s="82">
        <v>4.5896912171092758E-3</v>
      </c>
      <c r="GJ17" s="83">
        <v>4.5752513504680892E-3</v>
      </c>
      <c r="GK17" s="83">
        <v>4.0711809301857138E-2</v>
      </c>
      <c r="GL17" s="83">
        <v>4.0706774272438337E-2</v>
      </c>
      <c r="GM17" s="83">
        <v>4.0706774272438351E-2</v>
      </c>
      <c r="GN17" s="254"/>
      <c r="GO17" s="96" t="s">
        <v>281</v>
      </c>
      <c r="GP17" s="82">
        <v>9.3766445007893977E-3</v>
      </c>
      <c r="GQ17" s="83">
        <v>9.395870409705815E-3</v>
      </c>
      <c r="GR17" s="83">
        <v>-1.2233388164715191E-2</v>
      </c>
      <c r="GS17" s="83">
        <v>-1.2231373885253119E-2</v>
      </c>
      <c r="GT17" s="83">
        <v>-1.22313738852531E-2</v>
      </c>
      <c r="GU17" s="254"/>
      <c r="GV17" s="92" t="s">
        <v>281</v>
      </c>
      <c r="GW17" s="83">
        <v>1.135314469880087E-2</v>
      </c>
      <c r="GX17" s="83">
        <v>1.1343558049594169E-2</v>
      </c>
      <c r="GY17" s="83">
        <v>1.653841417336048E-2</v>
      </c>
      <c r="GZ17" s="83">
        <v>1.6541252319550941E-2</v>
      </c>
      <c r="HA17" s="83">
        <v>1.6541252319550882E-2</v>
      </c>
      <c r="HB17" s="254"/>
      <c r="HC17" s="92" t="s">
        <v>281</v>
      </c>
      <c r="HD17" s="83">
        <v>5.2737909903863966E-3</v>
      </c>
      <c r="HE17" s="83">
        <v>5.2738378539487736E-3</v>
      </c>
      <c r="HF17" s="83">
        <v>-2.544834855139062E-2</v>
      </c>
      <c r="HG17" s="83">
        <v>-2.544834872655866E-2</v>
      </c>
      <c r="HH17" s="83">
        <v>-2.544834872655866E-2</v>
      </c>
      <c r="HI17" s="254"/>
      <c r="HJ17" s="92" t="s">
        <v>281</v>
      </c>
      <c r="HK17" s="83">
        <v>6.5912780594912486E-3</v>
      </c>
      <c r="HL17" s="83">
        <v>6.5913709876372047E-3</v>
      </c>
      <c r="HM17" s="83">
        <v>-3.4012612775431127E-2</v>
      </c>
      <c r="HN17" s="83">
        <v>-3.4012613015662947E-2</v>
      </c>
      <c r="HO17" s="83">
        <v>-3.4012613015662933E-2</v>
      </c>
      <c r="HP17" s="254"/>
      <c r="HQ17" s="92" t="s">
        <v>281</v>
      </c>
      <c r="HR17" s="83">
        <v>3.2073688668708411E-3</v>
      </c>
      <c r="HS17" s="83">
        <v>3.20722948391084E-3</v>
      </c>
      <c r="HT17" s="83">
        <v>4.0490677831318433E-2</v>
      </c>
      <c r="HU17" s="83">
        <v>4.0490678127374502E-2</v>
      </c>
      <c r="HV17" s="83">
        <v>4.0490678127374502E-2</v>
      </c>
      <c r="HX17" s="92" t="s">
        <v>281</v>
      </c>
      <c r="HY17" s="83">
        <v>1.065704847075873E-3</v>
      </c>
      <c r="HZ17" s="83">
        <v>1.065658682689967E-3</v>
      </c>
      <c r="IA17" s="83">
        <v>9.1985736069155133E-4</v>
      </c>
      <c r="IB17" s="83">
        <v>9.1985736715555102E-4</v>
      </c>
      <c r="IC17" s="83">
        <v>9.1985736715555113E-4</v>
      </c>
      <c r="IE17" s="92" t="s">
        <v>281</v>
      </c>
      <c r="IF17" s="83">
        <v>2.7279470578592349E-3</v>
      </c>
      <c r="IG17" s="83">
        <v>2.7278088379308909E-3</v>
      </c>
      <c r="IH17" s="83">
        <v>-8.1810097269802762E-2</v>
      </c>
      <c r="II17" s="83">
        <v>-8.1810090823450324E-2</v>
      </c>
      <c r="IJ17" s="83">
        <v>-8.1810090823450227E-2</v>
      </c>
      <c r="IL17" s="92" t="s">
        <v>281</v>
      </c>
      <c r="IM17" s="83">
        <v>1.857527331727951E-3</v>
      </c>
      <c r="IN17" s="83">
        <v>1.858171530516488E-3</v>
      </c>
      <c r="IO17" s="83">
        <v>4.2376303251379033E-2</v>
      </c>
      <c r="IP17" s="83">
        <v>4.2376609101752387E-2</v>
      </c>
      <c r="IQ17" s="83">
        <v>4.2377259033795349E-2</v>
      </c>
      <c r="IS17" s="92" t="s">
        <v>281</v>
      </c>
      <c r="IT17" s="83">
        <v>3.245678663811319E-3</v>
      </c>
      <c r="IU17" s="83">
        <v>3.244896797518959E-3</v>
      </c>
      <c r="IV17" s="83">
        <v>1.251427104346229E-2</v>
      </c>
      <c r="IW17" s="83">
        <v>1.251396661977866E-2</v>
      </c>
      <c r="IX17" s="83">
        <v>1.251333530777983E-2</v>
      </c>
      <c r="IZ17" s="92" t="s">
        <v>281</v>
      </c>
      <c r="JA17" s="83">
        <v>1.8485425911763879E-3</v>
      </c>
      <c r="JB17" s="83">
        <v>1.848360159172409E-3</v>
      </c>
      <c r="JC17" s="83">
        <v>-7.9506483065022119E-3</v>
      </c>
      <c r="JD17" s="83">
        <v>-7.950641119353747E-3</v>
      </c>
      <c r="JE17" s="83">
        <v>-7.950641119353655E-3</v>
      </c>
      <c r="JG17" s="92" t="s">
        <v>281</v>
      </c>
      <c r="JH17" s="83">
        <v>7.2480795671970211E-4</v>
      </c>
      <c r="JI17" s="83">
        <v>7.2489966405793764E-4</v>
      </c>
      <c r="JJ17" s="83">
        <v>-1.8951408059376389E-2</v>
      </c>
      <c r="JK17" s="83">
        <v>-1.895140805937633E-2</v>
      </c>
      <c r="JL17" s="83">
        <v>-1.8951408059376468E-2</v>
      </c>
      <c r="JN17" s="92" t="s">
        <v>281</v>
      </c>
      <c r="JO17" s="150">
        <v>1.1821183770702759E-2</v>
      </c>
      <c r="JP17" s="150">
        <v>1.182118753729125E-2</v>
      </c>
      <c r="JQ17" s="150">
        <v>6.931827021648144E-3</v>
      </c>
      <c r="JR17" s="150">
        <v>6.9318270216480668E-3</v>
      </c>
      <c r="JS17" s="150">
        <v>6.9318270216481154E-3</v>
      </c>
      <c r="JU17" s="92" t="s">
        <v>281</v>
      </c>
      <c r="JV17" s="83">
        <v>2.6337978191642969E-3</v>
      </c>
      <c r="JW17" s="83">
        <v>2.633890178024761E-3</v>
      </c>
      <c r="JX17" s="83">
        <v>-1.418707347666444E-2</v>
      </c>
      <c r="JY17" s="83">
        <v>-1.4187073476664419E-2</v>
      </c>
      <c r="JZ17" s="83">
        <v>-1.4187073476664329E-2</v>
      </c>
      <c r="KB17" s="92" t="s">
        <v>281</v>
      </c>
      <c r="KC17" s="150">
        <v>1.863646311857154E-2</v>
      </c>
      <c r="KD17" s="150">
        <v>1.8627786529215751E-2</v>
      </c>
      <c r="KE17" s="150">
        <v>6.3332154936094814E-2</v>
      </c>
      <c r="KF17" s="150">
        <v>6.3339653963958437E-2</v>
      </c>
      <c r="KG17" s="150">
        <v>6.3339653963958298E-2</v>
      </c>
      <c r="KI17" s="258" t="s">
        <v>281</v>
      </c>
      <c r="KJ17" s="150">
        <f>+'15. EEP CARTAGO'!S19</f>
        <v>7.7888552608153814E-3</v>
      </c>
      <c r="KK17" s="150">
        <f>+'15. EEP CARTAGO'!T19</f>
        <v>7.7620124263410185E-3</v>
      </c>
      <c r="KL17" s="150">
        <f>+'15. EEP CARTAGO'!U19</f>
        <v>1.9323115852431284E-2</v>
      </c>
      <c r="KM17" s="150">
        <f>+'15. EEP CARTAGO'!V19</f>
        <v>1.9333235567287544E-2</v>
      </c>
      <c r="KN17" s="150">
        <f>+'15. EEP CARTAGO'!W19</f>
        <v>1.9339464116586734E-2</v>
      </c>
    </row>
    <row r="18" spans="1:300" x14ac:dyDescent="0.25">
      <c r="A18" s="97" t="s">
        <v>282</v>
      </c>
      <c r="B18" s="82">
        <v>-1.393746993746999E-2</v>
      </c>
      <c r="C18" s="83">
        <v>-1.393088940766019E-2</v>
      </c>
      <c r="D18" s="83">
        <v>-1.3935534496287731E-2</v>
      </c>
      <c r="E18" s="83">
        <v>-1.393101767527772E-2</v>
      </c>
      <c r="F18" s="86">
        <v>-1.393736304847412E-2</v>
      </c>
      <c r="G18" s="254"/>
      <c r="H18" s="97" t="s">
        <v>282</v>
      </c>
      <c r="I18" s="82">
        <v>-1.3013831382787069E-2</v>
      </c>
      <c r="J18" s="83">
        <v>-1.3013958076859421E-2</v>
      </c>
      <c r="K18" s="83">
        <v>-1.301379212824573E-2</v>
      </c>
      <c r="L18" s="83">
        <v>-1.3013829689951E-2</v>
      </c>
      <c r="M18" s="86">
        <v>-1.301382997209031E-2</v>
      </c>
      <c r="N18" s="254"/>
      <c r="O18" s="97" t="s">
        <v>282</v>
      </c>
      <c r="P18" s="82">
        <v>1.070010128440755E-2</v>
      </c>
      <c r="Q18" s="83">
        <v>1.0700165771647341E-2</v>
      </c>
      <c r="R18" s="83">
        <v>1.0700041895279131E-2</v>
      </c>
      <c r="S18" s="83">
        <v>1.070003397672975E-2</v>
      </c>
      <c r="T18" s="86">
        <v>1.07000561775848E-2</v>
      </c>
      <c r="U18" s="254"/>
      <c r="V18" s="98" t="s">
        <v>282</v>
      </c>
      <c r="W18" s="82">
        <v>1.560003559910326E-2</v>
      </c>
      <c r="X18" s="83">
        <v>1.559996734793517E-2</v>
      </c>
      <c r="Y18" s="83">
        <v>1.559993881955796E-2</v>
      </c>
      <c r="Z18" s="83">
        <v>1.5599969382165251E-2</v>
      </c>
      <c r="AA18" s="86">
        <v>1.559996938216528E-2</v>
      </c>
      <c r="AB18" s="254"/>
      <c r="AC18" s="98" t="s">
        <v>282</v>
      </c>
      <c r="AD18" s="82">
        <v>2.079993682884658E-2</v>
      </c>
      <c r="AE18" s="83">
        <v>2.079999835652303E-2</v>
      </c>
      <c r="AF18" s="83">
        <v>2.0800107551083E-2</v>
      </c>
      <c r="AG18" s="83">
        <v>2.08000010271732E-2</v>
      </c>
      <c r="AH18" s="86">
        <v>2.0800043826057619E-2</v>
      </c>
      <c r="AI18" s="254"/>
      <c r="AJ18" s="98" t="s">
        <v>282</v>
      </c>
      <c r="AK18" s="82">
        <v>1.9600049683269088E-2</v>
      </c>
      <c r="AL18" s="83">
        <v>1.9599857314709201E-2</v>
      </c>
      <c r="AM18" s="83">
        <v>1.9599991654099789E-2</v>
      </c>
      <c r="AN18" s="83">
        <v>1.95999855604078E-2</v>
      </c>
      <c r="AO18" s="86">
        <v>1.9599942811837971E-2</v>
      </c>
      <c r="AP18" s="254"/>
      <c r="AQ18" s="98" t="s">
        <v>282</v>
      </c>
      <c r="AR18" s="82">
        <v>1.350017702521167E-2</v>
      </c>
      <c r="AS18" s="83">
        <v>1.35000536626948E-2</v>
      </c>
      <c r="AT18" s="83">
        <v>1.3499922063921451E-2</v>
      </c>
      <c r="AU18" s="83">
        <v>1.35000536626948E-2</v>
      </c>
      <c r="AV18" s="86">
        <v>1.3500074223114311E-2</v>
      </c>
      <c r="AW18" s="254"/>
      <c r="AX18" s="98" t="s">
        <v>282</v>
      </c>
      <c r="AY18" s="82">
        <v>1.079984785089391E-2</v>
      </c>
      <c r="AZ18" s="83">
        <v>1.0800153463693E-2</v>
      </c>
      <c r="BA18" s="83">
        <v>1.0800082482730219E-2</v>
      </c>
      <c r="BB18" s="83">
        <v>1.0800031744393311E-2</v>
      </c>
      <c r="BC18" s="86">
        <v>1.080005181184745E-2</v>
      </c>
      <c r="BD18" s="254"/>
      <c r="BE18" s="98" t="s">
        <v>282</v>
      </c>
      <c r="BF18" s="82">
        <v>7.2999670955681576E-3</v>
      </c>
      <c r="BG18" s="83">
        <v>7.2997851488508462E-3</v>
      </c>
      <c r="BH18" s="83">
        <v>7.2999135818209897E-3</v>
      </c>
      <c r="BI18" s="83">
        <v>7.2999064466551297E-3</v>
      </c>
      <c r="BJ18" s="86">
        <v>7.2998860838452834E-3</v>
      </c>
      <c r="BK18" s="254"/>
      <c r="BL18" s="98" t="s">
        <v>282</v>
      </c>
      <c r="BM18" s="82">
        <v>6.0000186491913337E-3</v>
      </c>
      <c r="BN18" s="83">
        <v>6.0000186491912652E-3</v>
      </c>
      <c r="BO18" s="83">
        <v>6.0000186491913129E-3</v>
      </c>
      <c r="BP18" s="83">
        <v>6.0000186491912652E-3</v>
      </c>
      <c r="BQ18" s="86">
        <v>6.0000185296447527E-3</v>
      </c>
      <c r="BR18" s="254"/>
      <c r="BS18" s="98" t="s">
        <v>282</v>
      </c>
      <c r="BT18" s="82">
        <v>7.9999629240737006E-3</v>
      </c>
      <c r="BU18" s="83">
        <v>8.000081757170787E-3</v>
      </c>
      <c r="BV18" s="83">
        <v>7.9999279731628528E-3</v>
      </c>
      <c r="BW18" s="83">
        <v>7.9999629240738029E-3</v>
      </c>
      <c r="BX18" s="86">
        <v>7.9999429601145255E-3</v>
      </c>
      <c r="BY18" s="254"/>
      <c r="BZ18" s="98" t="s">
        <v>282</v>
      </c>
      <c r="CA18" s="82">
        <v>1.0000017683497319E-2</v>
      </c>
      <c r="CB18" s="83">
        <v>9.9998986146278158E-3</v>
      </c>
      <c r="CC18" s="83">
        <v>1.0000052703758269E-2</v>
      </c>
      <c r="CD18" s="83">
        <v>1.0000017683497181E-2</v>
      </c>
      <c r="CE18" s="86">
        <v>1.00000176834972E-2</v>
      </c>
      <c r="CF18" s="254"/>
      <c r="CG18" s="98" t="s">
        <v>282</v>
      </c>
      <c r="CH18" s="82">
        <v>2.00001517395774E-2</v>
      </c>
      <c r="CI18" s="83">
        <v>2.0000210100953559E-2</v>
      </c>
      <c r="CJ18" s="83">
        <v>2.000003158380342E-2</v>
      </c>
      <c r="CK18" s="83">
        <v>2.0000093378201501E-2</v>
      </c>
      <c r="CL18" s="86">
        <v>2.0000054470617579E-2</v>
      </c>
      <c r="CM18" s="254"/>
      <c r="CN18" s="98" t="s">
        <v>282</v>
      </c>
      <c r="CO18" s="82">
        <v>1.999992561786525E-2</v>
      </c>
      <c r="CP18" s="83">
        <v>1.9999867256505429E-2</v>
      </c>
      <c r="CQ18" s="83">
        <v>2.0000113087783919E-2</v>
      </c>
      <c r="CR18" s="83">
        <v>1.9999983979231611E-2</v>
      </c>
      <c r="CS18" s="86">
        <v>2.000002288681289E-2</v>
      </c>
      <c r="CT18" s="254"/>
      <c r="CU18" s="98" t="s">
        <v>282</v>
      </c>
      <c r="CV18" s="82">
        <v>5.9999349296511462E-3</v>
      </c>
      <c r="CW18" s="83">
        <v>5.9999349296511783E-3</v>
      </c>
      <c r="CX18" s="83">
        <v>5.9999345336897887E-3</v>
      </c>
      <c r="CY18" s="83">
        <v>5.9999349296511783E-3</v>
      </c>
      <c r="CZ18" s="86">
        <v>5.9999349296510933E-3</v>
      </c>
      <c r="DA18" s="254"/>
      <c r="DB18" s="98" t="s">
        <v>282</v>
      </c>
      <c r="DC18" s="82">
        <v>2.3310984497446788E-2</v>
      </c>
      <c r="DD18" s="83">
        <v>2.331104025801525E-2</v>
      </c>
      <c r="DE18" s="83">
        <v>2.3310933767732162E-2</v>
      </c>
      <c r="DF18" s="83">
        <v>2.331104025801525E-2</v>
      </c>
      <c r="DG18" s="86">
        <v>2.331107743172767E-2</v>
      </c>
      <c r="DH18" s="254"/>
      <c r="DI18" s="98" t="s">
        <v>282</v>
      </c>
      <c r="DJ18" s="82">
        <v>-5.6792562067909903E-3</v>
      </c>
      <c r="DK18" s="83">
        <v>-5.6792014069841834E-3</v>
      </c>
      <c r="DL18" s="83">
        <v>-5.6791759829128048E-3</v>
      </c>
      <c r="DM18" s="83">
        <v>-5.6792014069841834E-3</v>
      </c>
      <c r="DN18" s="86">
        <v>-5.6792375275697086E-3</v>
      </c>
      <c r="DO18" s="254"/>
      <c r="DP18" s="98" t="s">
        <v>282</v>
      </c>
      <c r="DQ18" s="82">
        <v>2.661054985162482E-2</v>
      </c>
      <c r="DR18" s="83">
        <v>2.6610546935024841E-2</v>
      </c>
      <c r="DS18" s="83">
        <v>2.6610482805716588E-2</v>
      </c>
      <c r="DT18" s="83">
        <v>2.6610437331882501E-2</v>
      </c>
      <c r="DU18" s="83">
        <v>2.661043733188238E-2</v>
      </c>
      <c r="DV18" s="254"/>
      <c r="DW18" s="98" t="s">
        <v>282</v>
      </c>
      <c r="DX18" s="82">
        <v>9.2253177908987755E-3</v>
      </c>
      <c r="DY18" s="83">
        <v>9.2253168059841066E-3</v>
      </c>
      <c r="DZ18" s="83">
        <v>9.2253803024836181E-3</v>
      </c>
      <c r="EA18" s="83">
        <v>9.2254245530535173E-3</v>
      </c>
      <c r="EB18" s="83">
        <v>9.2254245530535989E-3</v>
      </c>
      <c r="EC18" s="254"/>
      <c r="ED18" s="98" t="s">
        <v>282</v>
      </c>
      <c r="EE18" s="82">
        <v>2.4676227979932359E-2</v>
      </c>
      <c r="EF18" s="83">
        <v>2.4676119583295381E-2</v>
      </c>
      <c r="EG18" s="83">
        <v>2.467607010864372E-2</v>
      </c>
      <c r="EH18" s="83">
        <v>2.4677177445613721E-2</v>
      </c>
      <c r="EI18" s="83">
        <v>2.4677177445613721E-2</v>
      </c>
      <c r="EJ18" s="254"/>
      <c r="EK18" s="98" t="s">
        <v>282</v>
      </c>
      <c r="EL18" s="82">
        <v>4.2998919090797326E-3</v>
      </c>
      <c r="EM18" s="83">
        <v>4.2998919090797031E-3</v>
      </c>
      <c r="EN18" s="83">
        <v>4.299952898857891E-3</v>
      </c>
      <c r="EO18" s="83">
        <v>-7.891795628877904E-2</v>
      </c>
      <c r="EP18" s="83">
        <v>-7.8917990701643945E-2</v>
      </c>
      <c r="EQ18" s="254"/>
      <c r="ER18" s="98" t="s">
        <v>282</v>
      </c>
      <c r="ES18" s="82">
        <v>3.2000608556385299E-3</v>
      </c>
      <c r="ET18" s="83">
        <v>3.2000608556385589E-3</v>
      </c>
      <c r="EU18" s="83">
        <v>3.2000003869992401E-3</v>
      </c>
      <c r="EV18" s="83">
        <v>-2.4210152191069111E-2</v>
      </c>
      <c r="EW18" s="83">
        <v>-2.4210153095592969E-2</v>
      </c>
      <c r="EX18" s="254"/>
      <c r="EY18" s="98" t="s">
        <v>282</v>
      </c>
      <c r="EZ18" s="82">
        <v>1.9999344199806549E-3</v>
      </c>
      <c r="FA18" s="83">
        <v>1.999985654370688E-3</v>
      </c>
      <c r="FB18" s="83">
        <v>-0.10236728212634549</v>
      </c>
      <c r="FC18" s="83">
        <v>6.2237267997238312E-3</v>
      </c>
      <c r="FD18" s="83">
        <v>6.2237653263329451E-3</v>
      </c>
      <c r="FE18" s="254"/>
      <c r="FF18" s="98" t="s">
        <v>282</v>
      </c>
      <c r="FG18" s="82">
        <v>0</v>
      </c>
      <c r="FH18" s="83">
        <v>0</v>
      </c>
      <c r="FI18" s="83">
        <v>1.1509590788459581E-2</v>
      </c>
      <c r="FJ18" s="83">
        <v>1.150962436330343E-2</v>
      </c>
      <c r="FK18" s="83">
        <v>1.15096243633036E-2</v>
      </c>
      <c r="FL18" s="254"/>
      <c r="FM18" s="98" t="s">
        <v>282</v>
      </c>
      <c r="FN18" s="82">
        <v>2.394261952454704E-3</v>
      </c>
      <c r="FO18" s="83">
        <v>2.3999374960884229E-3</v>
      </c>
      <c r="FP18" s="83">
        <v>1.6713641128916618E-2</v>
      </c>
      <c r="FQ18" s="83">
        <v>1.671559894976633E-2</v>
      </c>
      <c r="FR18" s="83">
        <v>1.671559894976625E-2</v>
      </c>
      <c r="FS18" s="254"/>
      <c r="FT18" s="98" t="s">
        <v>282</v>
      </c>
      <c r="FU18" s="82">
        <v>-1.294378698224835E-3</v>
      </c>
      <c r="FV18" s="83">
        <v>-1.311561574428921E-3</v>
      </c>
      <c r="FW18" s="83">
        <v>3.0057844229974401E-2</v>
      </c>
      <c r="FX18" s="83">
        <v>3.0055833055833099E-2</v>
      </c>
      <c r="FY18" s="83">
        <v>3.0055833055833141E-2</v>
      </c>
      <c r="FZ18" s="254"/>
      <c r="GA18" s="98" t="s">
        <v>282</v>
      </c>
      <c r="GB18" s="82">
        <v>2.731039590369677E-3</v>
      </c>
      <c r="GC18" s="83">
        <v>2.742614309647362E-3</v>
      </c>
      <c r="GD18" s="83">
        <v>8.6209005874489101E-5</v>
      </c>
      <c r="GE18" s="83">
        <v>8.6209005328083922E-5</v>
      </c>
      <c r="GF18" s="83">
        <v>8.6209005328043075E-5</v>
      </c>
      <c r="GG18" s="254"/>
      <c r="GH18" s="98" t="s">
        <v>282</v>
      </c>
      <c r="GI18" s="82">
        <v>4.5998656791339841E-3</v>
      </c>
      <c r="GJ18" s="83">
        <v>4.5998145078345676E-3</v>
      </c>
      <c r="GK18" s="83">
        <v>1.2951152736893651E-2</v>
      </c>
      <c r="GL18" s="83">
        <v>1.295113997810254E-2</v>
      </c>
      <c r="GM18" s="83">
        <v>1.295113997810262E-2</v>
      </c>
      <c r="GN18" s="254"/>
      <c r="GO18" s="98" t="s">
        <v>282</v>
      </c>
      <c r="GP18" s="82">
        <v>9.5946740761773709E-3</v>
      </c>
      <c r="GQ18" s="83">
        <v>9.496207358130903E-3</v>
      </c>
      <c r="GR18" s="83">
        <v>3.4726828298867259E-2</v>
      </c>
      <c r="GS18" s="83">
        <v>3.4726847288099043E-2</v>
      </c>
      <c r="GT18" s="83">
        <v>3.4726847288098918E-2</v>
      </c>
      <c r="GU18" s="254"/>
      <c r="GV18" s="99" t="s">
        <v>282</v>
      </c>
      <c r="GW18" s="83">
        <v>1.147608206862023E-2</v>
      </c>
      <c r="GX18" s="83">
        <v>1.142665821784848E-2</v>
      </c>
      <c r="GY18" s="83">
        <v>1.024219226036515E-2</v>
      </c>
      <c r="GZ18" s="83">
        <v>1.0242180041874121E-2</v>
      </c>
      <c r="HA18" s="83">
        <v>1.0242197175912999E-2</v>
      </c>
      <c r="HB18" s="254"/>
      <c r="HC18" s="99" t="s">
        <v>282</v>
      </c>
      <c r="HD18" s="83">
        <v>5.3397351433177231E-3</v>
      </c>
      <c r="HE18" s="83">
        <v>5.2108166118833817E-3</v>
      </c>
      <c r="HF18" s="83">
        <v>-5.7005114879743961E-2</v>
      </c>
      <c r="HG18" s="83">
        <v>-5.7005120865741978E-2</v>
      </c>
      <c r="HH18" s="83">
        <v>-5.6998997220626332E-2</v>
      </c>
      <c r="HI18" s="254"/>
      <c r="HJ18" s="99" t="s">
        <v>282</v>
      </c>
      <c r="HK18" s="83">
        <v>6.7521314354993941E-3</v>
      </c>
      <c r="HL18" s="83">
        <v>6.7281291341396198E-3</v>
      </c>
      <c r="HM18" s="83">
        <v>-6.2138806057446393E-2</v>
      </c>
      <c r="HN18" s="83">
        <v>-6.2138806451894867E-2</v>
      </c>
      <c r="HO18" s="83">
        <v>-6.2144876655563709E-2</v>
      </c>
      <c r="HP18" s="254"/>
      <c r="HQ18" s="99" t="s">
        <v>282</v>
      </c>
      <c r="HR18" s="83">
        <v>3.126754482368654E-3</v>
      </c>
      <c r="HS18" s="83">
        <v>3.2928733253273922E-3</v>
      </c>
      <c r="HT18" s="83">
        <v>4.2229794784512373E-2</v>
      </c>
      <c r="HU18" s="83">
        <v>4.2229801838783908E-2</v>
      </c>
      <c r="HV18" s="83">
        <v>4.2229742687331089E-2</v>
      </c>
      <c r="HX18" s="99" t="s">
        <v>282</v>
      </c>
      <c r="HY18" s="83">
        <v>1.135653830490448E-3</v>
      </c>
      <c r="HZ18" s="83">
        <v>1.095932744863069E-3</v>
      </c>
      <c r="IA18" s="83">
        <v>-2.499407047713777E-2</v>
      </c>
      <c r="IB18" s="83">
        <v>-2.4994076971330829E-2</v>
      </c>
      <c r="IC18" s="83">
        <v>-2.4994022230586041E-2</v>
      </c>
      <c r="IE18" s="99" t="s">
        <v>282</v>
      </c>
      <c r="IF18" s="83">
        <v>2.9472646765996372E-3</v>
      </c>
      <c r="IG18" s="83">
        <v>2.8675840546198749E-3</v>
      </c>
      <c r="IH18" s="83">
        <v>-2.3590175570071151E-2</v>
      </c>
      <c r="II18" s="83">
        <v>-2.3590175727197411E-2</v>
      </c>
      <c r="IJ18" s="83">
        <v>-2.3590250324408049E-2</v>
      </c>
      <c r="IL18" s="99" t="s">
        <v>282</v>
      </c>
      <c r="IM18" s="83">
        <v>1.9804020994083861E-3</v>
      </c>
      <c r="IN18" s="83">
        <v>2.007393831759637E-3</v>
      </c>
      <c r="IO18" s="83">
        <v>6.9586181035658376E-2</v>
      </c>
      <c r="IP18" s="83">
        <v>6.9586392979724104E-2</v>
      </c>
      <c r="IQ18" s="83">
        <v>6.9583728426740321E-2</v>
      </c>
      <c r="IS18" s="99" t="s">
        <v>282</v>
      </c>
      <c r="IT18" s="83">
        <v>3.3302223615677981E-3</v>
      </c>
      <c r="IU18" s="83">
        <v>3.285692337313038E-3</v>
      </c>
      <c r="IV18" s="83">
        <v>4.9084723797181854E-3</v>
      </c>
      <c r="IW18" s="83">
        <v>4.9082801069912294E-3</v>
      </c>
      <c r="IX18" s="83">
        <v>4.9108223856594111E-3</v>
      </c>
      <c r="IZ18" s="99" t="s">
        <v>282</v>
      </c>
      <c r="JA18" s="83">
        <v>1.951275238743078E-3</v>
      </c>
      <c r="JB18" s="83">
        <v>1.8024841626721861E-3</v>
      </c>
      <c r="JC18" s="83">
        <v>-6.7553071510959822E-2</v>
      </c>
      <c r="JD18" s="83">
        <v>-6.7553077857594498E-2</v>
      </c>
      <c r="JE18" s="83">
        <v>-6.7553113821857594E-2</v>
      </c>
      <c r="JG18" s="99" t="s">
        <v>282</v>
      </c>
      <c r="JH18" s="83">
        <v>8.2480960366951338E-4</v>
      </c>
      <c r="JI18" s="83">
        <v>8.1517014831398484E-4</v>
      </c>
      <c r="JJ18" s="83">
        <v>2.3930645201909309E-2</v>
      </c>
      <c r="JK18" s="83">
        <v>2.393065217122152E-2</v>
      </c>
      <c r="JL18" s="83">
        <v>2.393071094887804E-2</v>
      </c>
      <c r="JN18" s="99" t="s">
        <v>282</v>
      </c>
      <c r="JO18" s="150">
        <v>1.192362116079182E-2</v>
      </c>
      <c r="JP18" s="150">
        <v>1.196436720080879E-2</v>
      </c>
      <c r="JQ18" s="150">
        <v>1.915632861079327E-2</v>
      </c>
      <c r="JR18" s="150">
        <v>1.915633532632284E-2</v>
      </c>
      <c r="JS18" s="150">
        <v>1.9156316656631599E-2</v>
      </c>
      <c r="JU18" s="99" t="s">
        <v>282</v>
      </c>
      <c r="JV18" s="83">
        <v>2.7717876551986479E-3</v>
      </c>
      <c r="JW18" s="83">
        <v>2.7691934345183038E-3</v>
      </c>
      <c r="JX18" s="83">
        <v>8.8099914097567525E-3</v>
      </c>
      <c r="JY18" s="83">
        <v>8.8099847624024414E-3</v>
      </c>
      <c r="JZ18" s="83">
        <v>8.8099657623033241E-3</v>
      </c>
      <c r="KB18" s="99" t="s">
        <v>282</v>
      </c>
      <c r="KC18" s="150">
        <v>1.0873017615015501E-2</v>
      </c>
      <c r="KD18" s="150">
        <v>1.086069700073428E-2</v>
      </c>
      <c r="KE18" s="150">
        <v>4.2483983403142127E-2</v>
      </c>
      <c r="KF18" s="150">
        <v>4.2483976937693652E-2</v>
      </c>
      <c r="KG18" s="150">
        <v>4.248397771594789E-2</v>
      </c>
      <c r="KI18" s="259" t="s">
        <v>282</v>
      </c>
      <c r="KJ18" s="150">
        <f>+'10. EBSA'!S19</f>
        <v>7.9127711183854497E-3</v>
      </c>
      <c r="KK18" s="150">
        <f>+'10. EBSA'!T19</f>
        <v>7.8029289254951959E-3</v>
      </c>
      <c r="KL18" s="150">
        <f>+'10. EBSA'!U19</f>
        <v>-4.6415281567849256E-2</v>
      </c>
      <c r="KM18" s="150">
        <f>+'10. EBSA'!V19</f>
        <v>-4.6411589191012875E-2</v>
      </c>
      <c r="KN18" s="150">
        <f>+'10. EBSA'!W19</f>
        <v>-4.6408237857594854E-2</v>
      </c>
    </row>
    <row r="19" spans="1:300" x14ac:dyDescent="0.25">
      <c r="A19" s="100" t="s">
        <v>283</v>
      </c>
      <c r="B19" s="82">
        <v>0</v>
      </c>
      <c r="C19" s="83">
        <v>0</v>
      </c>
      <c r="D19" s="83">
        <v>0</v>
      </c>
      <c r="E19" s="83">
        <v>0</v>
      </c>
      <c r="F19" s="86">
        <v>0</v>
      </c>
      <c r="G19" s="254"/>
      <c r="H19" s="100" t="s">
        <v>283</v>
      </c>
      <c r="I19" s="82">
        <v>0</v>
      </c>
      <c r="J19" s="83">
        <v>0</v>
      </c>
      <c r="K19" s="83">
        <v>0</v>
      </c>
      <c r="L19" s="83">
        <v>0</v>
      </c>
      <c r="M19" s="86">
        <v>0</v>
      </c>
      <c r="N19" s="254"/>
      <c r="O19" s="100" t="s">
        <v>283</v>
      </c>
      <c r="P19" s="82">
        <v>7.6917729953504587E-3</v>
      </c>
      <c r="Q19" s="83">
        <v>7.6918373524520241E-3</v>
      </c>
      <c r="R19" s="83">
        <v>7.6916439109002994E-3</v>
      </c>
      <c r="S19" s="83">
        <v>7.6917105736770226E-3</v>
      </c>
      <c r="T19" s="86">
        <v>7.6917738017754471E-3</v>
      </c>
      <c r="U19" s="254"/>
      <c r="V19" s="101" t="s">
        <v>283</v>
      </c>
      <c r="W19" s="82">
        <v>1.2599935202473451E-2</v>
      </c>
      <c r="X19" s="83">
        <v>1.2599936775584771E-2</v>
      </c>
      <c r="Y19" s="83">
        <v>1.260008439910585E-2</v>
      </c>
      <c r="Z19" s="83">
        <v>1.2599936775584771E-2</v>
      </c>
      <c r="AA19" s="86">
        <v>1.2599936513399581E-2</v>
      </c>
      <c r="AB19" s="254"/>
      <c r="AC19" s="101" t="s">
        <v>283</v>
      </c>
      <c r="AD19" s="82">
        <v>1.779979865569082E-2</v>
      </c>
      <c r="AE19" s="83">
        <v>1.7799924147560119E-2</v>
      </c>
      <c r="AF19" s="83">
        <v>1.7799908092821511E-2</v>
      </c>
      <c r="AG19" s="83">
        <v>1.7800047444764051E-2</v>
      </c>
      <c r="AH19" s="86">
        <v>1.780000597991422E-2</v>
      </c>
      <c r="AI19" s="254"/>
      <c r="AJ19" s="101" t="s">
        <v>283</v>
      </c>
      <c r="AK19" s="82">
        <v>1.6600241070400961E-2</v>
      </c>
      <c r="AL19" s="83">
        <v>1.6600180499948561E-2</v>
      </c>
      <c r="AM19" s="83">
        <v>1.660000829458845E-2</v>
      </c>
      <c r="AN19" s="83">
        <v>1.6599936207207101E-2</v>
      </c>
      <c r="AO19" s="86">
        <v>1.6600037493106359E-2</v>
      </c>
      <c r="AP19" s="254"/>
      <c r="AQ19" s="101" t="s">
        <v>283</v>
      </c>
      <c r="AR19" s="82">
        <v>1.049972994736279E-2</v>
      </c>
      <c r="AS19" s="83">
        <v>1.04999093171233E-2</v>
      </c>
      <c r="AT19" s="83">
        <v>1.049992436667441E-2</v>
      </c>
      <c r="AU19" s="83">
        <v>1.050002973111752E-2</v>
      </c>
      <c r="AV19" s="86">
        <v>1.0499929594653909E-2</v>
      </c>
      <c r="AW19" s="254"/>
      <c r="AX19" s="101" t="s">
        <v>283</v>
      </c>
      <c r="AY19" s="82">
        <v>7.8001225236571737E-3</v>
      </c>
      <c r="AZ19" s="83">
        <v>7.8000036792470733E-3</v>
      </c>
      <c r="BA19" s="83">
        <v>7.8000875694159586E-3</v>
      </c>
      <c r="BB19" s="83">
        <v>7.8000036792470733E-3</v>
      </c>
      <c r="BC19" s="86">
        <v>7.8000234866468093E-3</v>
      </c>
      <c r="BD19" s="254"/>
      <c r="BE19" s="101" t="s">
        <v>283</v>
      </c>
      <c r="BF19" s="82">
        <v>4.4000273807825287E-3</v>
      </c>
      <c r="BG19" s="83">
        <v>4.4000215301878724E-3</v>
      </c>
      <c r="BH19" s="83">
        <v>4.4000187769668193E-3</v>
      </c>
      <c r="BI19" s="83">
        <v>4.4000215301878724E-3</v>
      </c>
      <c r="BJ19" s="86">
        <v>4.4000273807823067E-3</v>
      </c>
      <c r="BK19" s="254"/>
      <c r="BL19" s="101" t="s">
        <v>283</v>
      </c>
      <c r="BM19" s="82">
        <v>3.0000023591105198E-3</v>
      </c>
      <c r="BN19" s="83">
        <v>2.9999965516209412E-3</v>
      </c>
      <c r="BO19" s="83">
        <v>3.000007524483787E-3</v>
      </c>
      <c r="BP19" s="83">
        <v>3.0000082015500468E-3</v>
      </c>
      <c r="BQ19" s="86">
        <v>2.999992650836432E-3</v>
      </c>
      <c r="BR19" s="254"/>
      <c r="BS19" s="101" t="s">
        <v>283</v>
      </c>
      <c r="BT19" s="82">
        <v>5.0000612695670216E-3</v>
      </c>
      <c r="BU19" s="83">
        <v>5.0000148673074087E-3</v>
      </c>
      <c r="BV19" s="83">
        <v>5.0000476218436006E-3</v>
      </c>
      <c r="BW19" s="83">
        <v>5.0000031941480573E-3</v>
      </c>
      <c r="BX19" s="86">
        <v>4.9999742048345902E-3</v>
      </c>
      <c r="BY19" s="254"/>
      <c r="BZ19" s="101" t="s">
        <v>283</v>
      </c>
      <c r="CA19" s="82">
        <v>6.9999367238010929E-3</v>
      </c>
      <c r="CB19" s="83">
        <v>7.0000006934378403E-3</v>
      </c>
      <c r="CC19" s="83">
        <v>6.9999555383994071E-3</v>
      </c>
      <c r="CD19" s="83">
        <v>6.999989136140603E-3</v>
      </c>
      <c r="CE19" s="86">
        <v>7.0000337087848244E-3</v>
      </c>
      <c r="CF19" s="254"/>
      <c r="CG19" s="101" t="s">
        <v>283</v>
      </c>
      <c r="CH19" s="82">
        <v>2.9999937737499548E-2</v>
      </c>
      <c r="CI19" s="83">
        <v>3.0000103981244419E-2</v>
      </c>
      <c r="CJ19" s="83">
        <v>3.000005414423999E-2</v>
      </c>
      <c r="CK19" s="83">
        <v>3.000000103292625E-2</v>
      </c>
      <c r="CL19" s="86">
        <v>3.0000033378821369E-2</v>
      </c>
      <c r="CM19" s="254"/>
      <c r="CN19" s="101" t="s">
        <v>283</v>
      </c>
      <c r="CO19" s="82">
        <v>8.9999974928972382E-2</v>
      </c>
      <c r="CP19" s="83">
        <v>8.9999848459591872E-2</v>
      </c>
      <c r="CQ19" s="83">
        <v>8.9999931833030775E-2</v>
      </c>
      <c r="CR19" s="83">
        <v>8.9999969914768635E-2</v>
      </c>
      <c r="CS19" s="86">
        <v>8.9999966571966336E-2</v>
      </c>
      <c r="CT19" s="254"/>
      <c r="CU19" s="101" t="s">
        <v>283</v>
      </c>
      <c r="CV19" s="82">
        <v>3.2160430046080969E-3</v>
      </c>
      <c r="CW19" s="83">
        <v>3.2158383874069068E-3</v>
      </c>
      <c r="CX19" s="83">
        <v>3.21592249650834E-3</v>
      </c>
      <c r="CY19" s="83">
        <v>3.215940613816414E-3</v>
      </c>
      <c r="CZ19" s="86">
        <v>3.2158723532945358E-3</v>
      </c>
      <c r="DA19" s="254"/>
      <c r="DB19" s="101" t="s">
        <v>283</v>
      </c>
      <c r="DC19" s="82">
        <v>-1.2141994825074319E-2</v>
      </c>
      <c r="DD19" s="83">
        <v>-1.2141640035436279E-2</v>
      </c>
      <c r="DE19" s="83">
        <v>-1.2141770594358369E-2</v>
      </c>
      <c r="DF19" s="83">
        <v>-1.2141842595637329E-2</v>
      </c>
      <c r="DG19" s="86">
        <v>-1.214182602493126E-2</v>
      </c>
      <c r="DH19" s="254"/>
      <c r="DI19" s="101" t="s">
        <v>283</v>
      </c>
      <c r="DJ19" s="82">
        <v>-1.3015098236012291E-3</v>
      </c>
      <c r="DK19" s="83">
        <v>-1.301561130668562E-3</v>
      </c>
      <c r="DL19" s="83">
        <v>-1.301646110261252E-3</v>
      </c>
      <c r="DM19" s="83">
        <v>-1.3015612649260951E-3</v>
      </c>
      <c r="DN19" s="86">
        <v>-1.3015097117244081E-3</v>
      </c>
      <c r="DO19" s="254"/>
      <c r="DP19" s="101" t="s">
        <v>283</v>
      </c>
      <c r="DQ19" s="82">
        <v>1.580915094853615E-2</v>
      </c>
      <c r="DR19" s="83">
        <v>1.5808890285309921E-2</v>
      </c>
      <c r="DS19" s="83">
        <v>1.5809013526644999E-2</v>
      </c>
      <c r="DT19" s="83">
        <v>1.580909848931401E-2</v>
      </c>
      <c r="DU19" s="83">
        <v>1.580906351650236E-2</v>
      </c>
      <c r="DV19" s="254"/>
      <c r="DW19" s="101" t="s">
        <v>283</v>
      </c>
      <c r="DX19" s="82">
        <v>1.6883656305494162E-2</v>
      </c>
      <c r="DY19" s="83">
        <v>1.688386137850769E-2</v>
      </c>
      <c r="DZ19" s="83">
        <v>1.688371763090862E-2</v>
      </c>
      <c r="EA19" s="83">
        <v>1.688365630549404E-2</v>
      </c>
      <c r="EB19" s="83">
        <v>1.6883656305493971E-2</v>
      </c>
      <c r="EC19" s="254"/>
      <c r="ED19" s="101" t="s">
        <v>283</v>
      </c>
      <c r="EE19" s="82">
        <v>7.0467917974242587E-3</v>
      </c>
      <c r="EF19" s="83">
        <v>7.0466911028750894E-3</v>
      </c>
      <c r="EG19" s="83">
        <v>-3.8153813722716151E-3</v>
      </c>
      <c r="EH19" s="83">
        <v>-3.815416550636629E-3</v>
      </c>
      <c r="EI19" s="83">
        <v>-3.8153665556611362E-3</v>
      </c>
      <c r="EJ19" s="254"/>
      <c r="EK19" s="101" t="s">
        <v>283</v>
      </c>
      <c r="EL19" s="82">
        <v>5.9373101073526956E-3</v>
      </c>
      <c r="EM19" s="83">
        <v>5.9371611719429562E-3</v>
      </c>
      <c r="EN19" s="83">
        <v>-6.517980922060955E-3</v>
      </c>
      <c r="EO19" s="83">
        <v>-6.5180163862800242E-3</v>
      </c>
      <c r="EP19" s="83">
        <v>-6.5180495168006211E-3</v>
      </c>
      <c r="EQ19" s="254"/>
      <c r="ER19" s="101" t="s">
        <v>283</v>
      </c>
      <c r="ES19" s="82">
        <v>1.150693977141584E-2</v>
      </c>
      <c r="ET19" s="83">
        <v>1.150713888359184E-2</v>
      </c>
      <c r="EU19" s="83">
        <v>3.5355772692581618E-2</v>
      </c>
      <c r="EV19" s="83">
        <v>3.5355750391319968E-2</v>
      </c>
      <c r="EW19" s="83">
        <v>3.5355783473125728E-2</v>
      </c>
      <c r="EX19" s="254"/>
      <c r="EY19" s="101" t="s">
        <v>283</v>
      </c>
      <c r="EZ19" s="82">
        <v>3.9252107086773513E-3</v>
      </c>
      <c r="FA19" s="83">
        <v>3.925112935795786E-3</v>
      </c>
      <c r="FB19" s="83">
        <v>3.9251819519465214E-3</v>
      </c>
      <c r="FC19" s="83">
        <v>3.9252109001911683E-3</v>
      </c>
      <c r="FD19" s="83">
        <v>3.925129390867004E-3</v>
      </c>
      <c r="FE19" s="254"/>
      <c r="FF19" s="101" t="s">
        <v>283</v>
      </c>
      <c r="FG19" s="82">
        <v>0</v>
      </c>
      <c r="FH19" s="83">
        <v>0</v>
      </c>
      <c r="FI19" s="83">
        <v>-3.4994345256132972E-2</v>
      </c>
      <c r="FJ19" s="83">
        <v>-3.499019545139706E-2</v>
      </c>
      <c r="FK19" s="83">
        <v>-3.4990164185127598E-2</v>
      </c>
      <c r="FL19" s="254"/>
      <c r="FM19" s="101" t="s">
        <v>283</v>
      </c>
      <c r="FN19" s="82">
        <v>2.4360710560009549E-3</v>
      </c>
      <c r="FO19" s="83">
        <v>2.4362169741648492E-3</v>
      </c>
      <c r="FP19" s="83">
        <v>-1.030590783174341E-2</v>
      </c>
      <c r="FQ19" s="83">
        <v>-1.0310129833502881E-2</v>
      </c>
      <c r="FR19" s="83">
        <v>-1.031021377034195E-2</v>
      </c>
      <c r="FS19" s="254"/>
      <c r="FT19" s="101" t="s">
        <v>283</v>
      </c>
      <c r="FU19" s="82">
        <v>-1.3191902179208899E-3</v>
      </c>
      <c r="FV19" s="83">
        <v>-1.319287053630364E-3</v>
      </c>
      <c r="FW19" s="83">
        <v>-5.0407818408294598E-5</v>
      </c>
      <c r="FX19" s="83">
        <v>-5.4957692753903141E-5</v>
      </c>
      <c r="FY19" s="83">
        <v>-5.8265336611261968E-5</v>
      </c>
      <c r="FZ19" s="254"/>
      <c r="GA19" s="101" t="s">
        <v>283</v>
      </c>
      <c r="GB19" s="82">
        <v>2.7115288643958699E-3</v>
      </c>
      <c r="GC19" s="83">
        <v>2.711383226823716E-3</v>
      </c>
      <c r="GD19" s="83">
        <v>2.758057335617331E-2</v>
      </c>
      <c r="GE19" s="83">
        <v>2.7585290884663969E-2</v>
      </c>
      <c r="GF19" s="83">
        <v>2.7588777119981041E-2</v>
      </c>
      <c r="GG19" s="254"/>
      <c r="GH19" s="101" t="s">
        <v>283</v>
      </c>
      <c r="GI19" s="82">
        <v>4.5763881609890674E-3</v>
      </c>
      <c r="GJ19" s="83">
        <v>4.5763404110941283E-3</v>
      </c>
      <c r="GK19" s="83">
        <v>1.7705384746969019E-2</v>
      </c>
      <c r="GL19" s="83">
        <v>1.7705319935726559E-2</v>
      </c>
      <c r="GM19" s="83">
        <v>1.770531993572649E-2</v>
      </c>
      <c r="GN19" s="254"/>
      <c r="GO19" s="101" t="s">
        <v>283</v>
      </c>
      <c r="GP19" s="82">
        <v>9.3869912759176072E-3</v>
      </c>
      <c r="GQ19" s="83">
        <v>9.3872340556784076E-3</v>
      </c>
      <c r="GR19" s="83">
        <v>-5.6834185583724779E-2</v>
      </c>
      <c r="GS19" s="83">
        <v>-5.6834129635966527E-2</v>
      </c>
      <c r="GT19" s="83">
        <v>-5.6834129635966422E-2</v>
      </c>
      <c r="GU19" s="254"/>
      <c r="GV19" s="99" t="s">
        <v>283</v>
      </c>
      <c r="GW19" s="83">
        <v>1.1351190434981281E-2</v>
      </c>
      <c r="GX19" s="83">
        <v>1.1351132598009369E-2</v>
      </c>
      <c r="GY19" s="83">
        <v>3.491776799983981E-2</v>
      </c>
      <c r="GZ19" s="83">
        <v>3.491773516466485E-2</v>
      </c>
      <c r="HA19" s="83">
        <v>3.4917736884470252E-2</v>
      </c>
      <c r="HB19" s="254"/>
      <c r="HC19" s="99" t="s">
        <v>283</v>
      </c>
      <c r="HD19" s="83">
        <v>5.2738231185880027E-3</v>
      </c>
      <c r="HE19" s="83">
        <v>5.2738420523620426E-3</v>
      </c>
      <c r="HF19" s="83">
        <v>1.7401217600656969E-2</v>
      </c>
      <c r="HG19" s="83">
        <v>1.740120930786088E-2</v>
      </c>
      <c r="HH19" s="83">
        <v>1.740121260250398E-2</v>
      </c>
      <c r="HI19" s="254"/>
      <c r="HJ19" s="99" t="s">
        <v>283</v>
      </c>
      <c r="HK19" s="83">
        <v>6.591343246474847E-3</v>
      </c>
      <c r="HL19" s="83">
        <v>6.5913431845660859E-3</v>
      </c>
      <c r="HM19" s="83">
        <v>7.9043591588648411E-3</v>
      </c>
      <c r="HN19" s="83">
        <v>7.9043661039547349E-3</v>
      </c>
      <c r="HO19" s="83">
        <v>7.9043562650774005E-3</v>
      </c>
      <c r="HP19" s="254"/>
      <c r="HQ19" s="99" t="s">
        <v>283</v>
      </c>
      <c r="HR19" s="83">
        <v>3.207281352125866E-3</v>
      </c>
      <c r="HS19" s="83">
        <v>3.2072719912472451E-3</v>
      </c>
      <c r="HT19" s="83">
        <v>4.0237017638927161E-2</v>
      </c>
      <c r="HU19" s="83">
        <v>4.0237011781262051E-2</v>
      </c>
      <c r="HV19" s="83">
        <v>4.0237020079620878E-2</v>
      </c>
      <c r="HX19" s="99" t="s">
        <v>283</v>
      </c>
      <c r="HY19" s="83">
        <v>1.0656758617232399E-3</v>
      </c>
      <c r="HZ19" s="83">
        <v>1.0656665606028281E-3</v>
      </c>
      <c r="IA19" s="83">
        <v>-6.5392518367055827E-2</v>
      </c>
      <c r="IB19" s="83">
        <v>-6.539251246269677E-2</v>
      </c>
      <c r="IC19" s="83">
        <v>-6.5392516932544456E-2</v>
      </c>
      <c r="IE19" s="99" t="s">
        <v>283</v>
      </c>
      <c r="IF19" s="83">
        <v>2.727855413396259E-3</v>
      </c>
      <c r="IG19" s="83">
        <v>2.7278833123983329E-3</v>
      </c>
      <c r="IH19" s="83">
        <v>7.4480384691384571E-2</v>
      </c>
      <c r="II19" s="83">
        <v>7.4480384972969466E-2</v>
      </c>
      <c r="IJ19" s="83">
        <v>7.4480380096523607E-2</v>
      </c>
      <c r="IL19" s="99" t="s">
        <v>283</v>
      </c>
      <c r="IM19" s="83">
        <v>-9.0722845459827277E-3</v>
      </c>
      <c r="IN19" s="83">
        <v>1.857802954950006E-3</v>
      </c>
      <c r="IO19" s="83">
        <v>-4.5814073490647918E-3</v>
      </c>
      <c r="IP19" s="83">
        <v>-4.5819592345396022E-3</v>
      </c>
      <c r="IQ19" s="83">
        <v>-4.5788504140742174E-3</v>
      </c>
      <c r="IS19" s="99" t="s">
        <v>283</v>
      </c>
      <c r="IT19" s="83">
        <v>3.2452278770653711E-3</v>
      </c>
      <c r="IU19" s="83">
        <v>3.2452417952263972E-3</v>
      </c>
      <c r="IV19" s="83">
        <v>-4.1600026981697361E-2</v>
      </c>
      <c r="IW19" s="83">
        <v>-4.1600021706881207E-2</v>
      </c>
      <c r="IX19" s="83">
        <v>-4.1600021706881388E-2</v>
      </c>
      <c r="IZ19" s="99" t="s">
        <v>283</v>
      </c>
      <c r="JA19" s="83">
        <v>1.8484470260890519E-3</v>
      </c>
      <c r="JB19" s="83">
        <v>1.8484331978257411E-3</v>
      </c>
      <c r="JC19" s="83">
        <v>8.9412196554536777E-3</v>
      </c>
      <c r="JD19" s="83">
        <v>8.9412139127853611E-3</v>
      </c>
      <c r="JE19" s="83">
        <v>8.9412139127854375E-3</v>
      </c>
      <c r="JG19" s="99" t="s">
        <v>283</v>
      </c>
      <c r="JH19" s="83">
        <v>7.2482840248888224E-4</v>
      </c>
      <c r="JI19" s="83">
        <v>7.2482841249332428E-4</v>
      </c>
      <c r="JJ19" s="83">
        <v>-3.505245484628048E-2</v>
      </c>
      <c r="JK19" s="83">
        <v>-3.5052449354014317E-2</v>
      </c>
      <c r="JL19" s="83">
        <v>-3.5052449354014248E-2</v>
      </c>
      <c r="JN19" s="99" t="s">
        <v>283</v>
      </c>
      <c r="JO19" s="150">
        <v>1.182120741898334E-2</v>
      </c>
      <c r="JP19" s="150">
        <v>1.182106985377733E-2</v>
      </c>
      <c r="JQ19" s="150">
        <v>-2.9661657907351169E-3</v>
      </c>
      <c r="JR19" s="150">
        <v>-2.9661306896972381E-3</v>
      </c>
      <c r="JS19" s="150">
        <v>-2.96611416351716E-3</v>
      </c>
      <c r="JU19" s="99" t="s">
        <v>283</v>
      </c>
      <c r="JV19" s="83">
        <v>2.633795043422591E-3</v>
      </c>
      <c r="JW19" s="83">
        <v>2.6338088725026861E-3</v>
      </c>
      <c r="JX19" s="83">
        <v>5.2761097736707578E-3</v>
      </c>
      <c r="JY19" s="83">
        <v>5.2760743824607726E-3</v>
      </c>
      <c r="JZ19" s="83">
        <v>5.2760409574292167E-3</v>
      </c>
      <c r="KB19" s="99" t="s">
        <v>283</v>
      </c>
      <c r="KC19" s="150">
        <v>1.0779884648685579E-2</v>
      </c>
      <c r="KD19" s="150">
        <v>1.0766426268687941E-2</v>
      </c>
      <c r="KE19" s="150">
        <v>6.081699017497175E-3</v>
      </c>
      <c r="KF19" s="150">
        <v>6.0781679977062143E-3</v>
      </c>
      <c r="KG19" s="150">
        <v>6.0748499212349063E-3</v>
      </c>
      <c r="KI19" s="259" t="s">
        <v>283</v>
      </c>
      <c r="KJ19" s="150">
        <f>+'19. ELECTROHUILA'!S19</f>
        <v>7.7566301253166083E-3</v>
      </c>
      <c r="KK19" s="150">
        <f>+'19. ELECTROHUILA'!T19</f>
        <v>7.783636428853111E-3</v>
      </c>
      <c r="KL19" s="150">
        <f>+'19. ELECTROHUILA'!U19</f>
        <v>2.5679122113292364E-2</v>
      </c>
      <c r="KM19" s="150">
        <f>+'19. ELECTROHUILA'!V19</f>
        <v>2.5675702551659723E-2</v>
      </c>
      <c r="KN19" s="150">
        <f>+'19. ELECTROHUILA'!W19</f>
        <v>2.5680759732833923E-2</v>
      </c>
    </row>
    <row r="20" spans="1:300" x14ac:dyDescent="0.25">
      <c r="A20" s="100" t="s">
        <v>284</v>
      </c>
      <c r="B20" s="82">
        <v>2.65586614424578E-6</v>
      </c>
      <c r="C20" s="83">
        <v>1.620099861894069E-5</v>
      </c>
      <c r="D20" s="83">
        <v>6.7178053085406633E-6</v>
      </c>
      <c r="E20" s="83">
        <v>2.788659451618473E-6</v>
      </c>
      <c r="F20" s="86">
        <v>2.7665272337544761E-6</v>
      </c>
      <c r="G20" s="254"/>
      <c r="H20" s="100" t="s">
        <v>284</v>
      </c>
      <c r="I20" s="82">
        <v>0</v>
      </c>
      <c r="J20" s="83">
        <v>0</v>
      </c>
      <c r="K20" s="83">
        <v>0</v>
      </c>
      <c r="L20" s="83">
        <v>0</v>
      </c>
      <c r="M20" s="86">
        <v>0</v>
      </c>
      <c r="N20" s="254"/>
      <c r="O20" s="100" t="s">
        <v>284</v>
      </c>
      <c r="P20" s="82">
        <v>1.1000236371459001E-2</v>
      </c>
      <c r="Q20" s="83">
        <v>1.0999768674734669E-2</v>
      </c>
      <c r="R20" s="83">
        <v>1.0999941727336199E-2</v>
      </c>
      <c r="S20" s="83">
        <v>1.1000035721300001E-2</v>
      </c>
      <c r="T20" s="86">
        <v>1.1000013832597881E-2</v>
      </c>
      <c r="U20" s="254"/>
      <c r="V20" s="101" t="s">
        <v>284</v>
      </c>
      <c r="W20" s="82">
        <v>1.561433309811088E-2</v>
      </c>
      <c r="X20" s="83">
        <v>1.5614664544781611E-2</v>
      </c>
      <c r="Y20" s="83">
        <v>1.56145090524346E-2</v>
      </c>
      <c r="Z20" s="83">
        <v>1.5614531145722E-2</v>
      </c>
      <c r="AA20" s="86">
        <v>1.5614553720719741E-2</v>
      </c>
      <c r="AB20" s="254"/>
      <c r="AC20" s="101" t="s">
        <v>284</v>
      </c>
      <c r="AD20" s="82">
        <v>2.1000073070722689E-2</v>
      </c>
      <c r="AE20" s="83">
        <v>2.0999876361766409E-2</v>
      </c>
      <c r="AF20" s="83">
        <v>2.100009129085265E-2</v>
      </c>
      <c r="AG20" s="83">
        <v>2.1000005690462651E-2</v>
      </c>
      <c r="AH20" s="86">
        <v>2.0999963033546981E-2</v>
      </c>
      <c r="AI20" s="254"/>
      <c r="AJ20" s="101" t="s">
        <v>284</v>
      </c>
      <c r="AK20" s="82">
        <v>-1.360548095299169E-2</v>
      </c>
      <c r="AL20" s="83">
        <v>-1.360548181468575E-2</v>
      </c>
      <c r="AM20" s="83">
        <v>-1.360570372559337E-2</v>
      </c>
      <c r="AN20" s="83">
        <v>-1.3605606759951471E-2</v>
      </c>
      <c r="AO20" s="86">
        <v>-1.360558651020981E-2</v>
      </c>
      <c r="AP20" s="254"/>
      <c r="AQ20" s="101" t="s">
        <v>284</v>
      </c>
      <c r="AR20" s="82">
        <v>1.959978567399541E-2</v>
      </c>
      <c r="AS20" s="83">
        <v>1.959985114037105E-2</v>
      </c>
      <c r="AT20" s="83">
        <v>1.9600034506092191E-2</v>
      </c>
      <c r="AU20" s="83">
        <v>1.959997955620011E-2</v>
      </c>
      <c r="AV20" s="86">
        <v>1.9600001797821731E-2</v>
      </c>
      <c r="AW20" s="254"/>
      <c r="AX20" s="101" t="s">
        <v>284</v>
      </c>
      <c r="AY20" s="82">
        <v>1.9787577315886949E-2</v>
      </c>
      <c r="AZ20" s="83">
        <v>1.9787829210449189E-2</v>
      </c>
      <c r="BA20" s="83">
        <v>1.9787649936522659E-2</v>
      </c>
      <c r="BB20" s="83">
        <v>1.9787574823695881E-2</v>
      </c>
      <c r="BC20" s="86">
        <v>1.9787575239060929E-2</v>
      </c>
      <c r="BD20" s="254"/>
      <c r="BE20" s="101" t="s">
        <v>284</v>
      </c>
      <c r="BF20" s="82">
        <v>7.3675981296638946E-3</v>
      </c>
      <c r="BG20" s="83">
        <v>7.3673493029837141E-3</v>
      </c>
      <c r="BH20" s="83">
        <v>7.3674590259211166E-3</v>
      </c>
      <c r="BI20" s="83">
        <v>7.3674737163083332E-3</v>
      </c>
      <c r="BJ20" s="86">
        <v>7.3674944518655194E-3</v>
      </c>
      <c r="BK20" s="254"/>
      <c r="BL20" s="101" t="s">
        <v>284</v>
      </c>
      <c r="BM20" s="82">
        <v>5.9988267162952198E-3</v>
      </c>
      <c r="BN20" s="83">
        <v>5.9989493164733622E-3</v>
      </c>
      <c r="BO20" s="83">
        <v>5.9989276378849292E-3</v>
      </c>
      <c r="BP20" s="83">
        <v>5.9989493164733622E-3</v>
      </c>
      <c r="BQ20" s="86">
        <v>5.9989288831103684E-3</v>
      </c>
      <c r="BR20" s="254"/>
      <c r="BS20" s="101" t="s">
        <v>284</v>
      </c>
      <c r="BT20" s="82">
        <v>8.0083236599729265E-3</v>
      </c>
      <c r="BU20" s="83">
        <v>8.0082617494600297E-3</v>
      </c>
      <c r="BV20" s="83">
        <v>8.0082331891980756E-3</v>
      </c>
      <c r="BW20" s="83">
        <v>8.0082617494600297E-3</v>
      </c>
      <c r="BX20" s="86">
        <v>8.0082212890886274E-3</v>
      </c>
      <c r="BY20" s="254"/>
      <c r="BZ20" s="101" t="s">
        <v>284</v>
      </c>
      <c r="CA20" s="82">
        <v>9.9915520501013353E-3</v>
      </c>
      <c r="CB20" s="83">
        <v>9.9914909956648253E-3</v>
      </c>
      <c r="CC20" s="83">
        <v>9.9913918565711322E-3</v>
      </c>
      <c r="CD20" s="83">
        <v>9.9913700947790226E-3</v>
      </c>
      <c r="CE20" s="86">
        <v>9.9914512993571902E-3</v>
      </c>
      <c r="CF20" s="254"/>
      <c r="CG20" s="101" t="s">
        <v>284</v>
      </c>
      <c r="CH20" s="82">
        <v>0.1080001149166616</v>
      </c>
      <c r="CI20" s="83">
        <v>0.10800011491666139</v>
      </c>
      <c r="CJ20" s="83">
        <v>0.10800013012623801</v>
      </c>
      <c r="CK20" s="83">
        <v>0.1080001278448013</v>
      </c>
      <c r="CL20" s="86">
        <v>0.1080001057392998</v>
      </c>
      <c r="CM20" s="254"/>
      <c r="CN20" s="101" t="s">
        <v>284</v>
      </c>
      <c r="CO20" s="82">
        <v>5.9998271410204081E-3</v>
      </c>
      <c r="CP20" s="83">
        <v>5.999935177882651E-3</v>
      </c>
      <c r="CQ20" s="83">
        <v>6.0001138835773836E-3</v>
      </c>
      <c r="CR20" s="83">
        <v>6.0000438629707123E-3</v>
      </c>
      <c r="CS20" s="86">
        <v>6.0000258568251976E-3</v>
      </c>
      <c r="CT20" s="254"/>
      <c r="CU20" s="101" t="s">
        <v>284</v>
      </c>
      <c r="CV20" s="82">
        <v>6.0000204045798809E-3</v>
      </c>
      <c r="CW20" s="83">
        <v>6.0000197602225747E-3</v>
      </c>
      <c r="CX20" s="83">
        <v>5.9999562849318436E-3</v>
      </c>
      <c r="CY20" s="83">
        <v>6.0000197602225747E-3</v>
      </c>
      <c r="CZ20" s="86">
        <v>6.0000198676153213E-3</v>
      </c>
      <c r="DA20" s="254"/>
      <c r="DB20" s="101" t="s">
        <v>284</v>
      </c>
      <c r="DC20" s="82">
        <v>5.9999967974396521E-3</v>
      </c>
      <c r="DD20" s="83">
        <v>6.0001029089280346E-3</v>
      </c>
      <c r="DE20" s="83">
        <v>5.9999648346347988E-3</v>
      </c>
      <c r="DF20" s="83">
        <v>5.9999961569279954E-3</v>
      </c>
      <c r="DG20" s="86">
        <v>5.9999962636799282E-3</v>
      </c>
      <c r="DH20" s="254"/>
      <c r="DI20" s="101" t="s">
        <v>284</v>
      </c>
      <c r="DJ20" s="82">
        <v>6.0000254676767931E-3</v>
      </c>
      <c r="DK20" s="83">
        <v>5.999971136639093E-3</v>
      </c>
      <c r="DL20" s="83">
        <v>6.0000094879574294E-3</v>
      </c>
      <c r="DM20" s="83">
        <v>5.9999717733280021E-3</v>
      </c>
      <c r="DN20" s="86">
        <v>6.0000249370979891E-3</v>
      </c>
      <c r="DO20" s="254"/>
      <c r="DP20" s="101" t="s">
        <v>284</v>
      </c>
      <c r="DQ20" s="82">
        <v>6.0001039001862438E-3</v>
      </c>
      <c r="DR20" s="83">
        <v>6.0000502096252397E-3</v>
      </c>
      <c r="DS20" s="83">
        <v>6.0000881088430082E-3</v>
      </c>
      <c r="DT20" s="83">
        <v>6.0000508425249177E-3</v>
      </c>
      <c r="DU20" s="83">
        <v>6.0000154707540096E-3</v>
      </c>
      <c r="DV20" s="254"/>
      <c r="DW20" s="101" t="s">
        <v>284</v>
      </c>
      <c r="DX20" s="82">
        <v>5.9999674954793964E-3</v>
      </c>
      <c r="DY20" s="83">
        <v>5.9999144397227108E-3</v>
      </c>
      <c r="DZ20" s="83">
        <v>5.9999518908439567E-3</v>
      </c>
      <c r="EA20" s="83">
        <v>6.0000199221254798E-3</v>
      </c>
      <c r="EB20" s="83">
        <v>6.0000548732227687E-3</v>
      </c>
      <c r="EC20" s="254"/>
      <c r="ED20" s="101" t="s">
        <v>284</v>
      </c>
      <c r="EE20" s="82">
        <v>6.0019652175771297E-3</v>
      </c>
      <c r="EF20" s="83">
        <v>5.9999845742675527E-3</v>
      </c>
      <c r="EG20" s="83">
        <v>5.9999725328759449E-3</v>
      </c>
      <c r="EH20" s="83">
        <v>5.9999845742675527E-3</v>
      </c>
      <c r="EI20" s="83">
        <v>5.9999669944923589E-3</v>
      </c>
      <c r="EJ20" s="254"/>
      <c r="EK20" s="101" t="s">
        <v>284</v>
      </c>
      <c r="EL20" s="82">
        <v>5.9980154253923314E-3</v>
      </c>
      <c r="EM20" s="83">
        <v>6.0000472444664953E-3</v>
      </c>
      <c r="EN20" s="83">
        <v>6.0001450488076907E-3</v>
      </c>
      <c r="EO20" s="83">
        <v>6.0000472444664953E-3</v>
      </c>
      <c r="EP20" s="83">
        <v>6.0000126054312389E-3</v>
      </c>
      <c r="EQ20" s="254"/>
      <c r="ER20" s="101" t="s">
        <v>284</v>
      </c>
      <c r="ES20" s="82">
        <v>6.0001019584781752E-3</v>
      </c>
      <c r="ET20" s="83">
        <v>6.0001013405375971E-3</v>
      </c>
      <c r="EU20" s="83">
        <v>5.9999798869817987E-3</v>
      </c>
      <c r="EV20" s="83">
        <v>-0.14489997565355381</v>
      </c>
      <c r="EW20" s="83">
        <v>6.0000156199001651E-3</v>
      </c>
      <c r="EX20" s="254"/>
      <c r="EY20" s="101" t="s">
        <v>284</v>
      </c>
      <c r="EZ20" s="82">
        <v>5.9996345244390046E-3</v>
      </c>
      <c r="FA20" s="83">
        <v>5.9999410325204897E-3</v>
      </c>
      <c r="FB20" s="83">
        <v>5.9999655541251836E-3</v>
      </c>
      <c r="FC20" s="83">
        <v>5.9995290793501566E-3</v>
      </c>
      <c r="FD20" s="83">
        <v>6.0000440208658294E-3</v>
      </c>
      <c r="FE20" s="254"/>
      <c r="FF20" s="101" t="s">
        <v>284</v>
      </c>
      <c r="FG20" s="82">
        <v>6.0004884651002474E-3</v>
      </c>
      <c r="FH20" s="83">
        <v>5.9999772049713438E-3</v>
      </c>
      <c r="FI20" s="83">
        <v>5.9999774923024038E-3</v>
      </c>
      <c r="FJ20" s="83">
        <v>6.0036406917315082E-3</v>
      </c>
      <c r="FK20" s="83">
        <v>6.0036406917316244E-3</v>
      </c>
      <c r="FL20" s="254"/>
      <c r="FM20" s="101" t="s">
        <v>284</v>
      </c>
      <c r="FN20" s="82">
        <v>5.999849276705215E-3</v>
      </c>
      <c r="FO20" s="83">
        <v>6.0000016185052813E-3</v>
      </c>
      <c r="FP20" s="83">
        <v>6.0000138048991588E-3</v>
      </c>
      <c r="FQ20" s="83">
        <v>5.9963381449972524E-3</v>
      </c>
      <c r="FR20" s="83">
        <v>5.9963718637357959E-3</v>
      </c>
      <c r="FS20" s="254"/>
      <c r="FT20" s="101" t="s">
        <v>284</v>
      </c>
      <c r="FU20" s="82">
        <v>6.0000135746913286E-3</v>
      </c>
      <c r="FV20" s="83">
        <v>6.0000132730308551E-3</v>
      </c>
      <c r="FW20" s="83">
        <v>6.0000726349486999E-3</v>
      </c>
      <c r="FX20" s="83">
        <v>6.0000132730308551E-3</v>
      </c>
      <c r="FY20" s="83">
        <v>6.0000130719238881E-3</v>
      </c>
      <c r="FZ20" s="254"/>
      <c r="GA20" s="101" t="s">
        <v>284</v>
      </c>
      <c r="GB20" s="82">
        <v>5.9999615178845268E-3</v>
      </c>
      <c r="GC20" s="83">
        <v>6.0000111947966384E-3</v>
      </c>
      <c r="GD20" s="83">
        <v>6.0000345721653251E-3</v>
      </c>
      <c r="GE20" s="83">
        <v>6.0000111947966384E-3</v>
      </c>
      <c r="GF20" s="83">
        <v>5.9999610181199932E-3</v>
      </c>
      <c r="GG20" s="254"/>
      <c r="GH20" s="101" t="s">
        <v>284</v>
      </c>
      <c r="GI20" s="82">
        <v>6.0001937469416136E-3</v>
      </c>
      <c r="GJ20" s="83">
        <v>5.9999944359858557E-3</v>
      </c>
      <c r="GK20" s="83">
        <v>5.9999006426086146E-3</v>
      </c>
      <c r="GL20" s="83">
        <v>5.9999944359858557E-3</v>
      </c>
      <c r="GM20" s="83">
        <v>6.0000110949094106E-3</v>
      </c>
      <c r="GN20" s="254"/>
      <c r="GO20" s="101" t="s">
        <v>284</v>
      </c>
      <c r="GP20" s="82">
        <v>5.9999614817287756E-3</v>
      </c>
      <c r="GQ20" s="83">
        <v>5.9999620743138469E-3</v>
      </c>
      <c r="GR20" s="83">
        <v>6.0000204501259036E-3</v>
      </c>
      <c r="GS20" s="83">
        <v>5.9999620743138469E-3</v>
      </c>
      <c r="GT20" s="83">
        <v>5.9999620743137723E-3</v>
      </c>
      <c r="GU20" s="254"/>
      <c r="GV20" s="99" t="s">
        <v>284</v>
      </c>
      <c r="GW20" s="83">
        <v>5.9999126235849177E-3</v>
      </c>
      <c r="GX20" s="83">
        <v>6.0000113883877894E-3</v>
      </c>
      <c r="GY20" s="83">
        <v>6.0000055440426244E-3</v>
      </c>
      <c r="GZ20" s="83">
        <v>6.0000113883877894E-3</v>
      </c>
      <c r="HA20" s="83">
        <v>6.0000113883879012E-3</v>
      </c>
      <c r="HB20" s="254"/>
      <c r="HC20" s="99" t="s">
        <v>284</v>
      </c>
      <c r="HD20" s="83">
        <v>6.0000415734313634E-3</v>
      </c>
      <c r="HE20" s="83">
        <v>6.0000415734315013E-3</v>
      </c>
      <c r="HF20" s="83">
        <v>6.0000415389875276E-3</v>
      </c>
      <c r="HG20" s="83">
        <v>6.0000415734315013E-3</v>
      </c>
      <c r="HH20" s="83">
        <v>6.0000415734313174E-3</v>
      </c>
      <c r="HI20" s="254"/>
      <c r="HJ20" s="99" t="s">
        <v>284</v>
      </c>
      <c r="HK20" s="83">
        <v>5.9999547941968134E-3</v>
      </c>
      <c r="HL20" s="83">
        <v>5.9999547941966469E-3</v>
      </c>
      <c r="HM20" s="83">
        <v>5.9999547599587826E-3</v>
      </c>
      <c r="HN20" s="83">
        <v>5.9999547941966469E-3</v>
      </c>
      <c r="HO20" s="83">
        <v>5.9999547941967206E-3</v>
      </c>
      <c r="HP20" s="254"/>
      <c r="HQ20" s="99" t="s">
        <v>284</v>
      </c>
      <c r="HR20" s="83">
        <v>1.180312626654232E-2</v>
      </c>
      <c r="HS20" s="83">
        <v>1.1803078051748151E-2</v>
      </c>
      <c r="HT20" s="83">
        <v>6.0000871950368637E-3</v>
      </c>
      <c r="HU20" s="83">
        <v>6.0000418504413044E-3</v>
      </c>
      <c r="HV20" s="83">
        <v>6.0000418504414519E-3</v>
      </c>
      <c r="HX20" s="99" t="s">
        <v>284</v>
      </c>
      <c r="HY20" s="83">
        <v>1.065744752583018E-3</v>
      </c>
      <c r="HZ20" s="83">
        <v>1.0656971510183859E-3</v>
      </c>
      <c r="IA20" s="83">
        <v>5.9999248952169017E-3</v>
      </c>
      <c r="IB20" s="83">
        <v>6.0000097771547934E-3</v>
      </c>
      <c r="IC20" s="83">
        <v>6.0000097771547561E-3</v>
      </c>
      <c r="IE20" s="99" t="s">
        <v>284</v>
      </c>
      <c r="IF20" s="83">
        <v>5.1602532215584817E-3</v>
      </c>
      <c r="IG20" s="83">
        <v>5.1603965176938776E-3</v>
      </c>
      <c r="IH20" s="83">
        <v>6.0000116581263013E-3</v>
      </c>
      <c r="II20" s="83">
        <v>5.999955407668049E-3</v>
      </c>
      <c r="IJ20" s="83">
        <v>5.9999554076681939E-3</v>
      </c>
      <c r="IL20" s="99" t="s">
        <v>284</v>
      </c>
      <c r="IM20" s="83">
        <v>6.0003992215415932E-3</v>
      </c>
      <c r="IN20" s="83">
        <v>6.0003515801407741E-3</v>
      </c>
      <c r="IO20" s="83">
        <v>6.0003291606592797E-3</v>
      </c>
      <c r="IP20" s="83">
        <v>6.0003515801407741E-3</v>
      </c>
      <c r="IQ20" s="83">
        <v>6.0019301547658954E-3</v>
      </c>
      <c r="IS20" s="99" t="s">
        <v>284</v>
      </c>
      <c r="IT20" s="83">
        <v>5.9996798915396702E-3</v>
      </c>
      <c r="IU20" s="83">
        <v>5.9995857419925516E-3</v>
      </c>
      <c r="IV20" s="83">
        <v>5.9995414363233851E-3</v>
      </c>
      <c r="IW20" s="83">
        <v>5.9995857419925516E-3</v>
      </c>
      <c r="IX20" s="83">
        <v>5.998007171045967E-3</v>
      </c>
      <c r="IZ20" s="99" t="s">
        <v>284</v>
      </c>
      <c r="JA20" s="83">
        <v>5.9999298089634771E-3</v>
      </c>
      <c r="JB20" s="83">
        <v>6.0001175466003094E-3</v>
      </c>
      <c r="JC20" s="83">
        <v>6.0000957901336647E-3</v>
      </c>
      <c r="JD20" s="83">
        <v>6.000023958542767E-3</v>
      </c>
      <c r="JE20" s="83">
        <v>6.0000239585428026E-3</v>
      </c>
      <c r="JG20" s="99" t="s">
        <v>284</v>
      </c>
      <c r="JH20" s="83">
        <v>5.9999618577507548E-3</v>
      </c>
      <c r="JI20" s="83">
        <v>5.9998682697076956E-3</v>
      </c>
      <c r="JJ20" s="83">
        <v>5.9999890553090619E-3</v>
      </c>
      <c r="JK20" s="83">
        <v>5.9999618577507539E-3</v>
      </c>
      <c r="JL20" s="83">
        <v>5.9999618577507548E-3</v>
      </c>
      <c r="JN20" s="99" t="s">
        <v>284</v>
      </c>
      <c r="JO20" s="150">
        <v>1.181229029737553E-2</v>
      </c>
      <c r="JP20" s="150">
        <v>1.182137407386992E-2</v>
      </c>
      <c r="JQ20" s="150">
        <v>6.0020763939958354E-3</v>
      </c>
      <c r="JR20" s="150">
        <v>5.9934182707335592E-3</v>
      </c>
      <c r="JS20" s="150">
        <v>5.998023639720189E-3</v>
      </c>
      <c r="JU20" s="99" t="s">
        <v>284</v>
      </c>
      <c r="JV20" s="83">
        <v>1.7892068694150949E-2</v>
      </c>
      <c r="JW20" s="83">
        <v>1.7892068694150821E-2</v>
      </c>
      <c r="JX20" s="83">
        <v>1.2035896411000771E-2</v>
      </c>
      <c r="JY20" s="83">
        <v>1.20359949804554E-2</v>
      </c>
      <c r="JZ20" s="83">
        <v>1.2036010392960339E-2</v>
      </c>
      <c r="KB20" s="99" t="s">
        <v>284</v>
      </c>
      <c r="KC20" s="150">
        <v>1.078858907967657E-2</v>
      </c>
      <c r="KD20" s="150">
        <v>1.07747656079656E-2</v>
      </c>
      <c r="KE20" s="150">
        <v>5.9985164959202846E-3</v>
      </c>
      <c r="KF20" s="150">
        <v>6.0033991849265667E-3</v>
      </c>
      <c r="KG20" s="150">
        <v>6.0079496824696557E-3</v>
      </c>
      <c r="KI20" s="259" t="s">
        <v>284</v>
      </c>
      <c r="KJ20" s="150">
        <f>+'24. ENELAR'!S19</f>
        <v>7.7747567579714546E-3</v>
      </c>
      <c r="KK20" s="150">
        <f>+'24. ENELAR'!T19</f>
        <v>7.7657337000486262E-3</v>
      </c>
      <c r="KL20" s="150">
        <f>+'24. ENELAR'!U19</f>
        <v>6.0054925679358037E-3</v>
      </c>
      <c r="KM20" s="150">
        <f>+'24. ENELAR'!V19</f>
        <v>6.0039057177890907E-3</v>
      </c>
      <c r="KN20" s="150">
        <f>+'24. ENELAR'!W19</f>
        <v>5.9947772773718691E-3</v>
      </c>
    </row>
    <row r="21" spans="1:300" x14ac:dyDescent="0.25">
      <c r="A21" s="100" t="s">
        <v>285</v>
      </c>
      <c r="B21" s="82">
        <v>-7.5665296570760029E-2</v>
      </c>
      <c r="C21" s="83">
        <v>-7.5652841781873995E-2</v>
      </c>
      <c r="D21" s="83">
        <v>-7.5649116862213456E-2</v>
      </c>
      <c r="E21" s="83">
        <v>-7.5654657609869627E-2</v>
      </c>
      <c r="F21" s="86">
        <v>-7.5652808752787709E-2</v>
      </c>
      <c r="G21" s="254"/>
      <c r="H21" s="100" t="s">
        <v>285</v>
      </c>
      <c r="I21" s="82">
        <v>-1.350254795676578E-2</v>
      </c>
      <c r="J21" s="83">
        <v>-1.3502285002077251E-2</v>
      </c>
      <c r="K21" s="83">
        <v>-1.350257373718864E-2</v>
      </c>
      <c r="L21" s="83">
        <v>-1.3502635610604731E-2</v>
      </c>
      <c r="M21" s="86">
        <v>-1.3506963378428711E-2</v>
      </c>
      <c r="N21" s="254"/>
      <c r="O21" s="100" t="s">
        <v>285</v>
      </c>
      <c r="P21" s="82">
        <v>1.0693251735597009E-2</v>
      </c>
      <c r="Q21" s="83">
        <v>1.0660138976626691E-2</v>
      </c>
      <c r="R21" s="83">
        <v>1.068359526205772E-2</v>
      </c>
      <c r="S21" s="83">
        <v>1.0686741596693959E-2</v>
      </c>
      <c r="T21" s="86">
        <v>1.0691175502862591E-2</v>
      </c>
      <c r="U21" s="254"/>
      <c r="V21" s="101" t="s">
        <v>285</v>
      </c>
      <c r="W21" s="82">
        <v>1.5593463116088351E-2</v>
      </c>
      <c r="X21" s="83">
        <v>1.562622079849988E-2</v>
      </c>
      <c r="Y21" s="83">
        <v>1.5610877058598319E-2</v>
      </c>
      <c r="Z21" s="83">
        <v>1.561319894783433E-2</v>
      </c>
      <c r="AA21" s="86">
        <v>1.561319894783438E-2</v>
      </c>
      <c r="AB21" s="254"/>
      <c r="AC21" s="101" t="s">
        <v>285</v>
      </c>
      <c r="AD21" s="82">
        <v>2.0771228002692439E-2</v>
      </c>
      <c r="AE21" s="83">
        <v>2.0770828525271089E-2</v>
      </c>
      <c r="AF21" s="83">
        <v>2.0771110507738229E-2</v>
      </c>
      <c r="AG21" s="83">
        <v>2.0771094841844841E-2</v>
      </c>
      <c r="AH21" s="86">
        <v>2.0771094841844841E-2</v>
      </c>
      <c r="AI21" s="254"/>
      <c r="AJ21" s="101" t="s">
        <v>285</v>
      </c>
      <c r="AK21" s="82">
        <v>1.9626314963102531E-2</v>
      </c>
      <c r="AL21" s="83">
        <v>1.959454367322333E-2</v>
      </c>
      <c r="AM21" s="83">
        <v>1.960958165240647E-2</v>
      </c>
      <c r="AN21" s="83">
        <v>1.9607350558325919E-2</v>
      </c>
      <c r="AO21" s="86">
        <v>1.9607350558325871E-2</v>
      </c>
      <c r="AP21" s="254"/>
      <c r="AQ21" s="101" t="s">
        <v>285</v>
      </c>
      <c r="AR21" s="82">
        <v>1.348937480751462E-2</v>
      </c>
      <c r="AS21" s="83">
        <v>1.350186020154241E-2</v>
      </c>
      <c r="AT21" s="83">
        <v>1.349314472883264E-2</v>
      </c>
      <c r="AU21" s="83">
        <v>1.350186020154241E-2</v>
      </c>
      <c r="AV21" s="86">
        <v>1.350186020154241E-2</v>
      </c>
      <c r="AW21" s="254"/>
      <c r="AX21" s="101" t="s">
        <v>285</v>
      </c>
      <c r="AY21" s="82">
        <v>1.081803816701107E-2</v>
      </c>
      <c r="AZ21" s="83">
        <v>1.081803816701103E-2</v>
      </c>
      <c r="BA21" s="83">
        <v>1.0825265626564161E-2</v>
      </c>
      <c r="BB21" s="83">
        <v>1.081803816701103E-2</v>
      </c>
      <c r="BC21" s="86">
        <v>1.0818038167011009E-2</v>
      </c>
      <c r="BD21" s="254"/>
      <c r="BE21" s="101" t="s">
        <v>285</v>
      </c>
      <c r="BF21" s="82">
        <v>7.3653198653198318E-3</v>
      </c>
      <c r="BG21" s="83">
        <v>7.3593073593073649E-3</v>
      </c>
      <c r="BH21" s="83">
        <v>7.3706250176838921E-3</v>
      </c>
      <c r="BI21" s="83">
        <v>7.3713323713323646E-3</v>
      </c>
      <c r="BJ21" s="86">
        <v>7.3753407086740563E-3</v>
      </c>
      <c r="BK21" s="254"/>
      <c r="BL21" s="101" t="s">
        <v>285</v>
      </c>
      <c r="BM21" s="82">
        <v>5.9983884926439104E-3</v>
      </c>
      <c r="BN21" s="83">
        <v>6.0163300386763636E-3</v>
      </c>
      <c r="BO21" s="83">
        <v>6.0106450208546524E-3</v>
      </c>
      <c r="BP21" s="83">
        <v>6.0043212013416881E-3</v>
      </c>
      <c r="BQ21" s="86">
        <v>6.0003183192741576E-3</v>
      </c>
      <c r="BR21" s="254"/>
      <c r="BS21" s="101" t="s">
        <v>285</v>
      </c>
      <c r="BT21" s="82">
        <v>8.0094927321269303E-3</v>
      </c>
      <c r="BU21" s="83">
        <v>8.0212634676538885E-3</v>
      </c>
      <c r="BV21" s="83">
        <v>7.9988832274726293E-3</v>
      </c>
      <c r="BW21" s="83">
        <v>8.009397693293464E-3</v>
      </c>
      <c r="BX21" s="86">
        <v>8.0093976932934883E-3</v>
      </c>
      <c r="BY21" s="254"/>
      <c r="BZ21" s="101" t="s">
        <v>285</v>
      </c>
      <c r="CA21" s="82">
        <v>1.000588581518534E-2</v>
      </c>
      <c r="CB21" s="83">
        <v>9.9821075430831744E-3</v>
      </c>
      <c r="CC21" s="83">
        <v>9.9988920895190472E-3</v>
      </c>
      <c r="CD21" s="83">
        <v>9.9939965391814215E-3</v>
      </c>
      <c r="CE21" s="86">
        <v>9.993996539181399E-3</v>
      </c>
      <c r="CF21" s="254"/>
      <c r="CG21" s="101" t="s">
        <v>285</v>
      </c>
      <c r="CH21" s="82">
        <v>4.798951048951057E-2</v>
      </c>
      <c r="CI21" s="83">
        <v>4.7995337995337943E-2</v>
      </c>
      <c r="CJ21" s="83">
        <v>4.7991224461812698E-2</v>
      </c>
      <c r="CK21" s="83">
        <v>4.7995337995337943E-2</v>
      </c>
      <c r="CL21" s="86">
        <v>4.7995337995337943E-2</v>
      </c>
      <c r="CM21" s="254"/>
      <c r="CN21" s="101" t="s">
        <v>285</v>
      </c>
      <c r="CO21" s="82">
        <v>4.5013484583090048E-2</v>
      </c>
      <c r="CP21" s="83">
        <v>4.4996552414422082E-2</v>
      </c>
      <c r="CQ21" s="83">
        <v>4.4995420646343202E-2</v>
      </c>
      <c r="CR21" s="83">
        <v>4.4996552414422082E-2</v>
      </c>
      <c r="CS21" s="86">
        <v>4.4996552414422158E-2</v>
      </c>
      <c r="CT21" s="254"/>
      <c r="CU21" s="101" t="s">
        <v>285</v>
      </c>
      <c r="CV21" s="82">
        <v>2.9665300909913199E-2</v>
      </c>
      <c r="CW21" s="83">
        <v>2.969222255331827E-2</v>
      </c>
      <c r="CX21" s="83">
        <v>2.9686111006773489E-2</v>
      </c>
      <c r="CY21" s="83">
        <v>2.9681580179643251E-2</v>
      </c>
      <c r="CZ21" s="86">
        <v>2.9681580179643129E-2</v>
      </c>
      <c r="DA21" s="254"/>
      <c r="DB21" s="101" t="s">
        <v>285</v>
      </c>
      <c r="DC21" s="82">
        <v>4.5993643575102184E-3</v>
      </c>
      <c r="DD21" s="83">
        <v>4.5889575624780939E-3</v>
      </c>
      <c r="DE21" s="83">
        <v>-2.7249513618677002E-2</v>
      </c>
      <c r="DF21" s="83">
        <v>-2.7254968838175561E-2</v>
      </c>
      <c r="DG21" s="86">
        <v>-2.7254968838175572E-2</v>
      </c>
      <c r="DH21" s="254"/>
      <c r="DI21" s="101" t="s">
        <v>285</v>
      </c>
      <c r="DJ21" s="82">
        <v>9.1308932842921742E-3</v>
      </c>
      <c r="DK21" s="83">
        <v>9.135990452478442E-3</v>
      </c>
      <c r="DL21" s="83">
        <v>8.1626020325253727E-3</v>
      </c>
      <c r="DM21" s="83">
        <v>8.1707679884398567E-3</v>
      </c>
      <c r="DN21" s="86">
        <v>8.1707679884398567E-3</v>
      </c>
      <c r="DO21" s="254"/>
      <c r="DP21" s="101" t="s">
        <v>285</v>
      </c>
      <c r="DQ21" s="82">
        <v>1.0883417444053731E-2</v>
      </c>
      <c r="DR21" s="83">
        <v>1.0868013783822329E-2</v>
      </c>
      <c r="DS21" s="83">
        <v>9.9563557010365188E-3</v>
      </c>
      <c r="DT21" s="83">
        <v>9.9594245665805253E-3</v>
      </c>
      <c r="DU21" s="83">
        <v>9.959424566580527E-3</v>
      </c>
      <c r="DV21" s="254"/>
      <c r="DW21" s="101" t="s">
        <v>285</v>
      </c>
      <c r="DX21" s="82">
        <v>7.0346183908624694E-3</v>
      </c>
      <c r="DY21" s="83">
        <v>7.0396966274003736E-3</v>
      </c>
      <c r="DZ21" s="83">
        <v>3.6523233687312022E-2</v>
      </c>
      <c r="EA21" s="83">
        <v>3.6523009495982472E-2</v>
      </c>
      <c r="EB21" s="83">
        <v>3.6523009495982472E-2</v>
      </c>
      <c r="EC21" s="254"/>
      <c r="ED21" s="101" t="s">
        <v>285</v>
      </c>
      <c r="EE21" s="82">
        <v>2.060590886329499E-2</v>
      </c>
      <c r="EF21" s="83">
        <v>2.0590886329494192E-2</v>
      </c>
      <c r="EG21" s="83">
        <v>2.5950491531446272E-2</v>
      </c>
      <c r="EH21" s="83">
        <v>2.594382361824232E-2</v>
      </c>
      <c r="EI21" s="83">
        <v>2.59438236182424E-2</v>
      </c>
      <c r="EJ21" s="254"/>
      <c r="EK21" s="101" t="s">
        <v>285</v>
      </c>
      <c r="EL21" s="82">
        <v>4.2195127934647287E-3</v>
      </c>
      <c r="EM21" s="83">
        <v>4.2195749023610663E-3</v>
      </c>
      <c r="EN21" s="83">
        <v>-0.1108968956719503</v>
      </c>
      <c r="EO21" s="83">
        <v>-0.1108952280020019</v>
      </c>
      <c r="EP21" s="83">
        <v>-0.1108952280020019</v>
      </c>
      <c r="EQ21" s="254"/>
      <c r="ER21" s="101" t="s">
        <v>285</v>
      </c>
      <c r="ES21" s="82">
        <v>3.2246244045437719E-3</v>
      </c>
      <c r="ET21" s="83">
        <v>3.2246716697936881E-3</v>
      </c>
      <c r="EU21" s="83">
        <v>1.211452314484197E-2</v>
      </c>
      <c r="EV21" s="83">
        <v>1.2107365958104349E-2</v>
      </c>
      <c r="EW21" s="83">
        <v>1.210736595810431E-2</v>
      </c>
      <c r="EX21" s="254"/>
      <c r="EY21" s="101" t="s">
        <v>285</v>
      </c>
      <c r="EZ21" s="82">
        <v>2.0210874911729231E-3</v>
      </c>
      <c r="FA21" s="83">
        <v>2.0259871817348749E-3</v>
      </c>
      <c r="FB21" s="83">
        <v>1.452250218094106E-2</v>
      </c>
      <c r="FC21" s="83">
        <v>1.4525151848903579E-2</v>
      </c>
      <c r="FD21" s="83">
        <v>1.4525151848903659E-2</v>
      </c>
      <c r="FE21" s="254"/>
      <c r="FF21" s="101" t="s">
        <v>285</v>
      </c>
      <c r="FG21" s="82">
        <v>0</v>
      </c>
      <c r="FH21" s="83">
        <v>0</v>
      </c>
      <c r="FI21" s="83">
        <v>3.9542235710672863E-2</v>
      </c>
      <c r="FJ21" s="83">
        <v>3.9544257537485847E-2</v>
      </c>
      <c r="FK21" s="83">
        <v>3.9544257537485812E-2</v>
      </c>
      <c r="FL21" s="254"/>
      <c r="FM21" s="101" t="s">
        <v>285</v>
      </c>
      <c r="FN21" s="82">
        <v>2.4301336573511541E-3</v>
      </c>
      <c r="FO21" s="83">
        <v>2.430157279779147E-3</v>
      </c>
      <c r="FP21" s="83">
        <v>4.8098093836291267E-2</v>
      </c>
      <c r="FQ21" s="83">
        <v>4.8100585230680129E-2</v>
      </c>
      <c r="FR21" s="83">
        <v>4.8100585230680011E-2</v>
      </c>
      <c r="FS21" s="254"/>
      <c r="FT21" s="101" t="s">
        <v>285</v>
      </c>
      <c r="FU21" s="82">
        <v>-1.3090909090909589E-3</v>
      </c>
      <c r="FV21" s="83">
        <v>-1.3188006671578871E-3</v>
      </c>
      <c r="FW21" s="83">
        <v>-1.056162300808914E-3</v>
      </c>
      <c r="FX21" s="83">
        <v>-1.0555807667264529E-3</v>
      </c>
      <c r="FY21" s="83">
        <v>-1.0555807667264161E-3</v>
      </c>
      <c r="FZ21" s="254"/>
      <c r="GA21" s="101" t="s">
        <v>285</v>
      </c>
      <c r="GB21" s="82">
        <v>1.257403631420528E-2</v>
      </c>
      <c r="GC21" s="83">
        <v>1.260341010603157E-2</v>
      </c>
      <c r="GD21" s="83">
        <v>2.9894272104101199E-2</v>
      </c>
      <c r="GE21" s="83">
        <v>2.9893639083933152E-2</v>
      </c>
      <c r="GF21" s="83">
        <v>2.9893639083933152E-2</v>
      </c>
      <c r="GG21" s="254"/>
      <c r="GH21" s="101" t="s">
        <v>285</v>
      </c>
      <c r="GI21" s="82">
        <v>4.5787984849211894E-3</v>
      </c>
      <c r="GJ21" s="83">
        <v>4.5835490861670797E-3</v>
      </c>
      <c r="GK21" s="83">
        <v>2.639802353259741E-3</v>
      </c>
      <c r="GL21" s="83">
        <v>2.6369790767696529E-3</v>
      </c>
      <c r="GM21" s="83">
        <v>2.6369790767696169E-3</v>
      </c>
      <c r="GN21" s="254"/>
      <c r="GO21" s="101" t="s">
        <v>285</v>
      </c>
      <c r="GP21" s="82">
        <v>9.3783558047965798E-3</v>
      </c>
      <c r="GQ21" s="83">
        <v>9.3925394219387549E-3</v>
      </c>
      <c r="GR21" s="83">
        <v>1.293923062209545E-3</v>
      </c>
      <c r="GS21" s="83">
        <v>1.291112365031069E-3</v>
      </c>
      <c r="GT21" s="83">
        <v>1.291112365031215E-3</v>
      </c>
      <c r="GU21" s="254"/>
      <c r="GV21" s="99" t="s">
        <v>285</v>
      </c>
      <c r="GW21" s="83">
        <v>3.1183507494444179E-2</v>
      </c>
      <c r="GX21" s="83">
        <v>3.114952528653029E-2</v>
      </c>
      <c r="GY21" s="83">
        <v>4.1509349154980293E-2</v>
      </c>
      <c r="GZ21" s="83">
        <v>4.151065943302517E-2</v>
      </c>
      <c r="HA21" s="83">
        <v>4.1507475611930342E-2</v>
      </c>
      <c r="HB21" s="254"/>
      <c r="HC21" s="99" t="s">
        <v>285</v>
      </c>
      <c r="HD21" s="83">
        <v>5.273173303987003E-3</v>
      </c>
      <c r="HE21" s="83">
        <v>5.2823682617706849E-3</v>
      </c>
      <c r="HF21" s="83">
        <v>-9.8483050298858482E-2</v>
      </c>
      <c r="HG21" s="83">
        <v>-9.8475816657801668E-2</v>
      </c>
      <c r="HH21" s="83">
        <v>-9.8471532288880323E-2</v>
      </c>
      <c r="HI21" s="254"/>
      <c r="HJ21" s="99" t="s">
        <v>285</v>
      </c>
      <c r="HK21" s="83">
        <v>6.5911008734918838E-3</v>
      </c>
      <c r="HL21" s="83">
        <v>6.5865095148607226E-3</v>
      </c>
      <c r="HM21" s="83">
        <v>-3.292323894779673E-2</v>
      </c>
      <c r="HN21" s="83">
        <v>-3.2928466796875007E-2</v>
      </c>
      <c r="HO21" s="83">
        <v>-3.2933497223752918E-2</v>
      </c>
      <c r="HP21" s="254"/>
      <c r="HQ21" s="99" t="s">
        <v>285</v>
      </c>
      <c r="HR21" s="83">
        <v>3.2173282581112001E-3</v>
      </c>
      <c r="HS21" s="83">
        <v>3.2082653616095371E-3</v>
      </c>
      <c r="HT21" s="83">
        <v>1.9280507876792759E-2</v>
      </c>
      <c r="HU21" s="83">
        <v>1.927061966823404E-2</v>
      </c>
      <c r="HV21" s="83">
        <v>1.927419354838715E-2</v>
      </c>
      <c r="HX21" s="99" t="s">
        <v>285</v>
      </c>
      <c r="HY21" s="83">
        <v>1.061475224716625E-3</v>
      </c>
      <c r="HZ21" s="83">
        <v>1.066001770646861E-3</v>
      </c>
      <c r="IA21" s="83">
        <v>-3.6313968311782879E-2</v>
      </c>
      <c r="IB21" s="83">
        <v>-3.6305844229558681E-2</v>
      </c>
      <c r="IC21" s="83">
        <v>-3.6307564233549083E-2</v>
      </c>
      <c r="IE21" s="99" t="s">
        <v>285</v>
      </c>
      <c r="IF21" s="83">
        <v>2.7298364354201451E-3</v>
      </c>
      <c r="IG21" s="83">
        <v>2.7253366061439281E-3</v>
      </c>
      <c r="IH21" s="83">
        <v>-7.1975709930203843E-2</v>
      </c>
      <c r="II21" s="83">
        <v>-7.1973956158104896E-2</v>
      </c>
      <c r="IJ21" s="83">
        <v>-7.1972299811702861E-2</v>
      </c>
      <c r="IL21" s="99" t="s">
        <v>285</v>
      </c>
      <c r="IM21" s="83">
        <v>1.8674346397877001E-3</v>
      </c>
      <c r="IN21" s="83">
        <v>1.8539517972532219E-3</v>
      </c>
      <c r="IO21" s="83">
        <v>8.9287411248829066E-2</v>
      </c>
      <c r="IP21" s="83">
        <v>8.9291483960304632E-2</v>
      </c>
      <c r="IQ21" s="83">
        <v>8.9295330410031432E-2</v>
      </c>
      <c r="IS21" s="99" t="s">
        <v>285</v>
      </c>
      <c r="IT21" s="83">
        <v>3.2563048799658391E-3</v>
      </c>
      <c r="IU21" s="83">
        <v>3.2518864534673828E-3</v>
      </c>
      <c r="IV21" s="83">
        <v>1.9404770806849689E-2</v>
      </c>
      <c r="IW21" s="83">
        <v>1.939659738553777E-2</v>
      </c>
      <c r="IX21" s="83">
        <v>1.9394763325623711E-2</v>
      </c>
      <c r="IZ21" s="99" t="s">
        <v>285</v>
      </c>
      <c r="JA21" s="83">
        <v>1.857903926221033E-3</v>
      </c>
      <c r="JB21" s="83">
        <v>1.8445228416398101E-3</v>
      </c>
      <c r="JC21" s="83">
        <v>-5.5162295983862103E-2</v>
      </c>
      <c r="JD21" s="83">
        <v>-5.5160086876097567E-2</v>
      </c>
      <c r="JE21" s="83">
        <v>-5.5163455293353578E-2</v>
      </c>
      <c r="JG21" s="99" t="s">
        <v>285</v>
      </c>
      <c r="JH21" s="83">
        <v>7.149719596934405E-4</v>
      </c>
      <c r="JI21" s="83">
        <v>7.3287573287567586E-4</v>
      </c>
      <c r="JJ21" s="83">
        <v>5.2016614261868478E-3</v>
      </c>
      <c r="JK21" s="83">
        <v>5.2023184962770074E-3</v>
      </c>
      <c r="JL21" s="83">
        <v>5.2059942257458997E-3</v>
      </c>
      <c r="JN21" s="99" t="s">
        <v>285</v>
      </c>
      <c r="JO21" s="150">
        <v>1.182443717015165E-2</v>
      </c>
      <c r="JP21" s="150">
        <v>1.1829259602365831E-2</v>
      </c>
      <c r="JQ21" s="150">
        <v>2.6548102326180691E-2</v>
      </c>
      <c r="JR21" s="150">
        <v>2.6410919288405939E-2</v>
      </c>
      <c r="JS21" s="150">
        <v>2.6408997133624289E-2</v>
      </c>
      <c r="JU21" s="99" t="s">
        <v>285</v>
      </c>
      <c r="JV21" s="83">
        <v>2.6345754537944739E-3</v>
      </c>
      <c r="JW21" s="83">
        <v>2.6257033133875629E-3</v>
      </c>
      <c r="JX21" s="83">
        <v>-1.1585248117396891E-3</v>
      </c>
      <c r="JY21" s="83">
        <v>-1.1598135545003599E-3</v>
      </c>
      <c r="JZ21" s="83">
        <v>-1.157987836568692E-3</v>
      </c>
      <c r="KB21" s="99" t="s">
        <v>285</v>
      </c>
      <c r="KC21" s="150">
        <v>1.078392534882692E-2</v>
      </c>
      <c r="KD21" s="150">
        <v>1.077540671878302E-2</v>
      </c>
      <c r="KE21" s="150">
        <v>4.0304354376977443E-2</v>
      </c>
      <c r="KF21" s="150">
        <v>4.0299256128667318E-2</v>
      </c>
      <c r="KG21" s="150">
        <v>4.0297405704426352E-2</v>
      </c>
      <c r="KI21" s="260" t="s">
        <v>285</v>
      </c>
      <c r="KJ21" s="150">
        <f>+'3. CELSIA COLOMBIA Tolima'!S19</f>
        <v>7.7730360564362702E-3</v>
      </c>
      <c r="KK21" s="150">
        <f>+'3. CELSIA COLOMBIA Tolima'!T19</f>
        <v>7.7689520624301877E-3</v>
      </c>
      <c r="KL21" s="150">
        <f>+'3. CELSIA COLOMBIA Tolima'!U19</f>
        <v>-1.9057619426943739E-2</v>
      </c>
      <c r="KM21" s="150">
        <f>+'3. CELSIA COLOMBIA Tolima'!V19</f>
        <v>-1.9051038727878996E-2</v>
      </c>
      <c r="KN21" s="150">
        <f>+'3. CELSIA COLOMBIA Tolima'!W19</f>
        <v>-1.9047619047619025E-2</v>
      </c>
    </row>
    <row r="22" spans="1:300" ht="15" customHeight="1" thickBot="1" x14ac:dyDescent="0.3">
      <c r="A22" s="102" t="s">
        <v>286</v>
      </c>
      <c r="B22" s="82">
        <v>2.7544415369719579E-5</v>
      </c>
      <c r="C22" s="83">
        <v>2.7543656688948922E-7</v>
      </c>
      <c r="D22" s="83">
        <v>1.5619661248560269E-5</v>
      </c>
      <c r="E22" s="83">
        <v>2.6276483929548711E-6</v>
      </c>
      <c r="F22" s="86">
        <v>0</v>
      </c>
      <c r="G22" s="254"/>
      <c r="H22" s="102" t="s">
        <v>286</v>
      </c>
      <c r="I22" s="82">
        <v>0</v>
      </c>
      <c r="J22" s="83">
        <v>0</v>
      </c>
      <c r="K22" s="83">
        <v>0</v>
      </c>
      <c r="L22" s="83">
        <v>0</v>
      </c>
      <c r="M22" s="86">
        <v>0</v>
      </c>
      <c r="N22" s="254"/>
      <c r="O22" s="102" t="s">
        <v>286</v>
      </c>
      <c r="P22" s="82">
        <v>7.691566132319856E-3</v>
      </c>
      <c r="Q22" s="83">
        <v>7.6915640137817914E-3</v>
      </c>
      <c r="R22" s="83">
        <v>1.0999974618446951E-2</v>
      </c>
      <c r="S22" s="83">
        <v>1.0999998755327679E-2</v>
      </c>
      <c r="T22" s="86">
        <v>1.100002155126964E-2</v>
      </c>
      <c r="U22" s="254"/>
      <c r="V22" s="103" t="s">
        <v>286</v>
      </c>
      <c r="W22" s="82">
        <v>1.507096439138724E-2</v>
      </c>
      <c r="X22" s="83">
        <v>1.5070550270792109E-2</v>
      </c>
      <c r="Y22" s="83">
        <v>1.6000021886754041E-2</v>
      </c>
      <c r="Z22" s="83">
        <v>1.6000037207480111E-2</v>
      </c>
      <c r="AA22" s="86">
        <v>1.6000013679219979E-2</v>
      </c>
      <c r="AB22" s="254"/>
      <c r="AC22" s="103" t="s">
        <v>286</v>
      </c>
      <c r="AD22" s="82">
        <v>2.0999821604682709E-2</v>
      </c>
      <c r="AE22" s="83">
        <v>2.100002638904671E-2</v>
      </c>
      <c r="AF22" s="83">
        <v>2.1000043559353539E-2</v>
      </c>
      <c r="AG22" s="83">
        <v>2.100002638904671E-2</v>
      </c>
      <c r="AH22" s="86">
        <v>2.1000048357478231E-2</v>
      </c>
      <c r="AI22" s="254"/>
      <c r="AJ22" s="103" t="s">
        <v>286</v>
      </c>
      <c r="AK22" s="82">
        <v>2.0000204396570121E-2</v>
      </c>
      <c r="AL22" s="83">
        <v>2.000000527474987E-2</v>
      </c>
      <c r="AM22" s="83">
        <v>1.999999069161754E-2</v>
      </c>
      <c r="AN22" s="83">
        <v>2.000000527474987E-2</v>
      </c>
      <c r="AO22" s="86">
        <v>1.9999982417501221E-2</v>
      </c>
      <c r="AP22" s="254"/>
      <c r="AQ22" s="103" t="s">
        <v>286</v>
      </c>
      <c r="AR22" s="82">
        <v>1.399974014103492E-2</v>
      </c>
      <c r="AS22" s="83">
        <v>1.4000065158674239E-2</v>
      </c>
      <c r="AT22" s="83">
        <v>1.399998996154821E-2</v>
      </c>
      <c r="AU22" s="83">
        <v>1.399993587559034E-2</v>
      </c>
      <c r="AV22" s="86">
        <v>1.399995712111139E-2</v>
      </c>
      <c r="AW22" s="254"/>
      <c r="AX22" s="103" t="s">
        <v>286</v>
      </c>
      <c r="AY22" s="82">
        <v>1.100021961552301E-2</v>
      </c>
      <c r="AZ22" s="83">
        <v>1.1000026264609089E-2</v>
      </c>
      <c r="BA22" s="83">
        <v>1.100008774870564E-2</v>
      </c>
      <c r="BB22" s="83">
        <v>1.100002766709174E-2</v>
      </c>
      <c r="BC22" s="86">
        <v>1.1000005949911979E-2</v>
      </c>
      <c r="BD22" s="254"/>
      <c r="BE22" s="103" t="s">
        <v>286</v>
      </c>
      <c r="BF22" s="82">
        <v>6.9997843503966624E-3</v>
      </c>
      <c r="BG22" s="83">
        <v>6.999910461275803E-3</v>
      </c>
      <c r="BH22" s="83">
        <v>7.0000445097254489E-3</v>
      </c>
      <c r="BI22" s="83">
        <v>7.0000374549358561E-3</v>
      </c>
      <c r="BJ22" s="86">
        <v>6.9999952708415273E-3</v>
      </c>
      <c r="BK22" s="254"/>
      <c r="BL22" s="103" t="s">
        <v>286</v>
      </c>
      <c r="BM22" s="82">
        <v>5.9999737008039197E-3</v>
      </c>
      <c r="BN22" s="83">
        <v>5.9999729494017813E-3</v>
      </c>
      <c r="BO22" s="83">
        <v>5.9998989285988411E-3</v>
      </c>
      <c r="BP22" s="83">
        <v>5.9999729494017813E-3</v>
      </c>
      <c r="BQ22" s="86">
        <v>5.999973074635517E-3</v>
      </c>
      <c r="BR22" s="254"/>
      <c r="BS22" s="103" t="s">
        <v>286</v>
      </c>
      <c r="BT22" s="82">
        <v>8.0001792617776339E-3</v>
      </c>
      <c r="BU22" s="83">
        <v>8.0000537785266546E-3</v>
      </c>
      <c r="BV22" s="83">
        <v>8.0001417691026207E-3</v>
      </c>
      <c r="BW22" s="83">
        <v>8.0000537785266546E-3</v>
      </c>
      <c r="BX22" s="86">
        <v>8.0000746923996491E-3</v>
      </c>
      <c r="BY22" s="254"/>
      <c r="BZ22" s="103" t="s">
        <v>286</v>
      </c>
      <c r="CA22" s="82">
        <v>1.0000049399731519E-2</v>
      </c>
      <c r="CB22" s="83">
        <v>9.9999876500671755E-3</v>
      </c>
      <c r="CC22" s="83">
        <v>9.9999578649379844E-3</v>
      </c>
      <c r="CD22" s="83">
        <v>9.9999876500671755E-3</v>
      </c>
      <c r="CE22" s="86">
        <v>9.9999464836241642E-3</v>
      </c>
      <c r="CF22" s="254"/>
      <c r="CG22" s="103" t="s">
        <v>286</v>
      </c>
      <c r="CH22" s="82">
        <v>2.5000053495993779E-2</v>
      </c>
      <c r="CI22" s="83">
        <v>2.5000177301018611E-2</v>
      </c>
      <c r="CJ22" s="83">
        <v>2.4999946054459109E-2</v>
      </c>
      <c r="CK22" s="83">
        <v>2.5000055024454002E-2</v>
      </c>
      <c r="CL22" s="86">
        <v>2.5000056043427699E-2</v>
      </c>
      <c r="CM22" s="254"/>
      <c r="CN22" s="103" t="s">
        <v>286</v>
      </c>
      <c r="CO22" s="82">
        <v>3.799997315880594E-2</v>
      </c>
      <c r="CP22" s="83">
        <v>3.7999970892217988E-2</v>
      </c>
      <c r="CQ22" s="83">
        <v>3.7999977825311518E-2</v>
      </c>
      <c r="CR22" s="83">
        <v>3.7999975425394232E-2</v>
      </c>
      <c r="CS22" s="86">
        <v>3.7999976936453253E-2</v>
      </c>
      <c r="CT22" s="254"/>
      <c r="CU22" s="103" t="s">
        <v>286</v>
      </c>
      <c r="CV22" s="82">
        <v>6.0000499932336858E-3</v>
      </c>
      <c r="CW22" s="83">
        <v>5.9998772579988487E-3</v>
      </c>
      <c r="CX22" s="83">
        <v>5.9999999999999663E-3</v>
      </c>
      <c r="CY22" s="83">
        <v>5.9999928745271651E-3</v>
      </c>
      <c r="CZ22" s="86">
        <v>6.000050567873289E-3</v>
      </c>
      <c r="DA22" s="254"/>
      <c r="DB22" s="103" t="s">
        <v>286</v>
      </c>
      <c r="DC22" s="82">
        <v>4.5956507111249312E-3</v>
      </c>
      <c r="DD22" s="83">
        <v>4.5954798738408039E-3</v>
      </c>
      <c r="DE22" s="83">
        <v>-5.1637175325547858E-3</v>
      </c>
      <c r="DF22" s="83">
        <v>-5.1637172549496083E-3</v>
      </c>
      <c r="DG22" s="86">
        <v>-5.1637171566311152E-3</v>
      </c>
      <c r="DH22" s="254"/>
      <c r="DI22" s="103" t="s">
        <v>286</v>
      </c>
      <c r="DJ22" s="82">
        <v>9.1489703463735542E-3</v>
      </c>
      <c r="DK22" s="83">
        <v>9.1489160879320575E-3</v>
      </c>
      <c r="DL22" s="83">
        <v>-9.6986526264138812E-3</v>
      </c>
      <c r="DM22" s="83">
        <v>-9.6986926321262421E-3</v>
      </c>
      <c r="DN22" s="86">
        <v>-9.6987115855860524E-3</v>
      </c>
      <c r="DO22" s="254"/>
      <c r="DP22" s="103" t="s">
        <v>286</v>
      </c>
      <c r="DQ22" s="82">
        <v>1.086480660216038E-2</v>
      </c>
      <c r="DR22" s="83">
        <v>1.086492296312561E-2</v>
      </c>
      <c r="DS22" s="83">
        <v>2.3104112089124291E-2</v>
      </c>
      <c r="DT22" s="83">
        <v>2.3104050383790039E-2</v>
      </c>
      <c r="DU22" s="83">
        <v>2.3104069710316349E-2</v>
      </c>
      <c r="DV22" s="254"/>
      <c r="DW22" s="103" t="s">
        <v>286</v>
      </c>
      <c r="DX22" s="82">
        <v>7.0467243670348494E-3</v>
      </c>
      <c r="DY22" s="83">
        <v>7.0466701997373782E-3</v>
      </c>
      <c r="DZ22" s="83">
        <v>8.9845702207232651E-3</v>
      </c>
      <c r="EA22" s="83">
        <v>8.9846173096607227E-3</v>
      </c>
      <c r="EB22" s="83">
        <v>8.9845982498522516E-3</v>
      </c>
      <c r="EC22" s="254"/>
      <c r="ED22" s="103" t="s">
        <v>286</v>
      </c>
      <c r="EE22" s="82">
        <v>5.9372178098824266E-3</v>
      </c>
      <c r="EF22" s="83">
        <v>5.9373301496952182E-3</v>
      </c>
      <c r="EG22" s="83">
        <v>1.733681304797843E-2</v>
      </c>
      <c r="EH22" s="83">
        <v>1.7336760186200281E-2</v>
      </c>
      <c r="EI22" s="83">
        <v>1.7336741464320501E-2</v>
      </c>
      <c r="EJ22" s="254"/>
      <c r="EK22" s="103" t="s">
        <v>286</v>
      </c>
      <c r="EL22" s="82">
        <v>4.2157609044022994E-3</v>
      </c>
      <c r="EM22" s="83">
        <v>4.215761600277027E-3</v>
      </c>
      <c r="EN22" s="83">
        <v>-1.524339154257748E-2</v>
      </c>
      <c r="EO22" s="83">
        <v>-1.5243398829756401E-2</v>
      </c>
      <c r="EP22" s="83">
        <v>-1.524334390177446E-2</v>
      </c>
      <c r="EQ22" s="254"/>
      <c r="ER22" s="103" t="s">
        <v>286</v>
      </c>
      <c r="ES22" s="82">
        <v>3.2186792429569431E-3</v>
      </c>
      <c r="ET22" s="83">
        <v>3.2186249813164528E-3</v>
      </c>
      <c r="EU22" s="83">
        <v>-2.2416794127753801E-2</v>
      </c>
      <c r="EV22" s="83">
        <v>-2.241671631053704E-2</v>
      </c>
      <c r="EW22" s="83">
        <v>-2.241675284809851E-2</v>
      </c>
      <c r="EX22" s="254"/>
      <c r="EY22" s="103" t="s">
        <v>286</v>
      </c>
      <c r="EZ22" s="82">
        <v>2.022663000914264E-3</v>
      </c>
      <c r="FA22" s="83">
        <v>2.0224995980341709E-3</v>
      </c>
      <c r="FB22" s="83">
        <v>-2.9431874441778281E-2</v>
      </c>
      <c r="FC22" s="83">
        <v>-2.943190758056434E-2</v>
      </c>
      <c r="FD22" s="83">
        <v>-2.9431888464343151E-2</v>
      </c>
      <c r="FE22" s="254"/>
      <c r="FF22" s="103" t="s">
        <v>286</v>
      </c>
      <c r="FG22" s="82">
        <v>0</v>
      </c>
      <c r="FH22" s="83">
        <v>0</v>
      </c>
      <c r="FI22" s="83">
        <v>-7.6757043083294698E-3</v>
      </c>
      <c r="FJ22" s="83">
        <v>-7.6757322210343742E-3</v>
      </c>
      <c r="FK22" s="83">
        <v>-7.6757911575807839E-3</v>
      </c>
      <c r="FL22" s="254"/>
      <c r="FM22" s="103" t="s">
        <v>286</v>
      </c>
      <c r="FN22" s="82">
        <v>2.43608579142531E-3</v>
      </c>
      <c r="FO22" s="83">
        <v>2.4361412255530851E-3</v>
      </c>
      <c r="FP22" s="83">
        <v>-6.9706616587409927E-3</v>
      </c>
      <c r="FQ22" s="83">
        <v>-6.971740762997245E-3</v>
      </c>
      <c r="FR22" s="83">
        <v>-6.9717013432309769E-3</v>
      </c>
      <c r="FS22" s="254"/>
      <c r="FT22" s="103" t="s">
        <v>286</v>
      </c>
      <c r="FU22" s="82">
        <v>-1.3193415525982991E-3</v>
      </c>
      <c r="FV22" s="83">
        <v>-1.3192876107888721E-3</v>
      </c>
      <c r="FW22" s="83">
        <v>3.6667154363743661E-2</v>
      </c>
      <c r="FX22" s="83">
        <v>3.666834562571198E-2</v>
      </c>
      <c r="FY22" s="83">
        <v>3.6668265675281253E-2</v>
      </c>
      <c r="FZ22" s="254"/>
      <c r="GA22" s="103" t="s">
        <v>286</v>
      </c>
      <c r="GB22" s="82">
        <v>2.7115851734737031E-3</v>
      </c>
      <c r="GC22" s="83">
        <v>2.7115314675719899E-3</v>
      </c>
      <c r="GD22" s="83">
        <v>1.496457356259581E-2</v>
      </c>
      <c r="GE22" s="83">
        <v>1.4964614086644189E-2</v>
      </c>
      <c r="GF22" s="83">
        <v>1.496469236323536E-2</v>
      </c>
      <c r="GG22" s="254"/>
      <c r="GH22" s="103" t="s">
        <v>286</v>
      </c>
      <c r="GI22" s="82">
        <v>4.5764061922247976E-3</v>
      </c>
      <c r="GJ22" s="83">
        <v>4.5763533863082146E-3</v>
      </c>
      <c r="GK22" s="83">
        <v>-2.6715658470167401E-2</v>
      </c>
      <c r="GL22" s="83">
        <v>-2.6715777540779469E-2</v>
      </c>
      <c r="GM22" s="83">
        <v>-2.6715777540779511E-2</v>
      </c>
      <c r="GN22" s="254"/>
      <c r="GO22" s="103" t="s">
        <v>286</v>
      </c>
      <c r="GP22" s="82">
        <v>9.3870386710320653E-3</v>
      </c>
      <c r="GQ22" s="83">
        <v>9.3870962720565294E-3</v>
      </c>
      <c r="GR22" s="83">
        <v>-1.1964443660671609E-2</v>
      </c>
      <c r="GS22" s="83">
        <v>-1.1964320407137709E-2</v>
      </c>
      <c r="GT22" s="83">
        <v>-1.196435944269534E-2</v>
      </c>
      <c r="GU22" s="254"/>
      <c r="GV22" s="99" t="s">
        <v>286</v>
      </c>
      <c r="GW22" s="83">
        <v>1.1351119797593141E-2</v>
      </c>
      <c r="GX22" s="83">
        <v>1.1351284084962899E-2</v>
      </c>
      <c r="GY22" s="83">
        <v>1.7452281238870861E-2</v>
      </c>
      <c r="GZ22" s="83">
        <v>1.7452175563114049E-2</v>
      </c>
      <c r="HA22" s="83">
        <v>1.745217625261879E-2</v>
      </c>
      <c r="HB22" s="254"/>
      <c r="HC22" s="99" t="s">
        <v>286</v>
      </c>
      <c r="HD22" s="83">
        <v>5.2739323675486862E-3</v>
      </c>
      <c r="HE22" s="83">
        <v>5.273827313605331E-3</v>
      </c>
      <c r="HF22" s="83">
        <v>-3.1862810599429262E-2</v>
      </c>
      <c r="HG22" s="83">
        <v>-3.1862811909459818E-2</v>
      </c>
      <c r="HH22" s="83">
        <v>-3.1862813146710932E-2</v>
      </c>
      <c r="HI22" s="254"/>
      <c r="HJ22" s="99" t="s">
        <v>286</v>
      </c>
      <c r="HK22" s="83">
        <v>6.5914057864800233E-3</v>
      </c>
      <c r="HL22" s="83">
        <v>6.5913021861457319E-3</v>
      </c>
      <c r="HM22" s="83">
        <v>-3.8094665116117782E-2</v>
      </c>
      <c r="HN22" s="83">
        <v>-3.8094610110095607E-2</v>
      </c>
      <c r="HO22" s="83">
        <v>-3.8094591583744022E-2</v>
      </c>
      <c r="HP22" s="254"/>
      <c r="HQ22" s="99" t="s">
        <v>286</v>
      </c>
      <c r="HR22" s="83">
        <v>3.207148181024598E-3</v>
      </c>
      <c r="HS22" s="83">
        <v>3.2072016788626122E-3</v>
      </c>
      <c r="HT22" s="83">
        <v>4.6110128861298852E-2</v>
      </c>
      <c r="HU22" s="83">
        <v>4.611013554100446E-2</v>
      </c>
      <c r="HV22" s="83">
        <v>4.611017819930175E-2</v>
      </c>
      <c r="HX22" s="99" t="s">
        <v>286</v>
      </c>
      <c r="HY22" s="83">
        <v>1.0655448282479911E-3</v>
      </c>
      <c r="HZ22" s="83">
        <v>1.0656494735069081E-3</v>
      </c>
      <c r="IA22" s="83">
        <v>-6.0686550337284997E-2</v>
      </c>
      <c r="IB22" s="83">
        <v>-6.0686619396209313E-2</v>
      </c>
      <c r="IC22" s="83">
        <v>-6.0686618186753478E-2</v>
      </c>
      <c r="IE22" s="99" t="s">
        <v>286</v>
      </c>
      <c r="IF22" s="83">
        <v>2.7279756086887588E-3</v>
      </c>
      <c r="IG22" s="83">
        <v>2.7279761772030509E-3</v>
      </c>
      <c r="IH22" s="83">
        <v>1.6090469426670341E-2</v>
      </c>
      <c r="II22" s="83">
        <v>1.6090560130887579E-2</v>
      </c>
      <c r="IJ22" s="83">
        <v>1.609053857236533E-2</v>
      </c>
      <c r="IL22" s="99" t="s">
        <v>286</v>
      </c>
      <c r="IM22" s="83">
        <v>1.858560288640565E-3</v>
      </c>
      <c r="IN22" s="83">
        <v>1.858248923053157E-3</v>
      </c>
      <c r="IO22" s="83">
        <v>2.589133474990974E-2</v>
      </c>
      <c r="IP22" s="83">
        <v>2.5891149550502118E-2</v>
      </c>
      <c r="IQ22" s="83">
        <v>2.58913583618831E-2</v>
      </c>
      <c r="IS22" s="99" t="s">
        <v>286</v>
      </c>
      <c r="IT22" s="83">
        <v>3.24450195390998E-3</v>
      </c>
      <c r="IU22" s="83">
        <v>3.244918534745705E-3</v>
      </c>
      <c r="IV22" s="83">
        <v>2.5966618247751701E-3</v>
      </c>
      <c r="IW22" s="83">
        <v>2.5967412198321209E-3</v>
      </c>
      <c r="IX22" s="83">
        <v>2.5965778581539651E-3</v>
      </c>
      <c r="IZ22" s="99" t="s">
        <v>286</v>
      </c>
      <c r="JA22" s="83">
        <v>1.8483375817613639E-3</v>
      </c>
      <c r="JB22" s="83">
        <v>1.8483894673850421E-3</v>
      </c>
      <c r="JC22" s="83">
        <v>-2.5426462523159658E-2</v>
      </c>
      <c r="JD22" s="83">
        <v>-2.5426442667203269E-2</v>
      </c>
      <c r="JE22" s="83">
        <v>-2.5426522840526988E-2</v>
      </c>
      <c r="JG22" s="99" t="s">
        <v>286</v>
      </c>
      <c r="JH22" s="83">
        <v>7.2471003213860931E-4</v>
      </c>
      <c r="JI22" s="83">
        <v>7.2486486698462556E-4</v>
      </c>
      <c r="JJ22" s="83">
        <v>-1.874533230462069E-2</v>
      </c>
      <c r="JK22" s="83">
        <v>-1.874535518797844E-2</v>
      </c>
      <c r="JL22" s="83">
        <v>-1.874527264459221E-2</v>
      </c>
      <c r="JN22" s="99" t="s">
        <v>286</v>
      </c>
      <c r="JO22" s="150">
        <v>1.182111452181998E-2</v>
      </c>
      <c r="JP22" s="150">
        <v>1.1821061879657041E-2</v>
      </c>
      <c r="JQ22" s="150">
        <v>0.12680766013065251</v>
      </c>
      <c r="JR22" s="150">
        <v>0.12680768687812269</v>
      </c>
      <c r="JS22" s="150">
        <v>0.1268076418481992</v>
      </c>
      <c r="JU22" s="99" t="s">
        <v>286</v>
      </c>
      <c r="JV22" s="83">
        <v>2.6337757505976731E-3</v>
      </c>
      <c r="JW22" s="83">
        <v>2.6337754789933958E-3</v>
      </c>
      <c r="JX22" s="83">
        <v>-5.7114440922423057E-2</v>
      </c>
      <c r="JY22" s="83">
        <v>-5.7114339877437949E-2</v>
      </c>
      <c r="JZ22" s="83">
        <v>-5.7114379910540899E-2</v>
      </c>
      <c r="KB22" s="99" t="s">
        <v>286</v>
      </c>
      <c r="KC22" s="150">
        <v>1.0774248030066271E-2</v>
      </c>
      <c r="KD22" s="150">
        <v>1.077439995901436E-2</v>
      </c>
      <c r="KE22" s="150">
        <v>-1.142792665726374E-2</v>
      </c>
      <c r="KF22" s="150">
        <v>-1.142800350597999E-2</v>
      </c>
      <c r="KG22" s="150">
        <v>-1.142794401908916E-2</v>
      </c>
      <c r="KI22" s="259" t="s">
        <v>286</v>
      </c>
      <c r="KJ22" s="150">
        <f>+'8. ENEL COLOMBIA'!S19</f>
        <v>7.7688942525267132E-3</v>
      </c>
      <c r="KK22" s="150">
        <f>+'8. ENEL COLOMBIA'!T19</f>
        <v>7.7637877629832524E-3</v>
      </c>
      <c r="KL22" s="150">
        <f>+'8. ENEL COLOMBIA'!U19</f>
        <v>-5.9780282493935525E-3</v>
      </c>
      <c r="KM22" s="150">
        <f>+'8. ENEL COLOMBIA'!V19</f>
        <v>-5.9787288228089885E-3</v>
      </c>
      <c r="KN22" s="150">
        <f>+'8. ENEL COLOMBIA'!W19</f>
        <v>-5.9727134916624236E-3</v>
      </c>
    </row>
    <row r="23" spans="1:300" x14ac:dyDescent="0.25">
      <c r="A23" s="104" t="s">
        <v>287</v>
      </c>
      <c r="B23" s="82">
        <v>9.3155826489998341E-3</v>
      </c>
      <c r="C23" s="83">
        <v>9.3055639521994974E-3</v>
      </c>
      <c r="D23" s="83">
        <v>-6.0422730678064054E-3</v>
      </c>
      <c r="E23" s="83">
        <v>-6.0343873641573696E-3</v>
      </c>
      <c r="F23" s="86">
        <v>-6.0413049151806109E-3</v>
      </c>
      <c r="G23" s="254"/>
      <c r="H23" s="104" t="s">
        <v>287</v>
      </c>
      <c r="I23" s="82">
        <v>7.1760847423406431E-3</v>
      </c>
      <c r="J23" s="83">
        <v>7.1760337523762733E-3</v>
      </c>
      <c r="K23" s="83">
        <v>-3.1723312025475493E-2</v>
      </c>
      <c r="L23" s="83">
        <v>-3.1723307415293049E-2</v>
      </c>
      <c r="M23" s="86">
        <v>-3.1723307415292931E-2</v>
      </c>
      <c r="N23" s="254"/>
      <c r="O23" s="104" t="s">
        <v>287</v>
      </c>
      <c r="P23" s="82">
        <v>7.6916710403133384E-3</v>
      </c>
      <c r="Q23" s="83">
        <v>7.6916702779190691E-3</v>
      </c>
      <c r="R23" s="83">
        <v>1.6959655513617049E-2</v>
      </c>
      <c r="S23" s="83">
        <v>1.6959732837240941E-2</v>
      </c>
      <c r="T23" s="86">
        <v>1.695973283724081E-2</v>
      </c>
      <c r="U23" s="254"/>
      <c r="V23" s="105" t="s">
        <v>287</v>
      </c>
      <c r="W23" s="82">
        <v>1.261454974137933E-2</v>
      </c>
      <c r="X23" s="83">
        <v>1.261445013768845E-2</v>
      </c>
      <c r="Y23" s="83">
        <v>-1.8147221625485099E-2</v>
      </c>
      <c r="Z23" s="83">
        <v>-1.8147202233882609E-2</v>
      </c>
      <c r="AA23" s="86">
        <v>-1.8147202233882609E-2</v>
      </c>
      <c r="AB23" s="254"/>
      <c r="AC23" s="105" t="s">
        <v>287</v>
      </c>
      <c r="AD23" s="82">
        <v>1.7773500487630611E-2</v>
      </c>
      <c r="AE23" s="83">
        <v>1.7773646193956421E-2</v>
      </c>
      <c r="AF23" s="83">
        <v>9.6745615519501128E-5</v>
      </c>
      <c r="AG23" s="83">
        <v>9.6681709906263811E-5</v>
      </c>
      <c r="AH23" s="86">
        <v>9.6681709906222652E-5</v>
      </c>
      <c r="AI23" s="254"/>
      <c r="AJ23" s="105" t="s">
        <v>287</v>
      </c>
      <c r="AK23" s="82">
        <v>1.660565188624067E-2</v>
      </c>
      <c r="AL23" s="83">
        <v>1.6605492030945159E-2</v>
      </c>
      <c r="AM23" s="83">
        <v>5.8644534637905038E-3</v>
      </c>
      <c r="AN23" s="83">
        <v>5.8644714291890294E-3</v>
      </c>
      <c r="AO23" s="86">
        <v>5.8644732395330751E-3</v>
      </c>
      <c r="AP23" s="254"/>
      <c r="AQ23" s="105" t="s">
        <v>287</v>
      </c>
      <c r="AR23" s="82">
        <v>1.0506057482270979E-2</v>
      </c>
      <c r="AS23" s="83">
        <v>1.0506118653684209E-2</v>
      </c>
      <c r="AT23" s="83">
        <v>2.9136637238759322E-3</v>
      </c>
      <c r="AU23" s="83">
        <v>2.9134553570167071E-3</v>
      </c>
      <c r="AV23" s="86">
        <v>2.9135615393282568E-3</v>
      </c>
      <c r="AW23" s="254"/>
      <c r="AX23" s="105" t="s">
        <v>287</v>
      </c>
      <c r="AY23" s="82">
        <v>7.8166608174489467E-3</v>
      </c>
      <c r="AZ23" s="83">
        <v>7.8167533605088772E-3</v>
      </c>
      <c r="BA23" s="83">
        <v>9.3247888615314127E-3</v>
      </c>
      <c r="BB23" s="83">
        <v>9.3250757699419873E-3</v>
      </c>
      <c r="BC23" s="86">
        <v>9.3248953098263414E-3</v>
      </c>
      <c r="BD23" s="254"/>
      <c r="BE23" s="105" t="s">
        <v>287</v>
      </c>
      <c r="BF23" s="82">
        <v>4.3675227404562141E-3</v>
      </c>
      <c r="BG23" s="83">
        <v>4.3673838581582552E-3</v>
      </c>
      <c r="BH23" s="83">
        <v>-5.6032256675869148E-2</v>
      </c>
      <c r="BI23" s="83">
        <v>-5.6032321132366197E-2</v>
      </c>
      <c r="BJ23" s="86">
        <v>-5.6032253998101487E-2</v>
      </c>
      <c r="BK23" s="254"/>
      <c r="BL23" s="105" t="s">
        <v>287</v>
      </c>
      <c r="BM23" s="82">
        <v>2.9990656315798548E-3</v>
      </c>
      <c r="BN23" s="83">
        <v>2.9989738468626632E-3</v>
      </c>
      <c r="BO23" s="83">
        <v>-2.5443459002154181E-2</v>
      </c>
      <c r="BP23" s="83">
        <v>-2.5443551731861611E-2</v>
      </c>
      <c r="BQ23" s="86">
        <v>-2.54435328966734E-2</v>
      </c>
      <c r="BR23" s="254"/>
      <c r="BS23" s="105" t="s">
        <v>287</v>
      </c>
      <c r="BT23" s="82">
        <v>5.0081283998925589E-3</v>
      </c>
      <c r="BU23" s="83">
        <v>5.0081746133278926E-3</v>
      </c>
      <c r="BV23" s="83">
        <v>6.2578333762845833E-3</v>
      </c>
      <c r="BW23" s="83">
        <v>6.257983956479982E-3</v>
      </c>
      <c r="BX23" s="86">
        <v>6.2579645085986124E-3</v>
      </c>
      <c r="BY23" s="254"/>
      <c r="BZ23" s="105" t="s">
        <v>287</v>
      </c>
      <c r="CA23" s="82">
        <v>6.9913737470080322E-3</v>
      </c>
      <c r="CB23" s="83">
        <v>6.9915106467019969E-3</v>
      </c>
      <c r="CC23" s="83">
        <v>-1.1934842241939031E-2</v>
      </c>
      <c r="CD23" s="83">
        <v>-1.193487532713876E-2</v>
      </c>
      <c r="CE23" s="86">
        <v>-1.193487532713871E-2</v>
      </c>
      <c r="CF23" s="254"/>
      <c r="CG23" s="105" t="s">
        <v>287</v>
      </c>
      <c r="CH23" s="82">
        <v>5.317948919659571E-3</v>
      </c>
      <c r="CI23" s="83">
        <v>5.3179032277607674E-3</v>
      </c>
      <c r="CJ23" s="83">
        <v>-2.665394046778929E-3</v>
      </c>
      <c r="CK23" s="83">
        <v>-2.665400816077087E-3</v>
      </c>
      <c r="CL23" s="86">
        <v>-2.6654008160770441E-3</v>
      </c>
      <c r="CM23" s="254"/>
      <c r="CN23" s="105" t="s">
        <v>287</v>
      </c>
      <c r="CO23" s="82">
        <v>2.498188195195046E-3</v>
      </c>
      <c r="CP23" s="83">
        <v>2.4980981390814319E-3</v>
      </c>
      <c r="CQ23" s="83">
        <v>2.763596199893566E-2</v>
      </c>
      <c r="CR23" s="83">
        <v>2.7636002512895431E-2</v>
      </c>
      <c r="CS23" s="86">
        <v>2.7636002512895431E-2</v>
      </c>
      <c r="CT23" s="254"/>
      <c r="CU23" s="105" t="s">
        <v>287</v>
      </c>
      <c r="CV23" s="82">
        <v>4.6903181076872972E-3</v>
      </c>
      <c r="CW23" s="83">
        <v>4.6903631779125054E-3</v>
      </c>
      <c r="CX23" s="83">
        <v>2.2773893878648269E-2</v>
      </c>
      <c r="CY23" s="83">
        <v>2.2773718308352529E-2</v>
      </c>
      <c r="CZ23" s="86">
        <v>2.2773718308352401E-2</v>
      </c>
      <c r="DA23" s="254"/>
      <c r="DB23" s="105" t="s">
        <v>287</v>
      </c>
      <c r="DC23" s="82">
        <v>4.5954183339867311E-3</v>
      </c>
      <c r="DD23" s="83">
        <v>4.5954183339868837E-3</v>
      </c>
      <c r="DE23" s="83">
        <v>-2.5595193760559489E-2</v>
      </c>
      <c r="DF23" s="83">
        <v>-2.5595124445732129E-2</v>
      </c>
      <c r="DG23" s="86">
        <v>-2.5595124445732011E-2</v>
      </c>
      <c r="DH23" s="254"/>
      <c r="DI23" s="105" t="s">
        <v>287</v>
      </c>
      <c r="DJ23" s="82">
        <v>9.1490163624031555E-3</v>
      </c>
      <c r="DK23" s="83">
        <v>9.1489719162597908E-3</v>
      </c>
      <c r="DL23" s="83">
        <v>0.1093299440573325</v>
      </c>
      <c r="DM23" s="83">
        <v>0.1093300081815633</v>
      </c>
      <c r="DN23" s="86">
        <v>0.1093300081815633</v>
      </c>
      <c r="DO23" s="254"/>
      <c r="DP23" s="105" t="s">
        <v>287</v>
      </c>
      <c r="DQ23" s="82">
        <v>1.0865014885497661E-2</v>
      </c>
      <c r="DR23" s="83">
        <v>1.086492727764086E-2</v>
      </c>
      <c r="DS23" s="83">
        <v>2.4589023420418389E-2</v>
      </c>
      <c r="DT23" s="83">
        <v>2.4588901725916951E-2</v>
      </c>
      <c r="DU23" s="83">
        <v>2.4588953192975219E-2</v>
      </c>
      <c r="DV23" s="254"/>
      <c r="DW23" s="105" t="s">
        <v>287</v>
      </c>
      <c r="DX23" s="82">
        <v>7.0467623822661639E-3</v>
      </c>
      <c r="DY23" s="83">
        <v>7.0468068731550709E-3</v>
      </c>
      <c r="DZ23" s="83">
        <v>1.286232273751365E-2</v>
      </c>
      <c r="EA23" s="83">
        <v>1.286238305006554E-2</v>
      </c>
      <c r="EB23" s="83">
        <v>1.286238240396342E-2</v>
      </c>
      <c r="EC23" s="254"/>
      <c r="ED23" s="105" t="s">
        <v>287</v>
      </c>
      <c r="EE23" s="82">
        <v>5.9370296291201014E-3</v>
      </c>
      <c r="EF23" s="83">
        <v>5.9371599376431237E-3</v>
      </c>
      <c r="EG23" s="83">
        <v>5.7339896235324338E-2</v>
      </c>
      <c r="EH23" s="83">
        <v>5.7339904077242883E-2</v>
      </c>
      <c r="EI23" s="83">
        <v>5.7339851639516069E-2</v>
      </c>
      <c r="EJ23" s="254"/>
      <c r="EK23" s="105" t="s">
        <v>287</v>
      </c>
      <c r="EL23" s="82">
        <v>4.2160138852122206E-3</v>
      </c>
      <c r="EM23" s="83">
        <v>4.2157986560024136E-3</v>
      </c>
      <c r="EN23" s="83">
        <v>2.4913579816359509E-2</v>
      </c>
      <c r="EO23" s="83">
        <v>2.491361361281548E-2</v>
      </c>
      <c r="EP23" s="83">
        <v>2.4913613612815369E-2</v>
      </c>
      <c r="EQ23" s="254"/>
      <c r="ER23" s="105" t="s">
        <v>287</v>
      </c>
      <c r="ES23" s="82">
        <v>3.2186001252319961E-3</v>
      </c>
      <c r="ET23" s="83">
        <v>3.218686334665182E-3</v>
      </c>
      <c r="EU23" s="83">
        <v>1.6011064421894431E-2</v>
      </c>
      <c r="EV23" s="83">
        <v>1.6011026647395569E-2</v>
      </c>
      <c r="EW23" s="83">
        <v>1.6011026647395531E-2</v>
      </c>
      <c r="EX23" s="254"/>
      <c r="EY23" s="105" t="s">
        <v>287</v>
      </c>
      <c r="EZ23" s="82">
        <v>2.022514697651643E-3</v>
      </c>
      <c r="FA23" s="83">
        <v>2.0225575619471992E-3</v>
      </c>
      <c r="FB23" s="83">
        <v>9.4103128507730947E-4</v>
      </c>
      <c r="FC23" s="83">
        <v>9.4032122266615498E-4</v>
      </c>
      <c r="FD23" s="83">
        <v>9.4032122266615508E-4</v>
      </c>
      <c r="FE23" s="254"/>
      <c r="FF23" s="105" t="s">
        <v>287</v>
      </c>
      <c r="FG23" s="82">
        <v>0</v>
      </c>
      <c r="FH23" s="83">
        <v>0</v>
      </c>
      <c r="FI23" s="83">
        <v>-4.8801220464637203E-2</v>
      </c>
      <c r="FJ23" s="83">
        <v>-4.8800475209028978E-2</v>
      </c>
      <c r="FK23" s="83">
        <v>-4.880047520902888E-2</v>
      </c>
      <c r="FL23" s="254"/>
      <c r="FM23" s="105" t="s">
        <v>287</v>
      </c>
      <c r="FN23" s="82">
        <v>2.4361786590664089E-3</v>
      </c>
      <c r="FO23" s="83">
        <v>2.436178762861005E-3</v>
      </c>
      <c r="FP23" s="83">
        <v>7.7643381444400918E-3</v>
      </c>
      <c r="FQ23" s="83">
        <v>7.7643734373408447E-3</v>
      </c>
      <c r="FR23" s="83">
        <v>7.7643734373408803E-3</v>
      </c>
      <c r="FS23" s="254"/>
      <c r="FT23" s="105" t="s">
        <v>287</v>
      </c>
      <c r="FU23" s="82">
        <v>-1.3192586905209399E-3</v>
      </c>
      <c r="FV23" s="83">
        <v>-1.3192587465921E-3</v>
      </c>
      <c r="FW23" s="83">
        <v>-1.0014436995823521E-2</v>
      </c>
      <c r="FX23" s="83">
        <v>-1.001451354281243E-2</v>
      </c>
      <c r="FY23" s="83">
        <v>-1.0014513542812501E-2</v>
      </c>
      <c r="FZ23" s="254"/>
      <c r="GA23" s="105" t="s">
        <v>287</v>
      </c>
      <c r="GB23" s="82">
        <v>2.7115852549172781E-3</v>
      </c>
      <c r="GC23" s="83">
        <v>2.7114576962040632E-3</v>
      </c>
      <c r="GD23" s="83">
        <v>2.8054549260315281E-2</v>
      </c>
      <c r="GE23" s="83">
        <v>2.805454814455131E-2</v>
      </c>
      <c r="GF23" s="83">
        <v>2.8054548144551241E-2</v>
      </c>
      <c r="GG23" s="254"/>
      <c r="GH23" s="105" t="s">
        <v>287</v>
      </c>
      <c r="GI23" s="82">
        <v>4.576198673742796E-3</v>
      </c>
      <c r="GJ23" s="83">
        <v>4.5763692224739406E-3</v>
      </c>
      <c r="GK23" s="83">
        <v>-2.290223060665043E-2</v>
      </c>
      <c r="GL23" s="83">
        <v>-2.2905159899509558E-2</v>
      </c>
      <c r="GM23" s="83">
        <v>-2.2905159899509569E-2</v>
      </c>
      <c r="GN23" s="254"/>
      <c r="GO23" s="105" t="s">
        <v>287</v>
      </c>
      <c r="GP23" s="82">
        <v>9.3872286202207837E-3</v>
      </c>
      <c r="GQ23" s="83">
        <v>9.387186370615315E-3</v>
      </c>
      <c r="GR23" s="83">
        <v>-2.4707407745981892E-2</v>
      </c>
      <c r="GS23" s="83">
        <v>-2.470448279768889E-2</v>
      </c>
      <c r="GT23" s="83">
        <v>-2.470448279768879E-2</v>
      </c>
      <c r="GU23" s="254"/>
      <c r="GV23" s="106" t="s">
        <v>287</v>
      </c>
      <c r="GW23" s="83">
        <v>1.1351094102413681E-2</v>
      </c>
      <c r="GX23" s="83">
        <v>1.13511155058773E-2</v>
      </c>
      <c r="GY23" s="83">
        <v>4.329415272499168E-2</v>
      </c>
      <c r="GZ23" s="83">
        <v>4.3294162405590003E-2</v>
      </c>
      <c r="HA23" s="83">
        <v>4.3294162405590003E-2</v>
      </c>
      <c r="HB23" s="254"/>
      <c r="HC23" s="106" t="s">
        <v>287</v>
      </c>
      <c r="HD23" s="83">
        <v>5.2738292892572378E-3</v>
      </c>
      <c r="HE23" s="83">
        <v>5.2738335370810874E-3</v>
      </c>
      <c r="HF23" s="83">
        <v>1.2143943418673E-2</v>
      </c>
      <c r="HG23" s="83">
        <v>1.214393457293007E-2</v>
      </c>
      <c r="HH23" s="83">
        <v>1.214393766588924E-2</v>
      </c>
      <c r="HI23" s="254"/>
      <c r="HJ23" s="106" t="s">
        <v>287</v>
      </c>
      <c r="HK23" s="83">
        <v>6.5913432636485001E-3</v>
      </c>
      <c r="HL23" s="83">
        <v>6.5913310212604671E-3</v>
      </c>
      <c r="HM23" s="83">
        <v>-4.5255326323252992E-4</v>
      </c>
      <c r="HN23" s="83">
        <v>-4.52555959325802E-4</v>
      </c>
      <c r="HO23" s="83">
        <v>-4.5255595794299819E-4</v>
      </c>
      <c r="HP23" s="254"/>
      <c r="HQ23" s="106" t="s">
        <v>287</v>
      </c>
      <c r="HR23" s="83">
        <v>3.2072702870929162E-3</v>
      </c>
      <c r="HS23" s="83">
        <v>3.207262198879081E-3</v>
      </c>
      <c r="HT23" s="83">
        <v>3.8965849863322202E-2</v>
      </c>
      <c r="HU23" s="83">
        <v>3.8965847789365848E-2</v>
      </c>
      <c r="HV23" s="83">
        <v>3.8965843084389273E-2</v>
      </c>
      <c r="HX23" s="106" t="s">
        <v>287</v>
      </c>
      <c r="HY23" s="83">
        <v>1.0656721969247E-3</v>
      </c>
      <c r="HZ23" s="83">
        <v>1.0656640821401751E-3</v>
      </c>
      <c r="IA23" s="83">
        <v>-6.032304899665035E-2</v>
      </c>
      <c r="IB23" s="83">
        <v>-6.0323038342417222E-2</v>
      </c>
      <c r="IC23" s="83">
        <v>-6.0323042845028721E-2</v>
      </c>
      <c r="IE23" s="106" t="s">
        <v>287</v>
      </c>
      <c r="IF23" s="83">
        <v>2.7278703447676991E-3</v>
      </c>
      <c r="IG23" s="83">
        <v>2.7278786121792799E-3</v>
      </c>
      <c r="IH23" s="83">
        <v>-3.9971458652513309E-2</v>
      </c>
      <c r="II23" s="83">
        <v>-3.9971454497069868E-2</v>
      </c>
      <c r="IJ23" s="83">
        <v>-3.9971456313145297E-2</v>
      </c>
      <c r="IL23" s="106" t="s">
        <v>287</v>
      </c>
      <c r="IM23" s="83">
        <v>1.8581268686436541E-3</v>
      </c>
      <c r="IN23" s="83">
        <v>1.8577573378782851E-3</v>
      </c>
      <c r="IO23" s="83">
        <v>-4.2238765116504783E-2</v>
      </c>
      <c r="IP23" s="83">
        <v>-4.2238200521413867E-2</v>
      </c>
      <c r="IQ23" s="83">
        <v>-4.2238192711216573E-2</v>
      </c>
      <c r="IS23" s="106" t="s">
        <v>287</v>
      </c>
      <c r="IT23" s="83">
        <v>3.2452409629067031E-3</v>
      </c>
      <c r="IU23" s="83">
        <v>3.245253216976583E-3</v>
      </c>
      <c r="IV23" s="83">
        <v>1.2811892686273561E-2</v>
      </c>
      <c r="IW23" s="83">
        <v>1.2811545338441919E-2</v>
      </c>
      <c r="IX23" s="83">
        <v>1.281149425287356E-2</v>
      </c>
      <c r="IZ23" s="106" t="s">
        <v>287</v>
      </c>
      <c r="JA23" s="83">
        <v>1.8484190507377879E-3</v>
      </c>
      <c r="JB23" s="83">
        <v>1.8484271623719769E-3</v>
      </c>
      <c r="JC23" s="83">
        <v>-1.5307622914083101E-2</v>
      </c>
      <c r="JD23" s="83">
        <v>-1.530764026203048E-2</v>
      </c>
      <c r="JE23" s="83">
        <v>-1.530759059477345E-2</v>
      </c>
      <c r="JG23" s="106" t="s">
        <v>287</v>
      </c>
      <c r="JH23" s="83">
        <v>7.248262875281786E-4</v>
      </c>
      <c r="JI23" s="83">
        <v>7.2482225995208608E-4</v>
      </c>
      <c r="JJ23" s="83">
        <v>-2.159085066327884E-2</v>
      </c>
      <c r="JK23" s="83">
        <v>-2.1590693719490069E-2</v>
      </c>
      <c r="JL23" s="83">
        <v>-2.1588986270401889E-2</v>
      </c>
      <c r="JN23" s="106" t="s">
        <v>287</v>
      </c>
      <c r="JO23" s="150">
        <v>1.182109936201952E-2</v>
      </c>
      <c r="JP23" s="150">
        <v>1.182110347697304E-2</v>
      </c>
      <c r="JQ23" s="150">
        <v>1.318910183801875E-2</v>
      </c>
      <c r="JR23" s="150">
        <v>1.318892402412466E-2</v>
      </c>
      <c r="JS23" s="150">
        <v>1.318715588325111E-2</v>
      </c>
      <c r="JU23" s="106" t="s">
        <v>287</v>
      </c>
      <c r="JV23" s="83">
        <v>2.6338320508108659E-3</v>
      </c>
      <c r="JW23" s="83">
        <v>2.6338361131595942E-3</v>
      </c>
      <c r="JX23" s="83">
        <v>0</v>
      </c>
      <c r="JY23" s="83">
        <v>0</v>
      </c>
      <c r="JZ23" s="83">
        <v>0</v>
      </c>
      <c r="KB23" s="106" t="s">
        <v>287</v>
      </c>
      <c r="KC23" s="150">
        <v>1.077787624290987E-2</v>
      </c>
      <c r="KD23" s="150">
        <v>1.078185320791653E-2</v>
      </c>
      <c r="KE23" s="150">
        <v>1.9488904529190009E-2</v>
      </c>
      <c r="KF23" s="150">
        <v>1.9490921116542499E-2</v>
      </c>
      <c r="KG23" s="150">
        <v>1.9489131558096971E-2</v>
      </c>
      <c r="KI23" s="265" t="s">
        <v>287</v>
      </c>
      <c r="KJ23" s="150">
        <f>+'22. EMEVASI'!S19</f>
        <v>7.7629070612974639E-3</v>
      </c>
      <c r="KK23" s="150">
        <f>+'22. EMEVASI'!T19</f>
        <v>7.7668071190492025E-3</v>
      </c>
      <c r="KL23" s="150">
        <f>+'22. EMEVASI'!U19</f>
        <v>-1.8473023899251071E-2</v>
      </c>
      <c r="KM23" s="150">
        <f>+'22. EMEVASI'!V19</f>
        <v>-1.8469523259232255E-2</v>
      </c>
      <c r="KN23" s="150">
        <f>+'22. EMEVASI'!W19</f>
        <v>-1.8474560521714065E-2</v>
      </c>
    </row>
    <row r="24" spans="1:300" x14ac:dyDescent="0.25">
      <c r="A24" s="107" t="s">
        <v>288</v>
      </c>
      <c r="B24" s="82">
        <v>-2.572133641496737E-2</v>
      </c>
      <c r="C24" s="83">
        <v>-2.5738432372972551E-2</v>
      </c>
      <c r="D24" s="83">
        <v>-2.573977091249513E-2</v>
      </c>
      <c r="E24" s="83">
        <v>-2.5738420670770229E-2</v>
      </c>
      <c r="F24" s="86">
        <v>-2.573842847223836E-2</v>
      </c>
      <c r="G24" s="254"/>
      <c r="H24" s="107" t="s">
        <v>288</v>
      </c>
      <c r="I24" s="82">
        <v>-9.4832657639511836E-4</v>
      </c>
      <c r="J24" s="83">
        <v>-9.4834458773349907E-4</v>
      </c>
      <c r="K24" s="83">
        <v>-9.4834599815398E-4</v>
      </c>
      <c r="L24" s="83">
        <v>-9.4835658769824448E-4</v>
      </c>
      <c r="M24" s="86">
        <v>-9.4834858772180233E-4</v>
      </c>
      <c r="N24" s="254"/>
      <c r="O24" s="107" t="s">
        <v>288</v>
      </c>
      <c r="P24" s="82">
        <v>7.5108570007824584E-3</v>
      </c>
      <c r="Q24" s="83">
        <v>7.5108811365987606E-3</v>
      </c>
      <c r="R24" s="83">
        <v>7.5108712248805991E-3</v>
      </c>
      <c r="S24" s="83">
        <v>7.5108691138412497E-3</v>
      </c>
      <c r="T24" s="86">
        <v>7.5108691138411812E-3</v>
      </c>
      <c r="U24" s="254"/>
      <c r="V24" s="108" t="s">
        <v>288</v>
      </c>
      <c r="W24" s="82">
        <v>1.261448122241542E-2</v>
      </c>
      <c r="X24" s="83">
        <v>1.2614487038449919E-2</v>
      </c>
      <c r="Y24" s="83">
        <v>1.2614496971989421E-2</v>
      </c>
      <c r="Z24" s="83">
        <v>1.261449912210957E-2</v>
      </c>
      <c r="AA24" s="86">
        <v>1.261449912210966E-2</v>
      </c>
      <c r="AB24" s="254"/>
      <c r="AC24" s="108" t="s">
        <v>288</v>
      </c>
      <c r="AD24" s="82">
        <v>1.7775553785592951E-2</v>
      </c>
      <c r="AE24" s="83">
        <v>1.7775535794668399E-2</v>
      </c>
      <c r="AF24" s="83">
        <v>1.7775548247702899E-2</v>
      </c>
      <c r="AG24" s="83">
        <v>1.77755475791425E-2</v>
      </c>
      <c r="AH24" s="86">
        <v>1.7775545615063441E-2</v>
      </c>
      <c r="AI24" s="254"/>
      <c r="AJ24" s="108" t="s">
        <v>288</v>
      </c>
      <c r="AK24" s="82">
        <v>1.6605618196091649E-2</v>
      </c>
      <c r="AL24" s="83">
        <v>1.660560082810552E-2</v>
      </c>
      <c r="AM24" s="83">
        <v>1.6605592428735071E-2</v>
      </c>
      <c r="AN24" s="83">
        <v>1.6605600635834959E-2</v>
      </c>
      <c r="AO24" s="86">
        <v>1.6605598738104039E-2</v>
      </c>
      <c r="AP24" s="254"/>
      <c r="AQ24" s="108" t="s">
        <v>288</v>
      </c>
      <c r="AR24" s="82">
        <v>1.0506126953421371E-2</v>
      </c>
      <c r="AS24" s="83">
        <v>1.050613282767476E-2</v>
      </c>
      <c r="AT24" s="83">
        <v>1.0506142150974951E-2</v>
      </c>
      <c r="AU24" s="83">
        <v>3.633008612976931E-3</v>
      </c>
      <c r="AV24" s="86">
        <v>1.050613654441058E-2</v>
      </c>
      <c r="AW24" s="254"/>
      <c r="AX24" s="108" t="s">
        <v>288</v>
      </c>
      <c r="AY24" s="82">
        <v>7.8166566626159846E-3</v>
      </c>
      <c r="AZ24" s="83">
        <v>7.816651115162632E-3</v>
      </c>
      <c r="BA24" s="83">
        <v>7.8166483491216663E-3</v>
      </c>
      <c r="BB24" s="83">
        <v>1.471842572768276E-2</v>
      </c>
      <c r="BC24" s="86">
        <v>7.8166472700231526E-3</v>
      </c>
      <c r="BD24" s="254"/>
      <c r="BE24" s="108" t="s">
        <v>288</v>
      </c>
      <c r="BF24" s="82">
        <v>0</v>
      </c>
      <c r="BG24" s="83">
        <v>0</v>
      </c>
      <c r="BH24" s="83">
        <v>0</v>
      </c>
      <c r="BI24" s="83">
        <v>0</v>
      </c>
      <c r="BJ24" s="86">
        <v>0</v>
      </c>
      <c r="BK24" s="254"/>
      <c r="BL24" s="108" t="s">
        <v>288</v>
      </c>
      <c r="BM24" s="82">
        <v>-3.3984305309432743E-2</v>
      </c>
      <c r="BN24" s="83">
        <v>-3.3984289103998949E-2</v>
      </c>
      <c r="BO24" s="83">
        <v>-3.3984307121771307E-2</v>
      </c>
      <c r="BP24" s="83">
        <v>-3.3984311091313987E-2</v>
      </c>
      <c r="BQ24" s="86">
        <v>-3.3984305626157847E-2</v>
      </c>
      <c r="BR24" s="254"/>
      <c r="BS24" s="108" t="s">
        <v>288</v>
      </c>
      <c r="BT24" s="82">
        <v>1.519932871151013E-3</v>
      </c>
      <c r="BU24" s="83">
        <v>1.519938659717551E-3</v>
      </c>
      <c r="BV24" s="83">
        <v>1.51995501425659E-3</v>
      </c>
      <c r="BW24" s="83">
        <v>1.5146479273938759E-3</v>
      </c>
      <c r="BX24" s="86">
        <v>1.5199521810368771E-3</v>
      </c>
      <c r="BY24" s="254"/>
      <c r="BZ24" s="108" t="s">
        <v>288</v>
      </c>
      <c r="CA24" s="82">
        <v>6.5357837030315703E-3</v>
      </c>
      <c r="CB24" s="83">
        <v>6.5357779144650657E-3</v>
      </c>
      <c r="CC24" s="83">
        <v>6.5357820450212363E-3</v>
      </c>
      <c r="CD24" s="83">
        <v>6.5357895672639131E-3</v>
      </c>
      <c r="CE24" s="86">
        <v>6.5357934136974242E-3</v>
      </c>
      <c r="CF24" s="254"/>
      <c r="CG24" s="108" t="s">
        <v>288</v>
      </c>
      <c r="CH24" s="82">
        <v>-6.3233744101831371E-2</v>
      </c>
      <c r="CI24" s="83">
        <v>-6.3233721461569484E-2</v>
      </c>
      <c r="CJ24" s="83">
        <v>-6.3233724339044992E-2</v>
      </c>
      <c r="CK24" s="83">
        <v>-6.3233732963528369E-2</v>
      </c>
      <c r="CL24" s="86">
        <v>-6.3233738350851956E-2</v>
      </c>
      <c r="CM24" s="254"/>
      <c r="CN24" s="108" t="s">
        <v>288</v>
      </c>
      <c r="CO24" s="82">
        <v>5.4680505408236428E-2</v>
      </c>
      <c r="CP24" s="83">
        <v>5.4680498261972708E-2</v>
      </c>
      <c r="CQ24" s="83">
        <v>5.4680502911460552E-2</v>
      </c>
      <c r="CR24" s="83">
        <v>5.468049893335987E-2</v>
      </c>
      <c r="CS24" s="86">
        <v>5.4680498933359849E-2</v>
      </c>
      <c r="CT24" s="254"/>
      <c r="CU24" s="108" t="s">
        <v>288</v>
      </c>
      <c r="CV24" s="82">
        <v>-5.5368019300685981E-2</v>
      </c>
      <c r="CW24" s="83">
        <v>-5.5368012835209798E-2</v>
      </c>
      <c r="CX24" s="83">
        <v>-5.5368010171799042E-2</v>
      </c>
      <c r="CY24" s="83">
        <v>-5.5368001838005353E-2</v>
      </c>
      <c r="CZ24" s="86">
        <v>-5.5368001838005318E-2</v>
      </c>
      <c r="DA24" s="254"/>
      <c r="DB24" s="108" t="s">
        <v>288</v>
      </c>
      <c r="DC24" s="82">
        <v>0.14718511617222221</v>
      </c>
      <c r="DD24" s="83">
        <v>0.1471851873962291</v>
      </c>
      <c r="DE24" s="83">
        <v>0.14718518573292511</v>
      </c>
      <c r="DF24" s="83">
        <v>0.1471851873962291</v>
      </c>
      <c r="DG24" s="86">
        <v>0.1471851873962291</v>
      </c>
      <c r="DH24" s="254"/>
      <c r="DI24" s="108" t="s">
        <v>288</v>
      </c>
      <c r="DJ24" s="82">
        <v>-2.449051229765481E-2</v>
      </c>
      <c r="DK24" s="83">
        <v>-2.4490590896511951E-2</v>
      </c>
      <c r="DL24" s="83">
        <v>-2.449059721589306E-2</v>
      </c>
      <c r="DM24" s="83">
        <v>-2.4490590896511951E-2</v>
      </c>
      <c r="DN24" s="86">
        <v>-2.4490590896511871E-2</v>
      </c>
      <c r="DO24" s="254"/>
      <c r="DP24" s="108" t="s">
        <v>288</v>
      </c>
      <c r="DQ24" s="82">
        <v>3.4904332521370228E-2</v>
      </c>
      <c r="DR24" s="83">
        <v>3.4904343534024607E-2</v>
      </c>
      <c r="DS24" s="83">
        <v>3.4904335986497781E-2</v>
      </c>
      <c r="DT24" s="83">
        <v>3.4904332521370332E-2</v>
      </c>
      <c r="DU24" s="83">
        <v>3.4912592012103318E-2</v>
      </c>
      <c r="DV24" s="254"/>
      <c r="DW24" s="108" t="s">
        <v>288</v>
      </c>
      <c r="DX24" s="82">
        <v>-1.4243711073385529E-2</v>
      </c>
      <c r="DY24" s="83">
        <v>-1.4243732204273329E-2</v>
      </c>
      <c r="DZ24" s="83">
        <v>-1.4243711117965239E-2</v>
      </c>
      <c r="EA24" s="83">
        <v>-1.424371107338559E-2</v>
      </c>
      <c r="EB24" s="83">
        <v>-1.4251578254629979E-2</v>
      </c>
      <c r="EC24" s="254"/>
      <c r="ED24" s="108" t="s">
        <v>288</v>
      </c>
      <c r="EE24" s="82">
        <v>2.166206359296232E-2</v>
      </c>
      <c r="EF24" s="83">
        <v>2.166206922429921E-2</v>
      </c>
      <c r="EG24" s="83">
        <v>2.1662065249237979E-2</v>
      </c>
      <c r="EH24" s="83">
        <v>2.1662068990457389E-2</v>
      </c>
      <c r="EI24" s="83">
        <v>2.1662068990457431E-2</v>
      </c>
      <c r="EJ24" s="254"/>
      <c r="EK24" s="108" t="s">
        <v>288</v>
      </c>
      <c r="EL24" s="82">
        <v>-7.0526276889518902E-2</v>
      </c>
      <c r="EM24" s="83">
        <v>-7.0526266696006562E-2</v>
      </c>
      <c r="EN24" s="83">
        <v>-7.0526273891427113E-2</v>
      </c>
      <c r="EO24" s="83">
        <v>-7.0526276516924807E-2</v>
      </c>
      <c r="EP24" s="83">
        <v>-7.0526276516924696E-2</v>
      </c>
      <c r="EQ24" s="254"/>
      <c r="ER24" s="108" t="s">
        <v>288</v>
      </c>
      <c r="ES24" s="82">
        <v>-4.3010895702903319E-2</v>
      </c>
      <c r="ET24" s="83">
        <v>-4.3010895458432938E-2</v>
      </c>
      <c r="EU24" s="83">
        <v>-4.3010895631000301E-2</v>
      </c>
      <c r="EV24" s="83">
        <v>-4.3010895458432938E-2</v>
      </c>
      <c r="EW24" s="83">
        <v>-4.3010895458432979E-2</v>
      </c>
      <c r="EX24" s="254"/>
      <c r="EY24" s="108" t="s">
        <v>288</v>
      </c>
      <c r="EZ24" s="82">
        <v>3.2970371092552941E-3</v>
      </c>
      <c r="FA24" s="83">
        <v>3.2970192715429661E-3</v>
      </c>
      <c r="FB24" s="83">
        <v>3.2970388503714481E-3</v>
      </c>
      <c r="FC24" s="83">
        <v>3.2970311502963099E-3</v>
      </c>
      <c r="FD24" s="83">
        <v>3.2970311502962201E-3</v>
      </c>
      <c r="FE24" s="254"/>
      <c r="FF24" s="108" t="s">
        <v>288</v>
      </c>
      <c r="FG24" s="82">
        <v>-8.5695874953639773E-3</v>
      </c>
      <c r="FH24" s="83">
        <v>-8.5695875968254381E-3</v>
      </c>
      <c r="FI24" s="83">
        <v>-8.5696013946017866E-3</v>
      </c>
      <c r="FJ24" s="83">
        <v>-8.5695993350813696E-3</v>
      </c>
      <c r="FK24" s="83">
        <v>-8.5695993350813487E-3</v>
      </c>
      <c r="FL24" s="254"/>
      <c r="FM24" s="108" t="s">
        <v>288</v>
      </c>
      <c r="FN24" s="82">
        <v>5.6842096463748333E-2</v>
      </c>
      <c r="FO24" s="83">
        <v>5.6848080112662278E-2</v>
      </c>
      <c r="FP24" s="83">
        <v>5.6850888523393352E-2</v>
      </c>
      <c r="FQ24" s="83">
        <v>5.6848080112662278E-2</v>
      </c>
      <c r="FR24" s="83">
        <v>5.6848080112662222E-2</v>
      </c>
      <c r="FS24" s="254"/>
      <c r="FT24" s="108" t="s">
        <v>288</v>
      </c>
      <c r="FU24" s="82">
        <v>4.585101274047286E-2</v>
      </c>
      <c r="FV24" s="83">
        <v>4.5845103844154668E-2</v>
      </c>
      <c r="FW24" s="83">
        <v>4.584232321016702E-2</v>
      </c>
      <c r="FX24" s="83">
        <v>4.5845228140748893E-2</v>
      </c>
      <c r="FY24" s="83">
        <v>4.5845228140748893E-2</v>
      </c>
      <c r="FZ24" s="254"/>
      <c r="GA24" s="108" t="s">
        <v>288</v>
      </c>
      <c r="GB24" s="82">
        <v>-2.6256844564108709E-2</v>
      </c>
      <c r="GC24" s="83">
        <v>-2.6256849966290439E-2</v>
      </c>
      <c r="GD24" s="83">
        <v>-2.6256852508493571E-2</v>
      </c>
      <c r="GE24" s="83">
        <v>-2.6256954889336291E-2</v>
      </c>
      <c r="GF24" s="83">
        <v>-2.6256954889336132E-2</v>
      </c>
      <c r="GG24" s="254"/>
      <c r="GH24" s="108" t="s">
        <v>288</v>
      </c>
      <c r="GI24" s="82">
        <v>1.116943227484864E-2</v>
      </c>
      <c r="GJ24" s="83">
        <v>1.1169421241113741E-2</v>
      </c>
      <c r="GK24" s="83">
        <v>1.116942910253421E-2</v>
      </c>
      <c r="GL24" s="83">
        <v>1.116941002147993E-2</v>
      </c>
      <c r="GM24" s="83">
        <v>1.1160503871920739E-2</v>
      </c>
      <c r="GN24" s="254"/>
      <c r="GO24" s="108" t="s">
        <v>288</v>
      </c>
      <c r="GP24" s="82">
        <v>6.4333228951361676E-2</v>
      </c>
      <c r="GQ24" s="83">
        <v>6.4333268416250006E-2</v>
      </c>
      <c r="GR24" s="83">
        <v>6.4333247428725968E-2</v>
      </c>
      <c r="GS24" s="83">
        <v>6.4333257443112218E-2</v>
      </c>
      <c r="GT24" s="83">
        <v>6.4342631930283459E-2</v>
      </c>
      <c r="GU24" s="254"/>
      <c r="GV24" s="106" t="s">
        <v>288</v>
      </c>
      <c r="GW24" s="83">
        <v>-8.983247800930412E-3</v>
      </c>
      <c r="GX24" s="83">
        <v>-8.983257925568337E-3</v>
      </c>
      <c r="GY24" s="83">
        <v>-8.9832447141356651E-3</v>
      </c>
      <c r="GZ24" s="83">
        <v>-8.9832580181845607E-3</v>
      </c>
      <c r="HA24" s="83">
        <v>-8.9832580181846769E-3</v>
      </c>
      <c r="HB24" s="254"/>
      <c r="HC24" s="106" t="s">
        <v>288</v>
      </c>
      <c r="HD24" s="83">
        <v>-4.2217555290166693E-2</v>
      </c>
      <c r="HE24" s="83">
        <v>-4.2217549649300662E-2</v>
      </c>
      <c r="HF24" s="83">
        <v>-4.2217553372733779E-2</v>
      </c>
      <c r="HG24" s="83">
        <v>-4.2217550088503711E-2</v>
      </c>
      <c r="HH24" s="83">
        <v>-4.2217546620728297E-2</v>
      </c>
      <c r="HI24" s="254"/>
      <c r="HJ24" s="106" t="s">
        <v>288</v>
      </c>
      <c r="HK24" s="83">
        <v>-5.2348681063972939E-2</v>
      </c>
      <c r="HL24" s="83">
        <v>-5.234869650389707E-2</v>
      </c>
      <c r="HM24" s="83">
        <v>-5.234869165999935E-2</v>
      </c>
      <c r="HN24" s="83">
        <v>-5.2348697072502767E-2</v>
      </c>
      <c r="HO24" s="83">
        <v>-5.2348680590134998E-2</v>
      </c>
      <c r="HP24" s="254"/>
      <c r="HQ24" s="106" t="s">
        <v>288</v>
      </c>
      <c r="HR24" s="83">
        <v>2.6423012568894629E-2</v>
      </c>
      <c r="HS24" s="83">
        <v>2.6423012568894531E-2</v>
      </c>
      <c r="HT24" s="83">
        <v>2.6423019311191068E-2</v>
      </c>
      <c r="HU24" s="83">
        <v>2.6423035795560951E-2</v>
      </c>
      <c r="HV24" s="83">
        <v>2.6423012316512881E-2</v>
      </c>
      <c r="HX24" s="106" t="s">
        <v>288</v>
      </c>
      <c r="HY24" s="83">
        <v>1.46563130682317E-2</v>
      </c>
      <c r="HZ24" s="83">
        <v>1.465632423507411E-2</v>
      </c>
      <c r="IA24" s="83">
        <v>1.4656309687592991E-2</v>
      </c>
      <c r="IB24" s="83">
        <v>1.4656301737724741E-2</v>
      </c>
      <c r="IC24" s="83">
        <v>1.465630362614263E-2</v>
      </c>
      <c r="IE24" s="106" t="s">
        <v>288</v>
      </c>
      <c r="IF24" s="83">
        <v>1.238189471735656E-2</v>
      </c>
      <c r="IG24" s="83">
        <v>1.2381872570003951E-2</v>
      </c>
      <c r="IH24" s="83">
        <v>1.238188172958119E-2</v>
      </c>
      <c r="II24" s="83">
        <v>1.238188371181482E-2</v>
      </c>
      <c r="IJ24" s="83">
        <v>1.23818947173565E-2</v>
      </c>
      <c r="IL24" s="106" t="s">
        <v>288</v>
      </c>
      <c r="IM24" s="83">
        <v>-3.4555996885476102E-3</v>
      </c>
      <c r="IN24" s="83">
        <v>-3.4545017612768892E-3</v>
      </c>
      <c r="IO24" s="83">
        <v>-3.454630929192239E-3</v>
      </c>
      <c r="IP24" s="83">
        <v>-3.4501533856875792E-3</v>
      </c>
      <c r="IQ24" s="83">
        <v>-3.0443158351983811E-3</v>
      </c>
      <c r="IS24" s="106" t="s">
        <v>288</v>
      </c>
      <c r="IT24" s="83">
        <v>-1.3570141450806541E-2</v>
      </c>
      <c r="IU24" s="83">
        <v>-1.357013607050859E-2</v>
      </c>
      <c r="IV24" s="83">
        <v>-1.3570140042520801E-2</v>
      </c>
      <c r="IW24" s="83">
        <v>-1.357013621854015E-2</v>
      </c>
      <c r="IX24" s="83">
        <v>-1.357014157416617E-2</v>
      </c>
      <c r="IZ24" s="106" t="s">
        <v>288</v>
      </c>
      <c r="JA24" s="83">
        <v>1.433400444869139E-3</v>
      </c>
      <c r="JB24" s="83">
        <v>1.4334059742168021E-3</v>
      </c>
      <c r="JC24" s="83">
        <v>1.433428110256939E-3</v>
      </c>
      <c r="JD24" s="83">
        <v>1.4334170487638491E-3</v>
      </c>
      <c r="JE24" s="83">
        <v>1.4334188892378E-3</v>
      </c>
      <c r="JG24" s="106" t="s">
        <v>288</v>
      </c>
      <c r="JH24" s="83">
        <v>-3.3937130586782847E-2</v>
      </c>
      <c r="JI24" s="83">
        <v>-3.3937135920834458E-2</v>
      </c>
      <c r="JJ24" s="83">
        <v>-3.3937144706331232E-2</v>
      </c>
      <c r="JK24" s="83">
        <v>-3.3937135920834458E-2</v>
      </c>
      <c r="JL24" s="83">
        <v>-3.3933237664073738E-2</v>
      </c>
      <c r="JN24" s="106" t="s">
        <v>288</v>
      </c>
      <c r="JO24" s="150">
        <v>-3.7936045464069458E-2</v>
      </c>
      <c r="JP24" s="150">
        <v>-3.7936050989001623E-2</v>
      </c>
      <c r="JQ24" s="150">
        <v>-3.7936066845114719E-2</v>
      </c>
      <c r="JR24" s="150">
        <v>-3.7936050989001623E-2</v>
      </c>
      <c r="JS24" s="150">
        <v>-3.7937767398233083E-2</v>
      </c>
      <c r="JU24" s="106" t="s">
        <v>288</v>
      </c>
      <c r="JV24" s="83">
        <v>-4.7700992810257607E-3</v>
      </c>
      <c r="JW24" s="83">
        <v>-4.7700935656283666E-3</v>
      </c>
      <c r="JX24" s="83">
        <v>-4.7700841520326217E-3</v>
      </c>
      <c r="JY24" s="83">
        <v>-4.7700935656283666E-3</v>
      </c>
      <c r="JZ24" s="83">
        <v>-4.7723375881120128E-3</v>
      </c>
      <c r="KB24" s="106" t="s">
        <v>288</v>
      </c>
      <c r="KC24" s="150">
        <v>1.07669264332385E-2</v>
      </c>
      <c r="KD24" s="150">
        <v>1.076744064882521E-2</v>
      </c>
      <c r="KE24" s="150">
        <v>4.4341055829851851E-2</v>
      </c>
      <c r="KF24" s="150">
        <v>1.8576826196473599E-2</v>
      </c>
      <c r="KG24" s="150">
        <v>1.8576826196473561E-2</v>
      </c>
      <c r="KI24" s="265" t="s">
        <v>288</v>
      </c>
      <c r="KJ24" s="150">
        <f>+'12. EE Putumayo'!S19</f>
        <v>8.2285176913139062E-4</v>
      </c>
      <c r="KK24" s="150">
        <f>+'12. EE Putumayo'!T19</f>
        <v>8.4638171815491997E-4</v>
      </c>
      <c r="KL24" s="150">
        <f>+'12. EE Putumayo'!U19</f>
        <v>8.2977222752357615E-4</v>
      </c>
      <c r="KM24" s="150">
        <f>+'12. EE Putumayo'!V19</f>
        <v>8.3461660534380638E-4</v>
      </c>
      <c r="KN24" s="150">
        <f>+'12. EE Putumayo'!W19</f>
        <v>8.3265578010041728E-4</v>
      </c>
    </row>
    <row r="25" spans="1:300" x14ac:dyDescent="0.25">
      <c r="A25" s="107" t="s">
        <v>289</v>
      </c>
      <c r="B25" s="82">
        <v>-2.7806986797523189E-2</v>
      </c>
      <c r="C25" s="83">
        <v>-2.7806986797523019E-2</v>
      </c>
      <c r="D25" s="83">
        <v>-2.780717790820747E-2</v>
      </c>
      <c r="E25" s="83">
        <v>-2.7806986797523019E-2</v>
      </c>
      <c r="F25" s="86">
        <v>-2.7806986797523029E-2</v>
      </c>
      <c r="G25" s="254"/>
      <c r="H25" s="107" t="s">
        <v>289</v>
      </c>
      <c r="I25" s="82">
        <v>7.2106717942557719E-4</v>
      </c>
      <c r="J25" s="83">
        <v>7.2106717942557708E-4</v>
      </c>
      <c r="K25" s="83">
        <v>7.2107227689174153E-4</v>
      </c>
      <c r="L25" s="83">
        <v>7.2106717942557708E-4</v>
      </c>
      <c r="M25" s="86">
        <v>7.2106717942557719E-4</v>
      </c>
      <c r="N25" s="254"/>
      <c r="O25" s="107" t="s">
        <v>289</v>
      </c>
      <c r="P25" s="82">
        <v>4.2031944277652038E-3</v>
      </c>
      <c r="Q25" s="83">
        <v>4.2031944277651006E-3</v>
      </c>
      <c r="R25" s="83">
        <v>4.2102883623673952E-3</v>
      </c>
      <c r="S25" s="83">
        <v>4.2031944277651006E-3</v>
      </c>
      <c r="T25" s="86">
        <v>4.2031944277651466E-3</v>
      </c>
      <c r="U25" s="254"/>
      <c r="V25" s="108" t="s">
        <v>289</v>
      </c>
      <c r="W25" s="82">
        <v>-2.0330064577852219E-2</v>
      </c>
      <c r="X25" s="83">
        <v>-2.0330064577852192E-2</v>
      </c>
      <c r="Y25" s="83">
        <v>-2.0330064577852091E-2</v>
      </c>
      <c r="Z25" s="83">
        <v>-2.0330064577852192E-2</v>
      </c>
      <c r="AA25" s="86">
        <v>-2.0330064577852278E-2</v>
      </c>
      <c r="AB25" s="254"/>
      <c r="AC25" s="108" t="s">
        <v>289</v>
      </c>
      <c r="AD25" s="82">
        <v>-9.7656249999999653E-3</v>
      </c>
      <c r="AE25" s="83">
        <v>-9.765625E-3</v>
      </c>
      <c r="AF25" s="83">
        <v>-9.7656250000000971E-3</v>
      </c>
      <c r="AG25" s="83">
        <v>-9.765625E-3</v>
      </c>
      <c r="AH25" s="86">
        <v>-9.7656249999999081E-3</v>
      </c>
      <c r="AI25" s="254"/>
      <c r="AJ25" s="108" t="s">
        <v>289</v>
      </c>
      <c r="AK25" s="82">
        <v>9.6153846153846281E-3</v>
      </c>
      <c r="AL25" s="83">
        <v>9.6153846153845587E-3</v>
      </c>
      <c r="AM25" s="83">
        <v>9.615384615384609E-3</v>
      </c>
      <c r="AN25" s="83">
        <v>9.6153846153845587E-3</v>
      </c>
      <c r="AO25" s="86">
        <v>9.6153846153845118E-3</v>
      </c>
      <c r="AP25" s="254"/>
      <c r="AQ25" s="108" t="s">
        <v>289</v>
      </c>
      <c r="AR25" s="82">
        <v>1.0506126953421371E-2</v>
      </c>
      <c r="AS25" s="83">
        <v>1.050613282767476E-2</v>
      </c>
      <c r="AT25" s="83">
        <v>1.0506142150974951E-2</v>
      </c>
      <c r="AU25" s="83">
        <v>3.633008612976931E-3</v>
      </c>
      <c r="AV25" s="86">
        <v>1.050613654441058E-2</v>
      </c>
      <c r="AW25" s="254"/>
      <c r="AX25" s="108" t="s">
        <v>289</v>
      </c>
      <c r="AY25" s="82">
        <v>5.998080614203114E-4</v>
      </c>
      <c r="AZ25" s="83">
        <v>5.9980806142034544E-4</v>
      </c>
      <c r="BA25" s="83">
        <v>5.927514959919736E-4</v>
      </c>
      <c r="BB25" s="83">
        <v>5.9980806142034544E-4</v>
      </c>
      <c r="BC25" s="86">
        <v>5.9980806142025458E-4</v>
      </c>
      <c r="BD25" s="254"/>
      <c r="BE25" s="108" t="s">
        <v>289</v>
      </c>
      <c r="BF25" s="82">
        <v>4.3460016784557867E-3</v>
      </c>
      <c r="BG25" s="83">
        <v>2.613595492147219E-2</v>
      </c>
      <c r="BH25" s="83">
        <v>2.61361392422917E-2</v>
      </c>
      <c r="BI25" s="83">
        <v>2.613595492147219E-2</v>
      </c>
      <c r="BJ25" s="86">
        <v>2.613595492147221E-2</v>
      </c>
      <c r="BK25" s="254"/>
      <c r="BL25" s="108" t="s">
        <v>289</v>
      </c>
      <c r="BM25" s="82">
        <v>-1.369781252797748E-2</v>
      </c>
      <c r="BN25" s="83">
        <v>-1.3669821240799081E-2</v>
      </c>
      <c r="BO25" s="83">
        <v>-1.3663042432406351E-2</v>
      </c>
      <c r="BP25" s="83">
        <v>-1.3669821240799081E-2</v>
      </c>
      <c r="BQ25" s="86">
        <v>-1.3669821240799121E-2</v>
      </c>
      <c r="BR25" s="254"/>
      <c r="BS25" s="108" t="s">
        <v>289</v>
      </c>
      <c r="BT25" s="82">
        <v>-2.5113464447805872E-3</v>
      </c>
      <c r="BU25" s="83">
        <v>-2.4875621890547532E-3</v>
      </c>
      <c r="BV25" s="83">
        <v>-2.4945301503687132E-3</v>
      </c>
      <c r="BW25" s="83">
        <v>-2.4875621890547532E-3</v>
      </c>
      <c r="BX25" s="86">
        <v>-2.48756218905482E-3</v>
      </c>
      <c r="BY25" s="254"/>
      <c r="BZ25" s="108" t="s">
        <v>289</v>
      </c>
      <c r="CA25" s="82">
        <v>5.2173385506717939E-3</v>
      </c>
      <c r="CB25" s="83">
        <v>5.2250326564540761E-3</v>
      </c>
      <c r="CC25" s="83">
        <v>5.2250691553270686E-3</v>
      </c>
      <c r="CD25" s="83">
        <v>5.2250326564540761E-3</v>
      </c>
      <c r="CE25" s="86">
        <v>5.2250326564540761E-3</v>
      </c>
      <c r="CF25" s="254"/>
      <c r="CG25" s="108" t="s">
        <v>289</v>
      </c>
      <c r="CH25" s="82">
        <v>-1.5963064667008552E-2</v>
      </c>
      <c r="CI25" s="83">
        <v>-1.5948021264028351E-2</v>
      </c>
      <c r="CJ25" s="83">
        <v>-1.5941183010896191E-2</v>
      </c>
      <c r="CK25" s="83">
        <v>-1.5948021264028351E-2</v>
      </c>
      <c r="CL25" s="86">
        <v>-1.59480212640284E-2</v>
      </c>
      <c r="CM25" s="254"/>
      <c r="CN25" s="108" t="s">
        <v>289</v>
      </c>
      <c r="CO25" s="82">
        <v>5.5013799448022073E-2</v>
      </c>
      <c r="CP25" s="83">
        <v>3.2533013205282138E-2</v>
      </c>
      <c r="CQ25" s="83">
        <v>3.2525951557093549E-2</v>
      </c>
      <c r="CR25" s="83">
        <v>3.2533013205282138E-2</v>
      </c>
      <c r="CS25" s="86">
        <v>3.2533013205282103E-2</v>
      </c>
      <c r="CT25" s="254"/>
      <c r="CU25" s="108" t="s">
        <v>289</v>
      </c>
      <c r="CV25" s="82">
        <v>4.6796884083244866E-3</v>
      </c>
      <c r="CW25" s="83">
        <v>4.6971282409021776E-3</v>
      </c>
      <c r="CX25" s="83">
        <v>7.7966843573889742E-3</v>
      </c>
      <c r="CY25" s="83">
        <v>7.7897918846644943E-3</v>
      </c>
      <c r="CZ25" s="86">
        <v>7.7897918846645386E-3</v>
      </c>
      <c r="DA25" s="254"/>
      <c r="DB25" s="108" t="s">
        <v>289</v>
      </c>
      <c r="DC25" s="82">
        <v>-1.640387675394173E-2</v>
      </c>
      <c r="DD25" s="83">
        <v>-1.6386233712129938E-2</v>
      </c>
      <c r="DE25" s="83">
        <v>-1.638209506229802E-2</v>
      </c>
      <c r="DF25" s="83">
        <v>-1.6382095062298031E-2</v>
      </c>
      <c r="DG25" s="86">
        <v>-1.6382095062297961E-2</v>
      </c>
      <c r="DH25" s="254"/>
      <c r="DI25" s="108" t="s">
        <v>289</v>
      </c>
      <c r="DJ25" s="82">
        <v>3.794340843579027E-2</v>
      </c>
      <c r="DK25" s="83">
        <v>3.7906774277041852E-2</v>
      </c>
      <c r="DL25" s="83">
        <v>3.4717335209946E-2</v>
      </c>
      <c r="DM25" s="83">
        <v>3.4717335209946083E-2</v>
      </c>
      <c r="DN25" s="86">
        <v>3.4717335209946139E-2</v>
      </c>
      <c r="DO25" s="254"/>
      <c r="DP25" s="108" t="s">
        <v>289</v>
      </c>
      <c r="DQ25" s="82">
        <v>-6.9145318521877056E-3</v>
      </c>
      <c r="DR25" s="83">
        <v>-6.9145318521877377E-3</v>
      </c>
      <c r="DS25" s="83">
        <v>-6.9211996746103384E-3</v>
      </c>
      <c r="DT25" s="83">
        <v>-6.9145318521877377E-3</v>
      </c>
      <c r="DU25" s="83">
        <v>-6.914531852187867E-3</v>
      </c>
      <c r="DV25" s="254"/>
      <c r="DW25" s="108" t="s">
        <v>289</v>
      </c>
      <c r="DX25" s="82">
        <v>0.1101472434653579</v>
      </c>
      <c r="DY25" s="83">
        <v>0.1101472434653578</v>
      </c>
      <c r="DZ25" s="83">
        <v>0.1101546973196542</v>
      </c>
      <c r="EA25" s="83">
        <v>0.1101472434653578</v>
      </c>
      <c r="EB25" s="83">
        <v>0.1101472434653578</v>
      </c>
      <c r="EC25" s="254"/>
      <c r="ED25" s="108" t="s">
        <v>289</v>
      </c>
      <c r="EE25" s="82">
        <v>1.696483652066617E-2</v>
      </c>
      <c r="EF25" s="83">
        <v>1.696483652066625E-2</v>
      </c>
      <c r="EG25" s="83">
        <v>1.6958788450605389E-2</v>
      </c>
      <c r="EH25" s="83">
        <v>1.696483652066625E-2</v>
      </c>
      <c r="EI25" s="83">
        <v>1.696483652066641E-2</v>
      </c>
      <c r="EJ25" s="254"/>
      <c r="EK25" s="108" t="s">
        <v>289</v>
      </c>
      <c r="EL25" s="82">
        <v>-3.9530886664644591E-2</v>
      </c>
      <c r="EM25" s="83">
        <v>-3.9530886664644653E-2</v>
      </c>
      <c r="EN25" s="83">
        <v>-3.9525174550688123E-2</v>
      </c>
      <c r="EO25" s="83">
        <v>-3.9530886664644653E-2</v>
      </c>
      <c r="EP25" s="83">
        <v>-3.9530886664644688E-2</v>
      </c>
      <c r="EQ25" s="254"/>
      <c r="ER25" s="108" t="s">
        <v>289</v>
      </c>
      <c r="ES25" s="82">
        <v>4.8912631578947333E-2</v>
      </c>
      <c r="ET25" s="83">
        <v>4.8912421052631619E-2</v>
      </c>
      <c r="EU25" s="83">
        <v>1.820433436532513E-2</v>
      </c>
      <c r="EV25" s="83">
        <v>1.8210526315789431E-2</v>
      </c>
      <c r="EW25" s="83">
        <v>1.8210526315789469E-2</v>
      </c>
      <c r="EX25" s="254"/>
      <c r="EY25" s="108" t="s">
        <v>289</v>
      </c>
      <c r="EZ25" s="82">
        <v>-0.15239064615285811</v>
      </c>
      <c r="FA25" s="83">
        <v>-0.1523904860653662</v>
      </c>
      <c r="FB25" s="83">
        <v>-0.1268273656044758</v>
      </c>
      <c r="FC25" s="83">
        <v>-0.12683267858988939</v>
      </c>
      <c r="FD25" s="83">
        <v>-0.1268326785898895</v>
      </c>
      <c r="FE25" s="254"/>
      <c r="FF25" s="108" t="s">
        <v>289</v>
      </c>
      <c r="FG25" s="82">
        <v>-7.5113985472602252E-6</v>
      </c>
      <c r="FH25" s="83">
        <v>-2.2033442358974342E-6</v>
      </c>
      <c r="FI25" s="83">
        <v>-4.2039355992844349E-2</v>
      </c>
      <c r="FJ25" s="83">
        <v>-4.2045106643534988E-2</v>
      </c>
      <c r="FK25" s="83">
        <v>-4.2045106643534912E-2</v>
      </c>
      <c r="FL25" s="254"/>
      <c r="FM25" s="108" t="s">
        <v>289</v>
      </c>
      <c r="FN25" s="82">
        <v>2.4287037732542809E-3</v>
      </c>
      <c r="FO25" s="83">
        <v>2.4437144459577972E-3</v>
      </c>
      <c r="FP25" s="83">
        <v>-5.5395760093746157E-3</v>
      </c>
      <c r="FQ25" s="83">
        <v>-5.5395760093747146E-3</v>
      </c>
      <c r="FR25" s="83">
        <v>-5.5395760093746747E-3</v>
      </c>
      <c r="FS25" s="254"/>
      <c r="FT25" s="108" t="s">
        <v>289</v>
      </c>
      <c r="FU25" s="82">
        <v>-1.323808572285017E-3</v>
      </c>
      <c r="FV25" s="83">
        <v>-1.318786716221013E-3</v>
      </c>
      <c r="FW25" s="83">
        <v>2.3138725227637939E-2</v>
      </c>
      <c r="FX25" s="83">
        <v>2.3138725227637949E-2</v>
      </c>
      <c r="FY25" s="83">
        <v>2.3138725227637779E-2</v>
      </c>
      <c r="FZ25" s="254"/>
      <c r="GA25" s="108" t="s">
        <v>289</v>
      </c>
      <c r="GB25" s="82">
        <v>2.7011479878949582E-3</v>
      </c>
      <c r="GC25" s="83">
        <v>2.7210884353741768E-3</v>
      </c>
      <c r="GD25" s="83">
        <v>6.2820647052663518E-3</v>
      </c>
      <c r="GE25" s="83">
        <v>6.2820647052664637E-3</v>
      </c>
      <c r="GF25" s="83">
        <v>6.2820647052665036E-3</v>
      </c>
      <c r="GG25" s="254"/>
      <c r="GH25" s="108" t="s">
        <v>289</v>
      </c>
      <c r="GI25" s="82">
        <v>4.5646154997380558E-3</v>
      </c>
      <c r="GJ25" s="83">
        <v>4.5693989943330739E-3</v>
      </c>
      <c r="GK25" s="83">
        <v>4.224326292789525E-2</v>
      </c>
      <c r="GL25" s="83">
        <v>4.224325252315049E-2</v>
      </c>
      <c r="GM25" s="83">
        <v>4.2243252523150608E-2</v>
      </c>
      <c r="GN25" s="254"/>
      <c r="GO25" s="108" t="s">
        <v>289</v>
      </c>
      <c r="GP25" s="82">
        <v>3.1037393852113029E-2</v>
      </c>
      <c r="GQ25" s="83">
        <v>3.0986195252755921E-2</v>
      </c>
      <c r="GR25" s="83">
        <v>3.6338225017470228E-2</v>
      </c>
      <c r="GS25" s="83">
        <v>3.6338235363264762E-2</v>
      </c>
      <c r="GT25" s="83">
        <v>3.6338235363264637E-2</v>
      </c>
      <c r="GU25" s="254"/>
      <c r="GV25" s="106" t="s">
        <v>289</v>
      </c>
      <c r="GW25" s="83">
        <v>6.4926307677487666E-2</v>
      </c>
      <c r="GX25" s="83">
        <v>6.4926307677487805E-2</v>
      </c>
      <c r="GY25" s="83">
        <v>6.492630767748768E-2</v>
      </c>
      <c r="GZ25" s="83">
        <v>6.4926298044504505E-2</v>
      </c>
      <c r="HA25" s="83">
        <v>6.4926211347654528E-2</v>
      </c>
      <c r="HB25" s="254"/>
      <c r="HC25" s="106" t="s">
        <v>289</v>
      </c>
      <c r="HD25" s="83">
        <v>5.2691090004522486E-3</v>
      </c>
      <c r="HE25" s="83">
        <v>5.2826775214834176E-3</v>
      </c>
      <c r="HF25" s="83">
        <v>-0.12284034373586609</v>
      </c>
      <c r="HG25" s="83">
        <v>-0.1228403358013599</v>
      </c>
      <c r="HH25" s="83">
        <v>-0.1228402643907972</v>
      </c>
      <c r="HI25" s="254"/>
      <c r="HJ25" s="106" t="s">
        <v>289</v>
      </c>
      <c r="HK25" s="83">
        <v>6.5912311879963263E-3</v>
      </c>
      <c r="HL25" s="83">
        <v>6.5866431515109363E-3</v>
      </c>
      <c r="HM25" s="83">
        <v>4.3312364648861084E-3</v>
      </c>
      <c r="HN25" s="83">
        <v>4.3312364648859774E-3</v>
      </c>
      <c r="HO25" s="83">
        <v>4.3312364648860164E-3</v>
      </c>
      <c r="HP25" s="254"/>
      <c r="HQ25" s="106" t="s">
        <v>289</v>
      </c>
      <c r="HR25" s="83">
        <v>3.218164752156613E-3</v>
      </c>
      <c r="HS25" s="83">
        <v>3.200257450878664E-3</v>
      </c>
      <c r="HT25" s="83">
        <v>2.3513707772871859E-2</v>
      </c>
      <c r="HU25" s="83">
        <v>2.3513707772871931E-2</v>
      </c>
      <c r="HV25" s="83">
        <v>2.351370777287197E-2</v>
      </c>
      <c r="HX25" s="106" t="s">
        <v>289</v>
      </c>
      <c r="HY25" s="83">
        <v>1.069280463354908E-3</v>
      </c>
      <c r="HZ25" s="83">
        <v>1.0692899914457211E-3</v>
      </c>
      <c r="IA25" s="83">
        <v>-6.6713483146067384E-2</v>
      </c>
      <c r="IB25" s="83">
        <v>-6.6713473113964597E-2</v>
      </c>
      <c r="IC25" s="83">
        <v>-6.6713483146067565E-2</v>
      </c>
      <c r="IE25" s="106" t="s">
        <v>289</v>
      </c>
      <c r="IF25" s="83">
        <v>2.7371044550269659E-3</v>
      </c>
      <c r="IG25" s="83">
        <v>2.7237769707327011E-3</v>
      </c>
      <c r="IH25" s="83">
        <v>4.7619047619047582E-2</v>
      </c>
      <c r="II25" s="83">
        <v>4.7619036357959381E-2</v>
      </c>
      <c r="IJ25" s="83">
        <v>4.76190476190477E-2</v>
      </c>
      <c r="IL25" s="106" t="s">
        <v>289</v>
      </c>
      <c r="IM25" s="83">
        <v>1.864139721710515E-3</v>
      </c>
      <c r="IN25" s="83">
        <v>1.864181091877416E-3</v>
      </c>
      <c r="IO25" s="83">
        <v>-3.693823106915592E-3</v>
      </c>
      <c r="IP25" s="83">
        <v>-3.6939257131130701E-3</v>
      </c>
      <c r="IQ25" s="83">
        <v>-3.7109241398179749E-3</v>
      </c>
      <c r="IS25" s="106" t="s">
        <v>289</v>
      </c>
      <c r="IT25" s="83">
        <v>3.256174548676547E-3</v>
      </c>
      <c r="IU25" s="83">
        <v>3.2429558745348951E-3</v>
      </c>
      <c r="IV25" s="83">
        <v>-1.884654994850677E-2</v>
      </c>
      <c r="IW25" s="83">
        <v>-1.884644890282685E-2</v>
      </c>
      <c r="IX25" s="83">
        <v>-1.8829708714533419E-2</v>
      </c>
      <c r="IZ25" s="106" t="s">
        <v>289</v>
      </c>
      <c r="JA25" s="83">
        <v>1.854632164620628E-3</v>
      </c>
      <c r="JB25" s="83">
        <v>1.8546976842773819E-3</v>
      </c>
      <c r="JC25" s="83">
        <v>9.2369056366117582E-3</v>
      </c>
      <c r="JD25" s="83">
        <v>9.2369056366116871E-3</v>
      </c>
      <c r="JE25" s="83">
        <v>9.2369056366116871E-3</v>
      </c>
      <c r="JG25" s="106" t="s">
        <v>289</v>
      </c>
      <c r="JH25" s="83">
        <v>7.2725669957683376E-4</v>
      </c>
      <c r="JI25" s="83">
        <v>7.2287457244628144E-4</v>
      </c>
      <c r="JJ25" s="83">
        <v>-2.6105044201767982E-2</v>
      </c>
      <c r="JK25" s="83">
        <v>-2.6105044201768089E-2</v>
      </c>
      <c r="JL25" s="83">
        <v>-2.6105044201767982E-2</v>
      </c>
      <c r="JN25" s="106" t="s">
        <v>289</v>
      </c>
      <c r="JO25" s="150">
        <v>1.1816644336576679E-2</v>
      </c>
      <c r="JP25" s="150">
        <v>1.1826105292753049E-2</v>
      </c>
      <c r="JQ25" s="150">
        <v>4.5654082528533819E-2</v>
      </c>
      <c r="JR25" s="150">
        <v>4.5654082528533702E-2</v>
      </c>
      <c r="JS25" s="150">
        <v>4.565408252853366E-2</v>
      </c>
      <c r="JU25" s="106" t="s">
        <v>289</v>
      </c>
      <c r="JV25" s="83">
        <v>2.6426479332291959E-3</v>
      </c>
      <c r="JW25" s="83">
        <v>2.625134339928485E-3</v>
      </c>
      <c r="JX25" s="83">
        <v>-2.6911576249466131E-2</v>
      </c>
      <c r="JY25" s="83">
        <v>-2.6911576249465968E-2</v>
      </c>
      <c r="JZ25" s="83">
        <v>-2.6911576249466052E-2</v>
      </c>
      <c r="KB25" s="106" t="s">
        <v>289</v>
      </c>
      <c r="KC25" s="150">
        <v>2.6426479332291959E-3</v>
      </c>
      <c r="KD25" s="150">
        <v>2.625134339928485E-3</v>
      </c>
      <c r="KE25" s="150">
        <v>-2.6911576249466131E-2</v>
      </c>
      <c r="KF25" s="150">
        <v>-2.6911576249465968E-2</v>
      </c>
      <c r="KG25" s="150">
        <v>-2.6911576249466052E-2</v>
      </c>
      <c r="KI25" s="265" t="s">
        <v>289</v>
      </c>
      <c r="KJ25" s="150">
        <f>+'13. EEBP'!S19</f>
        <v>7.7744131606640567E-3</v>
      </c>
      <c r="KK25" s="150">
        <f>+'13. EEBP'!T19</f>
        <v>7.7661895843713713E-3</v>
      </c>
      <c r="KL25" s="150">
        <f>+'13. EEBP'!U19</f>
        <v>0</v>
      </c>
      <c r="KM25" s="150">
        <f>+'13. EEBP'!V19</f>
        <v>3.297269448737811E-3</v>
      </c>
      <c r="KN25" s="150">
        <f>+'13. EEBP'!W19</f>
        <v>3.2972694487378891E-3</v>
      </c>
    </row>
    <row r="26" spans="1:300" x14ac:dyDescent="0.25">
      <c r="A26" s="107" t="s">
        <v>290</v>
      </c>
      <c r="B26" s="82">
        <v>-1.384243467894164E-2</v>
      </c>
      <c r="C26" s="83">
        <v>-1.385540572760754E-2</v>
      </c>
      <c r="D26" s="83">
        <v>-1.3854041671212109E-2</v>
      </c>
      <c r="E26" s="83">
        <v>-1.384234299868853E-2</v>
      </c>
      <c r="F26" s="86">
        <v>-1.385332038149059E-2</v>
      </c>
      <c r="G26" s="254"/>
      <c r="H26" s="107" t="s">
        <v>290</v>
      </c>
      <c r="I26" s="82">
        <v>-3.8785721481581013E-2</v>
      </c>
      <c r="J26" s="83">
        <v>-3.876531270148293E-2</v>
      </c>
      <c r="K26" s="83">
        <v>-3.8780025284450008E-2</v>
      </c>
      <c r="L26" s="83">
        <v>-3.8792177090049423E-2</v>
      </c>
      <c r="M26" s="86">
        <v>-3.8785721481580951E-2</v>
      </c>
      <c r="N26" s="254"/>
      <c r="O26" s="107" t="s">
        <v>290</v>
      </c>
      <c r="P26" s="82">
        <v>7.6858580212408774E-3</v>
      </c>
      <c r="Q26" s="83">
        <v>7.6576954249462257E-3</v>
      </c>
      <c r="R26" s="83">
        <v>7.6776378522341749E-3</v>
      </c>
      <c r="S26" s="83">
        <v>7.6858580212409164E-3</v>
      </c>
      <c r="T26" s="86">
        <v>7.6858580212409433E-3</v>
      </c>
      <c r="U26" s="254"/>
      <c r="V26" s="108" t="s">
        <v>290</v>
      </c>
      <c r="W26" s="82">
        <v>1.261960893080012E-2</v>
      </c>
      <c r="X26" s="83">
        <v>1.26196089308002E-2</v>
      </c>
      <c r="Y26" s="83">
        <v>1.262786941412561E-2</v>
      </c>
      <c r="Z26" s="83">
        <v>1.26196089308002E-2</v>
      </c>
      <c r="AA26" s="86">
        <v>1.261960893080012E-2</v>
      </c>
      <c r="AB26" s="254"/>
      <c r="AC26" s="108" t="s">
        <v>290</v>
      </c>
      <c r="AD26" s="82">
        <v>1.776910435497123E-2</v>
      </c>
      <c r="AE26" s="83">
        <v>1.77759517940289E-2</v>
      </c>
      <c r="AF26" s="83">
        <v>1.777111830763544E-2</v>
      </c>
      <c r="AG26" s="83">
        <v>1.77759517940289E-2</v>
      </c>
      <c r="AH26" s="86">
        <v>1.7780516753400939E-2</v>
      </c>
      <c r="AI26" s="254"/>
      <c r="AJ26" s="108" t="s">
        <v>290</v>
      </c>
      <c r="AK26" s="82">
        <v>1.661116157028979E-2</v>
      </c>
      <c r="AL26" s="83">
        <v>1.660566753680133E-2</v>
      </c>
      <c r="AM26" s="83">
        <v>1.6609149912933292E-2</v>
      </c>
      <c r="AN26" s="83">
        <v>1.6604321967760211E-2</v>
      </c>
      <c r="AO26" s="86">
        <v>1.6599762283868912E-2</v>
      </c>
      <c r="AP26" s="254"/>
      <c r="AQ26" s="108" t="s">
        <v>290</v>
      </c>
      <c r="AR26" s="82">
        <v>1.052917196103333E-2</v>
      </c>
      <c r="AS26" s="83">
        <v>1.050798058558277E-2</v>
      </c>
      <c r="AT26" s="83">
        <v>1.0507760918853E-2</v>
      </c>
      <c r="AU26" s="83">
        <v>1.0509318085557041E-2</v>
      </c>
      <c r="AV26" s="86">
        <v>1.0507112099392859E-2</v>
      </c>
      <c r="AW26" s="254"/>
      <c r="AX26" s="108" t="s">
        <v>290</v>
      </c>
      <c r="AY26" s="82">
        <v>7.8260584825959809E-3</v>
      </c>
      <c r="AZ26" s="83">
        <v>7.8327613758415876E-3</v>
      </c>
      <c r="BA26" s="83">
        <v>7.8281505223902464E-3</v>
      </c>
      <c r="BB26" s="83">
        <v>7.819663112671146E-3</v>
      </c>
      <c r="BC26" s="86">
        <v>7.8262293292583884E-3</v>
      </c>
      <c r="BD26" s="254"/>
      <c r="BE26" s="108" t="s">
        <v>290</v>
      </c>
      <c r="BF26" s="82">
        <v>4.3674052894924972E-3</v>
      </c>
      <c r="BG26" s="83">
        <v>4.367592014971897E-3</v>
      </c>
      <c r="BH26" s="83">
        <v>4.3599584110577466E-3</v>
      </c>
      <c r="BI26" s="83">
        <v>4.3668689809339559E-3</v>
      </c>
      <c r="BJ26" s="86">
        <v>4.3625178702940536E-3</v>
      </c>
      <c r="BK26" s="254"/>
      <c r="BL26" s="108" t="s">
        <v>290</v>
      </c>
      <c r="BM26" s="82">
        <v>1.241572157728214E-3</v>
      </c>
      <c r="BN26" s="83">
        <v>1.2590569934857151E-3</v>
      </c>
      <c r="BO26" s="83">
        <v>1.2681323516092319E-3</v>
      </c>
      <c r="BP26" s="83">
        <v>1.268132351609128E-3</v>
      </c>
      <c r="BQ26" s="86">
        <v>1.26813235160903E-3</v>
      </c>
      <c r="BR26" s="254"/>
      <c r="BS26" s="108" t="s">
        <v>290</v>
      </c>
      <c r="BT26" s="82">
        <v>5.0144099667860636E-3</v>
      </c>
      <c r="BU26" s="83">
        <v>5.0226577903407154E-3</v>
      </c>
      <c r="BV26" s="83">
        <v>5.0106088676600919E-3</v>
      </c>
      <c r="BW26" s="83">
        <v>5.0144099667859899E-3</v>
      </c>
      <c r="BX26" s="86">
        <v>5.0144099667860636E-3</v>
      </c>
      <c r="BY26" s="254"/>
      <c r="BZ26" s="108" t="s">
        <v>290</v>
      </c>
      <c r="CA26" s="82">
        <v>6.9954349643155268E-3</v>
      </c>
      <c r="CB26" s="83">
        <v>6.9914872823599161E-3</v>
      </c>
      <c r="CC26" s="83">
        <v>6.9992435703479039E-3</v>
      </c>
      <c r="CD26" s="83">
        <v>6.9954349643156369E-3</v>
      </c>
      <c r="CE26" s="86">
        <v>6.9954349643157098E-3</v>
      </c>
      <c r="CF26" s="254"/>
      <c r="CG26" s="108" t="s">
        <v>290</v>
      </c>
      <c r="CH26" s="82">
        <v>2.9926317536937079E-2</v>
      </c>
      <c r="CI26" s="83">
        <v>2.9910726257411278E-2</v>
      </c>
      <c r="CJ26" s="83">
        <v>2.9901904446412528E-2</v>
      </c>
      <c r="CK26" s="83">
        <v>2.9894392726251089E-2</v>
      </c>
      <c r="CL26" s="86">
        <v>2.9894392726250989E-2</v>
      </c>
      <c r="CM26" s="254"/>
      <c r="CN26" s="108" t="s">
        <v>290</v>
      </c>
      <c r="CO26" s="82">
        <v>9.9996900282074294E-2</v>
      </c>
      <c r="CP26" s="83">
        <v>0.10000991915885531</v>
      </c>
      <c r="CQ26" s="83">
        <v>9.9995623823902771E-2</v>
      </c>
      <c r="CR26" s="83">
        <v>9.9999999999999978E-2</v>
      </c>
      <c r="CS26" s="86">
        <v>9.9999999999999978E-2</v>
      </c>
      <c r="CT26" s="254"/>
      <c r="CU26" s="108" t="s">
        <v>290</v>
      </c>
      <c r="CV26" s="82">
        <v>2.2487107955025839E-2</v>
      </c>
      <c r="CW26" s="83">
        <v>2.2498252891183339E-2</v>
      </c>
      <c r="CX26" s="83">
        <v>2.251750477402915E-2</v>
      </c>
      <c r="CY26" s="83">
        <v>2.252155779744127E-2</v>
      </c>
      <c r="CZ26" s="86">
        <v>2.252531514775782E-2</v>
      </c>
      <c r="DA26" s="254"/>
      <c r="DB26" s="108" t="s">
        <v>290</v>
      </c>
      <c r="DC26" s="82">
        <v>4.6024528041889454E-3</v>
      </c>
      <c r="DD26" s="83">
        <v>4.5858412152478866E-3</v>
      </c>
      <c r="DE26" s="83">
        <v>-2.8233859881202479E-2</v>
      </c>
      <c r="DF26" s="83">
        <v>-2.8231896200103641E-2</v>
      </c>
      <c r="DG26" s="86">
        <v>-2.8239141618284721E-2</v>
      </c>
      <c r="DH26" s="254"/>
      <c r="DI26" s="108" t="s">
        <v>290</v>
      </c>
      <c r="DJ26" s="82">
        <v>9.1353012180402753E-3</v>
      </c>
      <c r="DK26" s="83">
        <v>9.1517612202348646E-3</v>
      </c>
      <c r="DL26" s="83">
        <v>1.381307637897213E-2</v>
      </c>
      <c r="DM26" s="83">
        <v>1.380569924675569E-2</v>
      </c>
      <c r="DN26" s="86">
        <v>1.3811423493600169E-2</v>
      </c>
      <c r="DO26" s="254"/>
      <c r="DP26" s="108" t="s">
        <v>290</v>
      </c>
      <c r="DQ26" s="82">
        <v>1.0873997553350549E-2</v>
      </c>
      <c r="DR26" s="83">
        <v>1.087382019050933E-2</v>
      </c>
      <c r="DS26" s="83">
        <v>1.648149123268915E-2</v>
      </c>
      <c r="DT26" s="83">
        <v>1.648222538016527E-2</v>
      </c>
      <c r="DU26" s="83">
        <v>1.6476599871320129E-2</v>
      </c>
      <c r="DV26" s="254"/>
      <c r="DW26" s="108" t="s">
        <v>290</v>
      </c>
      <c r="DX26" s="82">
        <v>7.0458518219712364E-3</v>
      </c>
      <c r="DY26" s="83">
        <v>7.0564949873069783E-3</v>
      </c>
      <c r="DZ26" s="83">
        <v>2.9786572731041079E-3</v>
      </c>
      <c r="EA26" s="83">
        <v>2.9832016027828939E-3</v>
      </c>
      <c r="EB26" s="83">
        <v>2.9905513255664542E-3</v>
      </c>
      <c r="EC26" s="254"/>
      <c r="ED26" s="108" t="s">
        <v>290</v>
      </c>
      <c r="EE26" s="82">
        <v>5.9283787753357294E-3</v>
      </c>
      <c r="EF26" s="83">
        <v>5.9389019440289946E-3</v>
      </c>
      <c r="EG26" s="83">
        <v>1.8851845156625139E-2</v>
      </c>
      <c r="EH26" s="83">
        <v>1.8844731267766351E-2</v>
      </c>
      <c r="EI26" s="83">
        <v>1.8841003877954319E-2</v>
      </c>
      <c r="EJ26" s="254"/>
      <c r="EK26" s="108" t="s">
        <v>290</v>
      </c>
      <c r="EL26" s="82">
        <v>4.2209774615731104E-3</v>
      </c>
      <c r="EM26" s="83">
        <v>4.2261297995243143E-3</v>
      </c>
      <c r="EN26" s="83">
        <v>-4.6054799381542492E-2</v>
      </c>
      <c r="EO26" s="83">
        <v>-4.6051922869761931E-2</v>
      </c>
      <c r="EP26" s="83">
        <v>-4.605192286976189E-2</v>
      </c>
      <c r="EQ26" s="254"/>
      <c r="ER26" s="108" t="s">
        <v>290</v>
      </c>
      <c r="ES26" s="82">
        <v>3.2251242465899002E-3</v>
      </c>
      <c r="ET26" s="83">
        <v>3.2144141095861059E-3</v>
      </c>
      <c r="EU26" s="83">
        <v>-5.473482835582958E-2</v>
      </c>
      <c r="EV26" s="83">
        <v>-5.4734345886736958E-2</v>
      </c>
      <c r="EW26" s="83">
        <v>-5.4730581747689827E-2</v>
      </c>
      <c r="EX26" s="254"/>
      <c r="EY26" s="108" t="s">
        <v>290</v>
      </c>
      <c r="EZ26" s="82">
        <v>2.0289855072463288E-3</v>
      </c>
      <c r="FA26" s="83">
        <v>2.0236514260419409E-3</v>
      </c>
      <c r="FB26" s="83">
        <v>-1.588149314144361E-3</v>
      </c>
      <c r="FC26" s="83">
        <v>-1.588856501170785E-3</v>
      </c>
      <c r="FD26" s="83">
        <v>-1.592832254853183E-3</v>
      </c>
      <c r="FE26" s="254"/>
      <c r="FF26" s="108" t="s">
        <v>290</v>
      </c>
      <c r="FG26" s="82">
        <v>0</v>
      </c>
      <c r="FH26" s="83">
        <v>0</v>
      </c>
      <c r="FI26" s="83">
        <v>2.1987922127282209E-2</v>
      </c>
      <c r="FJ26" s="83">
        <v>2.199222255459168E-2</v>
      </c>
      <c r="FK26" s="83">
        <v>2.1996210988134469E-2</v>
      </c>
      <c r="FL26" s="254"/>
      <c r="FM26" s="108" t="s">
        <v>290</v>
      </c>
      <c r="FN26" s="82">
        <v>2.4456307360559782E-3</v>
      </c>
      <c r="FO26" s="83">
        <v>2.44030714210575E-3</v>
      </c>
      <c r="FP26" s="83">
        <v>7.4723488657181036E-2</v>
      </c>
      <c r="FQ26" s="83">
        <v>7.4719305023825469E-2</v>
      </c>
      <c r="FR26" s="83">
        <v>7.4715110833593432E-2</v>
      </c>
      <c r="FS26" s="254"/>
      <c r="FT26" s="108" t="s">
        <v>290</v>
      </c>
      <c r="FU26" s="82">
        <v>-1.311647429171039E-3</v>
      </c>
      <c r="FV26" s="83">
        <v>-1.3221128622694081E-3</v>
      </c>
      <c r="FW26" s="83">
        <v>2.942608873965093E-2</v>
      </c>
      <c r="FX26" s="83">
        <v>2.942426058064164E-2</v>
      </c>
      <c r="FY26" s="83">
        <v>2.9424260580641681E-2</v>
      </c>
      <c r="FZ26" s="254"/>
      <c r="GA26" s="108" t="s">
        <v>290</v>
      </c>
      <c r="GB26" s="82">
        <v>2.7055424218545569E-3</v>
      </c>
      <c r="GC26" s="83">
        <v>2.710767420358117E-3</v>
      </c>
      <c r="GD26" s="83">
        <v>-2.0866014292472781E-2</v>
      </c>
      <c r="GE26" s="83">
        <v>-2.0858025736539151E-2</v>
      </c>
      <c r="GF26" s="83">
        <v>-2.0858025736539151E-2</v>
      </c>
      <c r="GG26" s="254"/>
      <c r="GH26" s="108" t="s">
        <v>290</v>
      </c>
      <c r="GI26" s="82">
        <v>4.5843921096062664E-3</v>
      </c>
      <c r="GJ26" s="83">
        <v>4.5686023848942863E-3</v>
      </c>
      <c r="GK26" s="83">
        <v>1.4635200773084439E-2</v>
      </c>
      <c r="GL26" s="83">
        <v>1.4633882734396071E-2</v>
      </c>
      <c r="GM26" s="83">
        <v>1.4635684049356029E-2</v>
      </c>
      <c r="GN26" s="254"/>
      <c r="GO26" s="108" t="s">
        <v>290</v>
      </c>
      <c r="GP26" s="82">
        <v>9.3877125273807392E-3</v>
      </c>
      <c r="GQ26" s="83">
        <v>9.3877125273808277E-3</v>
      </c>
      <c r="GR26" s="83">
        <v>-4.1730892138802716E-3</v>
      </c>
      <c r="GS26" s="83">
        <v>-4.1755877246242067E-3</v>
      </c>
      <c r="GT26" s="83">
        <v>-4.1809063068661279E-3</v>
      </c>
      <c r="GU26" s="254"/>
      <c r="GV26" s="106" t="s">
        <v>290</v>
      </c>
      <c r="GW26" s="83">
        <v>1.135114188281492E-2</v>
      </c>
      <c r="GX26" s="83">
        <v>1.135124522062623E-2</v>
      </c>
      <c r="GY26" s="83">
        <v>-1.505084063223603E-2</v>
      </c>
      <c r="GZ26" s="83">
        <v>-1.5050220886326489E-2</v>
      </c>
      <c r="HA26" s="83">
        <v>-1.504670897810749E-2</v>
      </c>
      <c r="HB26" s="254"/>
      <c r="HC26" s="106" t="s">
        <v>290</v>
      </c>
      <c r="HD26" s="83">
        <v>5.2639538073812279E-3</v>
      </c>
      <c r="HE26" s="83">
        <v>5.2691132567120966E-3</v>
      </c>
      <c r="HF26" s="83">
        <v>-4.122502172024322E-2</v>
      </c>
      <c r="HG26" s="83">
        <v>-4.1225021720243192E-2</v>
      </c>
      <c r="HH26" s="83">
        <v>-4.1225021720243192E-2</v>
      </c>
      <c r="HI26" s="254"/>
      <c r="HJ26" s="106" t="s">
        <v>290</v>
      </c>
      <c r="HK26" s="83">
        <v>6.5699449476475996E-3</v>
      </c>
      <c r="HL26" s="83">
        <v>6.585004452953523E-3</v>
      </c>
      <c r="HM26" s="83">
        <v>-2.7043738523001948E-2</v>
      </c>
      <c r="HN26" s="83">
        <v>-2.7037741833174759E-2</v>
      </c>
      <c r="HO26" s="83">
        <v>-2.7041517526769591E-2</v>
      </c>
      <c r="HP26" s="254"/>
      <c r="HQ26" s="106" t="s">
        <v>290</v>
      </c>
      <c r="HR26" s="83">
        <v>3.2073614056345799E-3</v>
      </c>
      <c r="HS26" s="83">
        <v>3.207246142660952E-3</v>
      </c>
      <c r="HT26" s="83">
        <v>5.6550977921437547E-2</v>
      </c>
      <c r="HU26" s="83">
        <v>5.6544466046544041E-2</v>
      </c>
      <c r="HV26" s="83">
        <v>5.6548566106562163E-2</v>
      </c>
      <c r="HX26" s="106" t="s">
        <v>290</v>
      </c>
      <c r="HY26" s="83">
        <v>1.064444167638637E-3</v>
      </c>
      <c r="HZ26" s="83">
        <v>1.069556179480077E-3</v>
      </c>
      <c r="IA26" s="83">
        <v>-4.5838199969147377E-2</v>
      </c>
      <c r="IB26" s="83">
        <v>-4.5838199969147272E-2</v>
      </c>
      <c r="IC26" s="83">
        <v>-4.5838199969147432E-2</v>
      </c>
      <c r="IE26" s="106" t="s">
        <v>290</v>
      </c>
      <c r="IF26" s="83">
        <v>2.7191133533678771E-3</v>
      </c>
      <c r="IG26" s="83">
        <v>2.729049303067858E-3</v>
      </c>
      <c r="IH26" s="83">
        <v>3.799339446151008E-2</v>
      </c>
      <c r="II26" s="83">
        <v>3.7993394461509997E-2</v>
      </c>
      <c r="IJ26" s="83">
        <v>3.7993394461510052E-2</v>
      </c>
      <c r="IL26" s="106" t="s">
        <v>290</v>
      </c>
      <c r="IM26" s="83">
        <v>1.8696640120012249E-3</v>
      </c>
      <c r="IN26" s="83">
        <v>1.864083355309853E-3</v>
      </c>
      <c r="IO26" s="83">
        <v>9.8348983133817042E-3</v>
      </c>
      <c r="IP26" s="83">
        <v>9.8348983133816001E-3</v>
      </c>
      <c r="IQ26" s="83">
        <v>9.8386067969086829E-3</v>
      </c>
      <c r="IS26" s="106" t="s">
        <v>290</v>
      </c>
      <c r="IT26" s="83">
        <v>3.242660287608029E-3</v>
      </c>
      <c r="IU26" s="83">
        <v>3.2532237982569011E-3</v>
      </c>
      <c r="IV26" s="83">
        <v>1.8090075797637929E-2</v>
      </c>
      <c r="IW26" s="83">
        <v>1.8090075797638019E-2</v>
      </c>
      <c r="IX26" s="83">
        <v>1.808633701180665E-2</v>
      </c>
      <c r="IZ26" s="106" t="s">
        <v>290</v>
      </c>
      <c r="JA26" s="83">
        <v>1.8561524269779979E-3</v>
      </c>
      <c r="JB26" s="83">
        <v>1.846002084633605E-3</v>
      </c>
      <c r="JC26" s="83">
        <v>-1.608051076723295E-2</v>
      </c>
      <c r="JD26" s="83">
        <v>-1.6080510767232999E-2</v>
      </c>
      <c r="JE26" s="83">
        <v>-1.6080510767233078E-2</v>
      </c>
      <c r="JG26" s="106" t="s">
        <v>290</v>
      </c>
      <c r="JH26" s="83">
        <v>7.2196575840875667E-4</v>
      </c>
      <c r="JI26" s="83">
        <v>7.3210116220060069E-4</v>
      </c>
      <c r="JJ26" s="83">
        <v>-2.2887246491575499E-2</v>
      </c>
      <c r="JK26" s="83">
        <v>-2.288724649157545E-2</v>
      </c>
      <c r="JL26" s="83">
        <v>-2.288724649157536E-2</v>
      </c>
      <c r="JN26" s="106" t="s">
        <v>290</v>
      </c>
      <c r="JO26" s="150">
        <v>1.18244680837866E-2</v>
      </c>
      <c r="JP26" s="150">
        <v>1.1814330748859519E-2</v>
      </c>
      <c r="JQ26" s="150">
        <v>-8.591534624243323E-2</v>
      </c>
      <c r="JR26" s="150">
        <v>-8.5915346242433382E-2</v>
      </c>
      <c r="JS26" s="150">
        <v>-8.5915346242433382E-2</v>
      </c>
      <c r="JU26" s="106" t="s">
        <v>290</v>
      </c>
      <c r="JV26" s="83">
        <v>2.6310349176844709E-3</v>
      </c>
      <c r="JW26" s="83">
        <v>2.6257552479283519E-3</v>
      </c>
      <c r="JX26" s="83">
        <v>-2.750920162533908E-2</v>
      </c>
      <c r="JY26" s="83">
        <v>-2.7509201625339021E-2</v>
      </c>
      <c r="JZ26" s="83">
        <v>-2.7509201625339059E-2</v>
      </c>
      <c r="KB26" s="106" t="s">
        <v>290</v>
      </c>
      <c r="KC26" s="150">
        <v>1.0754686860507821E-2</v>
      </c>
      <c r="KD26" s="150">
        <v>1.077869684584083E-2</v>
      </c>
      <c r="KE26" s="150">
        <v>8.0441414815481726E-5</v>
      </c>
      <c r="KF26" s="150">
        <v>7.5972447325844711E-5</v>
      </c>
      <c r="KG26" s="150">
        <v>7.1751755807654253E-5</v>
      </c>
      <c r="KI26" s="265" t="s">
        <v>290</v>
      </c>
      <c r="KJ26" s="150">
        <f>+'23. EMSA'!S19</f>
        <v>7.7635984278712905E-3</v>
      </c>
      <c r="KK26" s="150">
        <f>+'23. EMSA'!T19</f>
        <v>7.7632217370208634E-3</v>
      </c>
      <c r="KL26" s="150">
        <f>+'23. EMSA'!U19</f>
        <v>4.0783495941014367E-2</v>
      </c>
      <c r="KM26" s="150">
        <f>+'23. EMSA'!V19</f>
        <v>4.0794104985946052E-2</v>
      </c>
      <c r="KN26" s="150">
        <f>+'23. EMSA'!W19</f>
        <v>4.0800607735972563E-2</v>
      </c>
    </row>
    <row r="27" spans="1:300" x14ac:dyDescent="0.25">
      <c r="A27" s="107" t="s">
        <v>291</v>
      </c>
      <c r="B27" s="82">
        <v>0</v>
      </c>
      <c r="C27" s="83">
        <v>0</v>
      </c>
      <c r="D27" s="83">
        <v>0</v>
      </c>
      <c r="E27" s="83">
        <v>0</v>
      </c>
      <c r="F27" s="86">
        <v>0</v>
      </c>
      <c r="G27" s="254"/>
      <c r="H27" s="107" t="s">
        <v>291</v>
      </c>
      <c r="I27" s="82">
        <v>-1.0064450582595219E-2</v>
      </c>
      <c r="J27" s="83">
        <v>-1.0083564044601281E-2</v>
      </c>
      <c r="K27" s="83">
        <v>-1.0000484676155641E-2</v>
      </c>
      <c r="L27" s="83">
        <v>-9.9972535017853418E-3</v>
      </c>
      <c r="M27" s="86">
        <v>-1.0001830998809859E-2</v>
      </c>
      <c r="N27" s="254"/>
      <c r="O27" s="107" t="s">
        <v>291</v>
      </c>
      <c r="P27" s="82">
        <v>3.4765875561257133E-2</v>
      </c>
      <c r="Q27" s="83">
        <v>3.4792425719710578E-2</v>
      </c>
      <c r="R27" s="83">
        <v>1.070531022552965E-2</v>
      </c>
      <c r="S27" s="83">
        <v>1.069466792431898E-2</v>
      </c>
      <c r="T27" s="86">
        <v>1.0699341116633881E-2</v>
      </c>
      <c r="U27" s="254"/>
      <c r="V27" s="108" t="s">
        <v>291</v>
      </c>
      <c r="W27" s="82">
        <v>1.261467889908255E-2</v>
      </c>
      <c r="X27" s="83">
        <v>1.2620877758492381E-2</v>
      </c>
      <c r="Y27" s="83">
        <v>1.5597248684083E-2</v>
      </c>
      <c r="Z27" s="83">
        <v>1.5604627863250221E-2</v>
      </c>
      <c r="AA27" s="86">
        <v>1.5604627863250221E-2</v>
      </c>
      <c r="AB27" s="254"/>
      <c r="AC27" s="108" t="s">
        <v>291</v>
      </c>
      <c r="AD27" s="82">
        <v>1.778335526919899E-2</v>
      </c>
      <c r="AE27" s="83">
        <v>1.77771248071696E-2</v>
      </c>
      <c r="AF27" s="83">
        <v>2.079491255961851E-2</v>
      </c>
      <c r="AG27" s="83">
        <v>2.079729729729728E-2</v>
      </c>
      <c r="AH27" s="86">
        <v>2.0797297297297249E-2</v>
      </c>
      <c r="AI27" s="254"/>
      <c r="AJ27" s="108" t="s">
        <v>291</v>
      </c>
      <c r="AK27" s="82"/>
      <c r="AL27" s="83"/>
      <c r="AM27" s="83"/>
      <c r="AN27" s="83"/>
      <c r="AO27" s="86"/>
      <c r="AP27" s="254"/>
      <c r="AQ27" s="108" t="s">
        <v>291</v>
      </c>
      <c r="AR27" s="82">
        <v>-1.5944858596615909E-2</v>
      </c>
      <c r="AS27" s="83">
        <v>-1.5950775056206391E-2</v>
      </c>
      <c r="AT27" s="83">
        <v>1.348771136603181E-2</v>
      </c>
      <c r="AU27" s="83">
        <v>1.34900025967281E-2</v>
      </c>
      <c r="AV27" s="86">
        <v>1.3503132337188809E-2</v>
      </c>
      <c r="AW27" s="254"/>
      <c r="AX27" s="108" t="s">
        <v>291</v>
      </c>
      <c r="AY27" s="82">
        <v>7.8160228468360828E-3</v>
      </c>
      <c r="AZ27" s="83">
        <v>7.7920203939299418E-3</v>
      </c>
      <c r="BA27" s="83">
        <v>1.0806330067822089E-2</v>
      </c>
      <c r="BB27" s="83">
        <v>1.0799523437399851E-2</v>
      </c>
      <c r="BC27" s="86">
        <v>1.0803770644062729E-2</v>
      </c>
      <c r="BD27" s="254"/>
      <c r="BE27" s="108" t="s">
        <v>291</v>
      </c>
      <c r="BF27" s="82">
        <v>4.2993885160328297E-3</v>
      </c>
      <c r="BG27" s="83">
        <v>4.3035675933659114E-3</v>
      </c>
      <c r="BH27" s="83">
        <v>7.3002072554311306E-3</v>
      </c>
      <c r="BI27" s="83">
        <v>7.3047197789664047E-3</v>
      </c>
      <c r="BJ27" s="86">
        <v>7.298332329985259E-3</v>
      </c>
      <c r="BK27" s="254"/>
      <c r="BL27" s="108" t="s">
        <v>291</v>
      </c>
      <c r="BM27" s="82">
        <v>2.999987792974868E-3</v>
      </c>
      <c r="BN27" s="83">
        <v>2.9999994534914368E-3</v>
      </c>
      <c r="BO27" s="83">
        <v>6.000005654517606E-3</v>
      </c>
      <c r="BP27" s="83">
        <v>5.9999982133500402E-3</v>
      </c>
      <c r="BQ27" s="86">
        <v>5.9999982385141636E-3</v>
      </c>
      <c r="BR27" s="254"/>
      <c r="BS27" s="108" t="s">
        <v>291</v>
      </c>
      <c r="BT27" s="82">
        <v>5.0001563511248154E-3</v>
      </c>
      <c r="BU27" s="83">
        <v>5.0081734647471733E-3</v>
      </c>
      <c r="BV27" s="83">
        <v>8.005318505976175E-3</v>
      </c>
      <c r="BW27" s="83">
        <v>8.0016407182485066E-3</v>
      </c>
      <c r="BX27" s="86">
        <v>8.0016449206072298E-3</v>
      </c>
      <c r="BY27" s="254"/>
      <c r="BZ27" s="108" t="s">
        <v>291</v>
      </c>
      <c r="CA27" s="82">
        <v>6.9998526768613942E-3</v>
      </c>
      <c r="CB27" s="83">
        <v>6.9917969026234922E-3</v>
      </c>
      <c r="CC27" s="83">
        <v>9.9946719995330432E-3</v>
      </c>
      <c r="CD27" s="83">
        <v>9.9983497735590347E-3</v>
      </c>
      <c r="CE27" s="86">
        <v>9.998355977417937E-3</v>
      </c>
      <c r="CF27" s="254"/>
      <c r="CG27" s="108" t="s">
        <v>291</v>
      </c>
      <c r="CH27" s="82">
        <v>4.7998734103436143E-2</v>
      </c>
      <c r="CI27" s="83">
        <v>4.7996385173245851E-2</v>
      </c>
      <c r="CJ27" s="83">
        <v>0.1000034036368618</v>
      </c>
      <c r="CK27" s="83">
        <v>0.100001244459254</v>
      </c>
      <c r="CL27" s="86">
        <v>9.999919022107287E-2</v>
      </c>
      <c r="CM27" s="254"/>
      <c r="CN27" s="108" t="s">
        <v>291</v>
      </c>
      <c r="CO27" s="82">
        <v>8.9901443448640872E-3</v>
      </c>
      <c r="CP27" s="83">
        <v>9.0015635470181588E-3</v>
      </c>
      <c r="CQ27" s="83">
        <v>9.0001313887794285E-3</v>
      </c>
      <c r="CR27" s="83">
        <v>9.0014630169420254E-3</v>
      </c>
      <c r="CS27" s="86">
        <v>9.003341119973177E-3</v>
      </c>
      <c r="CT27" s="254"/>
      <c r="CU27" s="108" t="s">
        <v>291</v>
      </c>
      <c r="CV27" s="82">
        <v>6.0045933755776748E-3</v>
      </c>
      <c r="CW27" s="83">
        <v>5.9991587895423804E-3</v>
      </c>
      <c r="CX27" s="83">
        <v>6.0029949866526461E-3</v>
      </c>
      <c r="CY27" s="83">
        <v>5.9990923882364206E-3</v>
      </c>
      <c r="CZ27" s="86">
        <v>6.0009371275933209E-3</v>
      </c>
      <c r="DA27" s="254"/>
      <c r="DB27" s="108" t="s">
        <v>291</v>
      </c>
      <c r="DC27" s="82">
        <v>3.4162174056551919E-2</v>
      </c>
      <c r="DD27" s="83">
        <v>3.4195933456561967E-2</v>
      </c>
      <c r="DE27" s="83">
        <v>3.418504711608171E-2</v>
      </c>
      <c r="DF27" s="83">
        <v>3.4184554786607903E-2</v>
      </c>
      <c r="DG27" s="86">
        <v>3.4180824630731542E-2</v>
      </c>
      <c r="DH27" s="254"/>
      <c r="DI27" s="108" t="s">
        <v>291</v>
      </c>
      <c r="DJ27" s="82">
        <v>2.7740837278578661E-2</v>
      </c>
      <c r="DK27" s="83">
        <v>2.7724584024852061E-2</v>
      </c>
      <c r="DL27" s="83">
        <v>2.7710677497277729E-2</v>
      </c>
      <c r="DM27" s="83">
        <v>2.7713945274266939E-2</v>
      </c>
      <c r="DN27" s="86">
        <v>2.7722860055853522E-2</v>
      </c>
      <c r="DO27" s="254"/>
      <c r="DP27" s="108" t="s">
        <v>291</v>
      </c>
      <c r="DQ27" s="82">
        <v>5.8487099195155164E-3</v>
      </c>
      <c r="DR27" s="83">
        <v>5.8383884391627356E-3</v>
      </c>
      <c r="DS27" s="83">
        <v>-3.3832251464480982E-2</v>
      </c>
      <c r="DT27" s="83">
        <v>-3.382987753749956E-2</v>
      </c>
      <c r="DU27" s="83">
        <v>-3.3841721157329953E-2</v>
      </c>
      <c r="DV27" s="254"/>
      <c r="DW27" s="108" t="s">
        <v>291</v>
      </c>
      <c r="DX27" s="82">
        <v>3.3910515347209728E-2</v>
      </c>
      <c r="DY27" s="83">
        <v>3.3921330506555832E-2</v>
      </c>
      <c r="DZ27" s="83">
        <v>7.6386875575107344E-2</v>
      </c>
      <c r="EA27" s="83">
        <v>7.6382415651484431E-2</v>
      </c>
      <c r="EB27" s="83">
        <v>7.6388182037339492E-2</v>
      </c>
      <c r="EC27" s="254"/>
      <c r="ED27" s="108" t="s">
        <v>291</v>
      </c>
      <c r="EE27" s="82">
        <v>5.8977230309817203E-3</v>
      </c>
      <c r="EF27" s="83">
        <v>5.8927753777547323E-3</v>
      </c>
      <c r="EG27" s="83">
        <v>-7.4479172765916412E-3</v>
      </c>
      <c r="EH27" s="83">
        <v>-7.4456013218928731E-3</v>
      </c>
      <c r="EI27" s="83">
        <v>-7.4522373302010753E-3</v>
      </c>
      <c r="EJ27" s="254"/>
      <c r="EK27" s="108" t="s">
        <v>291</v>
      </c>
      <c r="EL27" s="82">
        <v>4.2056305971995174E-3</v>
      </c>
      <c r="EM27" s="83">
        <v>4.2155679141844867E-3</v>
      </c>
      <c r="EN27" s="83">
        <v>4.5541961135952191E-3</v>
      </c>
      <c r="EO27" s="83">
        <v>4.5630503239264984E-3</v>
      </c>
      <c r="EP27" s="83">
        <v>4.5697666644381194E-3</v>
      </c>
      <c r="EQ27" s="254"/>
      <c r="ER27" s="108" t="s">
        <v>291</v>
      </c>
      <c r="ES27" s="82">
        <v>3.1631848640126067E-2</v>
      </c>
      <c r="ET27" s="83">
        <v>3.1631848640126269E-2</v>
      </c>
      <c r="EU27" s="83">
        <v>4.5135830309009632E-2</v>
      </c>
      <c r="EV27" s="83">
        <v>4.5123740877916367E-2</v>
      </c>
      <c r="EW27" s="83">
        <v>4.5123740877916332E-2</v>
      </c>
      <c r="EX27" s="254"/>
      <c r="EY27" s="108" t="s">
        <v>291</v>
      </c>
      <c r="EZ27" s="82">
        <v>6.6386474352851986E-3</v>
      </c>
      <c r="FA27" s="83">
        <v>6.6290954245867102E-3</v>
      </c>
      <c r="FB27" s="83">
        <v>6.6414941676218369E-3</v>
      </c>
      <c r="FC27" s="83">
        <v>6.6387108483219994E-3</v>
      </c>
      <c r="FD27" s="83">
        <v>6.6387108483221078E-3</v>
      </c>
      <c r="FE27" s="254"/>
      <c r="FF27" s="108" t="s">
        <v>291</v>
      </c>
      <c r="FG27" s="82">
        <v>0</v>
      </c>
      <c r="FH27" s="83">
        <v>0</v>
      </c>
      <c r="FI27" s="83">
        <v>-3.8000826104915293E-2</v>
      </c>
      <c r="FJ27" s="83">
        <v>-3.7994382448948573E-2</v>
      </c>
      <c r="FK27" s="83">
        <v>-3.7994382448948608E-2</v>
      </c>
      <c r="FL27" s="254"/>
      <c r="FM27" s="108" t="s">
        <v>291</v>
      </c>
      <c r="FN27" s="82">
        <v>2.3959766570194781E-3</v>
      </c>
      <c r="FO27" s="83">
        <v>2.4102330524559618E-3</v>
      </c>
      <c r="FP27" s="83">
        <v>2.4253536490548449E-3</v>
      </c>
      <c r="FQ27" s="83">
        <v>2.426514105346258E-3</v>
      </c>
      <c r="FR27" s="83">
        <v>2.4330900243309298E-3</v>
      </c>
      <c r="FS27" s="254"/>
      <c r="FT27" s="108" t="s">
        <v>291</v>
      </c>
      <c r="FU27" s="82">
        <v>-1.3016211099278461E-3</v>
      </c>
      <c r="FV27" s="83">
        <v>-1.306348094435818E-3</v>
      </c>
      <c r="FW27" s="83">
        <v>-9.1454238151475681E-4</v>
      </c>
      <c r="FX27" s="83">
        <v>-8.954401432703916E-4</v>
      </c>
      <c r="FY27" s="83">
        <v>-9.0199422723687107E-4</v>
      </c>
      <c r="FZ27" s="254"/>
      <c r="GA27" s="108" t="s">
        <v>291</v>
      </c>
      <c r="GB27" s="82">
        <v>2.7014218009478348E-3</v>
      </c>
      <c r="GC27" s="83">
        <v>2.6919431279620082E-3</v>
      </c>
      <c r="GD27" s="83">
        <v>1.203897894627068E-2</v>
      </c>
      <c r="GE27" s="83">
        <v>1.201556113655383E-2</v>
      </c>
      <c r="GF27" s="83">
        <v>1.201556113655379E-2</v>
      </c>
      <c r="GG27" s="254"/>
      <c r="GH27" s="108" t="s">
        <v>291</v>
      </c>
      <c r="GI27" s="82">
        <v>4.6084038379732208E-3</v>
      </c>
      <c r="GJ27" s="83">
        <v>4.6131740149740127E-3</v>
      </c>
      <c r="GK27" s="83">
        <v>-6.5833161594650918E-3</v>
      </c>
      <c r="GL27" s="83">
        <v>-6.5787552917132902E-3</v>
      </c>
      <c r="GM27" s="83">
        <v>-6.5787552917133639E-3</v>
      </c>
      <c r="GN27" s="254"/>
      <c r="GO27" s="108" t="s">
        <v>291</v>
      </c>
      <c r="GP27" s="82">
        <v>9.3862476181514731E-3</v>
      </c>
      <c r="GQ27" s="83">
        <v>9.3909966877446724E-3</v>
      </c>
      <c r="GR27" s="83">
        <v>-3.7295285073818407E-2</v>
      </c>
      <c r="GS27" s="83">
        <v>-3.7294644344086379E-2</v>
      </c>
      <c r="GT27" s="83">
        <v>-3.7294644344086421E-2</v>
      </c>
      <c r="GU27" s="254"/>
      <c r="GV27" s="106" t="s">
        <v>291</v>
      </c>
      <c r="GW27" s="83">
        <v>1.1403001771231521E-2</v>
      </c>
      <c r="GX27" s="83">
        <v>1.14031882166495E-2</v>
      </c>
      <c r="GY27" s="83">
        <v>3.7900539919311478E-2</v>
      </c>
      <c r="GZ27" s="83">
        <v>3.7898078801693262E-2</v>
      </c>
      <c r="HA27" s="83">
        <v>3.7898044882231682E-2</v>
      </c>
      <c r="HB27" s="254"/>
      <c r="HC27" s="106" t="s">
        <v>291</v>
      </c>
      <c r="HD27" s="83">
        <v>5.3001017575294721E-3</v>
      </c>
      <c r="HE27" s="83">
        <v>5.3000546946619801E-3</v>
      </c>
      <c r="HF27" s="83">
        <v>-2.9070945698501049E-2</v>
      </c>
      <c r="HG27" s="83">
        <v>-2.9070950795087501E-2</v>
      </c>
      <c r="HH27" s="83">
        <v>-2.9070902723774831E-2</v>
      </c>
      <c r="HI27" s="254"/>
      <c r="HJ27" s="106" t="s">
        <v>291</v>
      </c>
      <c r="HK27" s="83">
        <v>6.5999973869567243E-3</v>
      </c>
      <c r="HL27" s="83">
        <v>6.6000881649875068E-3</v>
      </c>
      <c r="HM27" s="83">
        <v>-4.5969831726214307E-2</v>
      </c>
      <c r="HN27" s="83">
        <v>-4.5969860606542227E-2</v>
      </c>
      <c r="HO27" s="83">
        <v>-4.5969859832882647E-2</v>
      </c>
      <c r="HP27" s="254"/>
      <c r="HQ27" s="106" t="s">
        <v>291</v>
      </c>
      <c r="HR27" s="83">
        <v>3.20002878272516E-3</v>
      </c>
      <c r="HS27" s="83">
        <v>3.199982511765728E-3</v>
      </c>
      <c r="HT27" s="83">
        <v>-8.2878277130006388E-3</v>
      </c>
      <c r="HU27" s="83">
        <v>-8.2877904595257141E-3</v>
      </c>
      <c r="HV27" s="83">
        <v>-8.2878432352814849E-3</v>
      </c>
      <c r="HX27" s="106" t="s">
        <v>291</v>
      </c>
      <c r="HY27" s="83">
        <v>1.0999696747939439E-3</v>
      </c>
      <c r="HZ27" s="83">
        <v>1.1000602690663249E-3</v>
      </c>
      <c r="IA27" s="83">
        <v>7.5505993368270548E-3</v>
      </c>
      <c r="IB27" s="83">
        <v>7.5506117035015396E-3</v>
      </c>
      <c r="IC27" s="83">
        <v>7.5506831244330124E-3</v>
      </c>
      <c r="IE27" s="106" t="s">
        <v>291</v>
      </c>
      <c r="IF27" s="83">
        <v>2.6999683930472511E-3</v>
      </c>
      <c r="IG27" s="83">
        <v>2.6999676584322902E-3</v>
      </c>
      <c r="IH27" s="83">
        <v>1.752209235232614E-2</v>
      </c>
      <c r="II27" s="83">
        <v>1.752207923504279E-2</v>
      </c>
      <c r="IJ27" s="83">
        <v>1.752200799725858E-2</v>
      </c>
      <c r="IL27" s="106" t="s">
        <v>291</v>
      </c>
      <c r="IM27" s="83">
        <v>1.899451194279882E-3</v>
      </c>
      <c r="IN27" s="83">
        <v>1.900536079251651E-3</v>
      </c>
      <c r="IO27" s="83">
        <v>-1.4955776404088241E-2</v>
      </c>
      <c r="IP27" s="83">
        <v>-1.49558617708677E-2</v>
      </c>
      <c r="IQ27" s="83">
        <v>-1.495443952820519E-2</v>
      </c>
      <c r="IS27" s="106" t="s">
        <v>291</v>
      </c>
      <c r="IT27" s="83">
        <v>3.200375558880831E-3</v>
      </c>
      <c r="IU27" s="83">
        <v>3.1994684404578352E-3</v>
      </c>
      <c r="IV27" s="83">
        <v>-1.586830888898827E-2</v>
      </c>
      <c r="IW27" s="83">
        <v>-1.5868197973593491E-2</v>
      </c>
      <c r="IX27" s="83">
        <v>-1.5869567131974089E-2</v>
      </c>
      <c r="IZ27" s="106" t="s">
        <v>291</v>
      </c>
      <c r="JA27" s="83">
        <v>1.8000364461822321E-3</v>
      </c>
      <c r="JB27" s="83">
        <v>1.7999906409845231E-3</v>
      </c>
      <c r="JC27" s="83">
        <v>5.6748495129899837E-2</v>
      </c>
      <c r="JD27" s="83">
        <v>5.6748422774928163E-2</v>
      </c>
      <c r="JE27" s="83">
        <v>5.6748385962836663E-2</v>
      </c>
      <c r="JG27" s="106" t="s">
        <v>291</v>
      </c>
      <c r="JH27" s="83">
        <v>6.9999153362829462E-4</v>
      </c>
      <c r="JI27" s="83">
        <v>6.999463362497879E-4</v>
      </c>
      <c r="JJ27" s="83">
        <v>-3.3637813628792007E-2</v>
      </c>
      <c r="JK27" s="83">
        <v>-3.3637790320903929E-2</v>
      </c>
      <c r="JL27" s="83">
        <v>-3.3637740079483898E-2</v>
      </c>
      <c r="JN27" s="106" t="s">
        <v>291</v>
      </c>
      <c r="JO27" s="150">
        <v>1.1800034649367739E-2</v>
      </c>
      <c r="JP27" s="150">
        <v>1.1799941946656451E-2</v>
      </c>
      <c r="JQ27" s="150">
        <v>1.093150273982346E-2</v>
      </c>
      <c r="JR27" s="150">
        <v>1.0931415486379371E-2</v>
      </c>
      <c r="JS27" s="150">
        <v>1.09313623738411E-2</v>
      </c>
      <c r="JU27" s="106" t="s">
        <v>291</v>
      </c>
      <c r="JV27" s="83">
        <v>2.6000734286229319E-3</v>
      </c>
      <c r="JW27" s="83">
        <v>2.59998272901965E-3</v>
      </c>
      <c r="JX27" s="83">
        <v>-2.8156799188414862E-3</v>
      </c>
      <c r="JY27" s="83">
        <v>-2.8156489721225079E-3</v>
      </c>
      <c r="JZ27" s="83">
        <v>-2.8156488734249409E-3</v>
      </c>
      <c r="KB27" s="106" t="s">
        <v>291</v>
      </c>
      <c r="KC27" s="150">
        <v>1.081071036375203E-2</v>
      </c>
      <c r="KD27" s="150">
        <v>1.0792833660388841E-2</v>
      </c>
      <c r="KE27" s="150">
        <v>3.3773789161691513E-2</v>
      </c>
      <c r="KF27" s="150">
        <v>3.3773839909637088E-2</v>
      </c>
      <c r="KG27" s="150">
        <v>3.3765164863546061E-2</v>
      </c>
      <c r="KI27" s="265" t="s">
        <v>291</v>
      </c>
      <c r="KJ27" s="150">
        <f>+'18. ELECTROCAQUETÁ'!S19</f>
        <v>7.7912982579007315E-3</v>
      </c>
      <c r="KK27" s="150">
        <f>+'18. ELECTROCAQUETÁ'!T19</f>
        <v>7.8089435164758842E-3</v>
      </c>
      <c r="KL27" s="150">
        <f>+'18. ELECTROCAQUETÁ'!U19</f>
        <v>-1.6323381017391819E-2</v>
      </c>
      <c r="KM27" s="150">
        <f>+'18. ELECTROCAQUETÁ'!V19</f>
        <v>-1.6326942482341018E-2</v>
      </c>
      <c r="KN27" s="150">
        <f>+'18. ELECTROCAQUETÁ'!W19</f>
        <v>-1.6322034325885755E-2</v>
      </c>
    </row>
    <row r="28" spans="1:300" ht="15" customHeight="1" thickBot="1" x14ac:dyDescent="0.3">
      <c r="A28" s="109" t="s">
        <v>292</v>
      </c>
      <c r="B28" s="82">
        <v>-1.224268880273436E-2</v>
      </c>
      <c r="C28" s="83">
        <v>-1.224289559347666E-2</v>
      </c>
      <c r="D28" s="83">
        <v>-1.224283005335727E-2</v>
      </c>
      <c r="E28" s="83">
        <v>-1.2241663321382519E-2</v>
      </c>
      <c r="F28" s="86">
        <v>-1.22416633213825E-2</v>
      </c>
      <c r="G28" s="254"/>
      <c r="H28" s="109" t="s">
        <v>292</v>
      </c>
      <c r="I28" s="82">
        <v>-5.8677081953819469E-3</v>
      </c>
      <c r="J28" s="83">
        <v>-5.86770901768919E-3</v>
      </c>
      <c r="K28" s="83">
        <v>-5.8677908731864419E-3</v>
      </c>
      <c r="L28" s="83">
        <v>-5.8678483364899931E-3</v>
      </c>
      <c r="M28" s="86">
        <v>-5.8678483364900729E-3</v>
      </c>
      <c r="N28" s="254"/>
      <c r="O28" s="109" t="s">
        <v>292</v>
      </c>
      <c r="P28" s="82">
        <v>7.6915811635380089E-3</v>
      </c>
      <c r="Q28" s="83">
        <v>7.6917937002398389E-3</v>
      </c>
      <c r="R28" s="83">
        <v>7.6915613896157524E-3</v>
      </c>
      <c r="S28" s="83">
        <v>7.6916527319512542E-3</v>
      </c>
      <c r="T28" s="86">
        <v>7.6916527319513088E-3</v>
      </c>
      <c r="U28" s="254"/>
      <c r="V28" s="110" t="s">
        <v>292</v>
      </c>
      <c r="W28" s="82">
        <v>1.261443625336308E-2</v>
      </c>
      <c r="X28" s="83">
        <v>1.2614365424898979E-2</v>
      </c>
      <c r="Y28" s="83">
        <v>1.261466436628856E-2</v>
      </c>
      <c r="Z28" s="83">
        <v>1.26145070818371E-2</v>
      </c>
      <c r="AA28" s="86">
        <v>1.2614507081837071E-2</v>
      </c>
      <c r="AB28" s="254"/>
      <c r="AC28" s="110" t="s">
        <v>292</v>
      </c>
      <c r="AD28" s="82">
        <v>1.7773636359868721E-2</v>
      </c>
      <c r="AE28" s="83">
        <v>1.777349821027201E-2</v>
      </c>
      <c r="AF28" s="83">
        <v>1.7773350489886632E-2</v>
      </c>
      <c r="AG28" s="83">
        <v>1.777349821027201E-2</v>
      </c>
      <c r="AH28" s="86">
        <v>1.777352123520486E-2</v>
      </c>
      <c r="AI28" s="254"/>
      <c r="AJ28" s="110" t="s">
        <v>292</v>
      </c>
      <c r="AK28" s="82">
        <v>1.6605732040121019E-2</v>
      </c>
      <c r="AL28" s="83">
        <v>1.6605530688523631E-2</v>
      </c>
      <c r="AM28" s="83">
        <v>1.6605595625497221E-2</v>
      </c>
      <c r="AN28" s="83">
        <v>1.6605530688523631E-2</v>
      </c>
      <c r="AO28" s="86">
        <v>1.6605507690014069E-2</v>
      </c>
      <c r="AP28" s="254"/>
      <c r="AQ28" s="110" t="s">
        <v>292</v>
      </c>
      <c r="AR28" s="82">
        <v>1.050601022962413E-2</v>
      </c>
      <c r="AS28" s="83">
        <v>1.0506147256433011E-2</v>
      </c>
      <c r="AT28" s="83">
        <v>1.05061315482089E-2</v>
      </c>
      <c r="AU28" s="83">
        <v>1.0506147256433011E-2</v>
      </c>
      <c r="AV28" s="86">
        <v>1.050612500311552E-2</v>
      </c>
      <c r="AW28" s="254"/>
      <c r="AX28" s="110" t="s">
        <v>292</v>
      </c>
      <c r="AY28" s="82">
        <v>7.8165800818754769E-3</v>
      </c>
      <c r="AZ28" s="83">
        <v>7.8166476969574964E-3</v>
      </c>
      <c r="BA28" s="83">
        <v>7.8166011837447428E-3</v>
      </c>
      <c r="BB28" s="83">
        <v>7.8166476969574964E-3</v>
      </c>
      <c r="BC28" s="86">
        <v>7.816691912999562E-3</v>
      </c>
      <c r="BD28" s="254"/>
      <c r="BE28" s="110" t="s">
        <v>292</v>
      </c>
      <c r="BF28" s="82">
        <v>4.367497818709285E-3</v>
      </c>
      <c r="BG28" s="83">
        <v>4.3674328378715986E-3</v>
      </c>
      <c r="BH28" s="83">
        <v>4.3675565020616638E-3</v>
      </c>
      <c r="BI28" s="83">
        <v>4.3674328378715986E-3</v>
      </c>
      <c r="BJ28" s="86">
        <v>4.3673890401414164E-3</v>
      </c>
      <c r="BK28" s="254"/>
      <c r="BL28" s="110" t="s">
        <v>292</v>
      </c>
      <c r="BM28" s="82">
        <v>2.999082000253837E-3</v>
      </c>
      <c r="BN28" s="83">
        <v>2.9989520507068029E-3</v>
      </c>
      <c r="BO28" s="83">
        <v>2.998813651075103E-3</v>
      </c>
      <c r="BP28" s="83">
        <v>2.9989520507068029E-3</v>
      </c>
      <c r="BQ28" s="86">
        <v>2.9989738720832761E-3</v>
      </c>
      <c r="BR28" s="254"/>
      <c r="BS28" s="110" t="s">
        <v>292</v>
      </c>
      <c r="BT28" s="82">
        <v>5.0083602817801356E-3</v>
      </c>
      <c r="BU28" s="83">
        <v>5.0082968380912984E-3</v>
      </c>
      <c r="BV28" s="83">
        <v>5.0081900420480092E-3</v>
      </c>
      <c r="BW28" s="83">
        <v>1.3883115446434899E-2</v>
      </c>
      <c r="BX28" s="86">
        <v>1.3883158828594901E-2</v>
      </c>
      <c r="BY28" s="254"/>
      <c r="BZ28" s="110" t="s">
        <v>292</v>
      </c>
      <c r="CA28" s="82">
        <v>6.9915897611217996E-3</v>
      </c>
      <c r="CB28" s="83">
        <v>6.9913334814788678E-3</v>
      </c>
      <c r="CC28" s="83">
        <v>6.9915175802594421E-3</v>
      </c>
      <c r="CD28" s="83">
        <v>-1.8231593221487701E-3</v>
      </c>
      <c r="CE28" s="86">
        <v>-1.823202032264776E-3</v>
      </c>
      <c r="CF28" s="254"/>
      <c r="CG28" s="110" t="s">
        <v>292</v>
      </c>
      <c r="CH28" s="82">
        <v>1.9999357006220849E-2</v>
      </c>
      <c r="CI28" s="83">
        <v>1.9999948560464709E-2</v>
      </c>
      <c r="CJ28" s="83">
        <v>1.9999993948290051E-2</v>
      </c>
      <c r="CK28" s="83">
        <v>1.9999948560464709E-2</v>
      </c>
      <c r="CL28" s="86">
        <v>1.99999056941851E-2</v>
      </c>
      <c r="CM28" s="254"/>
      <c r="CN28" s="110" t="s">
        <v>292</v>
      </c>
      <c r="CO28" s="82">
        <v>8.9999959024880408E-2</v>
      </c>
      <c r="CP28" s="83">
        <v>9.0000027737005689E-2</v>
      </c>
      <c r="CQ28" s="83">
        <v>9.0000053397441895E-2</v>
      </c>
      <c r="CR28" s="83">
        <v>9.0000027737005689E-2</v>
      </c>
      <c r="CS28" s="86">
        <v>9.0000073545094261E-2</v>
      </c>
      <c r="CT28" s="254"/>
      <c r="CU28" s="110" t="s">
        <v>292</v>
      </c>
      <c r="CV28" s="82">
        <v>5.9999491064127476E-3</v>
      </c>
      <c r="CW28" s="83">
        <v>5.9998912727908717E-3</v>
      </c>
      <c r="CX28" s="83">
        <v>5.9999997278417181E-3</v>
      </c>
      <c r="CY28" s="83">
        <v>6.0000069400346894E-3</v>
      </c>
      <c r="CZ28" s="86">
        <v>6.0000069400344691E-3</v>
      </c>
      <c r="DA28" s="254"/>
      <c r="DB28" s="110" t="s">
        <v>292</v>
      </c>
      <c r="DC28" s="82">
        <v>4.5956460938588652E-3</v>
      </c>
      <c r="DD28" s="83">
        <v>4.5954164032725019E-3</v>
      </c>
      <c r="DE28" s="83">
        <v>-3.0413814382424732E-2</v>
      </c>
      <c r="DF28" s="83">
        <v>-3.0413701256346341E-2</v>
      </c>
      <c r="DG28" s="86">
        <v>-3.0413701256346262E-2</v>
      </c>
      <c r="DH28" s="254"/>
      <c r="DI28" s="110" t="s">
        <v>292</v>
      </c>
      <c r="DJ28" s="82">
        <v>9.7747224338778568E-3</v>
      </c>
      <c r="DK28" s="83">
        <v>9.7750685850255224E-3</v>
      </c>
      <c r="DL28" s="83">
        <v>4.6235049875717013E-2</v>
      </c>
      <c r="DM28" s="83">
        <v>4.6235054271133148E-2</v>
      </c>
      <c r="DN28" s="86">
        <v>4.6235014743147902E-2</v>
      </c>
      <c r="DO28" s="254"/>
      <c r="DP28" s="110" t="s">
        <v>292</v>
      </c>
      <c r="DQ28" s="82">
        <v>2.1024936988094801E-2</v>
      </c>
      <c r="DR28" s="83">
        <v>2.1024992468324458E-2</v>
      </c>
      <c r="DS28" s="83">
        <v>2.1025089454705749E-2</v>
      </c>
      <c r="DT28" s="83">
        <v>2.1024994851370962E-2</v>
      </c>
      <c r="DU28" s="83">
        <v>2.1025033426892149E-2</v>
      </c>
      <c r="DV28" s="254"/>
      <c r="DW28" s="110" t="s">
        <v>292</v>
      </c>
      <c r="DX28" s="82">
        <v>1.320014409037948E-2</v>
      </c>
      <c r="DY28" s="83">
        <v>1.3199920605987559E-2</v>
      </c>
      <c r="DZ28" s="83">
        <v>1.3200078359670899E-2</v>
      </c>
      <c r="EA28" s="83">
        <v>1.3200144090379611E-2</v>
      </c>
      <c r="EB28" s="83">
        <v>1.320014409037948E-2</v>
      </c>
      <c r="EC28" s="254"/>
      <c r="ED28" s="110" t="s">
        <v>292</v>
      </c>
      <c r="EE28" s="82">
        <v>3.1934137126122163E-2</v>
      </c>
      <c r="EF28" s="83">
        <v>3.1934195406580747E-2</v>
      </c>
      <c r="EG28" s="83">
        <v>3.193408981843808E-2</v>
      </c>
      <c r="EH28" s="83">
        <v>3.1934082344479031E-2</v>
      </c>
      <c r="EI28" s="83">
        <v>3.1934045823383717E-2</v>
      </c>
      <c r="EJ28" s="254"/>
      <c r="EK28" s="110" t="s">
        <v>292</v>
      </c>
      <c r="EL28" s="82">
        <v>4.2158545114792754E-3</v>
      </c>
      <c r="EM28" s="83">
        <v>4.2159078216619812E-3</v>
      </c>
      <c r="EN28" s="83">
        <v>-1.563812326532444E-2</v>
      </c>
      <c r="EO28" s="83">
        <v>-1.5638185329218401E-2</v>
      </c>
      <c r="EP28" s="83">
        <v>-1.5638185882668128E-2</v>
      </c>
      <c r="EQ28" s="254"/>
      <c r="ER28" s="110" t="s">
        <v>292</v>
      </c>
      <c r="ES28" s="82">
        <v>9.6301457341261068E-3</v>
      </c>
      <c r="ET28" s="83">
        <v>9.6302514611474599E-3</v>
      </c>
      <c r="EU28" s="83">
        <v>2.9993944641947028E-2</v>
      </c>
      <c r="EV28" s="83">
        <v>2.99939965411621E-2</v>
      </c>
      <c r="EW28" s="83">
        <v>2.9994015596122189E-2</v>
      </c>
      <c r="EX28" s="254"/>
      <c r="EY28" s="110" t="s">
        <v>292</v>
      </c>
      <c r="EZ28" s="82">
        <v>1.3855051702174151E-2</v>
      </c>
      <c r="FA28" s="83">
        <v>1.3854893173460191E-2</v>
      </c>
      <c r="FB28" s="83">
        <v>1.385488102432008E-2</v>
      </c>
      <c r="FC28" s="83">
        <v>1.3853636550796919E-2</v>
      </c>
      <c r="FD28" s="83">
        <v>1.3853654245678569E-2</v>
      </c>
      <c r="FE28" s="254"/>
      <c r="FF28" s="110" t="s">
        <v>292</v>
      </c>
      <c r="FG28" s="82">
        <v>0</v>
      </c>
      <c r="FH28" s="83">
        <v>0</v>
      </c>
      <c r="FI28" s="83">
        <v>-6.8748294996448731E-2</v>
      </c>
      <c r="FJ28" s="83">
        <v>-6.8747120856874303E-2</v>
      </c>
      <c r="FK28" s="83">
        <v>-6.8747120856874316E-2</v>
      </c>
      <c r="FL28" s="254"/>
      <c r="FM28" s="110" t="s">
        <v>292</v>
      </c>
      <c r="FN28" s="82">
        <v>2.4360359802049398E-3</v>
      </c>
      <c r="FO28" s="83">
        <v>2.436139393528772E-3</v>
      </c>
      <c r="FP28" s="83">
        <v>-0.1056836298526533</v>
      </c>
      <c r="FQ28" s="83">
        <v>-0.1056787122518788</v>
      </c>
      <c r="FR28" s="83">
        <v>-0.1056787122518788</v>
      </c>
      <c r="FS28" s="254"/>
      <c r="FT28" s="110" t="s">
        <v>292</v>
      </c>
      <c r="FU28" s="82">
        <v>-1.3193825330959899E-3</v>
      </c>
      <c r="FV28" s="83">
        <v>-1.319279428617221E-3</v>
      </c>
      <c r="FW28" s="83">
        <v>2.4179841538237191E-2</v>
      </c>
      <c r="FX28" s="83">
        <v>2.417124502374959E-2</v>
      </c>
      <c r="FY28" s="83">
        <v>2.4171245023749621E-2</v>
      </c>
      <c r="FZ28" s="254"/>
      <c r="GA28" s="110" t="s">
        <v>292</v>
      </c>
      <c r="GB28" s="82">
        <v>2.7116348039474092E-3</v>
      </c>
      <c r="GC28" s="83">
        <v>2.7115827979877962E-3</v>
      </c>
      <c r="GD28" s="83">
        <v>2.0118840542546659E-2</v>
      </c>
      <c r="GE28" s="83">
        <v>2.0121697222154931E-2</v>
      </c>
      <c r="GF28" s="83">
        <v>2.0121697222154861E-2</v>
      </c>
      <c r="GG28" s="254"/>
      <c r="GH28" s="110" t="s">
        <v>292</v>
      </c>
      <c r="GI28" s="82">
        <v>4.5764512502862453E-3</v>
      </c>
      <c r="GJ28" s="83">
        <v>4.5762964389754078E-3</v>
      </c>
      <c r="GK28" s="83">
        <v>0.1108752562942745</v>
      </c>
      <c r="GL28" s="83">
        <v>0.1108752477485257</v>
      </c>
      <c r="GM28" s="83">
        <v>0.1108752477485257</v>
      </c>
      <c r="GN28" s="254"/>
      <c r="GO28" s="110" t="s">
        <v>292</v>
      </c>
      <c r="GP28" s="82">
        <v>9.3869845115652339E-3</v>
      </c>
      <c r="GQ28" s="83">
        <v>9.387036204739992E-3</v>
      </c>
      <c r="GR28" s="83">
        <v>-6.5052057536085811E-2</v>
      </c>
      <c r="GS28" s="83">
        <v>-6.5051985788631334E-2</v>
      </c>
      <c r="GT28" s="83">
        <v>-6.5051985788631167E-2</v>
      </c>
      <c r="GU28" s="254"/>
      <c r="GV28" s="106" t="s">
        <v>292</v>
      </c>
      <c r="GW28" s="83">
        <v>1.135120599904604E-2</v>
      </c>
      <c r="GX28" s="83">
        <v>1.1351104526682089E-2</v>
      </c>
      <c r="GY28" s="83">
        <v>5.3185523086465597E-2</v>
      </c>
      <c r="GZ28" s="83">
        <v>5.3185508567839178E-2</v>
      </c>
      <c r="HA28" s="83">
        <v>5.3185508567838997E-2</v>
      </c>
      <c r="HB28" s="254"/>
      <c r="HC28" s="106" t="s">
        <v>292</v>
      </c>
      <c r="HD28" s="83">
        <v>5.2737773991862469E-3</v>
      </c>
      <c r="HE28" s="83">
        <v>5.2739284285251448E-3</v>
      </c>
      <c r="HF28" s="83">
        <v>-5.3387931483526108E-2</v>
      </c>
      <c r="HG28" s="83">
        <v>-5.3387886458513771E-2</v>
      </c>
      <c r="HH28" s="83">
        <v>-5.3387868372046753E-2</v>
      </c>
      <c r="HI28" s="254"/>
      <c r="HJ28" s="106" t="s">
        <v>292</v>
      </c>
      <c r="HK28" s="83">
        <v>6.5912607408031704E-3</v>
      </c>
      <c r="HL28" s="83">
        <v>6.5912604118758544E-3</v>
      </c>
      <c r="HM28" s="83">
        <v>-6.7267151028313085E-2</v>
      </c>
      <c r="HN28" s="83">
        <v>-6.7267268782018746E-2</v>
      </c>
      <c r="HO28" s="83">
        <v>-6.7267286603298532E-2</v>
      </c>
      <c r="HP28" s="254"/>
      <c r="HQ28" s="106" t="s">
        <v>292</v>
      </c>
      <c r="HR28" s="83">
        <v>3.2073694885189062E-3</v>
      </c>
      <c r="HS28" s="83">
        <v>3.207220599188845E-3</v>
      </c>
      <c r="HT28" s="83">
        <v>4.5708870381544267E-2</v>
      </c>
      <c r="HU28" s="83">
        <v>4.5709018282378312E-2</v>
      </c>
      <c r="HV28" s="83">
        <v>4.5709018282378167E-2</v>
      </c>
      <c r="HX28" s="106" t="s">
        <v>292</v>
      </c>
      <c r="HY28" s="83">
        <v>1.065705052969029E-3</v>
      </c>
      <c r="HZ28" s="83">
        <v>1.0656557400219441E-3</v>
      </c>
      <c r="IA28" s="83">
        <v>1.85712604676458E-2</v>
      </c>
      <c r="IB28" s="83">
        <v>1.8571134735518201E-2</v>
      </c>
      <c r="IC28" s="83">
        <v>1.8571115146457592E-2</v>
      </c>
      <c r="IE28" s="106" t="s">
        <v>292</v>
      </c>
      <c r="IF28" s="83">
        <v>2.727946568580305E-3</v>
      </c>
      <c r="IG28" s="83">
        <v>2.7279469725811551E-3</v>
      </c>
      <c r="IH28" s="83">
        <v>2.2191261123562182E-2</v>
      </c>
      <c r="II28" s="83">
        <v>2.2191269116318739E-2</v>
      </c>
      <c r="IJ28" s="83">
        <v>2.2191308006904709E-2</v>
      </c>
      <c r="IL28" s="106" t="s">
        <v>292</v>
      </c>
      <c r="IM28" s="83">
        <v>1.858237797822104E-3</v>
      </c>
      <c r="IN28" s="83">
        <v>1.858385766383714E-3</v>
      </c>
      <c r="IO28" s="83">
        <v>-1.3547553494502301E-2</v>
      </c>
      <c r="IP28" s="83">
        <v>-1.3547374834184099E-2</v>
      </c>
      <c r="IQ28" s="83">
        <v>-1.354287794081813E-2</v>
      </c>
      <c r="IS28" s="106" t="s">
        <v>292</v>
      </c>
      <c r="IT28" s="83">
        <v>3.2449631449631149E-3</v>
      </c>
      <c r="IU28" s="83">
        <v>3.2446191646191098E-3</v>
      </c>
      <c r="IV28" s="83">
        <v>-8.8363946260546708E-3</v>
      </c>
      <c r="IW28" s="83">
        <v>-8.8365684571423686E-3</v>
      </c>
      <c r="IX28" s="83">
        <v>-8.841143598252903E-3</v>
      </c>
      <c r="IZ28" s="106" t="s">
        <v>292</v>
      </c>
      <c r="JA28" s="83">
        <v>1.848546987698613E-3</v>
      </c>
      <c r="JB28" s="83">
        <v>1.8483516970099251E-3</v>
      </c>
      <c r="JC28" s="83">
        <v>-5.6326656575282569E-3</v>
      </c>
      <c r="JD28" s="83">
        <v>-5.6326794702191742E-3</v>
      </c>
      <c r="JE28" s="83">
        <v>-5.6326604441818548E-3</v>
      </c>
      <c r="JG28" s="106" t="s">
        <v>292</v>
      </c>
      <c r="JH28" s="83">
        <v>7.2480507876916927E-4</v>
      </c>
      <c r="JI28" s="83">
        <v>7.2475657781123832E-4</v>
      </c>
      <c r="JJ28" s="83">
        <v>-4.0849997295299333E-2</v>
      </c>
      <c r="JK28" s="83">
        <v>-4.0849903906620778E-2</v>
      </c>
      <c r="JL28" s="83">
        <v>-4.0849846641690508E-2</v>
      </c>
      <c r="JN28" s="106" t="s">
        <v>292</v>
      </c>
      <c r="JO28" s="150">
        <v>1.1821166124416631E-2</v>
      </c>
      <c r="JP28" s="150">
        <v>1.18211718845171E-2</v>
      </c>
      <c r="JQ28" s="150">
        <v>-6.6458926733654047E-3</v>
      </c>
      <c r="JR28" s="150">
        <v>-6.6459926254092867E-3</v>
      </c>
      <c r="JS28" s="150">
        <v>-6.6460532142725154E-3</v>
      </c>
      <c r="JU28" s="106" t="s">
        <v>292</v>
      </c>
      <c r="JV28" s="83">
        <v>2.6337902934250052E-3</v>
      </c>
      <c r="JW28" s="83">
        <v>2.633889548218971E-3</v>
      </c>
      <c r="JX28" s="83">
        <v>-5.4305735121999736E-3</v>
      </c>
      <c r="JY28" s="83">
        <v>-5.4305732801751992E-3</v>
      </c>
      <c r="JZ28" s="83">
        <v>-5.4305730610406701E-3</v>
      </c>
      <c r="KB28" s="106" t="s">
        <v>292</v>
      </c>
      <c r="KC28" s="150">
        <v>1.077432289065638E-2</v>
      </c>
      <c r="KD28" s="150">
        <v>1.0774231763872859E-2</v>
      </c>
      <c r="KE28" s="150">
        <v>-7.4803229061554746E-3</v>
      </c>
      <c r="KF28" s="150">
        <v>-7.4802945065760964E-3</v>
      </c>
      <c r="KG28" s="150">
        <v>-7.1079422685313498E-3</v>
      </c>
      <c r="KI28" s="265" t="s">
        <v>292</v>
      </c>
      <c r="KJ28" s="150">
        <f>+'25.ENERCA'!S19</f>
        <v>7.7659726523418172E-3</v>
      </c>
      <c r="KK28" s="150">
        <f>+'25.ENERCA'!T19</f>
        <v>7.7755755450524605E-3</v>
      </c>
      <c r="KL28" s="150">
        <f>+'25.ENERCA'!U19</f>
        <v>3.1186027265995932E-2</v>
      </c>
      <c r="KM28" s="150">
        <f>+'25.ENERCA'!V19</f>
        <v>3.118521078092603E-2</v>
      </c>
      <c r="KN28" s="150">
        <f>+'25.ENERCA'!W19</f>
        <v>3.1191509492173884E-2</v>
      </c>
    </row>
    <row r="29" spans="1:300" x14ac:dyDescent="0.25">
      <c r="A29" s="111" t="s">
        <v>293</v>
      </c>
      <c r="B29" s="82">
        <v>-3.034752814488503E-2</v>
      </c>
      <c r="C29" s="83">
        <v>-3.0336535139244041E-2</v>
      </c>
      <c r="D29" s="83">
        <v>-3.0337520155007229E-2</v>
      </c>
      <c r="E29" s="83">
        <v>-3.0347702903474751E-2</v>
      </c>
      <c r="F29" s="86">
        <v>-3.0338221744471861E-2</v>
      </c>
      <c r="G29" s="254"/>
      <c r="H29" s="111" t="s">
        <v>293</v>
      </c>
      <c r="I29" s="82">
        <v>-6.7701992457759683E-3</v>
      </c>
      <c r="J29" s="83">
        <v>-6.7702394526795084E-3</v>
      </c>
      <c r="K29" s="83">
        <v>-6.7771505226091652E-3</v>
      </c>
      <c r="L29" s="83">
        <v>-6.7583618396046428E-3</v>
      </c>
      <c r="M29" s="86">
        <v>-6.7701992457759683E-3</v>
      </c>
      <c r="N29" s="254"/>
      <c r="O29" s="111" t="s">
        <v>293</v>
      </c>
      <c r="P29" s="82">
        <v>1.0702861072079829E-2</v>
      </c>
      <c r="Q29" s="83">
        <v>1.069096649207139E-2</v>
      </c>
      <c r="R29" s="83">
        <v>1.069232825447745E-2</v>
      </c>
      <c r="S29" s="83">
        <v>1.069083864487036E-2</v>
      </c>
      <c r="T29" s="86">
        <v>1.0692895652087279E-2</v>
      </c>
      <c r="U29" s="254"/>
      <c r="V29" s="112" t="s">
        <v>293</v>
      </c>
      <c r="W29" s="82">
        <v>1.5618067264176151E-2</v>
      </c>
      <c r="X29" s="83">
        <v>1.561834445548777E-2</v>
      </c>
      <c r="Y29" s="83">
        <v>1.5618257492448429E-2</v>
      </c>
      <c r="Z29" s="83">
        <v>1.5618159660186761E-2</v>
      </c>
      <c r="AA29" s="86">
        <v>1.561822125813441E-2</v>
      </c>
      <c r="AB29" s="254"/>
      <c r="AC29" s="112" t="s">
        <v>293</v>
      </c>
      <c r="AD29" s="82">
        <v>2.0765982233872129E-2</v>
      </c>
      <c r="AE29" s="83">
        <v>2.0783820308495311E-2</v>
      </c>
      <c r="AF29" s="83">
        <v>2.077822398267563E-2</v>
      </c>
      <c r="AG29" s="83">
        <v>2.0771928189475451E-2</v>
      </c>
      <c r="AH29" s="86">
        <v>2.0775892198361321E-2</v>
      </c>
      <c r="AI29" s="254"/>
      <c r="AJ29" s="112" t="s">
        <v>293</v>
      </c>
      <c r="AK29" s="82">
        <v>1.9601689112074879E-2</v>
      </c>
      <c r="AL29" s="83">
        <v>1.9607395571787201E-2</v>
      </c>
      <c r="AM29" s="83">
        <v>1.960336748257855E-2</v>
      </c>
      <c r="AN29" s="83">
        <v>1.9607395571787201E-2</v>
      </c>
      <c r="AO29" s="86">
        <v>1.9601689112074772E-2</v>
      </c>
      <c r="AP29" s="254"/>
      <c r="AQ29" s="112" t="s">
        <v>293</v>
      </c>
      <c r="AR29" s="82">
        <v>1.3516160626836389E-2</v>
      </c>
      <c r="AS29" s="83">
        <v>1.3499294812957601E-2</v>
      </c>
      <c r="AT29" s="83">
        <v>1.351120007374533E-2</v>
      </c>
      <c r="AU29" s="83">
        <v>1.3499294812957601E-2</v>
      </c>
      <c r="AV29" s="86">
        <v>1.350683270369854E-2</v>
      </c>
      <c r="AW29" s="254"/>
      <c r="AX29" s="112" t="s">
        <v>293</v>
      </c>
      <c r="AY29" s="82">
        <v>1.0795736926390111E-2</v>
      </c>
      <c r="AZ29" s="83">
        <v>1.082346704364724E-2</v>
      </c>
      <c r="BA29" s="83">
        <v>1.0810389407897371E-2</v>
      </c>
      <c r="BB29" s="83">
        <v>1.082346704364724E-2</v>
      </c>
      <c r="BC29" s="86">
        <v>1.081424350915299E-2</v>
      </c>
      <c r="BD29" s="254"/>
      <c r="BE29" s="112" t="s">
        <v>293</v>
      </c>
      <c r="BF29" s="82">
        <v>7.3798792646617411E-3</v>
      </c>
      <c r="BG29" s="83">
        <v>7.3635330623662053E-3</v>
      </c>
      <c r="BH29" s="83">
        <v>7.3655119223599253E-3</v>
      </c>
      <c r="BI29" s="83">
        <v>7.3634456535990782E-3</v>
      </c>
      <c r="BJ29" s="86">
        <v>7.375168445205354E-3</v>
      </c>
      <c r="BK29" s="254"/>
      <c r="BL29" s="112" t="s">
        <v>293</v>
      </c>
      <c r="BM29" s="82">
        <v>5.9990504124686171E-3</v>
      </c>
      <c r="BN29" s="83">
        <v>5.9988325118760779E-3</v>
      </c>
      <c r="BO29" s="83">
        <v>6.0020671702736136E-3</v>
      </c>
      <c r="BP29" s="83">
        <v>5.9989523409266369E-3</v>
      </c>
      <c r="BQ29" s="86">
        <v>5.9945949854480251E-3</v>
      </c>
      <c r="BR29" s="254"/>
      <c r="BS29" s="112" t="s">
        <v>293</v>
      </c>
      <c r="BT29" s="82">
        <v>8.0212051564929453E-3</v>
      </c>
      <c r="BU29" s="83">
        <v>8.0104779440700481E-3</v>
      </c>
      <c r="BV29" s="83">
        <v>8.0117080046176372E-3</v>
      </c>
      <c r="BW29" s="83">
        <v>8.0104453403172446E-3</v>
      </c>
      <c r="BX29" s="86">
        <v>8.0122205298180146E-3</v>
      </c>
      <c r="BY29" s="254"/>
      <c r="BZ29" s="112" t="s">
        <v>293</v>
      </c>
      <c r="CA29" s="82">
        <v>9.9783410877586753E-3</v>
      </c>
      <c r="CB29" s="83">
        <v>9.9893041264679603E-3</v>
      </c>
      <c r="CC29" s="83">
        <v>9.9911916446457031E-3</v>
      </c>
      <c r="CD29" s="83">
        <v>9.9892185594796772E-3</v>
      </c>
      <c r="CE29" s="86">
        <v>9.991710712789599E-3</v>
      </c>
      <c r="CF29" s="254"/>
      <c r="CG29" s="112" t="s">
        <v>293</v>
      </c>
      <c r="CH29" s="82">
        <v>0.1900081464249056</v>
      </c>
      <c r="CI29" s="83">
        <v>0.19000795739057741</v>
      </c>
      <c r="CJ29" s="83">
        <v>0.18999800657829161</v>
      </c>
      <c r="CK29" s="83">
        <v>0.18999746812203841</v>
      </c>
      <c r="CL29" s="86">
        <v>0.1899941754769931</v>
      </c>
      <c r="CM29" s="254"/>
      <c r="CN29" s="112" t="s">
        <v>293</v>
      </c>
      <c r="CO29" s="82">
        <v>5.9846934235116079E-3</v>
      </c>
      <c r="CP29" s="83">
        <v>5.9980421820770751E-3</v>
      </c>
      <c r="CQ29" s="83">
        <v>5.9991205477731204E-3</v>
      </c>
      <c r="CR29" s="83">
        <v>5.9980955601633976E-3</v>
      </c>
      <c r="CS29" s="86">
        <v>5.9995698701452204E-3</v>
      </c>
      <c r="CT29" s="254"/>
      <c r="CU29" s="112" t="s">
        <v>293</v>
      </c>
      <c r="CV29" s="82">
        <v>6.0154366720480577E-3</v>
      </c>
      <c r="CW29" s="83">
        <v>5.9976646261632391E-3</v>
      </c>
      <c r="CX29" s="83">
        <v>5.9945674232726497E-3</v>
      </c>
      <c r="CY29" s="83">
        <v>6.0065638739240498E-3</v>
      </c>
      <c r="CZ29" s="86">
        <v>6.0006487187804821E-3</v>
      </c>
      <c r="DA29" s="254"/>
      <c r="DB29" s="112" t="s">
        <v>293</v>
      </c>
      <c r="DC29" s="82">
        <v>2.4929103739365629E-2</v>
      </c>
      <c r="DD29" s="83">
        <v>2.49204199715094E-2</v>
      </c>
      <c r="DE29" s="83">
        <v>2.4931980178558522E-2</v>
      </c>
      <c r="DF29" s="83">
        <v>2.49204199715094E-2</v>
      </c>
      <c r="DG29" s="86">
        <v>2.492928641566396E-2</v>
      </c>
      <c r="DH29" s="254"/>
      <c r="DI29" s="112" t="s">
        <v>293</v>
      </c>
      <c r="DJ29" s="82">
        <v>-5.5766467194301287E-4</v>
      </c>
      <c r="DK29" s="83">
        <v>-5.4909228182150444E-4</v>
      </c>
      <c r="DL29" s="83">
        <v>-5.5514620532341632E-4</v>
      </c>
      <c r="DM29" s="83">
        <v>-5.4909228182150444E-4</v>
      </c>
      <c r="DN29" s="86">
        <v>-5.5051906082876842E-4</v>
      </c>
      <c r="DO29" s="254"/>
      <c r="DP29" s="112" t="s">
        <v>293</v>
      </c>
      <c r="DQ29" s="82">
        <v>3.9787969182565323E-2</v>
      </c>
      <c r="DR29" s="83">
        <v>3.9796724238574242E-2</v>
      </c>
      <c r="DS29" s="83">
        <v>3.9800844290936971E-2</v>
      </c>
      <c r="DT29" s="83">
        <v>3.9805308519039843E-2</v>
      </c>
      <c r="DU29" s="83">
        <v>3.9795122718916012E-2</v>
      </c>
      <c r="DV29" s="254"/>
      <c r="DW29" s="112" t="s">
        <v>293</v>
      </c>
      <c r="DX29" s="82">
        <v>7.0586778394667107E-3</v>
      </c>
      <c r="DY29" s="83">
        <v>7.0503929727230401E-3</v>
      </c>
      <c r="DZ29" s="83">
        <v>-3.2372109286220661E-2</v>
      </c>
      <c r="EA29" s="83">
        <v>-3.2378703696059587E-2</v>
      </c>
      <c r="EB29" s="83">
        <v>-3.2369250244231297E-2</v>
      </c>
      <c r="EC29" s="254"/>
      <c r="ED29" s="112" t="s">
        <v>293</v>
      </c>
      <c r="EE29" s="82">
        <v>5.9434754985345792E-3</v>
      </c>
      <c r="EF29" s="83">
        <v>5.935301929792928E-3</v>
      </c>
      <c r="EG29" s="83">
        <v>1.154317146126513E-2</v>
      </c>
      <c r="EH29" s="83">
        <v>1.154367913179245E-2</v>
      </c>
      <c r="EI29" s="83">
        <v>1.1539363948552791E-2</v>
      </c>
      <c r="EJ29" s="254"/>
      <c r="EK29" s="112" t="s">
        <v>293</v>
      </c>
      <c r="EL29" s="82">
        <v>4.217346127987273E-3</v>
      </c>
      <c r="EM29" s="83">
        <v>4.2214724626343158E-3</v>
      </c>
      <c r="EN29" s="83">
        <v>-4.1706358656823032E-2</v>
      </c>
      <c r="EO29" s="83">
        <v>-4.1708839406207683E-2</v>
      </c>
      <c r="EP29" s="83">
        <v>-4.1708839406207773E-2</v>
      </c>
      <c r="EQ29" s="254"/>
      <c r="ER29" s="112" t="s">
        <v>293</v>
      </c>
      <c r="ES29" s="82">
        <v>3.2055183607223388E-3</v>
      </c>
      <c r="ET29" s="83">
        <v>3.213659676686389E-3</v>
      </c>
      <c r="EU29" s="83">
        <v>-1.1866670808611139E-2</v>
      </c>
      <c r="EV29" s="83">
        <v>-1.186463055054352E-2</v>
      </c>
      <c r="EW29" s="83">
        <v>-1.1860229723188009E-2</v>
      </c>
      <c r="EX29" s="254"/>
      <c r="EY29" s="112" t="s">
        <v>293</v>
      </c>
      <c r="EZ29" s="82">
        <v>-1.2497977673515631E-2</v>
      </c>
      <c r="FA29" s="83">
        <v>-1.248988836757811E-2</v>
      </c>
      <c r="FB29" s="83">
        <v>-4.4431869387070722E-2</v>
      </c>
      <c r="FC29" s="83">
        <v>-4.4438704160617189E-2</v>
      </c>
      <c r="FD29" s="83">
        <v>-4.4439990795792868E-2</v>
      </c>
      <c r="FE29" s="254"/>
      <c r="FF29" s="112" t="s">
        <v>293</v>
      </c>
      <c r="FG29" s="82">
        <v>1.4704075363506061E-2</v>
      </c>
      <c r="FH29" s="83">
        <v>1.4695763294996601E-2</v>
      </c>
      <c r="FI29" s="83">
        <v>-0.20297849474157501</v>
      </c>
      <c r="FJ29" s="83">
        <v>-0.20296798970898039</v>
      </c>
      <c r="FK29" s="83">
        <v>-0.20296891264157099</v>
      </c>
      <c r="FL29" s="254"/>
      <c r="FM29" s="112" t="s">
        <v>293</v>
      </c>
      <c r="FN29" s="82">
        <v>2.4420763703882692E-3</v>
      </c>
      <c r="FO29" s="83">
        <v>2.4380398805198848E-3</v>
      </c>
      <c r="FP29" s="83">
        <v>-2.3390847299039469E-4</v>
      </c>
      <c r="FQ29" s="83">
        <v>-2.3390718562866269E-4</v>
      </c>
      <c r="FR29" s="83">
        <v>-2.358559524389277E-4</v>
      </c>
      <c r="FS29" s="254"/>
      <c r="FT29" s="112" t="s">
        <v>293</v>
      </c>
      <c r="FU29" s="82">
        <v>-1.3287966337152449E-3</v>
      </c>
      <c r="FV29" s="83">
        <v>-1.320748638984715E-3</v>
      </c>
      <c r="FW29" s="83">
        <v>6.1298358128844863E-2</v>
      </c>
      <c r="FX29" s="83">
        <v>6.1286322586682873E-2</v>
      </c>
      <c r="FY29" s="83">
        <v>6.1290221951866307E-2</v>
      </c>
      <c r="FZ29" s="254"/>
      <c r="GA29" s="112" t="s">
        <v>293</v>
      </c>
      <c r="GB29" s="82">
        <v>2.7216095800657678E-3</v>
      </c>
      <c r="GC29" s="83">
        <v>2.7095026127347652E-3</v>
      </c>
      <c r="GD29" s="83">
        <v>-2.5935291447814058E-5</v>
      </c>
      <c r="GE29" s="83">
        <v>-2.2045126373666888E-5</v>
      </c>
      <c r="GF29" s="83">
        <v>-2.75563067200396E-5</v>
      </c>
      <c r="GG29" s="254"/>
      <c r="GH29" s="112" t="s">
        <v>293</v>
      </c>
      <c r="GI29" s="82">
        <v>4.5639149141501103E-3</v>
      </c>
      <c r="GJ29" s="83">
        <v>4.5840571318278688E-3</v>
      </c>
      <c r="GK29" s="83">
        <v>0</v>
      </c>
      <c r="GL29" s="83">
        <v>1.102280618598881E-5</v>
      </c>
      <c r="GM29" s="83">
        <v>9.1856886970017025E-6</v>
      </c>
      <c r="GN29" s="254"/>
      <c r="GO29" s="112" t="s">
        <v>293</v>
      </c>
      <c r="GP29" s="82">
        <v>9.4065846092265502E-3</v>
      </c>
      <c r="GQ29" s="83">
        <v>9.3824551291286796E-3</v>
      </c>
      <c r="GR29" s="83">
        <v>3.9954352703175933E-2</v>
      </c>
      <c r="GS29" s="83">
        <v>3.9946209298736809E-2</v>
      </c>
      <c r="GT29" s="83">
        <v>3.9950030312494222E-2</v>
      </c>
      <c r="GU29" s="254"/>
      <c r="GV29" s="113" t="s">
        <v>293</v>
      </c>
      <c r="GW29" s="83">
        <v>1.1341132150292451E-2</v>
      </c>
      <c r="GX29" s="83">
        <v>1.135367923480813E-2</v>
      </c>
      <c r="GY29" s="83">
        <v>-1.870464124595626E-6</v>
      </c>
      <c r="GZ29" s="83">
        <v>-3.1797850465761622E-6</v>
      </c>
      <c r="HA29" s="83">
        <v>-3.1797850465359959E-6</v>
      </c>
      <c r="HB29" s="254"/>
      <c r="HC29" s="113" t="s">
        <v>293</v>
      </c>
      <c r="HD29" s="83">
        <v>5.2737869848818713E-3</v>
      </c>
      <c r="HE29" s="83">
        <v>5.273784296654334E-3</v>
      </c>
      <c r="HF29" s="83">
        <v>0</v>
      </c>
      <c r="HG29" s="83">
        <v>1.059931716522579E-8</v>
      </c>
      <c r="HH29" s="83">
        <v>0</v>
      </c>
      <c r="HI29" s="254"/>
      <c r="HJ29" s="113" t="s">
        <v>293</v>
      </c>
      <c r="HK29" s="83">
        <v>6.5913890692309053E-3</v>
      </c>
      <c r="HL29" s="83">
        <v>6.5913077178226696E-3</v>
      </c>
      <c r="HM29" s="83">
        <v>-1.2469784151141009E-7</v>
      </c>
      <c r="HN29" s="83">
        <v>-1.059931705288027E-8</v>
      </c>
      <c r="HO29" s="83">
        <v>0</v>
      </c>
      <c r="HP29" s="254"/>
      <c r="HQ29" s="113" t="s">
        <v>293</v>
      </c>
      <c r="HR29" s="83">
        <v>3.207271209713378E-3</v>
      </c>
      <c r="HS29" s="83">
        <v>3.2071923442775342E-3</v>
      </c>
      <c r="HT29" s="83">
        <v>-5.6152692027218272E-3</v>
      </c>
      <c r="HU29" s="83">
        <v>-5.6153062619705386E-3</v>
      </c>
      <c r="HV29" s="83">
        <v>-5.6153415930279968E-3</v>
      </c>
      <c r="HX29" s="113" t="s">
        <v>293</v>
      </c>
      <c r="HY29" s="83">
        <v>1.06567250250139E-3</v>
      </c>
      <c r="HZ29" s="83">
        <v>1.065594881436565E-3</v>
      </c>
      <c r="IA29" s="83">
        <v>-5.5908861822394899E-2</v>
      </c>
      <c r="IB29" s="83">
        <v>-5.5908847879976048E-2</v>
      </c>
      <c r="IC29" s="83">
        <v>-5.5908778805302123E-2</v>
      </c>
      <c r="IE29" s="113" t="s">
        <v>293</v>
      </c>
      <c r="IF29" s="83">
        <v>2.7279028773973318E-3</v>
      </c>
      <c r="IG29" s="83">
        <v>2.7279021406198091E-3</v>
      </c>
      <c r="IH29" s="83">
        <v>0</v>
      </c>
      <c r="II29" s="83">
        <v>0</v>
      </c>
      <c r="IJ29" s="83">
        <v>0</v>
      </c>
      <c r="IL29" s="113" t="s">
        <v>293</v>
      </c>
      <c r="IM29" s="83">
        <v>1.858739278002603E-3</v>
      </c>
      <c r="IN29" s="83">
        <v>1.85731504616055E-3</v>
      </c>
      <c r="IO29" s="83">
        <v>-0.10136738767640251</v>
      </c>
      <c r="IP29" s="83">
        <v>-0.1013672906572574</v>
      </c>
      <c r="IQ29" s="83">
        <v>-0.1013675126504282</v>
      </c>
      <c r="IS29" s="113" t="s">
        <v>293</v>
      </c>
      <c r="IT29" s="83">
        <v>3.2443103584027292E-3</v>
      </c>
      <c r="IU29" s="83">
        <v>3.2459272278109849E-3</v>
      </c>
      <c r="IV29" s="83">
        <v>-4.4343472720395292E-7</v>
      </c>
      <c r="IW29" s="83">
        <v>-6.2819910392194317E-7</v>
      </c>
      <c r="IX29" s="83">
        <v>-4.1879949033492299E-7</v>
      </c>
      <c r="IZ29" s="113" t="s">
        <v>293</v>
      </c>
      <c r="JA29" s="83">
        <v>1.848334010953705E-3</v>
      </c>
      <c r="JB29" s="83">
        <v>1.8484862963016929E-3</v>
      </c>
      <c r="JC29" s="83">
        <v>-1.4781164122345171E-7</v>
      </c>
      <c r="JD29" s="83">
        <v>-1.2563989982552989E-7</v>
      </c>
      <c r="JE29" s="83">
        <v>-1.046999164022449E-7</v>
      </c>
      <c r="JG29" s="113" t="s">
        <v>293</v>
      </c>
      <c r="JH29" s="83">
        <v>7.2490074171452671E-4</v>
      </c>
      <c r="JI29" s="83">
        <v>7.2482387253737762E-4</v>
      </c>
      <c r="JJ29" s="83">
        <v>-1.478116630717362E-7</v>
      </c>
      <c r="JK29" s="83">
        <v>-1.2563991546808019E-7</v>
      </c>
      <c r="JL29" s="83">
        <v>-1.046999273643185E-7</v>
      </c>
      <c r="JN29" s="113" t="s">
        <v>293</v>
      </c>
      <c r="JO29" s="150">
        <v>1.1821017940137679E-2</v>
      </c>
      <c r="JP29" s="150">
        <v>1.182112544207151E-2</v>
      </c>
      <c r="JQ29" s="150">
        <v>0</v>
      </c>
      <c r="JR29" s="150">
        <v>0</v>
      </c>
      <c r="JS29" s="150">
        <v>0</v>
      </c>
      <c r="JU29" s="113" t="s">
        <v>293</v>
      </c>
      <c r="JV29" s="83">
        <v>2.6338328865013871E-3</v>
      </c>
      <c r="JW29" s="83">
        <v>2.6338696637754171E-3</v>
      </c>
      <c r="JX29" s="83">
        <v>-1.4781168508806961E-7</v>
      </c>
      <c r="JY29" s="83">
        <v>-1.2563993125347061E-7</v>
      </c>
      <c r="JZ29" s="83">
        <v>-2.09399876771819E-7</v>
      </c>
      <c r="KB29" s="113" t="s">
        <v>293</v>
      </c>
      <c r="KC29" s="150">
        <v>1.0767695633337539E-2</v>
      </c>
      <c r="KD29" s="150">
        <v>1.0770774821879841E-2</v>
      </c>
      <c r="KE29" s="150">
        <v>5.3212214450040248E-6</v>
      </c>
      <c r="KF29" s="150">
        <v>6.0307174592938752E-6</v>
      </c>
      <c r="KG29" s="150">
        <v>-2.093999205011065E-7</v>
      </c>
      <c r="KI29" s="261" t="s">
        <v>293</v>
      </c>
      <c r="KJ29" s="150">
        <f>+'16. AIR-E'!S19</f>
        <v>7.7829705624964151E-3</v>
      </c>
      <c r="KK29" s="150">
        <f>+'16. AIR-E'!T19</f>
        <v>7.7754937885421895E-3</v>
      </c>
      <c r="KL29" s="150">
        <f>+'16. AIR-E'!U19</f>
        <v>0</v>
      </c>
      <c r="KM29" s="150">
        <f>+'16. AIR-E'!V19</f>
        <v>0</v>
      </c>
      <c r="KN29" s="150">
        <f>+'16. AIR-E'!W19</f>
        <v>0</v>
      </c>
    </row>
    <row r="30" spans="1:300" x14ac:dyDescent="0.25">
      <c r="A30" s="114" t="s">
        <v>294</v>
      </c>
      <c r="B30" s="82">
        <v>-2.998487140695923E-2</v>
      </c>
      <c r="C30" s="83">
        <v>-2.999055987219516E-2</v>
      </c>
      <c r="D30" s="83">
        <v>-2.9997998227001089E-2</v>
      </c>
      <c r="E30" s="83">
        <v>-2.9995138551288221E-2</v>
      </c>
      <c r="F30" s="86">
        <v>-3.0009013844860589E-2</v>
      </c>
      <c r="G30" s="254"/>
      <c r="H30" s="114" t="s">
        <v>294</v>
      </c>
      <c r="I30" s="82">
        <v>0</v>
      </c>
      <c r="J30" s="83">
        <v>0</v>
      </c>
      <c r="K30" s="83">
        <v>0</v>
      </c>
      <c r="L30" s="83">
        <v>0</v>
      </c>
      <c r="M30" s="86">
        <v>0</v>
      </c>
      <c r="N30" s="254"/>
      <c r="O30" s="114" t="s">
        <v>294</v>
      </c>
      <c r="P30" s="82">
        <v>7.7045447456253391E-3</v>
      </c>
      <c r="Q30" s="83">
        <v>7.685781304586475E-3</v>
      </c>
      <c r="R30" s="83">
        <v>0</v>
      </c>
      <c r="S30" s="83">
        <v>0</v>
      </c>
      <c r="T30" s="86">
        <v>0</v>
      </c>
      <c r="U30" s="254"/>
      <c r="V30" s="115" t="s">
        <v>294</v>
      </c>
      <c r="W30" s="82">
        <v>1.259827895746918E-2</v>
      </c>
      <c r="X30" s="83">
        <v>1.260462582338674E-2</v>
      </c>
      <c r="Y30" s="83">
        <v>1.2617924528301971E-2</v>
      </c>
      <c r="Z30" s="83">
        <v>1.261715030321261E-2</v>
      </c>
      <c r="AA30" s="86">
        <v>1.262346774698773E-2</v>
      </c>
      <c r="AB30" s="254"/>
      <c r="AC30" s="115" t="s">
        <v>294</v>
      </c>
      <c r="AD30" s="82">
        <v>1.7791092226332021E-2</v>
      </c>
      <c r="AE30" s="83">
        <v>1.7778973368222789E-2</v>
      </c>
      <c r="AF30" s="83">
        <v>1.777396063817387E-2</v>
      </c>
      <c r="AG30" s="83">
        <v>1.7768099085610931E-2</v>
      </c>
      <c r="AH30" s="86">
        <v>1.776600022684378E-2</v>
      </c>
      <c r="AI30" s="254"/>
      <c r="AJ30" s="115" t="s">
        <v>294</v>
      </c>
      <c r="AK30" s="82">
        <v>1.6590358912749782E-2</v>
      </c>
      <c r="AL30" s="83">
        <v>1.660867893699838E-2</v>
      </c>
      <c r="AM30" s="83">
        <v>1.6605575182001588E-2</v>
      </c>
      <c r="AN30" s="83">
        <v>1.6609215245273881E-2</v>
      </c>
      <c r="AO30" s="86">
        <v>1.660921321905464E-2</v>
      </c>
      <c r="AP30" s="254"/>
      <c r="AQ30" s="115" t="s">
        <v>294</v>
      </c>
      <c r="AR30" s="82">
        <v>1.050669334012759E-2</v>
      </c>
      <c r="AS30" s="83">
        <v>1.0512602217672719E-2</v>
      </c>
      <c r="AT30" s="83">
        <v>1.0509410420764141E-2</v>
      </c>
      <c r="AU30" s="83">
        <v>1.050940544484712E-2</v>
      </c>
      <c r="AV30" s="86">
        <v>1.050940745890875E-2</v>
      </c>
      <c r="AW30" s="254"/>
      <c r="AX30" s="115" t="s">
        <v>294</v>
      </c>
      <c r="AY30" s="82">
        <v>7.8063327778265532E-3</v>
      </c>
      <c r="AZ30" s="83">
        <v>7.8121345371192754E-3</v>
      </c>
      <c r="BA30" s="83">
        <v>7.8106508875739836E-3</v>
      </c>
      <c r="BB30" s="83">
        <v>7.8106508875739906E-3</v>
      </c>
      <c r="BC30" s="86">
        <v>7.8106508875739238E-3</v>
      </c>
      <c r="BD30" s="254"/>
      <c r="BE30" s="115" t="s">
        <v>294</v>
      </c>
      <c r="BF30" s="82">
        <v>4.3771975630983876E-3</v>
      </c>
      <c r="BG30" s="83">
        <v>4.3655310063126116E-3</v>
      </c>
      <c r="BH30" s="83">
        <v>4.37019589423369E-3</v>
      </c>
      <c r="BI30" s="83">
        <v>4.3701972757162148E-3</v>
      </c>
      <c r="BJ30" s="86">
        <v>4.3701953186159716E-3</v>
      </c>
      <c r="BK30" s="254"/>
      <c r="BL30" s="115" t="s">
        <v>294</v>
      </c>
      <c r="BM30" s="82">
        <v>2.9989415058806991E-3</v>
      </c>
      <c r="BN30" s="83">
        <v>2.9989530942505708E-3</v>
      </c>
      <c r="BO30" s="83">
        <v>2.9989543252808911E-3</v>
      </c>
      <c r="BP30" s="83">
        <v>2.9989536334201938E-3</v>
      </c>
      <c r="BQ30" s="86">
        <v>2.9989594850178881E-3</v>
      </c>
      <c r="BR30" s="254"/>
      <c r="BS30" s="115" t="s">
        <v>294</v>
      </c>
      <c r="BT30" s="82">
        <v>5.0192502698655564E-3</v>
      </c>
      <c r="BU30" s="83">
        <v>5.0019715068590617E-3</v>
      </c>
      <c r="BV30" s="83">
        <v>5.0140720620570041E-3</v>
      </c>
      <c r="BW30" s="83">
        <v>5.0044718607548657E-3</v>
      </c>
      <c r="BX30" s="86">
        <v>5.0083534726145318E-3</v>
      </c>
      <c r="BY30" s="254"/>
      <c r="BZ30" s="115" t="s">
        <v>294</v>
      </c>
      <c r="CA30" s="82">
        <v>6.9804005845439084E-3</v>
      </c>
      <c r="CB30" s="83">
        <v>6.997707631295323E-3</v>
      </c>
      <c r="CC30" s="83">
        <v>6.9855906994514688E-3</v>
      </c>
      <c r="CD30" s="83">
        <v>6.9952098169756612E-3</v>
      </c>
      <c r="CE30" s="86">
        <v>6.9913108194314833E-3</v>
      </c>
      <c r="CF30" s="254"/>
      <c r="CG30" s="115" t="s">
        <v>294</v>
      </c>
      <c r="CH30" s="82">
        <v>6.8247380267071348E-2</v>
      </c>
      <c r="CI30" s="83">
        <v>6.8264459637953814E-2</v>
      </c>
      <c r="CJ30" s="83">
        <v>8.1005696283200035E-2</v>
      </c>
      <c r="CK30" s="83">
        <v>8.1004340499527955E-2</v>
      </c>
      <c r="CL30" s="86">
        <v>8.0996668101129501E-2</v>
      </c>
      <c r="CM30" s="254"/>
      <c r="CN30" s="115" t="s">
        <v>294</v>
      </c>
      <c r="CO30" s="82">
        <v>6.0014384273194561E-2</v>
      </c>
      <c r="CP30" s="83">
        <v>5.9986787989856662E-2</v>
      </c>
      <c r="CQ30" s="83">
        <v>5.9992980344965932E-2</v>
      </c>
      <c r="CR30" s="83">
        <v>5.9997442836746497E-2</v>
      </c>
      <c r="CS30" s="86">
        <v>6.0004972297201239E-2</v>
      </c>
      <c r="CT30" s="254"/>
      <c r="CU30" s="115" t="s">
        <v>294</v>
      </c>
      <c r="CV30" s="82">
        <v>7.1166507513695521E-2</v>
      </c>
      <c r="CW30" s="83">
        <v>7.1187326605283305E-2</v>
      </c>
      <c r="CX30" s="83">
        <v>7.117854355384208E-2</v>
      </c>
      <c r="CY30" s="83">
        <v>7.1176559280293566E-2</v>
      </c>
      <c r="CZ30" s="86">
        <v>7.117488398586054E-2</v>
      </c>
      <c r="DA30" s="254"/>
      <c r="DB30" s="115" t="s">
        <v>294</v>
      </c>
      <c r="DC30" s="82">
        <v>4.5981325951298183E-3</v>
      </c>
      <c r="DD30" s="83">
        <v>4.5980894469153976E-3</v>
      </c>
      <c r="DE30" s="83">
        <v>-4.2944988463364132E-3</v>
      </c>
      <c r="DF30" s="83">
        <v>-4.2884221984499406E-3</v>
      </c>
      <c r="DG30" s="86">
        <v>-4.293120840794821E-3</v>
      </c>
      <c r="DH30" s="254"/>
      <c r="DI30" s="115" t="s">
        <v>294</v>
      </c>
      <c r="DJ30" s="82">
        <v>9.1541730885992215E-3</v>
      </c>
      <c r="DK30" s="83">
        <v>9.1354057689433318E-3</v>
      </c>
      <c r="DL30" s="83">
        <v>9.4243391875110886E-3</v>
      </c>
      <c r="DM30" s="83">
        <v>9.4242712682241856E-3</v>
      </c>
      <c r="DN30" s="86">
        <v>9.4243304798554937E-3</v>
      </c>
      <c r="DO30" s="254"/>
      <c r="DP30" s="115" t="s">
        <v>294</v>
      </c>
      <c r="DQ30" s="82">
        <v>1.413893645577825E-2</v>
      </c>
      <c r="DR30" s="83">
        <v>1.416220819371696E-2</v>
      </c>
      <c r="DS30" s="83">
        <v>2.2923485863667329E-2</v>
      </c>
      <c r="DT30" s="83">
        <v>2.2920576235423901E-2</v>
      </c>
      <c r="DU30" s="83">
        <v>2.2920718898311709E-2</v>
      </c>
      <c r="DV30" s="254"/>
      <c r="DW30" s="115" t="s">
        <v>294</v>
      </c>
      <c r="DX30" s="82">
        <v>2.0901312036508898E-2</v>
      </c>
      <c r="DY30" s="83">
        <v>2.0901025884414458E-2</v>
      </c>
      <c r="DZ30" s="83">
        <v>2.089574675987076E-2</v>
      </c>
      <c r="EA30" s="83">
        <v>2.089189879887543E-2</v>
      </c>
      <c r="EB30" s="83">
        <v>2.0898110681797349E-2</v>
      </c>
      <c r="EC30" s="254"/>
      <c r="ED30" s="115" t="s">
        <v>294</v>
      </c>
      <c r="EE30" s="82">
        <v>8.8062403611899546E-3</v>
      </c>
      <c r="EF30" s="83">
        <v>8.7793015895720646E-3</v>
      </c>
      <c r="EG30" s="83">
        <v>8.7930581120168431E-3</v>
      </c>
      <c r="EH30" s="83">
        <v>8.7883203847906877E-3</v>
      </c>
      <c r="EI30" s="83">
        <v>8.7942805885105804E-3</v>
      </c>
      <c r="EJ30" s="254"/>
      <c r="EK30" s="115" t="s">
        <v>294</v>
      </c>
      <c r="EL30" s="82">
        <v>4.2095934418964823E-3</v>
      </c>
      <c r="EM30" s="83">
        <v>4.2185118224679994E-3</v>
      </c>
      <c r="EN30" s="83">
        <v>-4.4405751165142719E-2</v>
      </c>
      <c r="EO30" s="83">
        <v>-4.4409585593250298E-2</v>
      </c>
      <c r="EP30" s="83">
        <v>-4.441523145549605E-2</v>
      </c>
      <c r="EQ30" s="254"/>
      <c r="ER30" s="115" t="s">
        <v>294</v>
      </c>
      <c r="ES30" s="82">
        <v>3.2211803640374622E-3</v>
      </c>
      <c r="ET30" s="83">
        <v>3.212369387178852E-3</v>
      </c>
      <c r="EU30" s="83">
        <v>4.0610133985074008E-2</v>
      </c>
      <c r="EV30" s="83">
        <v>4.0612102944586101E-2</v>
      </c>
      <c r="EW30" s="83">
        <v>4.061364865909263E-2</v>
      </c>
      <c r="EX30" s="254"/>
      <c r="EY30" s="115" t="s">
        <v>294</v>
      </c>
      <c r="EZ30" s="82">
        <v>2.023267577137112E-3</v>
      </c>
      <c r="FA30" s="83">
        <v>2.0232942749568552E-3</v>
      </c>
      <c r="FB30" s="83">
        <v>-0.10247027491769251</v>
      </c>
      <c r="FC30" s="83">
        <v>-0.1024651527574774</v>
      </c>
      <c r="FD30" s="83">
        <v>-0.1024664859445209</v>
      </c>
      <c r="FE30" s="254"/>
      <c r="FF30" s="115" t="s">
        <v>294</v>
      </c>
      <c r="FG30" s="82">
        <v>0</v>
      </c>
      <c r="FH30" s="83">
        <v>0</v>
      </c>
      <c r="FI30" s="83">
        <v>-1.133164332192386E-2</v>
      </c>
      <c r="FJ30" s="83">
        <v>-1.1329897623799819E-2</v>
      </c>
      <c r="FK30" s="83">
        <v>-1.1331552589856349E-2</v>
      </c>
      <c r="FL30" s="254"/>
      <c r="FM30" s="115" t="s">
        <v>294</v>
      </c>
      <c r="FN30" s="82">
        <v>2.436187257204341E-3</v>
      </c>
      <c r="FO30" s="83">
        <v>2.440608923147132E-3</v>
      </c>
      <c r="FP30" s="83">
        <v>2.0654370148054518E-2</v>
      </c>
      <c r="FQ30" s="83">
        <v>2.0655936765562519E-2</v>
      </c>
      <c r="FR30" s="83">
        <v>2.065764527657582E-2</v>
      </c>
      <c r="FS30" s="254"/>
      <c r="FT30" s="115" t="s">
        <v>294</v>
      </c>
      <c r="FU30" s="82">
        <v>-1.3355519551605151E-3</v>
      </c>
      <c r="FV30" s="83">
        <v>-1.313669165557346E-3</v>
      </c>
      <c r="FW30" s="83">
        <v>3.4614894823973529E-2</v>
      </c>
      <c r="FX30" s="83">
        <v>3.4612084282921028E-2</v>
      </c>
      <c r="FY30" s="83">
        <v>3.4612084282920952E-2</v>
      </c>
      <c r="FZ30" s="254"/>
      <c r="GA30" s="115" t="s">
        <v>294</v>
      </c>
      <c r="GB30" s="82">
        <v>2.7185232280271181E-3</v>
      </c>
      <c r="GC30" s="83">
        <v>2.700948839819839E-3</v>
      </c>
      <c r="GD30" s="83">
        <v>-4.7197574102876907E-2</v>
      </c>
      <c r="GE30" s="83">
        <v>-4.7203728362183853E-2</v>
      </c>
      <c r="GF30" s="83">
        <v>-4.7203728362183783E-2</v>
      </c>
      <c r="GG30" s="254"/>
      <c r="GH30" s="115" t="s">
        <v>294</v>
      </c>
      <c r="GI30" s="82">
        <v>4.569604477775051E-3</v>
      </c>
      <c r="GJ30" s="83">
        <v>4.582742999072964E-3</v>
      </c>
      <c r="GK30" s="83">
        <v>2.2982701318833659E-2</v>
      </c>
      <c r="GL30" s="83">
        <v>2.2989308923205901E-2</v>
      </c>
      <c r="GM30" s="83">
        <v>2.2989308923205901E-2</v>
      </c>
      <c r="GN30" s="254"/>
      <c r="GO30" s="115" t="s">
        <v>294</v>
      </c>
      <c r="GP30" s="82">
        <v>9.4023418795977746E-3</v>
      </c>
      <c r="GQ30" s="83">
        <v>9.3848484320860591E-3</v>
      </c>
      <c r="GR30" s="83">
        <v>-1.8735362997658139E-2</v>
      </c>
      <c r="GS30" s="83">
        <v>-1.873536299765801E-2</v>
      </c>
      <c r="GT30" s="83">
        <v>-1.8735362997658048E-2</v>
      </c>
      <c r="GU30" s="254"/>
      <c r="GV30" s="113" t="s">
        <v>294</v>
      </c>
      <c r="GW30" s="83">
        <v>1.1345249902971279E-2</v>
      </c>
      <c r="GX30" s="83">
        <v>1.1353981232319061E-2</v>
      </c>
      <c r="GY30" s="83">
        <v>2.920749684121838E-3</v>
      </c>
      <c r="GZ30" s="83">
        <v>2.9207537788384658E-3</v>
      </c>
      <c r="HA30" s="83">
        <v>2.920752121453124E-3</v>
      </c>
      <c r="HB30" s="254"/>
      <c r="HC30" s="113" t="s">
        <v>294</v>
      </c>
      <c r="HD30" s="83">
        <v>5.2738381256933458E-3</v>
      </c>
      <c r="HE30" s="83">
        <v>5.2738338167046166E-3</v>
      </c>
      <c r="HF30" s="83">
        <v>-1.5633978132147008E-2</v>
      </c>
      <c r="HG30" s="83">
        <v>-1.5633980984596531E-2</v>
      </c>
      <c r="HH30" s="83">
        <v>-1.5633981010432639E-2</v>
      </c>
      <c r="HI30" s="254"/>
      <c r="HJ30" s="113" t="s">
        <v>294</v>
      </c>
      <c r="HK30" s="83">
        <v>6.5913230608505204E-3</v>
      </c>
      <c r="HL30" s="83">
        <v>6.59132727453598E-3</v>
      </c>
      <c r="HM30" s="83">
        <v>-4.2797605998789692E-2</v>
      </c>
      <c r="HN30" s="83">
        <v>-4.2797601207917653E-2</v>
      </c>
      <c r="HO30" s="83">
        <v>-4.2797599600961453E-2</v>
      </c>
      <c r="HP30" s="254"/>
      <c r="HQ30" s="113" t="s">
        <v>294</v>
      </c>
      <c r="HR30" s="83">
        <v>3.2167407893156381E-3</v>
      </c>
      <c r="HS30" s="83">
        <v>3.204090729104974E-3</v>
      </c>
      <c r="HT30" s="83">
        <v>-6.1306007816111258E-2</v>
      </c>
      <c r="HU30" s="83">
        <v>-6.1309727696477377E-2</v>
      </c>
      <c r="HV30" s="83">
        <v>-6.1304466097677333E-2</v>
      </c>
      <c r="HX30" s="113" t="s">
        <v>294</v>
      </c>
      <c r="HY30" s="83">
        <v>1.0500892575868951E-3</v>
      </c>
      <c r="HZ30" s="83">
        <v>1.075304949763265E-3</v>
      </c>
      <c r="IA30" s="83">
        <v>1.9097359605391599E-2</v>
      </c>
      <c r="IB30" s="83">
        <v>1.9102710701553741E-2</v>
      </c>
      <c r="IC30" s="83">
        <v>1.9095129994488029E-2</v>
      </c>
      <c r="IE30" s="113" t="s">
        <v>294</v>
      </c>
      <c r="IF30" s="83">
        <v>2.7273680897933728E-3</v>
      </c>
      <c r="IG30" s="83">
        <v>2.7189419623376261E-3</v>
      </c>
      <c r="IH30" s="83">
        <v>-5.7331435227126488E-3</v>
      </c>
      <c r="II30" s="83">
        <v>-5.7311948606251764E-3</v>
      </c>
      <c r="IJ30" s="83">
        <v>-5.7293719691622292E-3</v>
      </c>
      <c r="IL30" s="113" t="s">
        <v>294</v>
      </c>
      <c r="IM30" s="83">
        <v>1.8621194685636291E-3</v>
      </c>
      <c r="IN30" s="83">
        <v>1.8579271558648561E-3</v>
      </c>
      <c r="IO30" s="83">
        <v>2.64230023299097E-3</v>
      </c>
      <c r="IP30" s="83">
        <v>2.6331802843392099E-3</v>
      </c>
      <c r="IQ30" s="83">
        <v>2.6368682119084358E-3</v>
      </c>
      <c r="IS30" s="113" t="s">
        <v>294</v>
      </c>
      <c r="IT30" s="83">
        <v>3.2578731935510872E-3</v>
      </c>
      <c r="IU30" s="83">
        <v>3.241166151532963E-3</v>
      </c>
      <c r="IV30" s="83">
        <v>-2.1030767233545431E-3</v>
      </c>
      <c r="IW30" s="83">
        <v>-2.1076327201703408E-3</v>
      </c>
      <c r="IX30" s="83">
        <v>-2.1057858535329052E-3</v>
      </c>
      <c r="IZ30" s="113" t="s">
        <v>294</v>
      </c>
      <c r="JA30" s="83">
        <v>1.831806827643621E-3</v>
      </c>
      <c r="JB30" s="83">
        <v>1.8484903995070921E-3</v>
      </c>
      <c r="JC30" s="83">
        <v>-7.5844304522036839E-3</v>
      </c>
      <c r="JD30" s="83">
        <v>-7.574752300070796E-3</v>
      </c>
      <c r="JE30" s="83">
        <v>-7.5839253955528691E-3</v>
      </c>
      <c r="JG30" s="113" t="s">
        <v>294</v>
      </c>
      <c r="JH30" s="83">
        <v>7.2722739361706851E-4</v>
      </c>
      <c r="JI30" s="83">
        <v>7.31382978723306E-4</v>
      </c>
      <c r="JJ30" s="83">
        <v>-2.067247820672476E-2</v>
      </c>
      <c r="JK30" s="83">
        <v>-2.0680357003576792E-2</v>
      </c>
      <c r="JL30" s="83">
        <v>-2.0678576734511941E-2</v>
      </c>
      <c r="JN30" s="113" t="s">
        <v>294</v>
      </c>
      <c r="JO30" s="150">
        <v>1.1824394284531029E-2</v>
      </c>
      <c r="JP30" s="150">
        <v>1.181187151069363E-2</v>
      </c>
      <c r="JQ30" s="150">
        <v>4.703070022293248E-2</v>
      </c>
      <c r="JR30" s="150">
        <v>4.7030889705714528E-2</v>
      </c>
      <c r="JS30" s="150">
        <v>4.7030621272224023E-2</v>
      </c>
      <c r="JU30" s="113" t="s">
        <v>294</v>
      </c>
      <c r="JV30" s="83">
        <v>2.636878931960181E-3</v>
      </c>
      <c r="JW30" s="83">
        <v>2.6410205301973821E-3</v>
      </c>
      <c r="JX30" s="83">
        <v>-3.292820046045987E-3</v>
      </c>
      <c r="JY30" s="83">
        <v>-3.2881637482791029E-3</v>
      </c>
      <c r="JZ30" s="83">
        <v>-3.2805848163915811E-3</v>
      </c>
      <c r="KB30" s="113" t="s">
        <v>294</v>
      </c>
      <c r="KC30" s="150">
        <v>1.076523198460938E-2</v>
      </c>
      <c r="KD30" s="150">
        <v>1.077346257122281E-2</v>
      </c>
      <c r="KE30" s="150">
        <v>6.2259504386639943E-2</v>
      </c>
      <c r="KF30" s="150">
        <v>6.2253330716731017E-2</v>
      </c>
      <c r="KG30" s="150">
        <v>6.2252991359808087E-2</v>
      </c>
      <c r="KI30" s="261" t="s">
        <v>294</v>
      </c>
      <c r="KJ30" s="150">
        <f>+'17. AFINIA'!S19</f>
        <v>7.7753254905136475E-3</v>
      </c>
      <c r="KK30" s="150">
        <f>+'17. AFINIA'!T19</f>
        <v>7.7752940033044256E-3</v>
      </c>
      <c r="KL30" s="150">
        <f>+'17. AFINIA'!U19</f>
        <v>-1.458620106740072E-2</v>
      </c>
      <c r="KM30" s="150">
        <f>+'17. AFINIA'!V19</f>
        <v>-1.457426718121361E-2</v>
      </c>
      <c r="KN30" s="150">
        <f>+'17. AFINIA'!W19</f>
        <v>-1.4582745319409124E-2</v>
      </c>
    </row>
    <row r="31" spans="1:300" x14ac:dyDescent="0.25">
      <c r="A31" s="114" t="s">
        <v>295</v>
      </c>
      <c r="B31" s="82">
        <v>-1.9455498705072401E-2</v>
      </c>
      <c r="C31" s="83">
        <v>-1.9480519480519431E-2</v>
      </c>
      <c r="D31" s="83">
        <v>-1.9484862446680459E-2</v>
      </c>
      <c r="E31" s="83">
        <v>-1.9480519480519431E-2</v>
      </c>
      <c r="F31" s="86">
        <v>-1.9480519480519379E-2</v>
      </c>
      <c r="G31" s="254"/>
      <c r="H31" s="114" t="s">
        <v>295</v>
      </c>
      <c r="I31" s="82">
        <v>0</v>
      </c>
      <c r="J31" s="83">
        <v>0</v>
      </c>
      <c r="K31" s="83">
        <v>0</v>
      </c>
      <c r="L31" s="83">
        <v>0</v>
      </c>
      <c r="M31" s="86">
        <v>2.1473789093745902E-6</v>
      </c>
      <c r="N31" s="254"/>
      <c r="O31" s="114" t="s">
        <v>295</v>
      </c>
      <c r="P31" s="82">
        <v>7.6660439348064024E-3</v>
      </c>
      <c r="Q31" s="83">
        <v>7.7047955265802798E-3</v>
      </c>
      <c r="R31" s="83">
        <v>7.6850785181591221E-3</v>
      </c>
      <c r="S31" s="83">
        <v>7.691911253124472E-3</v>
      </c>
      <c r="T31" s="86">
        <v>7.6897473614137464E-3</v>
      </c>
      <c r="U31" s="254"/>
      <c r="V31" s="115" t="s">
        <v>295</v>
      </c>
      <c r="W31" s="82">
        <v>1.5630993479094881E-2</v>
      </c>
      <c r="X31" s="83">
        <v>1.5598629366337701E-2</v>
      </c>
      <c r="Y31" s="83">
        <v>1.561395327847891E-2</v>
      </c>
      <c r="Z31" s="83">
        <v>1.5611614734500311E-2</v>
      </c>
      <c r="AA31" s="86">
        <v>1.5611614734500311E-2</v>
      </c>
      <c r="AB31" s="254"/>
      <c r="AC31" s="115" t="s">
        <v>295</v>
      </c>
      <c r="AD31" s="82">
        <v>2.0772353885374271E-2</v>
      </c>
      <c r="AE31" s="83">
        <v>2.0772484640950752E-2</v>
      </c>
      <c r="AF31" s="83">
        <v>2.0779951715864279E-2</v>
      </c>
      <c r="AG31" s="83">
        <v>2.0772484640950752E-2</v>
      </c>
      <c r="AH31" s="86">
        <v>2.0772484640950821E-2</v>
      </c>
      <c r="AI31" s="254"/>
      <c r="AJ31" s="115" t="s">
        <v>295</v>
      </c>
      <c r="AK31" s="82">
        <v>1.96096568310055E-2</v>
      </c>
      <c r="AL31" s="83">
        <v>1.960977775585207E-2</v>
      </c>
      <c r="AM31" s="83">
        <v>1.9602437608821809E-2</v>
      </c>
      <c r="AN31" s="83">
        <v>1.960977775585207E-2</v>
      </c>
      <c r="AO31" s="86">
        <v>1.960566669133296E-2</v>
      </c>
      <c r="AP31" s="254"/>
      <c r="AQ31" s="115" t="s">
        <v>295</v>
      </c>
      <c r="AR31" s="82">
        <v>1.3517191327224979E-2</v>
      </c>
      <c r="AS31" s="83">
        <v>1.3523321076059551E-2</v>
      </c>
      <c r="AT31" s="83">
        <v>1.3519090378676841E-2</v>
      </c>
      <c r="AU31" s="83">
        <v>1.351122508225271E-2</v>
      </c>
      <c r="AV31" s="86">
        <v>1.3517327580993169E-2</v>
      </c>
      <c r="AW31" s="254"/>
      <c r="AX31" s="115" t="s">
        <v>295</v>
      </c>
      <c r="AY31" s="82">
        <v>1.056211958467587E-2</v>
      </c>
      <c r="AZ31" s="83">
        <v>1.057405418307676E-2</v>
      </c>
      <c r="BA31" s="83">
        <v>1.0572724336923059E-2</v>
      </c>
      <c r="BB31" s="83">
        <v>1.0574180381673031E-2</v>
      </c>
      <c r="BC31" s="86">
        <v>1.05721702288482E-2</v>
      </c>
      <c r="BD31" s="254"/>
      <c r="BE31" s="115" t="s">
        <v>295</v>
      </c>
      <c r="BF31" s="82">
        <v>7.3811632713315619E-3</v>
      </c>
      <c r="BG31" s="83">
        <v>7.3692663800840963E-3</v>
      </c>
      <c r="BH31" s="83">
        <v>7.3637702503681251E-3</v>
      </c>
      <c r="BI31" s="83">
        <v>7.3693534100974416E-3</v>
      </c>
      <c r="BJ31" s="86">
        <v>7.3713217203031289E-3</v>
      </c>
      <c r="BK31" s="254"/>
      <c r="BL31" s="115" t="s">
        <v>295</v>
      </c>
      <c r="BM31" s="82">
        <v>5.9788980070340581E-3</v>
      </c>
      <c r="BN31" s="83">
        <v>6.0023446658851167E-3</v>
      </c>
      <c r="BO31" s="83">
        <v>5.9996689837802366E-3</v>
      </c>
      <c r="BP31" s="83">
        <v>6.0024150341739108E-3</v>
      </c>
      <c r="BQ31" s="86">
        <v>5.9984954913588316E-3</v>
      </c>
      <c r="BR31" s="254"/>
      <c r="BS31" s="115" t="s">
        <v>295</v>
      </c>
      <c r="BT31" s="82">
        <v>8.0118867264887539E-3</v>
      </c>
      <c r="BU31" s="83">
        <v>7.9942199226215611E-3</v>
      </c>
      <c r="BV31" s="83">
        <v>8.0066905222172385E-3</v>
      </c>
      <c r="BW31" s="83">
        <v>8.0059666010185229E-3</v>
      </c>
      <c r="BX31" s="86">
        <v>8.0079244073687928E-3</v>
      </c>
      <c r="BY31" s="254"/>
      <c r="BZ31" s="115" t="s">
        <v>295</v>
      </c>
      <c r="CA31" s="82">
        <v>1.0000289025694321E-2</v>
      </c>
      <c r="CB31" s="83">
        <v>9.9886702582718517E-3</v>
      </c>
      <c r="CC31" s="83">
        <v>9.9968717272146436E-3</v>
      </c>
      <c r="CD31" s="83">
        <v>9.9886702582718517E-3</v>
      </c>
      <c r="CE31" s="86">
        <v>9.9848166046228749E-3</v>
      </c>
      <c r="CF31" s="254"/>
      <c r="CG31" s="115" t="s">
        <v>295</v>
      </c>
      <c r="CH31" s="82">
        <v>2.9989984260981591E-2</v>
      </c>
      <c r="CI31" s="83">
        <v>3.0013049151805159E-2</v>
      </c>
      <c r="CJ31" s="83">
        <v>3.0003501306256529E-2</v>
      </c>
      <c r="CK31" s="83">
        <v>3.0001602527414711E-2</v>
      </c>
      <c r="CL31" s="86">
        <v>3.0005532556231881E-2</v>
      </c>
      <c r="CM31" s="254"/>
      <c r="CN31" s="115" t="s">
        <v>295</v>
      </c>
      <c r="CO31" s="82">
        <v>6.0011668935626282E-2</v>
      </c>
      <c r="CP31" s="83">
        <v>5.9988442389758187E-2</v>
      </c>
      <c r="CQ31" s="83">
        <v>5.9997908113903181E-2</v>
      </c>
      <c r="CR31" s="83">
        <v>6.0000222264205469E-2</v>
      </c>
      <c r="CS31" s="86">
        <v>6.0000222264205469E-2</v>
      </c>
      <c r="CT31" s="254"/>
      <c r="CU31" s="115" t="s">
        <v>295</v>
      </c>
      <c r="CV31" s="82">
        <v>3.5308715237504312E-2</v>
      </c>
      <c r="CW31" s="83">
        <v>3.5303510929846037E-2</v>
      </c>
      <c r="CX31" s="83">
        <v>3.5300837776085378E-2</v>
      </c>
      <c r="CY31" s="83">
        <v>3.5303510929846037E-2</v>
      </c>
      <c r="CZ31" s="86">
        <v>3.5303510929846051E-2</v>
      </c>
      <c r="DA31" s="254"/>
      <c r="DB31" s="115" t="s">
        <v>295</v>
      </c>
      <c r="DC31" s="82">
        <v>5.9923922672086172E-3</v>
      </c>
      <c r="DD31" s="83">
        <v>6.0028763782645758E-3</v>
      </c>
      <c r="DE31" s="83">
        <v>6.0077733230342652E-3</v>
      </c>
      <c r="DF31" s="83">
        <v>6.0028763782645758E-3</v>
      </c>
      <c r="DG31" s="86">
        <v>6.0028763782646157E-3</v>
      </c>
      <c r="DH31" s="254"/>
      <c r="DI31" s="115" t="s">
        <v>295</v>
      </c>
      <c r="DJ31" s="82">
        <v>9.1422355744327482E-3</v>
      </c>
      <c r="DK31" s="83">
        <v>9.1577747850409529E-3</v>
      </c>
      <c r="DL31" s="83">
        <v>-6.113271014369108E-2</v>
      </c>
      <c r="DM31" s="83">
        <v>-6.1131254532269752E-2</v>
      </c>
      <c r="DN31" s="86">
        <v>-6.1131254532269683E-2</v>
      </c>
      <c r="DO31" s="254"/>
      <c r="DP31" s="115" t="s">
        <v>295</v>
      </c>
      <c r="DQ31" s="82">
        <v>1.0881560374695259E-2</v>
      </c>
      <c r="DR31" s="83">
        <v>1.0860861888434971E-2</v>
      </c>
      <c r="DS31" s="83">
        <v>-3.0869085480625651E-2</v>
      </c>
      <c r="DT31" s="83">
        <v>-3.0862086087234671E-2</v>
      </c>
      <c r="DU31" s="83">
        <v>-3.086576408581505E-2</v>
      </c>
      <c r="DV31" s="254"/>
      <c r="DW31" s="115" t="s">
        <v>295</v>
      </c>
      <c r="DX31" s="82">
        <v>7.0324202188429222E-3</v>
      </c>
      <c r="DY31" s="83">
        <v>7.0476886830773628E-3</v>
      </c>
      <c r="DZ31" s="83">
        <v>2.4753204655959791E-2</v>
      </c>
      <c r="EA31" s="83">
        <v>2.475179888878757E-2</v>
      </c>
      <c r="EB31" s="83">
        <v>2.475568796371835E-2</v>
      </c>
      <c r="EC31" s="254"/>
      <c r="ED31" s="115" t="s">
        <v>295</v>
      </c>
      <c r="EE31" s="82">
        <v>5.9496798265515974E-3</v>
      </c>
      <c r="EF31" s="83">
        <v>5.9294516265655534E-3</v>
      </c>
      <c r="EG31" s="83">
        <v>5.4035683942226041E-2</v>
      </c>
      <c r="EH31" s="83">
        <v>5.4029731351243372E-2</v>
      </c>
      <c r="EI31" s="83">
        <v>5.4029731351243462E-2</v>
      </c>
      <c r="EJ31" s="254"/>
      <c r="EK31" s="115" t="s">
        <v>295</v>
      </c>
      <c r="EL31" s="82">
        <v>4.2103152724174402E-3</v>
      </c>
      <c r="EM31" s="83">
        <v>4.2103574793993679E-3</v>
      </c>
      <c r="EN31" s="83">
        <v>-2.0461563263433329E-2</v>
      </c>
      <c r="EO31" s="83">
        <v>-2.04597919236E-2</v>
      </c>
      <c r="EP31" s="83">
        <v>-2.0459791923600031E-2</v>
      </c>
      <c r="EQ31" s="254"/>
      <c r="ER31" s="115" t="s">
        <v>295</v>
      </c>
      <c r="ES31" s="82">
        <v>3.2193661093087608E-3</v>
      </c>
      <c r="ET31" s="83">
        <v>3.2343721923852589E-3</v>
      </c>
      <c r="EU31" s="83">
        <v>2.383876235931591E-2</v>
      </c>
      <c r="EV31" s="83">
        <v>2.3846418732782461E-2</v>
      </c>
      <c r="EW31" s="83">
        <v>2.3846418732782461E-2</v>
      </c>
      <c r="EX31" s="254"/>
      <c r="EY31" s="115" t="s">
        <v>295</v>
      </c>
      <c r="EZ31" s="82">
        <v>2.0149754969029138E-3</v>
      </c>
      <c r="FA31" s="83">
        <v>2.0099902485621419E-3</v>
      </c>
      <c r="FB31" s="83">
        <v>5.3294094371351582E-3</v>
      </c>
      <c r="FC31" s="83">
        <v>5.3287648196417388E-3</v>
      </c>
      <c r="FD31" s="83">
        <v>5.328764819641659E-3</v>
      </c>
      <c r="FE31" s="254"/>
      <c r="FF31" s="115" t="s">
        <v>295</v>
      </c>
      <c r="FG31" s="82">
        <v>0</v>
      </c>
      <c r="FH31" s="83">
        <v>0</v>
      </c>
      <c r="FI31" s="83">
        <v>-4.2446158198344457E-2</v>
      </c>
      <c r="FJ31" s="83">
        <v>-4.2445975473335382E-2</v>
      </c>
      <c r="FK31" s="83">
        <v>-4.2445975473335382E-2</v>
      </c>
      <c r="FL31" s="254"/>
      <c r="FM31" s="115" t="s">
        <v>295</v>
      </c>
      <c r="FN31" s="82">
        <v>2.4329692154914629E-3</v>
      </c>
      <c r="FO31" s="83">
        <v>2.4428997020854389E-3</v>
      </c>
      <c r="FP31" s="83">
        <v>1.2844885166729531E-4</v>
      </c>
      <c r="FQ31" s="83">
        <v>1.200991363780433E-4</v>
      </c>
      <c r="FR31" s="83">
        <v>1.200991363780847E-4</v>
      </c>
      <c r="FS31" s="254"/>
      <c r="FT31" s="115" t="s">
        <v>295</v>
      </c>
      <c r="FU31" s="82">
        <v>-3.7396602110059711E-3</v>
      </c>
      <c r="FV31" s="83">
        <v>-3.7445763081252218E-3</v>
      </c>
      <c r="FW31" s="83">
        <v>5.7152397832062433E-3</v>
      </c>
      <c r="FX31" s="83">
        <v>5.7203991179231991E-3</v>
      </c>
      <c r="FY31" s="83">
        <v>5.7203991179232E-3</v>
      </c>
      <c r="FZ31" s="254"/>
      <c r="GA31" s="115" t="s">
        <v>295</v>
      </c>
      <c r="GB31" s="82">
        <v>2.7096228900987691E-3</v>
      </c>
      <c r="GC31" s="83">
        <v>2.704637658102008E-3</v>
      </c>
      <c r="GD31" s="83">
        <v>2.307584251727168E-2</v>
      </c>
      <c r="GE31" s="83">
        <v>2.3077090072292281E-2</v>
      </c>
      <c r="GF31" s="83">
        <v>2.307709007229225E-2</v>
      </c>
      <c r="GG31" s="254"/>
      <c r="GH31" s="115" t="s">
        <v>295</v>
      </c>
      <c r="GI31" s="82">
        <v>4.5864736215786538E-3</v>
      </c>
      <c r="GJ31" s="83">
        <v>4.5815152717175768E-3</v>
      </c>
      <c r="GK31" s="83">
        <v>-1.832388845894594E-2</v>
      </c>
      <c r="GL31" s="83">
        <v>-1.832321860544071E-2</v>
      </c>
      <c r="GM31" s="83">
        <v>-1.8323218605440679E-2</v>
      </c>
      <c r="GN31" s="254"/>
      <c r="GO31" s="115" t="s">
        <v>295</v>
      </c>
      <c r="GP31" s="82">
        <v>9.3778534587004563E-3</v>
      </c>
      <c r="GQ31" s="83">
        <v>9.3778997453159863E-3</v>
      </c>
      <c r="GR31" s="83">
        <v>-8.5827632683162514E-3</v>
      </c>
      <c r="GS31" s="83">
        <v>-8.5922723588219892E-3</v>
      </c>
      <c r="GT31" s="83">
        <v>-8.5922723588219077E-3</v>
      </c>
      <c r="GU31" s="254"/>
      <c r="GV31" s="113" t="s">
        <v>295</v>
      </c>
      <c r="GW31" s="83">
        <v>1.1344465905479049E-2</v>
      </c>
      <c r="GX31" s="83">
        <v>1.136408089817326E-2</v>
      </c>
      <c r="GY31" s="83">
        <v>2.6856138820843568E-2</v>
      </c>
      <c r="GZ31" s="83">
        <v>2.686144118608972E-2</v>
      </c>
      <c r="HA31" s="83">
        <v>2.6863258112576709E-2</v>
      </c>
      <c r="HB31" s="254"/>
      <c r="HC31" s="113" t="s">
        <v>295</v>
      </c>
      <c r="HD31" s="83">
        <v>5.2943309561223201E-3</v>
      </c>
      <c r="HE31" s="83">
        <v>5.2604096157191742E-3</v>
      </c>
      <c r="HF31" s="83">
        <v>1.258977081121594E-2</v>
      </c>
      <c r="HG31" s="83">
        <v>1.259103552243232E-2</v>
      </c>
      <c r="HH31" s="83">
        <v>1.258924384914142E-2</v>
      </c>
      <c r="HI31" s="254"/>
      <c r="HJ31" s="113" t="s">
        <v>295</v>
      </c>
      <c r="HK31" s="83">
        <v>6.589072720277052E-3</v>
      </c>
      <c r="HL31" s="83">
        <v>6.5988187537275901E-3</v>
      </c>
      <c r="HM31" s="83">
        <v>5.2298545755060368E-3</v>
      </c>
      <c r="HN31" s="83">
        <v>5.2317047599077472E-3</v>
      </c>
      <c r="HO31" s="83">
        <v>5.2334521562871408E-3</v>
      </c>
      <c r="HP31" s="254"/>
      <c r="HQ31" s="113" t="s">
        <v>295</v>
      </c>
      <c r="HR31" s="83">
        <v>3.2012996320895208E-3</v>
      </c>
      <c r="HS31" s="83">
        <v>3.2108864340047211E-3</v>
      </c>
      <c r="HT31" s="83">
        <v>-1.310477686295209E-2</v>
      </c>
      <c r="HU31" s="83">
        <v>-1.311027440836882E-2</v>
      </c>
      <c r="HV31" s="83">
        <v>-1.311546651601401E-2</v>
      </c>
      <c r="HX31" s="113" t="s">
        <v>295</v>
      </c>
      <c r="HY31" s="83">
        <v>1.0716326919412949E-3</v>
      </c>
      <c r="HZ31" s="83">
        <v>1.066869879977251E-3</v>
      </c>
      <c r="IA31" s="83">
        <v>1.1848959952256131E-2</v>
      </c>
      <c r="IB31" s="83">
        <v>1.184713914311674E-2</v>
      </c>
      <c r="IC31" s="83">
        <v>1.185422648089764E-2</v>
      </c>
      <c r="IE31" s="113" t="s">
        <v>295</v>
      </c>
      <c r="IF31" s="83">
        <v>2.711896662463987E-3</v>
      </c>
      <c r="IG31" s="83">
        <v>2.7214250371102458E-3</v>
      </c>
      <c r="IH31" s="83">
        <v>-9.889164680150403E-2</v>
      </c>
      <c r="II31" s="83">
        <v>-9.8889736064255301E-2</v>
      </c>
      <c r="IJ31" s="83">
        <v>-9.8892873307105902E-2</v>
      </c>
      <c r="IL31" s="113" t="s">
        <v>295</v>
      </c>
      <c r="IM31" s="83">
        <v>1.8742141348960181E-3</v>
      </c>
      <c r="IN31" s="83">
        <v>1.859970771887905E-3</v>
      </c>
      <c r="IO31" s="83">
        <v>-4.3690511904437339E-2</v>
      </c>
      <c r="IP31" s="83">
        <v>-4.3685888148362863E-2</v>
      </c>
      <c r="IQ31" s="83">
        <v>-4.3687819955568342E-2</v>
      </c>
      <c r="IS31" s="113" t="s">
        <v>295</v>
      </c>
      <c r="IT31" s="83">
        <v>3.2441392375088911E-3</v>
      </c>
      <c r="IU31" s="83">
        <v>3.2394339515411678E-3</v>
      </c>
      <c r="IV31" s="83">
        <v>6.274062455439898E-2</v>
      </c>
      <c r="IW31" s="83">
        <v>6.2746951736843498E-2</v>
      </c>
      <c r="IX31" s="83">
        <v>6.2743038371024268E-2</v>
      </c>
      <c r="IZ31" s="113" t="s">
        <v>295</v>
      </c>
      <c r="JA31" s="83">
        <v>1.8410555385086811E-3</v>
      </c>
      <c r="JB31" s="83">
        <v>1.8505230560064659E-3</v>
      </c>
      <c r="JC31" s="83">
        <v>-9.3988997719039263E-2</v>
      </c>
      <c r="JD31" s="83">
        <v>-9.3986291527434138E-2</v>
      </c>
      <c r="JE31" s="83">
        <v>-9.3984926676740979E-2</v>
      </c>
      <c r="JG31" s="113" t="s">
        <v>295</v>
      </c>
      <c r="JH31" s="83">
        <v>7.3035693250088883E-4</v>
      </c>
      <c r="JI31" s="83">
        <v>7.3507237635724531E-4</v>
      </c>
      <c r="JJ31" s="83">
        <v>9.4039244724176563E-3</v>
      </c>
      <c r="JK31" s="83">
        <v>9.4030865285365771E-3</v>
      </c>
      <c r="JL31" s="83">
        <v>9.7555858596455134E-3</v>
      </c>
      <c r="JN31" s="113" t="s">
        <v>295</v>
      </c>
      <c r="JO31" s="150">
        <v>1.1810838733915731E-2</v>
      </c>
      <c r="JP31" s="150">
        <v>1.1834541834166049E-2</v>
      </c>
      <c r="JQ31" s="150">
        <v>-6.5052814267332976E-2</v>
      </c>
      <c r="JR31" s="150">
        <v>-6.5061742525402921E-2</v>
      </c>
      <c r="JS31" s="150">
        <v>-6.506174252540288E-2</v>
      </c>
      <c r="JU31" s="113" t="s">
        <v>295</v>
      </c>
      <c r="JV31" s="83">
        <v>2.6367831245880128E-3</v>
      </c>
      <c r="JW31" s="83">
        <v>2.6179489594123479E-3</v>
      </c>
      <c r="JX31" s="83">
        <v>-1.9395539906103321E-2</v>
      </c>
      <c r="JY31" s="83">
        <v>-1.940415767748687E-2</v>
      </c>
      <c r="JZ31" s="83">
        <v>-1.9742364429669659E-2</v>
      </c>
      <c r="KB31" s="113" t="s">
        <v>295</v>
      </c>
      <c r="KC31" s="150">
        <v>1.0767909772342221E-2</v>
      </c>
      <c r="KD31" s="150">
        <v>1.076785979503949E-2</v>
      </c>
      <c r="KE31" s="150">
        <v>-6.212193951032155E-2</v>
      </c>
      <c r="KF31" s="150">
        <v>-6.2108083844552922E-2</v>
      </c>
      <c r="KG31" s="150">
        <v>-6.2116729576858203E-2</v>
      </c>
      <c r="KI31" s="261" t="s">
        <v>295</v>
      </c>
      <c r="KJ31" s="150">
        <f>+'9. DISPAC'!S19</f>
        <v>7.7832625416140193E-3</v>
      </c>
      <c r="KK31" s="150">
        <f>+'9. DISPAC'!T19</f>
        <v>7.7694511791931231E-3</v>
      </c>
      <c r="KL31" s="150">
        <f>+'9. DISPAC'!U19</f>
        <v>7.9460141960141839E-2</v>
      </c>
      <c r="KM31" s="150">
        <f>+'9. DISPAC'!V19</f>
        <v>7.9462226798741084E-2</v>
      </c>
      <c r="KN31" s="150">
        <f>+'9. DISPAC'!W19</f>
        <v>7.9464836054676649E-2</v>
      </c>
    </row>
    <row r="32" spans="1:300" ht="15" customHeight="1" thickBot="1" x14ac:dyDescent="0.3">
      <c r="A32" s="116" t="s">
        <v>296</v>
      </c>
      <c r="B32" s="117">
        <v>-2.496962600241294E-2</v>
      </c>
      <c r="C32" s="118">
        <v>-2.498345066424423E-2</v>
      </c>
      <c r="D32" s="118">
        <v>-2.4989964600587819E-2</v>
      </c>
      <c r="E32" s="118">
        <v>-2.4997289126701419E-2</v>
      </c>
      <c r="F32" s="119">
        <v>-2.499267871504943E-2</v>
      </c>
      <c r="G32" s="254"/>
      <c r="H32" s="116" t="s">
        <v>296</v>
      </c>
      <c r="I32" s="117">
        <v>-5.3599992663303127E-2</v>
      </c>
      <c r="J32" s="118">
        <v>-5.3600013718458371E-2</v>
      </c>
      <c r="K32" s="118">
        <v>-5.3599998397024187E-2</v>
      </c>
      <c r="L32" s="118">
        <v>-5.3599999161520508E-2</v>
      </c>
      <c r="M32" s="119">
        <v>-5.3599992013093387E-2</v>
      </c>
      <c r="N32" s="254"/>
      <c r="O32" s="116" t="s">
        <v>296</v>
      </c>
      <c r="P32" s="117">
        <v>7.6000167503228596E-3</v>
      </c>
      <c r="Q32" s="118">
        <v>7.6000014273921394E-3</v>
      </c>
      <c r="R32" s="118">
        <v>7.5999940790735521E-3</v>
      </c>
      <c r="S32" s="118">
        <v>7.6000013104936311E-3</v>
      </c>
      <c r="T32" s="119">
        <v>7.5999910172741304E-3</v>
      </c>
      <c r="U32" s="254"/>
      <c r="V32" s="120" t="s">
        <v>296</v>
      </c>
      <c r="W32" s="117">
        <v>1.25999924207472E-2</v>
      </c>
      <c r="X32" s="118">
        <v>1.260000034194407E-2</v>
      </c>
      <c r="Y32" s="118">
        <v>1.2600012822905109E-2</v>
      </c>
      <c r="Z32" s="118">
        <v>1.260000014960067E-2</v>
      </c>
      <c r="AA32" s="119">
        <v>1.2600005302169559E-2</v>
      </c>
      <c r="AB32" s="254"/>
      <c r="AC32" s="120" t="s">
        <v>296</v>
      </c>
      <c r="AD32" s="117">
        <v>1.7300016168380301E-2</v>
      </c>
      <c r="AE32" s="118">
        <v>1.7300031504598381E-2</v>
      </c>
      <c r="AF32" s="118">
        <v>1.7299993921948219E-2</v>
      </c>
      <c r="AG32" s="118">
        <v>1.7300001092967431E-2</v>
      </c>
      <c r="AH32" s="119">
        <v>1.7300003605536209E-2</v>
      </c>
      <c r="AI32" s="254"/>
      <c r="AJ32" s="120" t="s">
        <v>296</v>
      </c>
      <c r="AK32" s="117">
        <v>1.6599995791391809E-2</v>
      </c>
      <c r="AL32" s="118">
        <v>1.6599995791391639E-2</v>
      </c>
      <c r="AM32" s="118">
        <v>1.6599996080798839E-2</v>
      </c>
      <c r="AN32" s="118">
        <v>1.6599996037387699E-2</v>
      </c>
      <c r="AO32" s="119">
        <v>1.659999599638852E-2</v>
      </c>
      <c r="AP32" s="254"/>
      <c r="AQ32" s="120" t="s">
        <v>296</v>
      </c>
      <c r="AR32" s="117">
        <v>1.0500004956201721E-2</v>
      </c>
      <c r="AS32" s="118">
        <v>1.0500004956201851E-2</v>
      </c>
      <c r="AT32" s="118">
        <v>1.0500013711015201E-2</v>
      </c>
      <c r="AU32" s="118">
        <v>1.050000510926109E-2</v>
      </c>
      <c r="AV32" s="119">
        <v>1.050000508375102E-2</v>
      </c>
      <c r="AW32" s="254"/>
      <c r="AX32" s="120" t="s">
        <v>296</v>
      </c>
      <c r="AY32" s="117">
        <v>7.7999914311965134E-3</v>
      </c>
      <c r="AZ32" s="118">
        <v>7.8000058567916364E-3</v>
      </c>
      <c r="BA32" s="118">
        <v>7.800004225850859E-3</v>
      </c>
      <c r="BB32" s="118">
        <v>7.8000059693113652E-3</v>
      </c>
      <c r="BC32" s="119">
        <v>7.8000035462921936E-3</v>
      </c>
      <c r="BD32" s="254"/>
      <c r="BE32" s="120" t="s">
        <v>296</v>
      </c>
      <c r="BF32" s="117">
        <v>4.299981098433615E-3</v>
      </c>
      <c r="BG32" s="118">
        <v>4.2999953508302156E-3</v>
      </c>
      <c r="BH32" s="118">
        <v>4.299993710283531E-3</v>
      </c>
      <c r="BI32" s="118">
        <v>4.2999954123801197E-3</v>
      </c>
      <c r="BJ32" s="119">
        <v>4.2999930267224032E-3</v>
      </c>
      <c r="BK32" s="254"/>
      <c r="BL32" s="120" t="s">
        <v>296</v>
      </c>
      <c r="BM32" s="117">
        <v>3.0000068412769478E-3</v>
      </c>
      <c r="BN32" s="118">
        <v>2.9999853767709609E-3</v>
      </c>
      <c r="BO32" s="118">
        <v>3.00000050303502E-3</v>
      </c>
      <c r="BP32" s="118">
        <v>2.9999996721888252E-3</v>
      </c>
      <c r="BQ32" s="119">
        <v>2.9953271822257448E-3</v>
      </c>
      <c r="BR32" s="254"/>
      <c r="BS32" s="120" t="s">
        <v>296</v>
      </c>
      <c r="BT32" s="117">
        <v>5.0000122561510499E-3</v>
      </c>
      <c r="BU32" s="118">
        <v>4.9999980105958006E-3</v>
      </c>
      <c r="BV32" s="118">
        <v>4.9999913068052614E-3</v>
      </c>
      <c r="BW32" s="118">
        <v>4.9999980105958006E-3</v>
      </c>
      <c r="BX32" s="119">
        <v>5.004677490023238E-3</v>
      </c>
      <c r="BY32" s="254"/>
      <c r="BZ32" s="120" t="s">
        <v>296</v>
      </c>
      <c r="CA32" s="117">
        <v>6.9999950865815641E-3</v>
      </c>
      <c r="CB32" s="118">
        <v>7.0000163450694066E-3</v>
      </c>
      <c r="CC32" s="118">
        <v>7.000001397298848E-3</v>
      </c>
      <c r="CD32" s="118">
        <v>7.0000022057358797E-3</v>
      </c>
      <c r="CE32" s="119">
        <v>7.0000069518389484E-3</v>
      </c>
      <c r="CF32" s="254"/>
      <c r="CG32" s="120" t="s">
        <v>296</v>
      </c>
      <c r="CH32" s="117">
        <v>5.4000107975645424E-3</v>
      </c>
      <c r="CI32" s="118">
        <v>5.399989660173697E-3</v>
      </c>
      <c r="CJ32" s="118">
        <v>5.4000046252856392E-3</v>
      </c>
      <c r="CK32" s="118">
        <v>5.4000037770413744E-3</v>
      </c>
      <c r="CL32" s="119">
        <v>5.3999990966927302E-3</v>
      </c>
      <c r="CM32" s="254"/>
      <c r="CN32" s="120" t="s">
        <v>296</v>
      </c>
      <c r="CO32" s="117">
        <v>9.9999856852277282E-3</v>
      </c>
      <c r="CP32" s="118">
        <v>1.000000670350331E-2</v>
      </c>
      <c r="CQ32" s="118">
        <v>1.000001659445654E-2</v>
      </c>
      <c r="CR32" s="118">
        <v>1.000000670350331E-2</v>
      </c>
      <c r="CS32" s="119">
        <v>1.000000907766059E-2</v>
      </c>
      <c r="CT32" s="254"/>
      <c r="CU32" s="120" t="s">
        <v>296</v>
      </c>
      <c r="CV32" s="117">
        <v>4.7000227252629824E-3</v>
      </c>
      <c r="CW32" s="118">
        <v>4.7000019192372268E-3</v>
      </c>
      <c r="CX32" s="118">
        <v>4.7000002619063588E-3</v>
      </c>
      <c r="CY32" s="118">
        <v>4.7000019192372268E-3</v>
      </c>
      <c r="CZ32" s="119">
        <v>4.6999996255091157E-3</v>
      </c>
      <c r="DA32" s="254"/>
      <c r="DB32" s="120" t="s">
        <v>296</v>
      </c>
      <c r="DC32" s="117">
        <v>9.1165117293586742E-2</v>
      </c>
      <c r="DD32" s="118">
        <v>9.1165131683598008E-2</v>
      </c>
      <c r="DE32" s="118">
        <v>9.1165129621633104E-2</v>
      </c>
      <c r="DF32" s="118">
        <v>9.1165131683598008E-2</v>
      </c>
      <c r="DG32" s="119">
        <v>9.1165141276938838E-2</v>
      </c>
      <c r="DH32" s="254"/>
      <c r="DI32" s="120" t="s">
        <v>296</v>
      </c>
      <c r="DJ32" s="117">
        <v>-0.1011025342158315</v>
      </c>
      <c r="DK32" s="118">
        <v>-0.1011025524974728</v>
      </c>
      <c r="DL32" s="118">
        <v>-0.1011025536812899</v>
      </c>
      <c r="DM32" s="118">
        <v>-0.1011025524974728</v>
      </c>
      <c r="DN32" s="119">
        <v>-0.1011025541745471</v>
      </c>
      <c r="DO32" s="254"/>
      <c r="DP32" s="120" t="s">
        <v>296</v>
      </c>
      <c r="DQ32" s="82">
        <v>0.1037304891983538</v>
      </c>
      <c r="DR32" s="83">
        <v>0.1037305187167173</v>
      </c>
      <c r="DS32" s="83">
        <v>0.1037305069901816</v>
      </c>
      <c r="DT32" s="83">
        <v>0.1037305046852796</v>
      </c>
      <c r="DU32" s="83">
        <v>0.1037305021041252</v>
      </c>
      <c r="DV32" s="254"/>
      <c r="DW32" s="120" t="s">
        <v>296</v>
      </c>
      <c r="DX32" s="82">
        <v>-5.0386940813497167E-4</v>
      </c>
      <c r="DY32" s="83">
        <v>-5.0388211446823631E-4</v>
      </c>
      <c r="DZ32" s="83">
        <v>-5.0388810145517778E-4</v>
      </c>
      <c r="EA32" s="83">
        <v>-5.0388212087395807E-4</v>
      </c>
      <c r="EB32" s="83">
        <v>-5.0388000208406681E-4</v>
      </c>
      <c r="EC32" s="254"/>
      <c r="ED32" s="120" t="s">
        <v>296</v>
      </c>
      <c r="EE32" s="82">
        <v>2.8604091342813932E-2</v>
      </c>
      <c r="EF32" s="83">
        <v>2.860411678110944E-2</v>
      </c>
      <c r="EG32" s="83">
        <v>2.86041216982439E-2</v>
      </c>
      <c r="EH32" s="83">
        <v>2.8604117144929289E-2</v>
      </c>
      <c r="EI32" s="83">
        <v>2.8604112844576649E-2</v>
      </c>
      <c r="EJ32" s="254"/>
      <c r="EK32" s="120" t="s">
        <v>296</v>
      </c>
      <c r="EL32" s="82">
        <v>2.5034462496346071E-3</v>
      </c>
      <c r="EM32" s="83">
        <v>2.5034338222770492E-3</v>
      </c>
      <c r="EN32" s="83">
        <v>2.5034207549458221E-3</v>
      </c>
      <c r="EO32" s="83">
        <v>2.5034214877879008E-3</v>
      </c>
      <c r="EP32" s="83">
        <v>2.5034256147622798E-3</v>
      </c>
      <c r="EQ32" s="254"/>
      <c r="ER32" s="120" t="s">
        <v>296</v>
      </c>
      <c r="ES32" s="82">
        <v>4.3327323315815883E-3</v>
      </c>
      <c r="ET32" s="83">
        <v>4.3351560204228663E-3</v>
      </c>
      <c r="EU32" s="83">
        <v>4.3327559595257676E-3</v>
      </c>
      <c r="EV32" s="83">
        <v>4.3327508868738684E-3</v>
      </c>
      <c r="EW32" s="83">
        <v>4.3327529337278637E-3</v>
      </c>
      <c r="EX32" s="254"/>
      <c r="EY32" s="120" t="s">
        <v>296</v>
      </c>
      <c r="EZ32" s="82">
        <v>-1.8943068460232761E-3</v>
      </c>
      <c r="FA32" s="83">
        <v>-1.896727812926925E-3</v>
      </c>
      <c r="FB32" s="83">
        <v>-1.8940304915979461E-3</v>
      </c>
      <c r="FC32" s="83">
        <v>-1.8943129750680859E-3</v>
      </c>
      <c r="FD32" s="83">
        <v>-1.8943170610980331E-3</v>
      </c>
      <c r="FE32" s="254"/>
      <c r="FF32" s="120" t="s">
        <v>296</v>
      </c>
      <c r="FG32" s="82">
        <v>-3.9106989048849489E-2</v>
      </c>
      <c r="FH32" s="83">
        <v>-3.9107173618801588E-2</v>
      </c>
      <c r="FI32" s="83">
        <v>-3.9107263628930897E-2</v>
      </c>
      <c r="FJ32" s="83">
        <v>-3.9106989048849621E-2</v>
      </c>
      <c r="FK32" s="83">
        <v>-3.9106989048849482E-2</v>
      </c>
      <c r="FL32" s="254"/>
      <c r="FM32" s="120" t="s">
        <v>296</v>
      </c>
      <c r="FN32" s="82">
        <v>1.682741236192925E-2</v>
      </c>
      <c r="FO32" s="83">
        <v>1.682761407861727E-2</v>
      </c>
      <c r="FP32" s="83">
        <v>1.6827410415398321E-2</v>
      </c>
      <c r="FQ32" s="83">
        <v>1.682731632108506E-2</v>
      </c>
      <c r="FR32" s="83">
        <v>1.6827316321084938E-2</v>
      </c>
      <c r="FS32" s="254"/>
      <c r="FT32" s="120" t="s">
        <v>296</v>
      </c>
      <c r="FU32" s="82">
        <v>1.464649506492653E-2</v>
      </c>
      <c r="FV32" s="83">
        <v>1.4646501269465531E-2</v>
      </c>
      <c r="FW32" s="83">
        <v>1.4646496889790779E-2</v>
      </c>
      <c r="FX32" s="83">
        <v>1.464659089978893E-2</v>
      </c>
      <c r="FY32" s="83">
        <v>1.464659089978893E-2</v>
      </c>
      <c r="FZ32" s="254"/>
      <c r="GA32" s="120" t="s">
        <v>296</v>
      </c>
      <c r="GB32" s="82">
        <v>6.3947057719249481E-2</v>
      </c>
      <c r="GC32" s="83">
        <v>6.39470507196849E-2</v>
      </c>
      <c r="GD32" s="83">
        <v>6.3947041058506071E-2</v>
      </c>
      <c r="GE32" s="83">
        <v>6.3947051513378983E-2</v>
      </c>
      <c r="GF32" s="83">
        <v>6.3947047376132105E-2</v>
      </c>
      <c r="GG32" s="254"/>
      <c r="GH32" s="120" t="s">
        <v>296</v>
      </c>
      <c r="GI32" s="82">
        <v>5.3486270155390973E-2</v>
      </c>
      <c r="GJ32" s="83">
        <v>5.3486275676287443E-2</v>
      </c>
      <c r="GK32" s="83">
        <v>5.3486286237664188E-2</v>
      </c>
      <c r="GL32" s="83">
        <v>5.3486276300245127E-2</v>
      </c>
      <c r="GM32" s="83">
        <v>5.3486280396814502E-2</v>
      </c>
      <c r="GN32" s="254"/>
      <c r="GO32" s="120" t="s">
        <v>296</v>
      </c>
      <c r="GP32" s="82">
        <v>9.3870927502368636E-3</v>
      </c>
      <c r="GQ32" s="83">
        <v>9.3870704993458016E-3</v>
      </c>
      <c r="GR32" s="83">
        <v>-1.588144287805644E-3</v>
      </c>
      <c r="GS32" s="83">
        <v>-1.5881351736484631E-3</v>
      </c>
      <c r="GT32" s="83">
        <v>-1.5881388648057921E-3</v>
      </c>
      <c r="GU32" s="254"/>
      <c r="GV32" s="113" t="s">
        <v>296</v>
      </c>
      <c r="GW32" s="83">
        <v>1.135119420648377E-2</v>
      </c>
      <c r="GX32" s="83">
        <v>1.1351210786748309E-2</v>
      </c>
      <c r="GY32" s="83">
        <v>1.8207348556896999E-2</v>
      </c>
      <c r="GZ32" s="83">
        <v>1.8207348449988031E-2</v>
      </c>
      <c r="HA32" s="83">
        <v>1.82073485173012E-2</v>
      </c>
      <c r="HB32" s="254"/>
      <c r="HC32" s="113" t="s">
        <v>296</v>
      </c>
      <c r="HD32" s="83">
        <v>4.1120119030253623E-2</v>
      </c>
      <c r="HE32" s="83">
        <v>4.112010795987095E-2</v>
      </c>
      <c r="HF32" s="83">
        <v>4.5477327628228051E-2</v>
      </c>
      <c r="HG32" s="83">
        <v>4.5477317754714627E-2</v>
      </c>
      <c r="HH32" s="83">
        <v>4.547731791983909E-2</v>
      </c>
      <c r="HI32" s="254"/>
      <c r="HJ32" s="113" t="s">
        <v>296</v>
      </c>
      <c r="HK32" s="83">
        <v>9.9480749055608532E-3</v>
      </c>
      <c r="HL32" s="83">
        <v>9.9480801668513155E-3</v>
      </c>
      <c r="HM32" s="83">
        <v>9.9480825817830094E-3</v>
      </c>
      <c r="HN32" s="83">
        <v>9.9480801668513155E-3</v>
      </c>
      <c r="HO32" s="83">
        <v>9.9480836743782216E-3</v>
      </c>
      <c r="HP32" s="254"/>
      <c r="HQ32" s="113" t="s">
        <v>296</v>
      </c>
      <c r="HR32" s="83">
        <v>3.2072618947771359E-3</v>
      </c>
      <c r="HS32" s="83">
        <v>3.2072773692349778E-3</v>
      </c>
      <c r="HT32" s="83">
        <v>-5.8938252435640097E-2</v>
      </c>
      <c r="HU32" s="83">
        <v>-5.8938247938570137E-2</v>
      </c>
      <c r="HV32" s="83">
        <v>-5.8938246219185877E-2</v>
      </c>
      <c r="HX32" s="113" t="s">
        <v>296</v>
      </c>
      <c r="HY32" s="83">
        <v>1.0656608479078201E-3</v>
      </c>
      <c r="HZ32" s="83">
        <v>1.0656813981173251E-3</v>
      </c>
      <c r="IA32" s="83">
        <v>-5.6910734459313113E-2</v>
      </c>
      <c r="IB32" s="83">
        <v>-5.6910728729081421E-2</v>
      </c>
      <c r="IC32" s="83">
        <v>-5.6910732279238409E-2</v>
      </c>
      <c r="IE32" s="113" t="s">
        <v>296</v>
      </c>
      <c r="IF32" s="83">
        <v>2.7278810621052889E-3</v>
      </c>
      <c r="IG32" s="83">
        <v>2.7278706916522371E-3</v>
      </c>
      <c r="IH32" s="83">
        <v>-1.1505427729093539E-2</v>
      </c>
      <c r="II32" s="83">
        <v>-1.1505431092829929E-2</v>
      </c>
      <c r="IJ32" s="83">
        <v>-1.1505431115119751E-2</v>
      </c>
      <c r="IL32" s="113" t="s">
        <v>296</v>
      </c>
      <c r="IM32" s="83">
        <v>1.8567263514920869E-3</v>
      </c>
      <c r="IN32" s="83">
        <v>1.8582373575268441E-3</v>
      </c>
      <c r="IO32" s="83">
        <v>-9.4700693715843356E-3</v>
      </c>
      <c r="IP32" s="83">
        <v>-9.4693098504289863E-3</v>
      </c>
      <c r="IQ32" s="83">
        <v>-9.4708758067409381E-3</v>
      </c>
      <c r="IS32" s="113" t="s">
        <v>296</v>
      </c>
      <c r="IT32" s="83">
        <v>3.2464000040902932E-3</v>
      </c>
      <c r="IU32" s="83">
        <v>3.244876548385765E-3</v>
      </c>
      <c r="IV32" s="83">
        <v>1.8196792976447988E-2</v>
      </c>
      <c r="IW32" s="83">
        <v>1.819600803948046E-2</v>
      </c>
      <c r="IX32" s="83">
        <v>1.8197623687933501E-2</v>
      </c>
      <c r="IZ32" s="113" t="s">
        <v>296</v>
      </c>
      <c r="JA32" s="83">
        <v>1.848434911340344E-3</v>
      </c>
      <c r="JB32" s="83">
        <v>1.8484246907236211E-3</v>
      </c>
      <c r="JC32" s="83">
        <v>-1.9190248538400269E-2</v>
      </c>
      <c r="JD32" s="83">
        <v>-1.91902417325223E-2</v>
      </c>
      <c r="JE32" s="83">
        <v>-1.9190241657939359E-2</v>
      </c>
      <c r="JG32" s="113" t="s">
        <v>296</v>
      </c>
      <c r="JH32" s="83">
        <v>7.2143199864377902E-4</v>
      </c>
      <c r="JI32" s="83">
        <v>7.316004600398504E-4</v>
      </c>
      <c r="JJ32" s="83">
        <v>-2.2586013808350101E-2</v>
      </c>
      <c r="JK32" s="83">
        <v>-2.258811572425462E-2</v>
      </c>
      <c r="JL32" s="83">
        <v>-2.259010086703736E-2</v>
      </c>
      <c r="JN32" s="113" t="s">
        <v>296</v>
      </c>
      <c r="JO32" s="150">
        <v>1.182110970749754E-2</v>
      </c>
      <c r="JP32" s="150">
        <v>1.1821109767427569E-2</v>
      </c>
      <c r="JQ32" s="150">
        <v>1.4621209415065711E-2</v>
      </c>
      <c r="JR32" s="150">
        <v>1.4621198662472209E-2</v>
      </c>
      <c r="JS32" s="150">
        <v>1.462119863300577E-2</v>
      </c>
      <c r="JU32" s="113" t="s">
        <v>296</v>
      </c>
      <c r="JV32" s="83">
        <v>2.633829285489686E-3</v>
      </c>
      <c r="JW32" s="83">
        <v>2.6338343953572051E-3</v>
      </c>
      <c r="JX32" s="83">
        <v>5.8194980054821367E-3</v>
      </c>
      <c r="JY32" s="83">
        <v>5.8195015701531837E-3</v>
      </c>
      <c r="JZ32" s="83">
        <v>5.8195015583566694E-3</v>
      </c>
      <c r="KB32" s="113" t="s">
        <v>296</v>
      </c>
      <c r="KC32" s="150">
        <v>1.076996365251567E-2</v>
      </c>
      <c r="KD32" s="150">
        <v>1.077998973487013E-2</v>
      </c>
      <c r="KE32" s="150">
        <v>2.140732442263084E-3</v>
      </c>
      <c r="KF32" s="150">
        <v>2.1379331887148578E-3</v>
      </c>
      <c r="KG32" s="150">
        <v>2.131972334066437E-3</v>
      </c>
      <c r="KI32" s="261" t="s">
        <v>296</v>
      </c>
      <c r="KJ32" s="150">
        <f>+'26.ENERGUAVIARE'!S19</f>
        <v>7.7826798195609068E-3</v>
      </c>
      <c r="KK32" s="150">
        <f>+'26.ENERGUAVIARE'!T19</f>
        <v>7.7726885174390099E-3</v>
      </c>
      <c r="KL32" s="150">
        <f>+'26.ENERGUAVIARE'!U19</f>
        <v>1.8803777544596088E-2</v>
      </c>
      <c r="KM32" s="150">
        <f>+'26.ENERGUAVIARE'!V19</f>
        <v>1.8813623822662034E-2</v>
      </c>
      <c r="KN32" s="150">
        <f>+'26.ENERGUAVIARE'!W19</f>
        <v>1.8819681878995104E-2</v>
      </c>
    </row>
    <row r="33" spans="1:300" ht="15" customHeight="1" thickBot="1" x14ac:dyDescent="0.3">
      <c r="B33" s="121"/>
      <c r="C33" s="121"/>
      <c r="D33" s="121"/>
      <c r="E33" s="121"/>
      <c r="F33" s="121"/>
      <c r="G33" s="254"/>
      <c r="I33" s="121"/>
      <c r="J33" s="121"/>
      <c r="K33" s="121"/>
      <c r="L33" s="121"/>
      <c r="M33" s="121"/>
      <c r="N33" s="254"/>
      <c r="P33" s="121"/>
      <c r="Q33" s="121"/>
      <c r="R33" s="121"/>
      <c r="S33" s="121"/>
      <c r="T33" s="121"/>
      <c r="U33" s="254"/>
      <c r="W33" s="121"/>
      <c r="X33" s="121"/>
      <c r="Y33" s="121"/>
      <c r="Z33" s="121"/>
      <c r="AA33" s="121"/>
      <c r="AB33" s="254"/>
      <c r="AD33" s="121"/>
      <c r="AE33" s="121"/>
      <c r="AF33" s="121"/>
      <c r="AG33" s="121"/>
      <c r="AH33" s="121"/>
      <c r="AI33" s="254"/>
      <c r="AK33" s="121"/>
      <c r="AL33" s="121"/>
      <c r="AM33" s="121"/>
      <c r="AN33" s="121"/>
      <c r="AO33" s="121"/>
      <c r="AP33" s="254"/>
      <c r="AR33" s="121"/>
      <c r="AS33" s="121"/>
      <c r="AT33" s="121"/>
      <c r="AU33" s="121"/>
      <c r="AV33" s="121"/>
      <c r="AW33" s="254"/>
      <c r="AY33" s="121"/>
      <c r="AZ33" s="121"/>
      <c r="BA33" s="121"/>
      <c r="BB33" s="121"/>
      <c r="BC33" s="121"/>
      <c r="BD33" s="254"/>
      <c r="BF33" s="121"/>
      <c r="BG33" s="121"/>
      <c r="BH33" s="121"/>
      <c r="BI33" s="121"/>
      <c r="BJ33" s="121"/>
      <c r="BK33" s="254"/>
      <c r="BM33" s="121"/>
      <c r="BN33" s="121"/>
      <c r="BO33" s="121"/>
      <c r="BP33" s="121"/>
      <c r="BQ33" s="121"/>
      <c r="BR33" s="254"/>
      <c r="BT33" s="121"/>
      <c r="BU33" s="121"/>
      <c r="BV33" s="121"/>
      <c r="BW33" s="121"/>
      <c r="BX33" s="121"/>
      <c r="BY33" s="254"/>
      <c r="CA33" s="121"/>
      <c r="CB33" s="121"/>
      <c r="CC33" s="121"/>
      <c r="CD33" s="121"/>
      <c r="CE33" s="121"/>
      <c r="CF33" s="254"/>
      <c r="CH33" s="121"/>
      <c r="CI33" s="121"/>
      <c r="CJ33" s="121"/>
      <c r="CK33" s="121"/>
      <c r="CL33" s="121"/>
      <c r="CM33" s="254"/>
      <c r="CO33" s="121"/>
      <c r="CP33" s="121"/>
      <c r="CQ33" s="121"/>
      <c r="CR33" s="121"/>
      <c r="CS33" s="121"/>
      <c r="CT33" s="254"/>
      <c r="CV33" s="121"/>
      <c r="CW33" s="121"/>
      <c r="CX33" s="121"/>
      <c r="CY33" s="121"/>
      <c r="CZ33" s="121"/>
      <c r="DA33" s="254"/>
      <c r="DC33" s="121"/>
      <c r="DD33" s="121"/>
      <c r="DE33" s="121"/>
      <c r="DF33" s="121"/>
      <c r="DG33" s="121"/>
      <c r="DH33" s="254"/>
      <c r="DJ33" s="121"/>
      <c r="DK33" s="121"/>
      <c r="DL33" s="121"/>
      <c r="DM33" s="121"/>
      <c r="DN33" s="121"/>
      <c r="DO33" s="254"/>
      <c r="DV33" s="254"/>
      <c r="EC33" s="254"/>
      <c r="EJ33" s="254"/>
      <c r="EQ33" s="254"/>
      <c r="EX33" s="254"/>
      <c r="FE33" s="254"/>
      <c r="FL33" s="254"/>
      <c r="FS33" s="254"/>
      <c r="FZ33" s="254"/>
      <c r="GG33" s="254"/>
      <c r="GN33" s="254"/>
      <c r="GU33" s="254"/>
      <c r="HB33" s="254"/>
      <c r="HI33" s="254"/>
      <c r="HP33" s="254"/>
      <c r="KI33" s="262"/>
    </row>
    <row r="34" spans="1:300" ht="18.95" customHeight="1" thickBot="1" x14ac:dyDescent="0.35">
      <c r="A34" s="122" t="s">
        <v>297</v>
      </c>
      <c r="B34" s="123">
        <f>+AVERAGE(B5:B32)</f>
        <v>-1.9870259001857106E-2</v>
      </c>
      <c r="C34" s="124">
        <f>+AVERAGE(C5:C32)</f>
        <v>-1.9874831219069442E-2</v>
      </c>
      <c r="D34" s="124">
        <f>+AVERAGE(D5:D32)</f>
        <v>-2.0443517161552446E-2</v>
      </c>
      <c r="E34" s="124">
        <f>+AVERAGE(E5:E32)</f>
        <v>-1.9711575085622341E-2</v>
      </c>
      <c r="F34" s="125">
        <f>+AVERAGE(F5:F32)</f>
        <v>-1.9714264795992455E-2</v>
      </c>
      <c r="G34" s="254"/>
      <c r="H34" s="122" t="s">
        <v>297</v>
      </c>
      <c r="I34" s="123">
        <f>+AVERAGE(I5:I32)</f>
        <v>-5.5686326994045868E-3</v>
      </c>
      <c r="J34" s="124">
        <f>+AVERAGE(J5:J32)</f>
        <v>-5.5679039488468361E-3</v>
      </c>
      <c r="K34" s="124">
        <f>+AVERAGE(K5:K32)</f>
        <v>-6.9689760792394414E-3</v>
      </c>
      <c r="L34" s="124">
        <f>+AVERAGE(L5:L32)</f>
        <v>-6.7205911928212873E-3</v>
      </c>
      <c r="M34" s="125">
        <f>+AVERAGE(M5:M32)</f>
        <v>-6.7191379412103415E-3</v>
      </c>
      <c r="N34" s="254"/>
      <c r="O34" s="122" t="s">
        <v>297</v>
      </c>
      <c r="P34" s="123">
        <f>+AVERAGE(P5:P32)</f>
        <v>9.2342524089927235E-3</v>
      </c>
      <c r="Q34" s="124">
        <f>+AVERAGE(Q5:Q32)</f>
        <v>9.2337421157766761E-3</v>
      </c>
      <c r="R34" s="124">
        <f>+AVERAGE(R5:R32)</f>
        <v>8.0636879951353907E-3</v>
      </c>
      <c r="S34" s="124">
        <f>+AVERAGE(S5:S32)</f>
        <v>8.1390892077515299E-3</v>
      </c>
      <c r="T34" s="125">
        <f>+AVERAGE(T5:T32)</f>
        <v>8.139105778617017E-3</v>
      </c>
      <c r="U34" s="254"/>
      <c r="V34" s="126" t="s">
        <v>297</v>
      </c>
      <c r="W34" s="123">
        <f>+AVERAGE(W5:W32)</f>
        <v>1.225825694154478E-2</v>
      </c>
      <c r="X34" s="124">
        <f>+AVERAGE(X5:X32)</f>
        <v>1.2260504253031088E-2</v>
      </c>
      <c r="Y34" s="124">
        <f>+AVERAGE(Y5:Y32)</f>
        <v>1.0400177547546841E-2</v>
      </c>
      <c r="Z34" s="124">
        <f>+AVERAGE(Z5:Z32)</f>
        <v>1.0409729763000034E-2</v>
      </c>
      <c r="AA34" s="125">
        <f>+AVERAGE(AA5:AA32)</f>
        <v>1.0410174123296813E-2</v>
      </c>
      <c r="AB34" s="254"/>
      <c r="AC34" s="126" t="s">
        <v>297</v>
      </c>
      <c r="AD34" s="123">
        <f>+AVERAGE(AD5:AD32)</f>
        <v>1.7646938995527012E-2</v>
      </c>
      <c r="AE34" s="124">
        <f>+AVERAGE(AE5:AE32)</f>
        <v>1.764421042747524E-2</v>
      </c>
      <c r="AF34" s="124">
        <f>+AVERAGE(AF5:AF32)</f>
        <v>1.5537123015959465E-2</v>
      </c>
      <c r="AG34" s="124">
        <f>+AVERAGE(AG5:AG32)</f>
        <v>1.5539700218320169E-2</v>
      </c>
      <c r="AH34" s="125">
        <f>+AVERAGE(AH5:AH32)</f>
        <v>1.5540242812109683E-2</v>
      </c>
      <c r="AI34" s="254"/>
      <c r="AJ34" s="126" t="s">
        <v>297</v>
      </c>
      <c r="AK34" s="123">
        <f>+AVERAGE(AK5:AK32)</f>
        <v>1.6856249730404907E-2</v>
      </c>
      <c r="AL34" s="124">
        <f>+AVERAGE(AL5:AL32)</f>
        <v>1.6856828063326119E-2</v>
      </c>
      <c r="AM34" s="124">
        <f>+AVERAGE(AM5:AM32)</f>
        <v>2.1398070568658049E-2</v>
      </c>
      <c r="AN34" s="124">
        <f>+AVERAGE(AN5:AN32)</f>
        <v>2.1374266498764349E-2</v>
      </c>
      <c r="AO34" s="125">
        <f>+AVERAGE(AO5:AO32)</f>
        <v>2.1373898536446823E-2</v>
      </c>
      <c r="AP34" s="254"/>
      <c r="AQ34" s="126" t="s">
        <v>297</v>
      </c>
      <c r="AR34" s="123">
        <f>+AVERAGE(AR5:AR32)</f>
        <v>1.0658161422859294E-2</v>
      </c>
      <c r="AS34" s="124">
        <f>+AVERAGE(AS5:AS32)</f>
        <v>4.1112015174030951E-2</v>
      </c>
      <c r="AT34" s="124">
        <f>+AVERAGE(AT5:AT32)</f>
        <v>6.1679624981885251E-3</v>
      </c>
      <c r="AU34" s="124">
        <f>+AVERAGE(AU5:AU32)</f>
        <v>6.1570994609953245E-3</v>
      </c>
      <c r="AV34" s="125">
        <f>+AVERAGE(AV5:AV32)</f>
        <v>6.6482388024037388E-3</v>
      </c>
      <c r="AW34" s="254"/>
      <c r="AX34" s="126" t="s">
        <v>297</v>
      </c>
      <c r="AY34" s="123">
        <f>+AVERAGE(AY5:AY32)</f>
        <v>9.0325593367657411E-3</v>
      </c>
      <c r="AZ34" s="124">
        <f>+AVERAGE(AZ5:AZ32)</f>
        <v>9.032489476083384E-3</v>
      </c>
      <c r="BA34" s="124">
        <f>+AVERAGE(BA5:BA32)</f>
        <v>4.3244846909542825E-3</v>
      </c>
      <c r="BB34" s="124">
        <f>+AVERAGE(BB5:BB32)</f>
        <v>4.8030925317994536E-3</v>
      </c>
      <c r="BC34" s="125">
        <f>+AVERAGE(BC5:BC32)</f>
        <v>4.5562223890965297E-3</v>
      </c>
      <c r="BD34" s="254"/>
      <c r="BE34" s="126" t="s">
        <v>297</v>
      </c>
      <c r="BF34" s="123">
        <f>+AVERAGE(BF5:BF32)</f>
        <v>5.0775563506414286E-3</v>
      </c>
      <c r="BG34" s="124">
        <f>+AVERAGE(BG5:BG32)</f>
        <v>5.883168449098003E-3</v>
      </c>
      <c r="BH34" s="124">
        <f>+AVERAGE(BH5:BH32)</f>
        <v>1.1181219430205582E-2</v>
      </c>
      <c r="BI34" s="124">
        <f>+AVERAGE(BI5:BI32)</f>
        <v>1.1045165423757589E-2</v>
      </c>
      <c r="BJ34" s="125">
        <f>+AVERAGE(BJ5:BJ32)</f>
        <v>1.1045625773114225E-2</v>
      </c>
      <c r="BK34" s="254"/>
      <c r="BL34" s="126" t="s">
        <v>297</v>
      </c>
      <c r="BM34" s="123">
        <f>+AVERAGE(BM5:BM32)</f>
        <v>1.8353214683318509E-3</v>
      </c>
      <c r="BN34" s="124">
        <f>+AVERAGE(BN5:BN32)</f>
        <v>1.8374717528578917E-3</v>
      </c>
      <c r="BO34" s="124">
        <f>+AVERAGE(BO5:BO32)</f>
        <v>-1.4336781521393416E-3</v>
      </c>
      <c r="BP34" s="124">
        <f>+AVERAGE(BP5:BP32)</f>
        <v>-1.1683085784380801E-3</v>
      </c>
      <c r="BQ34" s="125">
        <f>+AVERAGE(BQ5:BQ32)</f>
        <v>-1.1686177290493299E-3</v>
      </c>
      <c r="BR34" s="254"/>
      <c r="BS34" s="126" t="s">
        <v>297</v>
      </c>
      <c r="BT34" s="123">
        <f>+AVERAGE(BT5:BT32)</f>
        <v>5.5653483449239916E-3</v>
      </c>
      <c r="BU34" s="124">
        <f>+AVERAGE(BU5:BU32)</f>
        <v>5.5692760393672661E-3</v>
      </c>
      <c r="BV34" s="124">
        <f>+AVERAGE(BV5:BV32)</f>
        <v>3.966248520849331E-3</v>
      </c>
      <c r="BW34" s="124">
        <f>+AVERAGE(BW5:BW32)</f>
        <v>4.4278586880979664E-3</v>
      </c>
      <c r="BX34" s="125">
        <f>+AVERAGE(BX5:BX32)</f>
        <v>4.4284895245425993E-3</v>
      </c>
      <c r="BY34" s="254"/>
      <c r="BZ34" s="126" t="s">
        <v>297</v>
      </c>
      <c r="CA34" s="123">
        <f>+AVERAGE(CA5:CA32)</f>
        <v>7.9126594829237139E-3</v>
      </c>
      <c r="CB34" s="124">
        <f>+AVERAGE(CB5:CB32)</f>
        <v>7.9093759855135837E-3</v>
      </c>
      <c r="CC34" s="124">
        <f>+AVERAGE(CC5:CC32)</f>
        <v>7.6283626937049742E-3</v>
      </c>
      <c r="CD34" s="124">
        <f>+AVERAGE(CD5:CD32)</f>
        <v>7.4241382547502238E-3</v>
      </c>
      <c r="CE34" s="125">
        <f>+AVERAGE(CE5:CE32)</f>
        <v>7.4242201079602358E-3</v>
      </c>
      <c r="CF34" s="254"/>
      <c r="CG34" s="126" t="s">
        <v>297</v>
      </c>
      <c r="CH34" s="123">
        <f>+AVERAGE(CH5:CH32)</f>
        <v>5.1309049245139453E-2</v>
      </c>
      <c r="CI34" s="124">
        <f>+AVERAGE(CI5:CI32)</f>
        <v>5.1311803590579456E-2</v>
      </c>
      <c r="CJ34" s="124">
        <f>+AVERAGE(CJ5:CJ32)</f>
        <v>5.9705882905565763E-2</v>
      </c>
      <c r="CK34" s="124">
        <f>+AVERAGE(CK5:CK32)</f>
        <v>5.8286986265775616E-2</v>
      </c>
      <c r="CL34" s="125">
        <f>+AVERAGE(CL5:CL32)</f>
        <v>5.8286642516504818E-2</v>
      </c>
      <c r="CM34" s="254"/>
      <c r="CN34" s="126" t="s">
        <v>297</v>
      </c>
      <c r="CO34" s="123">
        <f>+AVERAGE(CO5:CO32)</f>
        <v>3.1838477219408558E-2</v>
      </c>
      <c r="CP34" s="124">
        <f>+AVERAGE(CP5:CP32)</f>
        <v>3.1006387645879988E-2</v>
      </c>
      <c r="CQ34" s="124">
        <f>+AVERAGE(CQ5:CQ32)</f>
        <v>2.8870580669346755E-2</v>
      </c>
      <c r="CR34" s="124">
        <f>+AVERAGE(CR5:CR32)</f>
        <v>2.855463769036256E-2</v>
      </c>
      <c r="CS34" s="125">
        <f>+AVERAGE(CS5:CS32)</f>
        <v>2.855496567833269E-2</v>
      </c>
      <c r="CT34" s="254"/>
      <c r="CU34" s="126" t="s">
        <v>297</v>
      </c>
      <c r="CV34" s="123">
        <f>+AVERAGE(CV5:CV32)</f>
        <v>1.0195049262400094E-2</v>
      </c>
      <c r="CW34" s="124">
        <f>+AVERAGE(CW5:CW32)</f>
        <v>1.0196075648157787E-2</v>
      </c>
      <c r="CX34" s="124">
        <f>+AVERAGE(CX5:CX32)</f>
        <v>1.2240893569974312E-2</v>
      </c>
      <c r="CY34" s="124">
        <f>+AVERAGE(CY5:CY32)</f>
        <v>1.2017362416017743E-2</v>
      </c>
      <c r="CZ34" s="125">
        <f>+AVERAGE(CZ5:CZ32)</f>
        <v>1.2017483975331587E-2</v>
      </c>
      <c r="DA34" s="254"/>
      <c r="DB34" s="126" t="s">
        <v>297</v>
      </c>
      <c r="DC34" s="123">
        <f>+AVERAGE(DC5:DC32)</f>
        <v>1.678416510471668E-2</v>
      </c>
      <c r="DD34" s="124">
        <f>+AVERAGE(DD5:DD32)</f>
        <v>1.6785113004890967E-2</v>
      </c>
      <c r="DE34" s="124">
        <f>+AVERAGE(DE5:DE32)</f>
        <v>4.2502070918886059E-3</v>
      </c>
      <c r="DF34" s="124">
        <f>+AVERAGE(DF5:DF32)</f>
        <v>4.312750104745096E-3</v>
      </c>
      <c r="DG34" s="125">
        <f>+AVERAGE(DG5:DG32)</f>
        <v>4.3123771991660153E-3</v>
      </c>
      <c r="DH34" s="254"/>
      <c r="DI34" s="126" t="s">
        <v>297</v>
      </c>
      <c r="DJ34" s="123">
        <f>+AVERAGE(DJ5:DJ32)</f>
        <v>5.2006213119839282E-3</v>
      </c>
      <c r="DK34" s="124">
        <f>+AVERAGE(DK5:DK32)</f>
        <v>5.1988369710202608E-3</v>
      </c>
      <c r="DL34" s="124">
        <f>+AVERAGE(DL5:DL32)</f>
        <v>3.0108048915320363E-3</v>
      </c>
      <c r="DM34" s="124">
        <f>+AVERAGE(DM5:DM32)</f>
        <v>-7.9352668240951065E-4</v>
      </c>
      <c r="DN34" s="125">
        <f>+AVERAGE(DN5:DN32)</f>
        <v>-7.936436270136371E-4</v>
      </c>
      <c r="DO34" s="254"/>
      <c r="DP34" s="126" t="s">
        <v>297</v>
      </c>
      <c r="DQ34" s="123">
        <f>+AVERAGE(DQ5:DQ32)</f>
        <v>1.650726834108112E-2</v>
      </c>
      <c r="DR34" s="124">
        <f>+AVERAGE(DR5:DR32)</f>
        <v>1.6507290898034665E-2</v>
      </c>
      <c r="DS34" s="124">
        <f>+AVERAGE(DS5:DS32)</f>
        <v>1.706223525586674E-2</v>
      </c>
      <c r="DT34" s="124">
        <f>+AVERAGE(DT5:DT32)</f>
        <v>1.7415295150235866E-2</v>
      </c>
      <c r="DU34" s="125">
        <f>+AVERAGE(DU5:DU32)</f>
        <v>1.7414711039553613E-2</v>
      </c>
      <c r="DV34" s="254"/>
      <c r="DW34" s="126" t="s">
        <v>297</v>
      </c>
      <c r="DX34" s="123">
        <f>+AVERAGE(DX5:DX32)</f>
        <v>1.1937217446437718E-2</v>
      </c>
      <c r="DY34" s="124">
        <f>+AVERAGE(DY5:DY32)</f>
        <v>1.1937609358274341E-2</v>
      </c>
      <c r="DZ34" s="124">
        <f>+AVERAGE(DZ5:DZ32)</f>
        <v>1.1295559419709009E-2</v>
      </c>
      <c r="EA34" s="124">
        <f>+AVERAGE(EA5:EA32)</f>
        <v>1.3456171340199382E-2</v>
      </c>
      <c r="EB34" s="125">
        <f>+AVERAGE(EB5:EB32)</f>
        <v>1.3457892899674598E-2</v>
      </c>
      <c r="EC34" s="254"/>
      <c r="ED34" s="126" t="s">
        <v>297</v>
      </c>
      <c r="EE34" s="123">
        <f>+AVERAGE(EE5:EE32)</f>
        <v>1.2173256921335907E-2</v>
      </c>
      <c r="EF34" s="124">
        <f>+AVERAGE(EF5:EF32)</f>
        <v>1.2169407268074835E-2</v>
      </c>
      <c r="EG34" s="124">
        <f>+AVERAGE(EG5:EG32)</f>
        <v>2.4007353815865901E-2</v>
      </c>
      <c r="EH34" s="124">
        <f>+AVERAGE(EH5:EH32)</f>
        <v>2.3620318334441177E-2</v>
      </c>
      <c r="EI34" s="125">
        <f>+AVERAGE(EI5:EI32)</f>
        <v>2.3618523117394225E-2</v>
      </c>
      <c r="EJ34" s="254"/>
      <c r="EK34" s="126" t="s">
        <v>297</v>
      </c>
      <c r="EL34" s="123">
        <f>+AVERAGE(EL5:EL32)</f>
        <v>-1.0354751433481774E-4</v>
      </c>
      <c r="EM34" s="124">
        <f>+AVERAGE(EM5:EM32)</f>
        <v>-1.0278216921897731E-4</v>
      </c>
      <c r="EN34" s="124">
        <f>+AVERAGE(EN5:EN32)</f>
        <v>-3.7636791615893506E-2</v>
      </c>
      <c r="EO34" s="124">
        <f>+AVERAGE(EO5:EO32)</f>
        <v>-3.9980250555104783E-2</v>
      </c>
      <c r="EP34" s="125">
        <f>+AVERAGE(EP5:EP32)</f>
        <v>-3.9979265026977628E-2</v>
      </c>
      <c r="EQ34" s="254"/>
      <c r="ER34" s="126" t="s">
        <v>297</v>
      </c>
      <c r="ES34" s="123">
        <f>+AVERAGE(ES5:ES32)</f>
        <v>5.0108403349510573E-3</v>
      </c>
      <c r="ET34" s="124">
        <f>+AVERAGE(ET5:ET32)</f>
        <v>5.0122465159940909E-3</v>
      </c>
      <c r="EU34" s="124">
        <f>+AVERAGE(EU5:EU32)</f>
        <v>-7.0924543426482544E-4</v>
      </c>
      <c r="EV34" s="124">
        <f>+AVERAGE(EV5:EV32)</f>
        <v>-8.5558373941732845E-3</v>
      </c>
      <c r="EW34" s="125">
        <f>+AVERAGE(EW5:EW32)</f>
        <v>-3.1667039313636319E-3</v>
      </c>
      <c r="EX34" s="254"/>
      <c r="EY34" s="126" t="s">
        <v>297</v>
      </c>
      <c r="EZ34" s="123">
        <f>+AVERAGE(EZ5:EZ32)</f>
        <v>-3.3324117656127702E-3</v>
      </c>
      <c r="FA34" s="124">
        <f>+AVERAGE(FA5:FA32)</f>
        <v>-3.3314952204467931E-3</v>
      </c>
      <c r="FB34" s="124">
        <f>+AVERAGE(FB5:FB32)</f>
        <v>-1.6500368318936847E-2</v>
      </c>
      <c r="FC34" s="124">
        <f>+AVERAGE(FC5:FC32)</f>
        <v>-1.1968693322758416E-2</v>
      </c>
      <c r="FD34" s="125">
        <f>+AVERAGE(FD5:FD32)</f>
        <v>-1.1968695877235754E-2</v>
      </c>
      <c r="FE34" s="254"/>
      <c r="FF34" s="126" t="s">
        <v>297</v>
      </c>
      <c r="FG34" s="123">
        <f>+AVERAGE(FG5:FG32)</f>
        <v>-9.9980985327426737E-4</v>
      </c>
      <c r="FH34" s="124">
        <f>+AVERAGE(FH5:FH32)</f>
        <v>-9.9937866888499924E-4</v>
      </c>
      <c r="FI34" s="124">
        <f>+AVERAGE(FI5:FI32)</f>
        <v>-2.4816034125310044E-2</v>
      </c>
      <c r="FJ34" s="124">
        <f>+AVERAGE(FJ5:FJ32)</f>
        <v>-2.3711871163821039E-2</v>
      </c>
      <c r="FK34" s="125">
        <f>+AVERAGE(FK5:FK32)</f>
        <v>-2.3711747982366357E-2</v>
      </c>
      <c r="FL34" s="254"/>
      <c r="FM34" s="126" t="s">
        <v>297</v>
      </c>
      <c r="FN34" s="123">
        <f>+AVERAGE(FN5:FN32)</f>
        <v>5.1120463877944756E-3</v>
      </c>
      <c r="FO34" s="124">
        <f>+AVERAGE(FO5:FO32)</f>
        <v>5.1139484128664798E-3</v>
      </c>
      <c r="FP34" s="124">
        <f>+AVERAGE(FP5:FP32)</f>
        <v>2.0357950563062568E-2</v>
      </c>
      <c r="FQ34" s="124">
        <f>+AVERAGE(FQ5:FQ32)</f>
        <v>1.9776159562435842E-2</v>
      </c>
      <c r="FR34" s="125">
        <f>+AVERAGE(FR5:FR32)</f>
        <v>1.9775779195700564E-2</v>
      </c>
      <c r="FS34" s="254"/>
      <c r="FT34" s="126" t="s">
        <v>297</v>
      </c>
      <c r="FU34" s="123">
        <f>+AVERAGE(FU5:FU32)</f>
        <v>7.8917685231432496E-4</v>
      </c>
      <c r="FV34" s="124">
        <f>+AVERAGE(FV5:FV32)</f>
        <v>7.8888415869887555E-4</v>
      </c>
      <c r="FW34" s="124">
        <f>+AVERAGE(FW5:FW32)</f>
        <v>1.9089645125538863E-2</v>
      </c>
      <c r="FX34" s="124">
        <f>+AVERAGE(FX5:FX32)</f>
        <v>2.1670557205998153E-2</v>
      </c>
      <c r="FY34" s="125">
        <f>+AVERAGE(FY5:FY32)</f>
        <v>2.1670406370973772E-2</v>
      </c>
      <c r="FZ34" s="254"/>
      <c r="GA34" s="126" t="s">
        <v>297</v>
      </c>
      <c r="GB34" s="123">
        <f>+AVERAGE(GB5:GB32)</f>
        <v>4.3947482688973961E-3</v>
      </c>
      <c r="GC34" s="124">
        <f>+AVERAGE(GC5:GC32)</f>
        <v>4.3936571320508811E-3</v>
      </c>
      <c r="GD34" s="124">
        <f>+AVERAGE(GD5:GD32)</f>
        <v>5.8865649779609097E-3</v>
      </c>
      <c r="GE34" s="124">
        <f>+AVERAGE(GE5:GE32)</f>
        <v>4.0842468945555734E-3</v>
      </c>
      <c r="GF34" s="125">
        <f>+AVERAGE(GF5:GF32)</f>
        <v>4.0842405551545389E-3</v>
      </c>
      <c r="GG34" s="254"/>
      <c r="GH34" s="126" t="s">
        <v>297</v>
      </c>
      <c r="GI34" s="123">
        <f>+AVERAGE(GI5:GI32)</f>
        <v>6.4166164966885245E-3</v>
      </c>
      <c r="GJ34" s="124">
        <f>+AVERAGE(GJ5:GJ32)</f>
        <v>6.416712071592264E-3</v>
      </c>
      <c r="GK34" s="124">
        <f>+AVERAGE(GK5:GK32)</f>
        <v>1.2333013647374881E-2</v>
      </c>
      <c r="GL34" s="124">
        <f>+AVERAGE(GL5:GL32)</f>
        <v>1.0481441957607918E-2</v>
      </c>
      <c r="GM34" s="125">
        <f>+AVERAGE(GM5:GM32)</f>
        <v>1.0481248250404709E-2</v>
      </c>
      <c r="GN34" s="254"/>
      <c r="GO34" s="126" t="s">
        <v>297</v>
      </c>
      <c r="GP34" s="123">
        <f>+AVERAGE(GP5:GP32)</f>
        <v>1.3684910922777333E-2</v>
      </c>
      <c r="GQ34" s="124">
        <f>+AVERAGE(GQ5:GQ32)</f>
        <v>1.3680748018588795E-2</v>
      </c>
      <c r="GR34" s="124">
        <f>+AVERAGE(GR5:GR32)</f>
        <v>1.5155064230718755E-3</v>
      </c>
      <c r="GS34" s="124">
        <f>+AVERAGE(GS5:GS32)</f>
        <v>2.7880774138587987E-3</v>
      </c>
      <c r="GT34" s="125">
        <f>+AVERAGE(GT5:GT32)</f>
        <v>2.7882804172087799E-3</v>
      </c>
      <c r="GU34" s="254"/>
      <c r="GV34" s="126" t="s">
        <v>297</v>
      </c>
      <c r="GW34" s="123">
        <f>+AVERAGE(GW5:GW32)</f>
        <v>1.4257062354051372E-2</v>
      </c>
      <c r="GX34" s="124">
        <f>+AVERAGE(GX5:GX32)</f>
        <v>1.4253385471321781E-2</v>
      </c>
      <c r="GY34" s="124">
        <f>+AVERAGE(GY5:GY32)</f>
        <v>1.5165896822838828E-2</v>
      </c>
      <c r="GZ34" s="124">
        <f>+AVERAGE(GZ5:GZ32)</f>
        <v>1.5486433052863513E-2</v>
      </c>
      <c r="HA34" s="125">
        <f>+AVERAGE(HA5:HA32)</f>
        <v>1.5486615446728727E-2</v>
      </c>
      <c r="HB34" s="254"/>
      <c r="HC34" s="126" t="s">
        <v>297</v>
      </c>
      <c r="HD34" s="123">
        <f>+AVERAGE(HD5:HD32)</f>
        <v>4.873568853539627E-3</v>
      </c>
      <c r="HE34" s="124">
        <f>+AVERAGE(HE5:HE32)</f>
        <v>4.8686026770456596E-3</v>
      </c>
      <c r="HF34" s="124">
        <f>+AVERAGE(HF5:HF32)</f>
        <v>-2.9671754050270473E-2</v>
      </c>
      <c r="HG34" s="124">
        <f>+AVERAGE(HG5:HG32)</f>
        <v>-2.8599881800390161E-2</v>
      </c>
      <c r="HH34" s="125">
        <f>+AVERAGE(HH5:HH32)</f>
        <v>-2.8599983454664055E-2</v>
      </c>
      <c r="HI34" s="254"/>
      <c r="HJ34" s="126" t="s">
        <v>297</v>
      </c>
      <c r="HK34" s="123">
        <f>+AVERAGE(HK5:HK32)</f>
        <v>4.5165870333816454E-3</v>
      </c>
      <c r="HL34" s="124">
        <f>+AVERAGE(HL5:HL32)</f>
        <v>4.5166945295273186E-3</v>
      </c>
      <c r="HM34" s="124">
        <f>+AVERAGE(HM5:HM32)</f>
        <v>-3.0868635507053981E-2</v>
      </c>
      <c r="HN34" s="124">
        <f>+AVERAGE(HN5:HN32)</f>
        <v>-3.0113944294757899E-2</v>
      </c>
      <c r="HO34" s="125">
        <f>+AVERAGE(HO5:HO32)</f>
        <v>-3.0113793377486073E-2</v>
      </c>
      <c r="HP34" s="254"/>
      <c r="HQ34" s="126" t="s">
        <v>297</v>
      </c>
      <c r="HR34" s="123">
        <f>+AVERAGE(HR5:HR32)</f>
        <v>4.3835317699555659E-3</v>
      </c>
      <c r="HS34" s="124">
        <f>+AVERAGE(HS5:HS32)</f>
        <v>4.3876556139640678E-3</v>
      </c>
      <c r="HT34" s="124">
        <f>+AVERAGE(HT5:HT32)</f>
        <v>6.3040285220358466E-3</v>
      </c>
      <c r="HU34" s="124">
        <f>+AVERAGE(HU5:HU32)</f>
        <v>5.7081255688870014E-3</v>
      </c>
      <c r="HV34" s="125">
        <f>+AVERAGE(HV5:HV32)</f>
        <v>5.7085309843045917E-3</v>
      </c>
      <c r="HX34" s="126" t="s">
        <v>297</v>
      </c>
      <c r="HY34" s="123">
        <f>+AVERAGE(HY5:HY32)</f>
        <v>2.6371742305445384E-4</v>
      </c>
      <c r="HZ34" s="124">
        <f>+AVERAGE(HZ5:HZ32)</f>
        <v>2.6263211457572624E-4</v>
      </c>
      <c r="IA34" s="124">
        <f>+AVERAGE(IA5:IA32)</f>
        <v>-1.5829155234942327E-2</v>
      </c>
      <c r="IB34" s="124">
        <f>+AVERAGE(IB5:IB32)</f>
        <v>-1.5871107758693208E-2</v>
      </c>
      <c r="IC34" s="125">
        <f>+AVERAGE(IC5:IC32)</f>
        <v>-1.5871529501316099E-2</v>
      </c>
      <c r="IE34" s="126" t="s">
        <v>297</v>
      </c>
      <c r="IF34" s="123">
        <f>+AVERAGE(IF5:IF32)</f>
        <v>3.1801015048161609E-3</v>
      </c>
      <c r="IG34" s="124">
        <f>+AVERAGE(IG5:IG32)</f>
        <v>3.1779987927269128E-3</v>
      </c>
      <c r="IH34" s="124">
        <f>+AVERAGE(IH5:IH32)</f>
        <v>-1.0553474211364764E-2</v>
      </c>
      <c r="II34" s="124">
        <f>+AVERAGE(II5:II32)</f>
        <v>-9.203578192703803E-3</v>
      </c>
      <c r="IJ34" s="125">
        <f>+AVERAGE(IJ5:IJ32)</f>
        <v>-9.2032424236893652E-3</v>
      </c>
      <c r="IL34" s="126" t="s">
        <v>297</v>
      </c>
      <c r="IM34" s="123">
        <f>+AVERAGE(IM5:IM32)</f>
        <v>1.4507923288051507E-3</v>
      </c>
      <c r="IN34" s="124">
        <f>+AVERAGE(IN5:IN32)</f>
        <v>1.8162976052353364E-3</v>
      </c>
      <c r="IO34" s="124">
        <f>+AVERAGE(IO5:IO32)</f>
        <v>9.4473101809199132E-3</v>
      </c>
      <c r="IP34" s="124">
        <f>+AVERAGE(IP5:IP32)</f>
        <v>8.517859865242396E-3</v>
      </c>
      <c r="IQ34" s="125">
        <f>+AVERAGE(IQ5:IQ32)</f>
        <v>8.5320015972146935E-3</v>
      </c>
      <c r="IS34" s="126" t="s">
        <v>297</v>
      </c>
      <c r="IT34" s="123">
        <f>+AVERAGE(IT5:IT32)</f>
        <v>2.6943616071571888E-3</v>
      </c>
      <c r="IU34" s="124">
        <f>+AVERAGE(IU5:IU32)</f>
        <v>2.722925477267742E-3</v>
      </c>
      <c r="IV34" s="124">
        <f>+AVERAGE(IV5:IV32)</f>
        <v>3.9110931659788904E-3</v>
      </c>
      <c r="IW34" s="124">
        <f>+AVERAGE(IW5:IW32)</f>
        <v>3.4012411292048393E-3</v>
      </c>
      <c r="IX34" s="125">
        <f>+AVERAGE(IX5:IX32)</f>
        <v>3.4012558649204583E-3</v>
      </c>
      <c r="IZ34" s="126" t="s">
        <v>297</v>
      </c>
      <c r="JA34" s="123">
        <f>+AVERAGE(JA5:JA32)</f>
        <v>1.9889612778923021E-3</v>
      </c>
      <c r="JB34" s="124">
        <f>+AVERAGE(JB5:JB32)</f>
        <v>1.9833736271245381E-3</v>
      </c>
      <c r="JC34" s="124">
        <f>+AVERAGE(JC5:JC32)</f>
        <v>-1.827832532636401E-2</v>
      </c>
      <c r="JD34" s="124">
        <f>+AVERAGE(JD5:JD32)</f>
        <v>-1.7269146284093845E-2</v>
      </c>
      <c r="JE34" s="125">
        <f>+AVERAGE(JE5:JE32)</f>
        <v>-1.7269696492075891E-2</v>
      </c>
      <c r="JG34" s="126" t="s">
        <v>297</v>
      </c>
      <c r="JH34" s="123">
        <f>+AVERAGE(JH5:JH32)</f>
        <v>-3.5993410559617483E-4</v>
      </c>
      <c r="JI34" s="124">
        <f>+AVERAGE(JI5:JI32)</f>
        <v>-3.5908882319854235E-4</v>
      </c>
      <c r="JJ34" s="124">
        <f>+AVERAGE(JJ5:JJ32)</f>
        <v>-1.2039553040948805E-2</v>
      </c>
      <c r="JK34" s="124">
        <f>+AVERAGE(JK5:JK32)</f>
        <v>-1.1603425812688943E-2</v>
      </c>
      <c r="JL34" s="125">
        <f>+AVERAGE(JL5:JL32)</f>
        <v>-1.1590717988857227E-2</v>
      </c>
      <c r="JN34" s="126" t="s">
        <v>297</v>
      </c>
      <c r="JO34" s="151">
        <f>+AVERAGE(JO5:JO32)</f>
        <v>9.2432700098915334E-3</v>
      </c>
      <c r="JP34" s="152">
        <f>+AVERAGE(JP5:JP32)</f>
        <v>7.7763972094088583E-3</v>
      </c>
      <c r="JQ34" s="152">
        <f>+AVERAGE(JQ5:JQ32)</f>
        <v>-2.7398065462972705E-3</v>
      </c>
      <c r="JR34" s="152">
        <f>+AVERAGE(JR5:JR32)</f>
        <v>-2.7513824721173076E-3</v>
      </c>
      <c r="JS34" s="153">
        <f>+AVERAGE(JS5:JS32)</f>
        <v>-2.5552326084977146E-3</v>
      </c>
      <c r="JU34" s="126" t="s">
        <v>297</v>
      </c>
      <c r="JV34" s="123">
        <f>+AVERAGE(JV5:JV32)</f>
        <v>3.2704359803598028E-3</v>
      </c>
      <c r="JW34" s="124">
        <f>+AVERAGE(JW5:JW32)</f>
        <v>3.2681518024617081E-3</v>
      </c>
      <c r="JX34" s="124">
        <f>+AVERAGE(JX5:JX32)</f>
        <v>-4.9429609815254891E-3</v>
      </c>
      <c r="JY34" s="124">
        <f>+AVERAGE(JY5:JY32)</f>
        <v>-5.0590507754356478E-3</v>
      </c>
      <c r="JZ34" s="125">
        <f>+AVERAGE(JZ5:JZ32)</f>
        <v>-5.0705004978103593E-3</v>
      </c>
      <c r="KB34" s="126" t="s">
        <v>297</v>
      </c>
      <c r="KC34" s="151">
        <f>+AVERAGE(KC5:KC32)</f>
        <v>1.141673659041007E-2</v>
      </c>
      <c r="KD34" s="152">
        <f>+AVERAGE(KD5:KD32)</f>
        <v>9.8914686228436573E-3</v>
      </c>
      <c r="KE34" s="152">
        <f>+AVERAGE(KE5:KE32)</f>
        <v>0.17614053167352384</v>
      </c>
      <c r="KF34" s="152">
        <f>+AVERAGE(KF5:KF32)</f>
        <v>2.3686735074901218E-2</v>
      </c>
      <c r="KG34" s="153">
        <f>+AVERAGE(KG5:KG32)</f>
        <v>1.9335553906700918E-2</v>
      </c>
      <c r="KI34" s="263" t="s">
        <v>297</v>
      </c>
      <c r="KJ34" s="155">
        <f>AVERAGE(KJ5:KJ32)</f>
        <v>7.5192032191744038E-3</v>
      </c>
      <c r="KK34" s="155">
        <f t="shared" ref="KK34:KN34" si="0">AVERAGE(KK5:KK32)</f>
        <v>7.5174793783955463E-3</v>
      </c>
      <c r="KL34" s="155">
        <f t="shared" si="0"/>
        <v>1.0444932978234315E-2</v>
      </c>
      <c r="KM34" s="155">
        <f t="shared" si="0"/>
        <v>1.0569014907553222E-2</v>
      </c>
      <c r="KN34" s="155">
        <f t="shared" si="0"/>
        <v>1.1432639753851325E-2</v>
      </c>
    </row>
    <row r="35" spans="1:300" x14ac:dyDescent="0.25">
      <c r="A35" s="264"/>
      <c r="B35" s="264"/>
      <c r="C35" s="264"/>
      <c r="D35" s="264"/>
      <c r="E35" s="264"/>
      <c r="F35" s="264"/>
      <c r="G35" s="264"/>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264"/>
      <c r="BA35" s="264"/>
      <c r="BB35" s="264"/>
      <c r="BC35" s="264"/>
      <c r="BD35" s="264"/>
      <c r="BE35" s="264"/>
      <c r="BF35" s="264"/>
      <c r="BG35" s="264"/>
      <c r="BH35" s="264"/>
      <c r="BI35" s="264"/>
      <c r="BJ35" s="264"/>
      <c r="BK35" s="264"/>
      <c r="BL35" s="264"/>
      <c r="BM35" s="264"/>
      <c r="BN35" s="264"/>
      <c r="BO35" s="264"/>
      <c r="BP35" s="264"/>
      <c r="BQ35" s="264"/>
      <c r="BR35" s="264"/>
      <c r="BS35" s="264"/>
      <c r="BT35" s="264"/>
      <c r="BU35" s="264"/>
      <c r="BV35" s="264"/>
      <c r="BW35" s="264"/>
      <c r="BX35" s="264"/>
      <c r="BY35" s="264"/>
      <c r="BZ35" s="264"/>
      <c r="CA35" s="264"/>
      <c r="CB35" s="264"/>
      <c r="CC35" s="264"/>
      <c r="CD35" s="264"/>
      <c r="CE35" s="264"/>
      <c r="CF35" s="264"/>
      <c r="CG35" s="264"/>
      <c r="CH35" s="264"/>
      <c r="CI35" s="264"/>
      <c r="CJ35" s="264"/>
      <c r="CK35" s="264"/>
      <c r="CL35" s="264"/>
      <c r="CM35" s="264"/>
      <c r="CN35" s="360" t="s">
        <v>333</v>
      </c>
      <c r="CO35" s="361"/>
      <c r="CP35" s="361"/>
      <c r="CQ35" s="361"/>
      <c r="CR35" s="361"/>
      <c r="CS35" s="361"/>
      <c r="CT35" s="264"/>
      <c r="CU35" s="264"/>
      <c r="CV35" s="264"/>
      <c r="CW35" s="264"/>
      <c r="CX35" s="264"/>
      <c r="CY35" s="264"/>
      <c r="CZ35" s="264"/>
      <c r="DA35" s="264"/>
      <c r="DB35" s="264"/>
      <c r="DC35" s="264"/>
      <c r="DD35" s="264"/>
      <c r="DE35" s="264"/>
      <c r="DF35" s="264"/>
      <c r="DG35" s="264"/>
      <c r="DH35" s="264"/>
      <c r="DI35" s="264"/>
      <c r="DJ35" s="264"/>
      <c r="DK35" s="264"/>
      <c r="DL35" s="264"/>
      <c r="DM35" s="264"/>
      <c r="DN35" s="264"/>
      <c r="DO35" s="264"/>
      <c r="DP35" s="264"/>
      <c r="DQ35" s="264"/>
      <c r="DR35" s="264"/>
      <c r="DS35" s="264"/>
      <c r="DT35" s="264"/>
      <c r="DU35" s="264"/>
      <c r="DV35" s="264"/>
      <c r="DW35" s="264"/>
      <c r="DX35" s="264"/>
      <c r="DY35" s="264"/>
      <c r="DZ35" s="264"/>
      <c r="EA35" s="264"/>
      <c r="EB35" s="264"/>
      <c r="EC35" s="264"/>
      <c r="ED35" s="264"/>
      <c r="EE35" s="264"/>
      <c r="EF35" s="264"/>
      <c r="EG35" s="264"/>
      <c r="EH35" s="264"/>
      <c r="EI35" s="264"/>
      <c r="EJ35" s="264"/>
      <c r="EK35" s="264"/>
      <c r="EL35" s="264"/>
      <c r="EM35" s="264"/>
      <c r="EN35" s="264"/>
      <c r="EO35" s="264"/>
      <c r="EP35" s="264"/>
      <c r="EQ35" s="264"/>
      <c r="ER35" s="264"/>
      <c r="ES35" s="264"/>
      <c r="ET35" s="264"/>
      <c r="EU35" s="264"/>
      <c r="EV35" s="264"/>
      <c r="EW35" s="264"/>
      <c r="EX35" s="264"/>
      <c r="EY35" s="264"/>
      <c r="EZ35" s="264"/>
      <c r="FA35" s="264"/>
      <c r="FB35" s="264"/>
      <c r="FC35" s="264"/>
      <c r="FD35" s="264"/>
      <c r="FE35" s="264"/>
      <c r="FF35" s="264"/>
      <c r="FG35" s="264"/>
      <c r="FH35" s="264"/>
      <c r="FI35" s="264"/>
      <c r="FJ35" s="264"/>
      <c r="FK35" s="264"/>
      <c r="FL35" s="264"/>
      <c r="FM35" s="264"/>
      <c r="FN35" s="264"/>
      <c r="FO35" s="264"/>
      <c r="FP35" s="264"/>
      <c r="FQ35" s="264"/>
      <c r="FR35" s="264"/>
      <c r="FS35" s="264"/>
      <c r="FT35" s="264"/>
      <c r="FU35" s="264"/>
      <c r="FV35" s="264"/>
      <c r="FW35" s="264"/>
      <c r="FX35" s="264"/>
      <c r="FY35" s="264"/>
      <c r="FZ35" s="264"/>
      <c r="GA35" s="264"/>
      <c r="GB35" s="264"/>
      <c r="GC35" s="264"/>
      <c r="GD35" s="264"/>
      <c r="GE35" s="264"/>
      <c r="GF35" s="264"/>
      <c r="GG35" s="264"/>
      <c r="GH35" s="264"/>
      <c r="GI35" s="264"/>
      <c r="GJ35" s="264"/>
      <c r="GK35" s="264"/>
      <c r="GL35" s="264"/>
      <c r="GM35" s="264"/>
      <c r="GN35" s="264"/>
      <c r="GO35" s="264"/>
      <c r="GP35" s="264"/>
      <c r="GQ35" s="264"/>
      <c r="GR35" s="264"/>
      <c r="GS35" s="264"/>
      <c r="GT35" s="264"/>
      <c r="GU35" s="264"/>
      <c r="GV35" s="264"/>
      <c r="GW35" s="264"/>
      <c r="GX35" s="264"/>
      <c r="GY35" s="264"/>
      <c r="GZ35" s="264"/>
      <c r="HA35" s="264"/>
      <c r="HB35" s="264"/>
      <c r="HC35" s="264"/>
      <c r="HD35" s="264"/>
      <c r="HE35" s="264"/>
      <c r="HF35" s="264"/>
      <c r="HG35" s="264"/>
      <c r="HH35" s="264"/>
      <c r="HI35" s="264"/>
      <c r="HJ35" s="264"/>
      <c r="HK35" s="264"/>
      <c r="HL35" s="264"/>
      <c r="HM35" s="264"/>
      <c r="HN35" s="264"/>
      <c r="HO35" s="264"/>
      <c r="HP35" s="264"/>
      <c r="HQ35" s="264"/>
      <c r="HR35" s="264"/>
      <c r="HS35" s="264"/>
      <c r="HT35" s="264"/>
      <c r="HU35" s="264"/>
      <c r="HV35" s="264"/>
    </row>
    <row r="36" spans="1:300" ht="15" customHeight="1" x14ac:dyDescent="0.25">
      <c r="A36" s="264"/>
      <c r="B36" s="357" t="s">
        <v>301</v>
      </c>
      <c r="C36" s="358"/>
      <c r="D36" s="358"/>
      <c r="E36" s="358"/>
      <c r="F36" s="358"/>
      <c r="G36" s="264"/>
      <c r="H36" s="264"/>
      <c r="I36" s="357" t="s">
        <v>302</v>
      </c>
      <c r="J36" s="358"/>
      <c r="K36" s="358"/>
      <c r="L36" s="358"/>
      <c r="M36" s="358"/>
      <c r="N36" s="264"/>
      <c r="O36" s="264"/>
      <c r="P36" s="357"/>
      <c r="Q36" s="358"/>
      <c r="R36" s="358"/>
      <c r="S36" s="358"/>
      <c r="T36" s="358"/>
      <c r="U36" s="264"/>
      <c r="V36" s="264"/>
      <c r="W36" s="357"/>
      <c r="X36" s="358"/>
      <c r="Y36" s="358"/>
      <c r="Z36" s="358"/>
      <c r="AA36" s="358"/>
      <c r="AB36" s="264"/>
      <c r="AC36" s="264"/>
      <c r="AD36" s="357"/>
      <c r="AE36" s="358"/>
      <c r="AF36" s="358"/>
      <c r="AG36" s="358"/>
      <c r="AH36" s="358"/>
      <c r="AI36" s="264"/>
      <c r="AJ36" s="264"/>
      <c r="AK36" s="357"/>
      <c r="AL36" s="358"/>
      <c r="AM36" s="358"/>
      <c r="AN36" s="358"/>
      <c r="AO36" s="358"/>
      <c r="AP36" s="264"/>
      <c r="AQ36" s="264"/>
      <c r="AR36" s="359"/>
      <c r="AS36" s="358"/>
      <c r="AT36" s="358"/>
      <c r="AU36" s="358"/>
      <c r="AV36" s="358"/>
      <c r="AW36" s="264"/>
      <c r="AX36" s="264"/>
      <c r="AY36" s="359" t="s">
        <v>303</v>
      </c>
      <c r="AZ36" s="358"/>
      <c r="BA36" s="358"/>
      <c r="BB36" s="358"/>
      <c r="BC36" s="358"/>
      <c r="BD36" s="264"/>
      <c r="BE36" s="264"/>
      <c r="BF36" s="359"/>
      <c r="BG36" s="358"/>
      <c r="BH36" s="358"/>
      <c r="BI36" s="358"/>
      <c r="BJ36" s="358"/>
      <c r="BK36" s="264"/>
      <c r="BL36" s="264"/>
      <c r="BM36" s="359"/>
      <c r="BN36" s="358"/>
      <c r="BO36" s="358"/>
      <c r="BP36" s="358"/>
      <c r="BQ36" s="358"/>
      <c r="BR36" s="264"/>
      <c r="BS36" s="264"/>
      <c r="BT36" s="264"/>
      <c r="BU36" s="264"/>
      <c r="BV36" s="264"/>
      <c r="BW36" s="264"/>
      <c r="BX36" s="264"/>
      <c r="BY36" s="264"/>
      <c r="BZ36" s="264"/>
      <c r="CA36" s="264"/>
      <c r="CB36" s="264"/>
      <c r="CC36" s="264"/>
      <c r="CD36" s="264"/>
      <c r="CE36" s="264"/>
      <c r="CF36" s="264"/>
      <c r="CG36" s="264"/>
      <c r="CH36" s="264"/>
      <c r="CI36" s="264"/>
      <c r="CJ36" s="264"/>
      <c r="CK36" s="264"/>
      <c r="CL36" s="264"/>
      <c r="CM36" s="264"/>
      <c r="CN36" s="358"/>
      <c r="CO36" s="358"/>
      <c r="CP36" s="358"/>
      <c r="CQ36" s="358"/>
      <c r="CR36" s="358"/>
      <c r="CS36" s="358"/>
      <c r="CT36" s="264"/>
      <c r="CU36" s="264"/>
      <c r="CV36" s="264"/>
      <c r="CW36" s="264"/>
      <c r="CX36" s="264"/>
      <c r="CY36" s="264"/>
      <c r="CZ36" s="264"/>
      <c r="DA36" s="264"/>
      <c r="DB36" s="264"/>
      <c r="DC36" s="264"/>
      <c r="DD36" s="264"/>
      <c r="DE36" s="264"/>
      <c r="DF36" s="264"/>
      <c r="DG36" s="264"/>
      <c r="DH36" s="264"/>
      <c r="DI36" s="264"/>
      <c r="DJ36" s="264"/>
      <c r="DK36" s="264"/>
      <c r="DL36" s="264"/>
      <c r="DM36" s="264"/>
      <c r="DN36" s="264"/>
      <c r="DO36" s="264"/>
      <c r="DP36" s="264"/>
      <c r="DQ36" s="264"/>
      <c r="DR36" s="264"/>
      <c r="DS36" s="264"/>
      <c r="DT36" s="264"/>
      <c r="DU36" s="264"/>
      <c r="DV36" s="264"/>
      <c r="DW36" s="264"/>
      <c r="DX36" s="264"/>
      <c r="DY36" s="264"/>
      <c r="DZ36" s="264"/>
      <c r="EA36" s="264"/>
      <c r="EB36" s="264"/>
      <c r="EC36" s="264"/>
      <c r="ED36" s="264"/>
      <c r="EE36" s="264"/>
      <c r="EF36" s="264"/>
      <c r="EG36" s="264"/>
      <c r="EH36" s="264"/>
      <c r="EI36" s="264"/>
      <c r="EJ36" s="264"/>
      <c r="EK36" s="264"/>
      <c r="EL36" s="264"/>
      <c r="EM36" s="264"/>
      <c r="EN36" s="264"/>
      <c r="EO36" s="264"/>
      <c r="EP36" s="264"/>
      <c r="EQ36" s="264"/>
      <c r="ER36" s="264"/>
      <c r="ES36" s="264"/>
      <c r="ET36" s="264"/>
      <c r="EU36" s="264"/>
      <c r="EV36" s="264"/>
      <c r="EW36" s="264"/>
      <c r="EX36" s="264"/>
      <c r="EY36" s="264"/>
      <c r="EZ36" s="264"/>
      <c r="FA36" s="264"/>
      <c r="FB36" s="264"/>
      <c r="FC36" s="264"/>
      <c r="FD36" s="264"/>
      <c r="FE36" s="264"/>
      <c r="FF36" s="264"/>
      <c r="FG36" s="264"/>
      <c r="FH36" s="264"/>
      <c r="FI36" s="264"/>
      <c r="FJ36" s="264"/>
      <c r="FK36" s="264"/>
      <c r="FL36" s="264"/>
      <c r="FM36" s="264"/>
      <c r="FN36" s="264"/>
      <c r="FO36" s="264"/>
      <c r="FP36" s="264"/>
      <c r="FQ36" s="264"/>
      <c r="FR36" s="264"/>
      <c r="FS36" s="264"/>
      <c r="FT36" s="264"/>
      <c r="FU36" s="264"/>
      <c r="FV36" s="264"/>
      <c r="FW36" s="264"/>
      <c r="FX36" s="264"/>
      <c r="FY36" s="264"/>
      <c r="FZ36" s="264"/>
      <c r="GA36" s="264"/>
      <c r="GB36" s="264"/>
      <c r="GC36" s="264"/>
      <c r="GD36" s="264"/>
      <c r="GE36" s="264"/>
      <c r="GF36" s="264"/>
      <c r="GG36" s="264"/>
      <c r="GH36" s="264"/>
      <c r="GI36" s="264"/>
      <c r="GJ36" s="264"/>
      <c r="GK36" s="264"/>
      <c r="GL36" s="264"/>
      <c r="GM36" s="264"/>
      <c r="GN36" s="264"/>
      <c r="GO36" s="264"/>
      <c r="GP36" s="264"/>
      <c r="GQ36" s="264"/>
      <c r="GR36" s="264"/>
      <c r="GS36" s="264"/>
      <c r="GT36" s="264"/>
      <c r="GU36" s="264"/>
      <c r="GV36" s="264"/>
      <c r="GW36" s="264"/>
      <c r="GX36" s="264"/>
      <c r="GY36" s="264"/>
      <c r="GZ36" s="264"/>
      <c r="HA36" s="264"/>
      <c r="HB36" s="264"/>
      <c r="HC36" s="264"/>
      <c r="HD36" s="264"/>
      <c r="HE36" s="264"/>
      <c r="HF36" s="264"/>
      <c r="HG36" s="264"/>
      <c r="HH36" s="264"/>
      <c r="HI36" s="264"/>
      <c r="HJ36" s="264"/>
      <c r="HK36" s="264"/>
      <c r="HL36" s="264"/>
      <c r="HM36" s="264"/>
      <c r="HN36" s="264"/>
      <c r="HO36" s="264"/>
      <c r="HP36" s="264"/>
      <c r="HQ36" s="264"/>
      <c r="HR36" s="264"/>
      <c r="HS36" s="264"/>
      <c r="HT36" s="264"/>
      <c r="HU36" s="264"/>
      <c r="HV36" s="264"/>
    </row>
    <row r="37" spans="1:300" ht="30.75" customHeight="1" x14ac:dyDescent="0.25">
      <c r="A37" s="264"/>
      <c r="B37" s="358"/>
      <c r="C37" s="358"/>
      <c r="D37" s="358"/>
      <c r="E37" s="358"/>
      <c r="F37" s="358"/>
      <c r="G37" s="264"/>
      <c r="H37" s="264"/>
      <c r="I37" s="358"/>
      <c r="J37" s="358"/>
      <c r="K37" s="358"/>
      <c r="L37" s="358"/>
      <c r="M37" s="358"/>
      <c r="N37" s="264"/>
      <c r="O37" s="264"/>
      <c r="P37" s="358"/>
      <c r="Q37" s="358"/>
      <c r="R37" s="358"/>
      <c r="S37" s="358"/>
      <c r="T37" s="358"/>
      <c r="U37" s="264"/>
      <c r="V37" s="264"/>
      <c r="W37" s="358"/>
      <c r="X37" s="358"/>
      <c r="Y37" s="358"/>
      <c r="Z37" s="358"/>
      <c r="AA37" s="358"/>
      <c r="AB37" s="264"/>
      <c r="AC37" s="264"/>
      <c r="AD37" s="358"/>
      <c r="AE37" s="358"/>
      <c r="AF37" s="358"/>
      <c r="AG37" s="358"/>
      <c r="AH37" s="358"/>
      <c r="AI37" s="264"/>
      <c r="AJ37" s="264"/>
      <c r="AK37" s="358"/>
      <c r="AL37" s="358"/>
      <c r="AM37" s="358"/>
      <c r="AN37" s="358"/>
      <c r="AO37" s="358"/>
      <c r="AP37" s="264"/>
      <c r="AQ37" s="264"/>
      <c r="AR37" s="358"/>
      <c r="AS37" s="358"/>
      <c r="AT37" s="358"/>
      <c r="AU37" s="358"/>
      <c r="AV37" s="358"/>
      <c r="AW37" s="264"/>
      <c r="AX37" s="264"/>
      <c r="AY37" s="358"/>
      <c r="AZ37" s="358"/>
      <c r="BA37" s="358"/>
      <c r="BB37" s="358"/>
      <c r="BC37" s="358"/>
      <c r="BD37" s="264"/>
      <c r="BE37" s="264"/>
      <c r="BF37" s="358"/>
      <c r="BG37" s="358"/>
      <c r="BH37" s="358"/>
      <c r="BI37" s="358"/>
      <c r="BJ37" s="358"/>
      <c r="BK37" s="264"/>
      <c r="BL37" s="264"/>
      <c r="BM37" s="358"/>
      <c r="BN37" s="358"/>
      <c r="BO37" s="358"/>
      <c r="BP37" s="358"/>
      <c r="BQ37" s="358"/>
      <c r="BR37" s="264"/>
      <c r="BS37" s="264"/>
      <c r="BT37" s="264"/>
      <c r="BU37" s="264"/>
      <c r="BV37" s="264"/>
      <c r="BW37" s="264"/>
      <c r="BX37" s="264"/>
      <c r="BY37" s="264"/>
      <c r="BZ37" s="264"/>
      <c r="CA37" s="264"/>
      <c r="CB37" s="264"/>
      <c r="CC37" s="264"/>
      <c r="CD37" s="264"/>
      <c r="CE37" s="264"/>
      <c r="CF37" s="264"/>
      <c r="CG37" s="264"/>
      <c r="CH37" s="264"/>
      <c r="CI37" s="264"/>
      <c r="CJ37" s="264"/>
      <c r="CK37" s="264"/>
      <c r="CL37" s="264"/>
      <c r="CM37" s="264"/>
      <c r="CN37" s="358"/>
      <c r="CO37" s="358"/>
      <c r="CP37" s="358"/>
      <c r="CQ37" s="358"/>
      <c r="CR37" s="358"/>
      <c r="CS37" s="358"/>
      <c r="CT37" s="264"/>
      <c r="CU37" s="264"/>
      <c r="CV37" s="264"/>
      <c r="CW37" s="264"/>
      <c r="CX37" s="264"/>
      <c r="CY37" s="264"/>
      <c r="CZ37" s="264"/>
      <c r="DA37" s="264"/>
      <c r="DB37" s="264"/>
      <c r="DC37" s="264"/>
      <c r="DD37" s="264"/>
      <c r="DE37" s="264"/>
      <c r="DF37" s="264"/>
      <c r="DG37" s="264"/>
      <c r="DH37" s="264"/>
      <c r="DI37" s="264"/>
      <c r="DJ37" s="264"/>
      <c r="DK37" s="264"/>
      <c r="DL37" s="264"/>
      <c r="DM37" s="264"/>
      <c r="DN37" s="264"/>
      <c r="DO37" s="264"/>
      <c r="DP37" s="264"/>
      <c r="DQ37" s="264"/>
      <c r="DR37" s="264"/>
      <c r="DS37" s="264"/>
      <c r="DT37" s="264"/>
      <c r="DU37" s="264"/>
      <c r="DV37" s="264"/>
      <c r="DW37" s="264"/>
      <c r="DX37" s="264"/>
      <c r="DY37" s="264"/>
      <c r="DZ37" s="264"/>
      <c r="EA37" s="264"/>
      <c r="EB37" s="264"/>
      <c r="EC37" s="264"/>
      <c r="ED37" s="264"/>
      <c r="EE37" s="264"/>
      <c r="EF37" s="264"/>
      <c r="EG37" s="264"/>
      <c r="EH37" s="264"/>
      <c r="EI37" s="264"/>
      <c r="EJ37" s="264"/>
      <c r="EK37" s="264"/>
      <c r="EL37" s="264"/>
      <c r="EM37" s="264"/>
      <c r="EN37" s="264"/>
      <c r="EO37" s="264"/>
      <c r="EP37" s="264"/>
      <c r="EQ37" s="264"/>
      <c r="ER37" s="264"/>
      <c r="ES37" s="264"/>
      <c r="ET37" s="264"/>
      <c r="EU37" s="264"/>
      <c r="EV37" s="264"/>
      <c r="EW37" s="264"/>
      <c r="EX37" s="264"/>
      <c r="EY37" s="264"/>
      <c r="EZ37" s="264"/>
      <c r="FA37" s="264"/>
      <c r="FB37" s="264"/>
      <c r="FC37" s="264"/>
      <c r="FD37" s="264"/>
      <c r="FE37" s="264"/>
      <c r="FF37" s="264"/>
      <c r="FG37" s="264"/>
      <c r="FH37" s="264"/>
      <c r="FI37" s="264"/>
      <c r="FJ37" s="264"/>
      <c r="FK37" s="264"/>
      <c r="FL37" s="264"/>
      <c r="FM37" s="264"/>
      <c r="FN37" s="264"/>
      <c r="FO37" s="264"/>
      <c r="FP37" s="264"/>
      <c r="FQ37" s="264"/>
      <c r="FR37" s="264"/>
      <c r="FS37" s="264"/>
      <c r="FT37" s="264"/>
      <c r="FU37" s="264"/>
      <c r="FV37" s="264"/>
      <c r="FW37" s="264"/>
      <c r="FX37" s="264"/>
      <c r="FY37" s="264"/>
      <c r="FZ37" s="264"/>
      <c r="GA37" s="264"/>
      <c r="GB37" s="264"/>
      <c r="GC37" s="264"/>
      <c r="GD37" s="264"/>
      <c r="GE37" s="264"/>
      <c r="GF37" s="264"/>
      <c r="GG37" s="264"/>
      <c r="GH37" s="264"/>
      <c r="GI37" s="264"/>
      <c r="GJ37" s="264"/>
      <c r="GK37" s="264"/>
      <c r="GL37" s="264"/>
      <c r="GM37" s="264"/>
      <c r="GN37" s="264"/>
      <c r="GO37" s="264"/>
      <c r="GP37" s="264"/>
      <c r="GQ37" s="264"/>
      <c r="GR37" s="264"/>
      <c r="GS37" s="264"/>
      <c r="GT37" s="264"/>
      <c r="GU37" s="264"/>
      <c r="GV37" s="264"/>
      <c r="GW37" s="264"/>
      <c r="GX37" s="264"/>
      <c r="GY37" s="264"/>
      <c r="GZ37" s="264"/>
      <c r="HA37" s="264"/>
      <c r="HB37" s="264"/>
      <c r="HC37" s="264"/>
      <c r="HD37" s="264"/>
      <c r="HE37" s="264"/>
      <c r="HF37" s="264"/>
      <c r="HG37" s="264"/>
      <c r="HH37" s="264"/>
      <c r="HI37" s="264"/>
      <c r="HJ37" s="264"/>
      <c r="HK37" s="264"/>
      <c r="HL37" s="264"/>
      <c r="HM37" s="264"/>
      <c r="HN37" s="264"/>
      <c r="HO37" s="264"/>
      <c r="HP37" s="264"/>
      <c r="HQ37" s="264"/>
      <c r="HR37" s="264"/>
      <c r="HS37" s="264"/>
      <c r="HT37" s="264"/>
      <c r="HU37" s="264"/>
      <c r="HV37" s="264"/>
    </row>
    <row r="38" spans="1:300" x14ac:dyDescent="0.25">
      <c r="A38" s="264"/>
      <c r="B38" s="264"/>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264"/>
      <c r="BF38" s="264"/>
      <c r="BG38" s="264"/>
      <c r="BH38" s="264"/>
      <c r="BI38" s="264"/>
      <c r="BJ38" s="264"/>
      <c r="BK38" s="264"/>
      <c r="BL38" s="264"/>
      <c r="BM38" s="264"/>
      <c r="BN38" s="264"/>
      <c r="BO38" s="264"/>
      <c r="BP38" s="264"/>
      <c r="BQ38" s="264"/>
      <c r="BR38" s="264"/>
      <c r="BS38" s="264"/>
      <c r="BT38" s="264"/>
      <c r="BU38" s="264"/>
      <c r="BV38" s="264"/>
      <c r="BW38" s="264"/>
      <c r="BX38" s="264"/>
      <c r="BY38" s="264"/>
      <c r="BZ38" s="264"/>
      <c r="CA38" s="264"/>
      <c r="CB38" s="264"/>
      <c r="CC38" s="264"/>
      <c r="CD38" s="264"/>
      <c r="CE38" s="264"/>
      <c r="CF38" s="264"/>
      <c r="CG38" s="264"/>
      <c r="CH38" s="264"/>
      <c r="CI38" s="264"/>
      <c r="CJ38" s="264"/>
      <c r="CK38" s="264"/>
      <c r="CL38" s="264"/>
      <c r="CM38" s="264"/>
      <c r="CN38" s="358"/>
      <c r="CO38" s="358"/>
      <c r="CP38" s="358"/>
      <c r="CQ38" s="358"/>
      <c r="CR38" s="358"/>
      <c r="CS38" s="358"/>
      <c r="CT38" s="264"/>
      <c r="CU38" s="264"/>
      <c r="CV38" s="264"/>
      <c r="CW38" s="264"/>
      <c r="CX38" s="264"/>
      <c r="CY38" s="264"/>
      <c r="CZ38" s="264"/>
      <c r="DA38" s="264"/>
      <c r="DB38" s="264"/>
      <c r="DC38" s="264"/>
      <c r="DD38" s="264"/>
      <c r="DE38" s="264"/>
      <c r="DF38" s="264"/>
      <c r="DG38" s="264"/>
      <c r="DH38" s="264"/>
      <c r="DI38" s="264"/>
      <c r="DJ38" s="264"/>
      <c r="DK38" s="264"/>
      <c r="DL38" s="264"/>
      <c r="DM38" s="264"/>
      <c r="DN38" s="264"/>
      <c r="DO38" s="264"/>
      <c r="DP38" s="264"/>
      <c r="DQ38" s="264"/>
      <c r="DR38" s="264"/>
      <c r="DS38" s="264"/>
      <c r="DT38" s="264"/>
      <c r="DU38" s="264"/>
      <c r="DV38" s="264"/>
      <c r="DW38" s="264"/>
      <c r="DX38" s="264"/>
      <c r="DY38" s="264"/>
      <c r="DZ38" s="264"/>
      <c r="EA38" s="264"/>
      <c r="EB38" s="264"/>
      <c r="EC38" s="264"/>
      <c r="ED38" s="264"/>
      <c r="EE38" s="264"/>
      <c r="EF38" s="264"/>
      <c r="EG38" s="264"/>
      <c r="EH38" s="264"/>
      <c r="EI38" s="264"/>
      <c r="EJ38" s="264"/>
      <c r="EK38" s="264"/>
      <c r="EL38" s="264"/>
      <c r="EM38" s="264"/>
      <c r="EN38" s="264"/>
      <c r="EO38" s="264"/>
      <c r="EP38" s="264"/>
      <c r="EQ38" s="264"/>
      <c r="ER38" s="264"/>
      <c r="ES38" s="264"/>
      <c r="ET38" s="264"/>
      <c r="EU38" s="264"/>
      <c r="EV38" s="264"/>
      <c r="EW38" s="264"/>
      <c r="EX38" s="264"/>
      <c r="EY38" s="264"/>
      <c r="EZ38" s="264"/>
      <c r="FA38" s="264"/>
      <c r="FB38" s="264"/>
      <c r="FC38" s="264"/>
      <c r="FD38" s="264"/>
      <c r="FE38" s="264"/>
      <c r="FF38" s="264"/>
      <c r="FG38" s="264"/>
      <c r="FH38" s="264"/>
      <c r="FI38" s="264"/>
      <c r="FJ38" s="264"/>
      <c r="FK38" s="264"/>
      <c r="FL38" s="264"/>
      <c r="FM38" s="264"/>
      <c r="FN38" s="264"/>
      <c r="FO38" s="264"/>
      <c r="FP38" s="264"/>
      <c r="FQ38" s="264"/>
      <c r="FR38" s="264"/>
      <c r="FS38" s="264"/>
      <c r="FT38" s="264"/>
      <c r="FU38" s="264"/>
      <c r="FV38" s="264"/>
      <c r="FW38" s="264"/>
      <c r="FX38" s="264"/>
      <c r="FY38" s="264"/>
      <c r="FZ38" s="264"/>
      <c r="GA38" s="264"/>
      <c r="GB38" s="264"/>
      <c r="GC38" s="264"/>
      <c r="GD38" s="264"/>
      <c r="GE38" s="264"/>
      <c r="GF38" s="264"/>
      <c r="GG38" s="264"/>
      <c r="GH38" s="264"/>
      <c r="GI38" s="264"/>
      <c r="GJ38" s="264"/>
      <c r="GK38" s="264"/>
      <c r="GL38" s="264"/>
      <c r="GM38" s="264"/>
      <c r="GN38" s="264"/>
      <c r="GO38" s="264"/>
      <c r="GP38" s="264"/>
      <c r="GQ38" s="264"/>
      <c r="GR38" s="264"/>
      <c r="GS38" s="264"/>
      <c r="GT38" s="264"/>
      <c r="GU38" s="264"/>
      <c r="GV38" s="264"/>
      <c r="GW38" s="264"/>
      <c r="GX38" s="264"/>
      <c r="GY38" s="264"/>
      <c r="GZ38" s="264"/>
      <c r="HA38" s="264"/>
      <c r="HB38" s="264"/>
      <c r="HC38" s="264"/>
      <c r="HD38" s="264"/>
      <c r="HE38" s="264"/>
      <c r="HF38" s="264"/>
      <c r="HG38" s="264"/>
      <c r="HH38" s="264"/>
      <c r="HI38" s="264"/>
      <c r="HJ38" s="264"/>
      <c r="HK38" s="264"/>
      <c r="HL38" s="264"/>
      <c r="HM38" s="264"/>
      <c r="HN38" s="264"/>
      <c r="HO38" s="264"/>
      <c r="HP38" s="264"/>
      <c r="HQ38" s="264"/>
      <c r="HR38" s="264"/>
      <c r="HS38" s="264"/>
      <c r="HT38" s="264"/>
      <c r="HU38" s="264"/>
      <c r="HV38" s="264"/>
    </row>
  </sheetData>
  <mergeCells count="95">
    <mergeCell ref="KB3:KG3"/>
    <mergeCell ref="CU2:CZ2"/>
    <mergeCell ref="A3:F3"/>
    <mergeCell ref="IL3:IQ3"/>
    <mergeCell ref="FM2:FR2"/>
    <mergeCell ref="HQ2:HV2"/>
    <mergeCell ref="DB2:DG2"/>
    <mergeCell ref="BL2:BQ2"/>
    <mergeCell ref="EK2:EP2"/>
    <mergeCell ref="DP2:DU2"/>
    <mergeCell ref="V2:AA2"/>
    <mergeCell ref="JG3:JL3"/>
    <mergeCell ref="AJ2:AO2"/>
    <mergeCell ref="JU3:JZ3"/>
    <mergeCell ref="CN2:CS2"/>
    <mergeCell ref="JU2:JZ2"/>
    <mergeCell ref="GH2:GM2"/>
    <mergeCell ref="BZ3:CE3"/>
    <mergeCell ref="IL2:IQ2"/>
    <mergeCell ref="HC3:HH3"/>
    <mergeCell ref="ED2:EI2"/>
    <mergeCell ref="GV2:HA2"/>
    <mergeCell ref="CG2:CL2"/>
    <mergeCell ref="ED3:EI3"/>
    <mergeCell ref="FF2:FK2"/>
    <mergeCell ref="A2:F2"/>
    <mergeCell ref="CN35:CS38"/>
    <mergeCell ref="FT2:FY2"/>
    <mergeCell ref="BE2:BJ2"/>
    <mergeCell ref="DI2:DN2"/>
    <mergeCell ref="AK36:AO37"/>
    <mergeCell ref="AC2:AH2"/>
    <mergeCell ref="CU3:CZ3"/>
    <mergeCell ref="O3:T3"/>
    <mergeCell ref="BM36:BQ37"/>
    <mergeCell ref="BS3:BX3"/>
    <mergeCell ref="DW3:EB3"/>
    <mergeCell ref="BZ2:CE2"/>
    <mergeCell ref="EY2:FD2"/>
    <mergeCell ref="AX2:BC2"/>
    <mergeCell ref="EK3:EP3"/>
    <mergeCell ref="AD36:AH37"/>
    <mergeCell ref="AJ3:AO3"/>
    <mergeCell ref="CN3:CS3"/>
    <mergeCell ref="DB3:DG3"/>
    <mergeCell ref="AY36:BC37"/>
    <mergeCell ref="BF36:BJ37"/>
    <mergeCell ref="B36:F37"/>
    <mergeCell ref="HC2:HH2"/>
    <mergeCell ref="FM3:FR3"/>
    <mergeCell ref="AR36:AV37"/>
    <mergeCell ref="AX3:BC3"/>
    <mergeCell ref="H3:M3"/>
    <mergeCell ref="O2:T2"/>
    <mergeCell ref="BS2:BX2"/>
    <mergeCell ref="FF3:FK3"/>
    <mergeCell ref="FT3:FY3"/>
    <mergeCell ref="BE3:BJ3"/>
    <mergeCell ref="DI3:DN3"/>
    <mergeCell ref="ER3:EW3"/>
    <mergeCell ref="DW2:EB2"/>
    <mergeCell ref="AC3:AH3"/>
    <mergeCell ref="CG3:CL3"/>
    <mergeCell ref="W36:AA37"/>
    <mergeCell ref="I36:M37"/>
    <mergeCell ref="GH3:GM3"/>
    <mergeCell ref="ER2:EW2"/>
    <mergeCell ref="JN3:JS3"/>
    <mergeCell ref="H2:M2"/>
    <mergeCell ref="IS2:IX2"/>
    <mergeCell ref="JG2:JL2"/>
    <mergeCell ref="IS3:IX3"/>
    <mergeCell ref="IZ2:JE2"/>
    <mergeCell ref="HX3:IC3"/>
    <mergeCell ref="HX2:IC2"/>
    <mergeCell ref="AQ3:AV3"/>
    <mergeCell ref="P36:T37"/>
    <mergeCell ref="GO3:GT3"/>
    <mergeCell ref="EY3:FD3"/>
    <mergeCell ref="KB2:KG2"/>
    <mergeCell ref="BL3:BQ3"/>
    <mergeCell ref="V3:AA3"/>
    <mergeCell ref="JN2:JS2"/>
    <mergeCell ref="GO2:GT2"/>
    <mergeCell ref="HQ3:HV3"/>
    <mergeCell ref="GA3:GF3"/>
    <mergeCell ref="IE3:IJ3"/>
    <mergeCell ref="IE2:IJ2"/>
    <mergeCell ref="AQ2:AV2"/>
    <mergeCell ref="HJ2:HO2"/>
    <mergeCell ref="GV3:HA3"/>
    <mergeCell ref="IZ3:JE3"/>
    <mergeCell ref="HJ3:HO3"/>
    <mergeCell ref="GA2:GF2"/>
    <mergeCell ref="DP3:DU3"/>
  </mergeCells>
  <conditionalFormatting sqref="A1:AV35">
    <cfRule type="expression" dxfId="448" priority="360">
      <formula>ROW()=CELL("FILA")</formula>
    </cfRule>
  </conditionalFormatting>
  <conditionalFormatting sqref="B5:F32">
    <cfRule type="cellIs" dxfId="447" priority="421" operator="greaterThan">
      <formula>$W$1</formula>
    </cfRule>
    <cfRule type="cellIs" dxfId="446" priority="414" operator="lessThan">
      <formula>$X$1</formula>
    </cfRule>
  </conditionalFormatting>
  <conditionalFormatting sqref="B6:F32">
    <cfRule type="cellIs" dxfId="445" priority="420" operator="lessThan">
      <formula>$X$1</formula>
    </cfRule>
    <cfRule type="cellIs" dxfId="444" priority="417" operator="greaterThan">
      <formula>$W$1</formula>
    </cfRule>
    <cfRule type="cellIs" dxfId="443" priority="412" operator="lessThan">
      <formula>$X$1</formula>
    </cfRule>
    <cfRule type="cellIs" dxfId="442" priority="416" operator="lessThan">
      <formula>$X$1</formula>
    </cfRule>
    <cfRule type="cellIs" dxfId="441" priority="415" operator="greaterThan">
      <formula>$W$1</formula>
    </cfRule>
    <cfRule type="cellIs" dxfId="440" priority="413" operator="greaterThan">
      <formula>$W$1</formula>
    </cfRule>
  </conditionalFormatting>
  <conditionalFormatting sqref="B34:F34">
    <cfRule type="cellIs" dxfId="439" priority="419" operator="greaterThan">
      <formula>$W$1</formula>
    </cfRule>
    <cfRule type="cellIs" dxfId="438" priority="418" operator="lessThan">
      <formula>$X$1</formula>
    </cfRule>
  </conditionalFormatting>
  <conditionalFormatting sqref="I5:M32">
    <cfRule type="cellIs" dxfId="437" priority="424" operator="lessThan">
      <formula>$X$1</formula>
    </cfRule>
    <cfRule type="cellIs" dxfId="436" priority="431" operator="greaterThan">
      <formula>$W$1</formula>
    </cfRule>
  </conditionalFormatting>
  <conditionalFormatting sqref="I6:M32">
    <cfRule type="cellIs" dxfId="435" priority="426" operator="lessThan">
      <formula>$X$1</formula>
    </cfRule>
    <cfRule type="cellIs" dxfId="434" priority="423" operator="greaterThan">
      <formula>$W$1</formula>
    </cfRule>
    <cfRule type="cellIs" dxfId="433" priority="425" operator="greaterThan">
      <formula>$W$1</formula>
    </cfRule>
    <cfRule type="cellIs" dxfId="432" priority="430" operator="lessThan">
      <formula>$X$1</formula>
    </cfRule>
    <cfRule type="cellIs" dxfId="431" priority="427" operator="greaterThan">
      <formula>$W$1</formula>
    </cfRule>
    <cfRule type="cellIs" dxfId="430" priority="422" operator="lessThan">
      <formula>$X$1</formula>
    </cfRule>
  </conditionalFormatting>
  <conditionalFormatting sqref="I34:M34">
    <cfRule type="cellIs" dxfId="429" priority="428" operator="lessThan">
      <formula>$X$1</formula>
    </cfRule>
    <cfRule type="cellIs" dxfId="428" priority="429" operator="greaterThan">
      <formula>$W$1</formula>
    </cfRule>
  </conditionalFormatting>
  <conditionalFormatting sqref="P5:T32">
    <cfRule type="cellIs" dxfId="427" priority="441" operator="greaterThan">
      <formula>$W$1</formula>
    </cfRule>
    <cfRule type="cellIs" dxfId="426" priority="434" operator="lessThan">
      <formula>$X$1</formula>
    </cfRule>
  </conditionalFormatting>
  <conditionalFormatting sqref="P6:T32">
    <cfRule type="cellIs" dxfId="425" priority="440" operator="lessThan">
      <formula>$X$1</formula>
    </cfRule>
    <cfRule type="cellIs" dxfId="424" priority="436" operator="lessThan">
      <formula>$X$1</formula>
    </cfRule>
    <cfRule type="cellIs" dxfId="423" priority="435" operator="greaterThan">
      <formula>$W$1</formula>
    </cfRule>
    <cfRule type="cellIs" dxfId="422" priority="433" operator="greaterThan">
      <formula>$W$1</formula>
    </cfRule>
    <cfRule type="cellIs" dxfId="421" priority="437" operator="greaterThan">
      <formula>$W$1</formula>
    </cfRule>
    <cfRule type="cellIs" dxfId="420" priority="432" operator="lessThan">
      <formula>$X$1</formula>
    </cfRule>
  </conditionalFormatting>
  <conditionalFormatting sqref="P34:T34">
    <cfRule type="cellIs" dxfId="419" priority="439" operator="greaterThan">
      <formula>$W$1</formula>
    </cfRule>
    <cfRule type="cellIs" dxfId="418" priority="438" operator="lessThan">
      <formula>$X$1</formula>
    </cfRule>
  </conditionalFormatting>
  <conditionalFormatting sqref="W5:AA32">
    <cfRule type="cellIs" dxfId="417" priority="451" operator="greaterThan">
      <formula>$W$1</formula>
    </cfRule>
    <cfRule type="cellIs" dxfId="416" priority="444" operator="lessThan">
      <formula>$X$1</formula>
    </cfRule>
  </conditionalFormatting>
  <conditionalFormatting sqref="W6:AA32">
    <cfRule type="cellIs" dxfId="415" priority="446" operator="lessThan">
      <formula>$X$1</formula>
    </cfRule>
    <cfRule type="cellIs" dxfId="414" priority="447" operator="greaterThan">
      <formula>$W$1</formula>
    </cfRule>
    <cfRule type="cellIs" dxfId="413" priority="450" operator="lessThan">
      <formula>$X$1</formula>
    </cfRule>
    <cfRule type="cellIs" dxfId="412" priority="443" operator="greaterThan">
      <formula>$W$1</formula>
    </cfRule>
    <cfRule type="cellIs" dxfId="411" priority="442" operator="lessThan">
      <formula>$X$1</formula>
    </cfRule>
    <cfRule type="cellIs" dxfId="410" priority="445" operator="greaterThan">
      <formula>$W$1</formula>
    </cfRule>
  </conditionalFormatting>
  <conditionalFormatting sqref="W34:AA34">
    <cfRule type="cellIs" dxfId="409" priority="449" operator="greaterThan">
      <formula>$W$1</formula>
    </cfRule>
    <cfRule type="cellIs" dxfId="408" priority="448" operator="lessThan">
      <formula>$X$1</formula>
    </cfRule>
  </conditionalFormatting>
  <conditionalFormatting sqref="AD5:AH22 AD24:AH32">
    <cfRule type="cellIs" dxfId="407" priority="411" operator="greaterThan">
      <formula>$W$1</formula>
    </cfRule>
  </conditionalFormatting>
  <conditionalFormatting sqref="AD5:AH22">
    <cfRule type="cellIs" dxfId="406" priority="403" operator="lessThan">
      <formula>$X$1</formula>
    </cfRule>
  </conditionalFormatting>
  <conditionalFormatting sqref="AD6:AH22 AD24:AH32">
    <cfRule type="cellIs" dxfId="405" priority="410" operator="lessThan">
      <formula>$X$1</formula>
    </cfRule>
    <cfRule type="cellIs" dxfId="404" priority="407" operator="greaterThan">
      <formula>$W$1</formula>
    </cfRule>
    <cfRule type="cellIs" dxfId="403" priority="406" operator="lessThan">
      <formula>$X$1</formula>
    </cfRule>
  </conditionalFormatting>
  <conditionalFormatting sqref="AD6:AH32">
    <cfRule type="cellIs" dxfId="402" priority="402" operator="greaterThan">
      <formula>$W$1</formula>
    </cfRule>
    <cfRule type="cellIs" dxfId="401" priority="401" operator="lessThan">
      <formula>$X$1</formula>
    </cfRule>
  </conditionalFormatting>
  <conditionalFormatting sqref="AD23:AH23">
    <cfRule type="cellIs" dxfId="400" priority="397" operator="lessThan">
      <formula>$X$1</formula>
    </cfRule>
    <cfRule type="cellIs" dxfId="399" priority="399" operator="lessThan">
      <formula>$X$1</formula>
    </cfRule>
    <cfRule type="cellIs" dxfId="398" priority="400" operator="greaterThan">
      <formula>$W$1</formula>
    </cfRule>
    <cfRule type="cellIs" dxfId="397" priority="398" operator="greaterThan">
      <formula>$W$1</formula>
    </cfRule>
    <cfRule type="cellIs" dxfId="396" priority="395" operator="lessThan">
      <formula>$X$1</formula>
    </cfRule>
    <cfRule type="cellIs" dxfId="395" priority="396" operator="greaterThan">
      <formula>$W$1</formula>
    </cfRule>
  </conditionalFormatting>
  <conditionalFormatting sqref="AD24:AH32 AD6:AH22">
    <cfRule type="cellIs" dxfId="394" priority="405" operator="greaterThan">
      <formula>$W$1</formula>
    </cfRule>
  </conditionalFormatting>
  <conditionalFormatting sqref="AD24:AH32">
    <cfRule type="cellIs" dxfId="393" priority="404" operator="lessThan">
      <formula>$X$1</formula>
    </cfRule>
  </conditionalFormatting>
  <conditionalFormatting sqref="AD34:AH34">
    <cfRule type="cellIs" dxfId="392" priority="409" operator="greaterThan">
      <formula>$W$1</formula>
    </cfRule>
    <cfRule type="cellIs" dxfId="391" priority="408" operator="lessThan">
      <formula>$X$1</formula>
    </cfRule>
  </conditionalFormatting>
  <conditionalFormatting sqref="AK5:AO22 AK24:AO32">
    <cfRule type="cellIs" dxfId="390" priority="394" operator="greaterThan">
      <formula>$W$1</formula>
    </cfRule>
  </conditionalFormatting>
  <conditionalFormatting sqref="AK5:AO22">
    <cfRule type="cellIs" dxfId="389" priority="386" operator="lessThan">
      <formula>$X$1</formula>
    </cfRule>
  </conditionalFormatting>
  <conditionalFormatting sqref="AK6:AO22 AK24:AO32">
    <cfRule type="cellIs" dxfId="388" priority="393" operator="lessThan">
      <formula>$X$1</formula>
    </cfRule>
    <cfRule type="cellIs" dxfId="387" priority="390" operator="greaterThan">
      <formula>$W$1</formula>
    </cfRule>
    <cfRule type="cellIs" dxfId="386" priority="389" operator="lessThan">
      <formula>$X$1</formula>
    </cfRule>
  </conditionalFormatting>
  <conditionalFormatting sqref="AK6:AO32">
    <cfRule type="cellIs" dxfId="385" priority="385" operator="greaterThan">
      <formula>$W$1</formula>
    </cfRule>
    <cfRule type="cellIs" dxfId="384" priority="384" operator="lessThan">
      <formula>$X$1</formula>
    </cfRule>
  </conditionalFormatting>
  <conditionalFormatting sqref="AK23:AO23">
    <cfRule type="cellIs" dxfId="383" priority="382" operator="lessThan">
      <formula>$X$1</formula>
    </cfRule>
    <cfRule type="cellIs" dxfId="382" priority="378" operator="lessThan">
      <formula>$X$1</formula>
    </cfRule>
    <cfRule type="cellIs" dxfId="381" priority="379" operator="greaterThan">
      <formula>$W$1</formula>
    </cfRule>
    <cfRule type="cellIs" dxfId="380" priority="381" operator="greaterThan">
      <formula>$W$1</formula>
    </cfRule>
    <cfRule type="cellIs" dxfId="379" priority="380" operator="lessThan">
      <formula>$X$1</formula>
    </cfRule>
    <cfRule type="cellIs" dxfId="378" priority="383" operator="greaterThan">
      <formula>$W$1</formula>
    </cfRule>
  </conditionalFormatting>
  <conditionalFormatting sqref="AK24:AO32 AK6:AO22">
    <cfRule type="cellIs" dxfId="377" priority="388" operator="greaterThan">
      <formula>$W$1</formula>
    </cfRule>
  </conditionalFormatting>
  <conditionalFormatting sqref="AK24:AO32">
    <cfRule type="cellIs" dxfId="376" priority="387" operator="lessThan">
      <formula>$X$1</formula>
    </cfRule>
  </conditionalFormatting>
  <conditionalFormatting sqref="AK34:AO34">
    <cfRule type="cellIs" dxfId="375" priority="391" operator="lessThan">
      <formula>$X$1</formula>
    </cfRule>
    <cfRule type="cellIs" dxfId="374" priority="392" operator="greaterThan">
      <formula>$W$1</formula>
    </cfRule>
  </conditionalFormatting>
  <conditionalFormatting sqref="AR5:AV22 AR24:AV32">
    <cfRule type="cellIs" dxfId="373" priority="377" operator="greaterThan">
      <formula>$W$1</formula>
    </cfRule>
  </conditionalFormatting>
  <conditionalFormatting sqref="AR5:AV22">
    <cfRule type="cellIs" dxfId="372" priority="369" operator="lessThan">
      <formula>$X$1</formula>
    </cfRule>
  </conditionalFormatting>
  <conditionalFormatting sqref="AR5:AV32">
    <cfRule type="cellIs" dxfId="371" priority="359" operator="equal">
      <formula>0</formula>
    </cfRule>
  </conditionalFormatting>
  <conditionalFormatting sqref="AR6:AV22 AR24:AV32">
    <cfRule type="cellIs" dxfId="370" priority="376" operator="lessThan">
      <formula>$X$1</formula>
    </cfRule>
    <cfRule type="cellIs" dxfId="369" priority="373" operator="greaterThan">
      <formula>$W$1</formula>
    </cfRule>
    <cfRule type="cellIs" dxfId="368" priority="372" operator="lessThan">
      <formula>$X$1</formula>
    </cfRule>
  </conditionalFormatting>
  <conditionalFormatting sqref="AR6:AV32">
    <cfRule type="cellIs" dxfId="367" priority="368" operator="greaterThan">
      <formula>$W$1</formula>
    </cfRule>
    <cfRule type="cellIs" dxfId="366" priority="367" operator="lessThan">
      <formula>$X$1</formula>
    </cfRule>
  </conditionalFormatting>
  <conditionalFormatting sqref="AR23:AV23">
    <cfRule type="cellIs" dxfId="365" priority="366" operator="greaterThan">
      <formula>$W$1</formula>
    </cfRule>
    <cfRule type="cellIs" dxfId="364" priority="365" operator="lessThan">
      <formula>$X$1</formula>
    </cfRule>
    <cfRule type="cellIs" dxfId="363" priority="364" operator="greaterThan">
      <formula>$W$1</formula>
    </cfRule>
    <cfRule type="cellIs" dxfId="362" priority="363" operator="lessThan">
      <formula>$X$1</formula>
    </cfRule>
    <cfRule type="cellIs" dxfId="361" priority="362" operator="greaterThan">
      <formula>$W$1</formula>
    </cfRule>
    <cfRule type="cellIs" dxfId="360" priority="361" operator="lessThan">
      <formula>$X$1</formula>
    </cfRule>
  </conditionalFormatting>
  <conditionalFormatting sqref="AR24:AV32 AR6:AV22">
    <cfRule type="cellIs" dxfId="359" priority="371" operator="greaterThan">
      <formula>$W$1</formula>
    </cfRule>
  </conditionalFormatting>
  <conditionalFormatting sqref="AR24:AV32">
    <cfRule type="cellIs" dxfId="358" priority="370" operator="lessThan">
      <formula>$X$1</formula>
    </cfRule>
  </conditionalFormatting>
  <conditionalFormatting sqref="AR34:AV34">
    <cfRule type="cellIs" dxfId="357" priority="375" operator="greaterThan">
      <formula>$W$1</formula>
    </cfRule>
    <cfRule type="cellIs" dxfId="356" priority="374" operator="lessThan">
      <formula>$X$1</formula>
    </cfRule>
  </conditionalFormatting>
  <conditionalFormatting sqref="AY5:BC22 AY24:BC32">
    <cfRule type="cellIs" dxfId="355" priority="358" operator="greaterThan">
      <formula>$W$1</formula>
    </cfRule>
  </conditionalFormatting>
  <conditionalFormatting sqref="AY5:BC22">
    <cfRule type="cellIs" dxfId="354" priority="350" operator="lessThan">
      <formula>$X$1</formula>
    </cfRule>
  </conditionalFormatting>
  <conditionalFormatting sqref="AY5:BC32">
    <cfRule type="cellIs" dxfId="353" priority="341" operator="equal">
      <formula>0</formula>
    </cfRule>
  </conditionalFormatting>
  <conditionalFormatting sqref="AY6:BC22 AY24:BC32">
    <cfRule type="cellIs" dxfId="352" priority="357" operator="lessThan">
      <formula>$X$1</formula>
    </cfRule>
    <cfRule type="cellIs" dxfId="351" priority="354" operator="greaterThan">
      <formula>$W$1</formula>
    </cfRule>
    <cfRule type="cellIs" dxfId="350" priority="353" operator="lessThan">
      <formula>$X$1</formula>
    </cfRule>
  </conditionalFormatting>
  <conditionalFormatting sqref="AY6:BC32">
    <cfRule type="cellIs" dxfId="349" priority="349" operator="greaterThan">
      <formula>$W$1</formula>
    </cfRule>
    <cfRule type="cellIs" dxfId="348" priority="348" operator="lessThan">
      <formula>$X$1</formula>
    </cfRule>
  </conditionalFormatting>
  <conditionalFormatting sqref="AY23:BC23">
    <cfRule type="cellIs" dxfId="347" priority="346" operator="lessThan">
      <formula>$X$1</formula>
    </cfRule>
    <cfRule type="cellIs" dxfId="346" priority="345" operator="greaterThan">
      <formula>$W$1</formula>
    </cfRule>
    <cfRule type="cellIs" dxfId="345" priority="344" operator="lessThan">
      <formula>$X$1</formula>
    </cfRule>
    <cfRule type="cellIs" dxfId="344" priority="343" operator="greaterThan">
      <formula>$W$1</formula>
    </cfRule>
    <cfRule type="cellIs" dxfId="343" priority="342" operator="lessThan">
      <formula>$X$1</formula>
    </cfRule>
    <cfRule type="cellIs" dxfId="342" priority="347" operator="greaterThan">
      <formula>$W$1</formula>
    </cfRule>
  </conditionalFormatting>
  <conditionalFormatting sqref="AY24:BC32 AY6:BC22">
    <cfRule type="cellIs" dxfId="341" priority="352" operator="greaterThan">
      <formula>$W$1</formula>
    </cfRule>
  </conditionalFormatting>
  <conditionalFormatting sqref="AY24:BC32">
    <cfRule type="cellIs" dxfId="340" priority="351" operator="lessThan">
      <formula>$X$1</formula>
    </cfRule>
  </conditionalFormatting>
  <conditionalFormatting sqref="AY34:BC34">
    <cfRule type="cellIs" dxfId="339" priority="356" operator="greaterThan">
      <formula>$W$1</formula>
    </cfRule>
    <cfRule type="cellIs" dxfId="338" priority="355" operator="lessThan">
      <formula>$X$1</formula>
    </cfRule>
  </conditionalFormatting>
  <conditionalFormatting sqref="BF5:BJ22 BF24:BJ32">
    <cfRule type="cellIs" dxfId="337" priority="340" operator="greaterThan">
      <formula>$W$1</formula>
    </cfRule>
  </conditionalFormatting>
  <conditionalFormatting sqref="BF5:BJ22">
    <cfRule type="cellIs" dxfId="336" priority="332" operator="lessThan">
      <formula>$X$1</formula>
    </cfRule>
  </conditionalFormatting>
  <conditionalFormatting sqref="BF5:BJ32">
    <cfRule type="cellIs" dxfId="335" priority="323" operator="equal">
      <formula>0</formula>
    </cfRule>
  </conditionalFormatting>
  <conditionalFormatting sqref="BF6:BJ22 BF24:BJ32">
    <cfRule type="cellIs" dxfId="334" priority="339" operator="lessThan">
      <formula>$X$1</formula>
    </cfRule>
    <cfRule type="cellIs" dxfId="333" priority="336" operator="greaterThan">
      <formula>$W$1</formula>
    </cfRule>
    <cfRule type="cellIs" dxfId="332" priority="335" operator="lessThan">
      <formula>$X$1</formula>
    </cfRule>
  </conditionalFormatting>
  <conditionalFormatting sqref="BF6:BJ32">
    <cfRule type="cellIs" dxfId="331" priority="331" operator="greaterThan">
      <formula>$W$1</formula>
    </cfRule>
    <cfRule type="cellIs" dxfId="330" priority="330" operator="lessThan">
      <formula>$X$1</formula>
    </cfRule>
  </conditionalFormatting>
  <conditionalFormatting sqref="BF23:BJ23">
    <cfRule type="cellIs" dxfId="329" priority="324" operator="lessThan">
      <formula>$X$1</formula>
    </cfRule>
    <cfRule type="cellIs" dxfId="328" priority="329" operator="greaterThan">
      <formula>$W$1</formula>
    </cfRule>
    <cfRule type="cellIs" dxfId="327" priority="328" operator="lessThan">
      <formula>$X$1</formula>
    </cfRule>
    <cfRule type="cellIs" dxfId="326" priority="327" operator="greaterThan">
      <formula>$W$1</formula>
    </cfRule>
    <cfRule type="cellIs" dxfId="325" priority="326" operator="lessThan">
      <formula>$X$1</formula>
    </cfRule>
    <cfRule type="cellIs" dxfId="324" priority="325" operator="greaterThan">
      <formula>$W$1</formula>
    </cfRule>
  </conditionalFormatting>
  <conditionalFormatting sqref="BF24:BJ32 BF6:BJ22">
    <cfRule type="cellIs" dxfId="323" priority="334" operator="greaterThan">
      <formula>$W$1</formula>
    </cfRule>
  </conditionalFormatting>
  <conditionalFormatting sqref="BF24:BJ32">
    <cfRule type="cellIs" dxfId="322" priority="333" operator="lessThan">
      <formula>$X$1</formula>
    </cfRule>
  </conditionalFormatting>
  <conditionalFormatting sqref="BF34:BJ34">
    <cfRule type="cellIs" dxfId="321" priority="338" operator="greaterThan">
      <formula>$W$1</formula>
    </cfRule>
    <cfRule type="cellIs" dxfId="320" priority="337" operator="lessThan">
      <formula>$X$1</formula>
    </cfRule>
  </conditionalFormatting>
  <conditionalFormatting sqref="BM5:BQ22 BM24:BQ32">
    <cfRule type="cellIs" dxfId="319" priority="322" operator="greaterThan">
      <formula>$W$1</formula>
    </cfRule>
  </conditionalFormatting>
  <conditionalFormatting sqref="BM5:BQ22">
    <cfRule type="cellIs" dxfId="318" priority="314" operator="lessThan">
      <formula>$X$1</formula>
    </cfRule>
  </conditionalFormatting>
  <conditionalFormatting sqref="BM5:BQ32">
    <cfRule type="cellIs" dxfId="317" priority="305" operator="equal">
      <formula>0</formula>
    </cfRule>
  </conditionalFormatting>
  <conditionalFormatting sqref="BM6:BQ22 BM24:BQ32">
    <cfRule type="cellIs" dxfId="316" priority="318" operator="greaterThan">
      <formula>$W$1</formula>
    </cfRule>
    <cfRule type="cellIs" dxfId="315" priority="321" operator="lessThan">
      <formula>$X$1</formula>
    </cfRule>
    <cfRule type="cellIs" dxfId="314" priority="317" operator="lessThan">
      <formula>$X$1</formula>
    </cfRule>
  </conditionalFormatting>
  <conditionalFormatting sqref="BM6:BQ32">
    <cfRule type="cellIs" dxfId="313" priority="313" operator="greaterThan">
      <formula>$W$1</formula>
    </cfRule>
    <cfRule type="cellIs" dxfId="312" priority="312" operator="lessThan">
      <formula>$X$1</formula>
    </cfRule>
  </conditionalFormatting>
  <conditionalFormatting sqref="BM23:BQ23">
    <cfRule type="cellIs" dxfId="311" priority="310" operator="lessThan">
      <formula>$X$1</formula>
    </cfRule>
    <cfRule type="cellIs" dxfId="310" priority="309" operator="greaterThan">
      <formula>$W$1</formula>
    </cfRule>
    <cfRule type="cellIs" dxfId="309" priority="308" operator="lessThan">
      <formula>$X$1</formula>
    </cfRule>
    <cfRule type="cellIs" dxfId="308" priority="307" operator="greaterThan">
      <formula>$W$1</formula>
    </cfRule>
    <cfRule type="cellIs" dxfId="307" priority="306" operator="lessThan">
      <formula>$X$1</formula>
    </cfRule>
    <cfRule type="cellIs" dxfId="306" priority="311" operator="greaterThan">
      <formula>$W$1</formula>
    </cfRule>
  </conditionalFormatting>
  <conditionalFormatting sqref="BM24:BQ32 BM6:BQ22">
    <cfRule type="cellIs" dxfId="305" priority="316" operator="greaterThan">
      <formula>$W$1</formula>
    </cfRule>
  </conditionalFormatting>
  <conditionalFormatting sqref="BM24:BQ32">
    <cfRule type="cellIs" dxfId="304" priority="315" operator="lessThan">
      <formula>$X$1</formula>
    </cfRule>
  </conditionalFormatting>
  <conditionalFormatting sqref="BM34:BQ34">
    <cfRule type="cellIs" dxfId="303" priority="320" operator="greaterThan">
      <formula>$W$1</formula>
    </cfRule>
    <cfRule type="cellIs" dxfId="302" priority="319" operator="lessThan">
      <formula>$X$1</formula>
    </cfRule>
  </conditionalFormatting>
  <conditionalFormatting sqref="BT5:BX22 BT24:BX32">
    <cfRule type="cellIs" dxfId="301" priority="304" operator="greaterThan">
      <formula>$W$1</formula>
    </cfRule>
  </conditionalFormatting>
  <conditionalFormatting sqref="BT5:BX22">
    <cfRule type="cellIs" dxfId="300" priority="296" operator="lessThan">
      <formula>$X$1</formula>
    </cfRule>
  </conditionalFormatting>
  <conditionalFormatting sqref="BT5:BX32">
    <cfRule type="cellIs" dxfId="299" priority="287" operator="equal">
      <formula>0</formula>
    </cfRule>
  </conditionalFormatting>
  <conditionalFormatting sqref="BT6:BX22 BT24:BX32">
    <cfRule type="cellIs" dxfId="298" priority="303" operator="lessThan">
      <formula>$X$1</formula>
    </cfRule>
    <cfRule type="cellIs" dxfId="297" priority="300" operator="greaterThan">
      <formula>$W$1</formula>
    </cfRule>
    <cfRule type="cellIs" dxfId="296" priority="299" operator="lessThan">
      <formula>$X$1</formula>
    </cfRule>
  </conditionalFormatting>
  <conditionalFormatting sqref="BT6:BX32">
    <cfRule type="cellIs" dxfId="295" priority="294" operator="lessThan">
      <formula>$X$1</formula>
    </cfRule>
    <cfRule type="cellIs" dxfId="294" priority="295" operator="greaterThan">
      <formula>$W$1</formula>
    </cfRule>
  </conditionalFormatting>
  <conditionalFormatting sqref="BT23:BX23">
    <cfRule type="cellIs" dxfId="293" priority="292" operator="lessThan">
      <formula>$X$1</formula>
    </cfRule>
    <cfRule type="cellIs" dxfId="292" priority="291" operator="greaterThan">
      <formula>$W$1</formula>
    </cfRule>
    <cfRule type="cellIs" dxfId="291" priority="290" operator="lessThan">
      <formula>$X$1</formula>
    </cfRule>
    <cfRule type="cellIs" dxfId="290" priority="289" operator="greaterThan">
      <formula>$W$1</formula>
    </cfRule>
    <cfRule type="cellIs" dxfId="289" priority="288" operator="lessThan">
      <formula>$X$1</formula>
    </cfRule>
    <cfRule type="cellIs" dxfId="288" priority="293" operator="greaterThan">
      <formula>$W$1</formula>
    </cfRule>
  </conditionalFormatting>
  <conditionalFormatting sqref="BT24:BX32 BT6:BX22">
    <cfRule type="cellIs" dxfId="287" priority="298" operator="greaterThan">
      <formula>$W$1</formula>
    </cfRule>
  </conditionalFormatting>
  <conditionalFormatting sqref="BT24:BX32">
    <cfRule type="cellIs" dxfId="286" priority="297" operator="lessThan">
      <formula>$X$1</formula>
    </cfRule>
  </conditionalFormatting>
  <conditionalFormatting sqref="BT34:BX34">
    <cfRule type="cellIs" dxfId="285" priority="302" operator="greaterThan">
      <formula>$W$1</formula>
    </cfRule>
    <cfRule type="cellIs" dxfId="284" priority="301" operator="lessThan">
      <formula>$X$1</formula>
    </cfRule>
  </conditionalFormatting>
  <conditionalFormatting sqref="CA5:CE22 CA24:CE32">
    <cfRule type="cellIs" dxfId="283" priority="286" operator="greaterThan">
      <formula>$W$1</formula>
    </cfRule>
  </conditionalFormatting>
  <conditionalFormatting sqref="CA5:CE22">
    <cfRule type="cellIs" dxfId="282" priority="278" operator="lessThan">
      <formula>$X$1</formula>
    </cfRule>
  </conditionalFormatting>
  <conditionalFormatting sqref="CA5:CE32">
    <cfRule type="cellIs" dxfId="281" priority="269" operator="equal">
      <formula>0</formula>
    </cfRule>
  </conditionalFormatting>
  <conditionalFormatting sqref="CA6:CE22 CA24:CE32">
    <cfRule type="cellIs" dxfId="280" priority="285" operator="lessThan">
      <formula>$X$1</formula>
    </cfRule>
    <cfRule type="cellIs" dxfId="279" priority="282" operator="greaterThan">
      <formula>$W$1</formula>
    </cfRule>
    <cfRule type="cellIs" dxfId="278" priority="281" operator="lessThan">
      <formula>$X$1</formula>
    </cfRule>
  </conditionalFormatting>
  <conditionalFormatting sqref="CA6:CE32">
    <cfRule type="cellIs" dxfId="277" priority="277" operator="greaterThan">
      <formula>$W$1</formula>
    </cfRule>
    <cfRule type="cellIs" dxfId="276" priority="276" operator="lessThan">
      <formula>$X$1</formula>
    </cfRule>
  </conditionalFormatting>
  <conditionalFormatting sqref="CA23:CE23">
    <cfRule type="cellIs" dxfId="275" priority="275" operator="greaterThan">
      <formula>$W$1</formula>
    </cfRule>
    <cfRule type="cellIs" dxfId="274" priority="274" operator="lessThan">
      <formula>$X$1</formula>
    </cfRule>
    <cfRule type="cellIs" dxfId="273" priority="273" operator="greaterThan">
      <formula>$W$1</formula>
    </cfRule>
    <cfRule type="cellIs" dxfId="272" priority="272" operator="lessThan">
      <formula>$X$1</formula>
    </cfRule>
    <cfRule type="cellIs" dxfId="271" priority="271" operator="greaterThan">
      <formula>$W$1</formula>
    </cfRule>
    <cfRule type="cellIs" dxfId="270" priority="270" operator="lessThan">
      <formula>$X$1</formula>
    </cfRule>
  </conditionalFormatting>
  <conditionalFormatting sqref="CA24:CE32 CA6:CE22">
    <cfRule type="cellIs" dxfId="269" priority="280" operator="greaterThan">
      <formula>$W$1</formula>
    </cfRule>
  </conditionalFormatting>
  <conditionalFormatting sqref="CA24:CE32">
    <cfRule type="cellIs" dxfId="268" priority="279" operator="lessThan">
      <formula>$X$1</formula>
    </cfRule>
  </conditionalFormatting>
  <conditionalFormatting sqref="CA34:CE34">
    <cfRule type="cellIs" dxfId="267" priority="283" operator="lessThan">
      <formula>$X$1</formula>
    </cfRule>
    <cfRule type="cellIs" dxfId="266" priority="284" operator="greaterThan">
      <formula>$W$1</formula>
    </cfRule>
  </conditionalFormatting>
  <conditionalFormatting sqref="CH5:CL22 CH24:CL32">
    <cfRule type="cellIs" dxfId="265" priority="268" operator="greaterThan">
      <formula>$W$1</formula>
    </cfRule>
  </conditionalFormatting>
  <conditionalFormatting sqref="CH5:CL22">
    <cfRule type="cellIs" dxfId="264" priority="260" operator="lessThan">
      <formula>$X$1</formula>
    </cfRule>
  </conditionalFormatting>
  <conditionalFormatting sqref="CH5:CL32">
    <cfRule type="cellIs" dxfId="263" priority="251" operator="equal">
      <formula>0</formula>
    </cfRule>
  </conditionalFormatting>
  <conditionalFormatting sqref="CH6:CL22 CH24:CL32">
    <cfRule type="cellIs" dxfId="262" priority="267" operator="lessThan">
      <formula>$X$1</formula>
    </cfRule>
    <cfRule type="cellIs" dxfId="261" priority="264" operator="greaterThan">
      <formula>$W$1</formula>
    </cfRule>
    <cfRule type="cellIs" dxfId="260" priority="263" operator="lessThan">
      <formula>$X$1</formula>
    </cfRule>
  </conditionalFormatting>
  <conditionalFormatting sqref="CH6:CL32">
    <cfRule type="cellIs" dxfId="259" priority="258" operator="lessThan">
      <formula>$X$1</formula>
    </cfRule>
    <cfRule type="cellIs" dxfId="258" priority="259" operator="greaterThan">
      <formula>$W$1</formula>
    </cfRule>
  </conditionalFormatting>
  <conditionalFormatting sqref="CH23:CL23">
    <cfRule type="cellIs" dxfId="257" priority="255" operator="greaterThan">
      <formula>$W$1</formula>
    </cfRule>
    <cfRule type="cellIs" dxfId="256" priority="257" operator="greaterThan">
      <formula>$W$1</formula>
    </cfRule>
    <cfRule type="cellIs" dxfId="255" priority="256" operator="lessThan">
      <formula>$X$1</formula>
    </cfRule>
    <cfRule type="cellIs" dxfId="254" priority="254" operator="lessThan">
      <formula>$X$1</formula>
    </cfRule>
    <cfRule type="cellIs" dxfId="253" priority="253" operator="greaterThan">
      <formula>$W$1</formula>
    </cfRule>
    <cfRule type="cellIs" dxfId="252" priority="252" operator="lessThan">
      <formula>$X$1</formula>
    </cfRule>
  </conditionalFormatting>
  <conditionalFormatting sqref="CH24:CL32 CH6:CL22">
    <cfRule type="cellIs" dxfId="251" priority="262" operator="greaterThan">
      <formula>$W$1</formula>
    </cfRule>
  </conditionalFormatting>
  <conditionalFormatting sqref="CH24:CL32">
    <cfRule type="cellIs" dxfId="250" priority="261" operator="lessThan">
      <formula>$X$1</formula>
    </cfRule>
  </conditionalFormatting>
  <conditionalFormatting sqref="CH34:CL34">
    <cfRule type="cellIs" dxfId="249" priority="265" operator="lessThan">
      <formula>$X$1</formula>
    </cfRule>
    <cfRule type="cellIs" dxfId="248" priority="266" operator="greaterThan">
      <formula>$W$1</formula>
    </cfRule>
  </conditionalFormatting>
  <conditionalFormatting sqref="CO5:CS22 CO24:CS32">
    <cfRule type="cellIs" dxfId="247" priority="250" operator="greaterThan">
      <formula>$W$1</formula>
    </cfRule>
  </conditionalFormatting>
  <conditionalFormatting sqref="CO5:CS22">
    <cfRule type="cellIs" dxfId="246" priority="242" operator="lessThan">
      <formula>$X$1</formula>
    </cfRule>
  </conditionalFormatting>
  <conditionalFormatting sqref="CO5:CS32">
    <cfRule type="cellIs" dxfId="245" priority="233" operator="equal">
      <formula>0</formula>
    </cfRule>
  </conditionalFormatting>
  <conditionalFormatting sqref="CO6:CS22 CO24:CS32">
    <cfRule type="cellIs" dxfId="244" priority="249" operator="lessThan">
      <formula>$X$1</formula>
    </cfRule>
    <cfRule type="cellIs" dxfId="243" priority="246" operator="greaterThan">
      <formula>$W$1</formula>
    </cfRule>
    <cfRule type="cellIs" dxfId="242" priority="245" operator="lessThan">
      <formula>$X$1</formula>
    </cfRule>
  </conditionalFormatting>
  <conditionalFormatting sqref="CO6:CS32">
    <cfRule type="cellIs" dxfId="241" priority="241" operator="greaterThan">
      <formula>$W$1</formula>
    </cfRule>
    <cfRule type="cellIs" dxfId="240" priority="240" operator="lessThan">
      <formula>$X$1</formula>
    </cfRule>
  </conditionalFormatting>
  <conditionalFormatting sqref="CO23:CS23">
    <cfRule type="cellIs" dxfId="239" priority="239" operator="greaterThan">
      <formula>$W$1</formula>
    </cfRule>
    <cfRule type="cellIs" dxfId="238" priority="238" operator="lessThan">
      <formula>$X$1</formula>
    </cfRule>
    <cfRule type="cellIs" dxfId="237" priority="237" operator="greaterThan">
      <formula>$W$1</formula>
    </cfRule>
    <cfRule type="cellIs" dxfId="236" priority="236" operator="lessThan">
      <formula>$X$1</formula>
    </cfRule>
    <cfRule type="cellIs" dxfId="235" priority="235" operator="greaterThan">
      <formula>$W$1</formula>
    </cfRule>
    <cfRule type="cellIs" dxfId="234" priority="234" operator="lessThan">
      <formula>$X$1</formula>
    </cfRule>
  </conditionalFormatting>
  <conditionalFormatting sqref="CO24:CS32 CO6:CS22">
    <cfRule type="cellIs" dxfId="233" priority="244" operator="greaterThan">
      <formula>$W$1</formula>
    </cfRule>
  </conditionalFormatting>
  <conditionalFormatting sqref="CO24:CS32">
    <cfRule type="cellIs" dxfId="232" priority="243" operator="lessThan">
      <formula>$X$1</formula>
    </cfRule>
  </conditionalFormatting>
  <conditionalFormatting sqref="CO34:CS34">
    <cfRule type="cellIs" dxfId="231" priority="248" operator="greaterThan">
      <formula>$W$1</formula>
    </cfRule>
    <cfRule type="cellIs" dxfId="230" priority="247" operator="lessThan">
      <formula>$X$1</formula>
    </cfRule>
  </conditionalFormatting>
  <conditionalFormatting sqref="CV5:CZ22 CV24:CZ32">
    <cfRule type="cellIs" dxfId="229" priority="232" operator="greaterThan">
      <formula>$W$1</formula>
    </cfRule>
  </conditionalFormatting>
  <conditionalFormatting sqref="CV5:CZ22">
    <cfRule type="cellIs" dxfId="228" priority="224" operator="lessThan">
      <formula>$X$1</formula>
    </cfRule>
  </conditionalFormatting>
  <conditionalFormatting sqref="CV5:CZ32">
    <cfRule type="cellIs" dxfId="227" priority="215" operator="equal">
      <formula>0</formula>
    </cfRule>
  </conditionalFormatting>
  <conditionalFormatting sqref="CV6:CZ22 CV24:CZ32">
    <cfRule type="cellIs" dxfId="226" priority="228" operator="greaterThan">
      <formula>$W$1</formula>
    </cfRule>
    <cfRule type="cellIs" dxfId="225" priority="231" operator="lessThan">
      <formula>$X$1</formula>
    </cfRule>
    <cfRule type="cellIs" dxfId="224" priority="227" operator="lessThan">
      <formula>$X$1</formula>
    </cfRule>
  </conditionalFormatting>
  <conditionalFormatting sqref="CV6:CZ32">
    <cfRule type="cellIs" dxfId="223" priority="223" operator="greaterThan">
      <formula>$W$1</formula>
    </cfRule>
    <cfRule type="cellIs" dxfId="222" priority="222" operator="lessThan">
      <formula>$X$1</formula>
    </cfRule>
  </conditionalFormatting>
  <conditionalFormatting sqref="CV23:CZ23">
    <cfRule type="cellIs" dxfId="221" priority="217" operator="greaterThan">
      <formula>$W$1</formula>
    </cfRule>
    <cfRule type="cellIs" dxfId="220" priority="221" operator="greaterThan">
      <formula>$W$1</formula>
    </cfRule>
    <cfRule type="cellIs" dxfId="219" priority="220" operator="lessThan">
      <formula>$X$1</formula>
    </cfRule>
    <cfRule type="cellIs" dxfId="218" priority="219" operator="greaterThan">
      <formula>$W$1</formula>
    </cfRule>
    <cfRule type="cellIs" dxfId="217" priority="218" operator="lessThan">
      <formula>$X$1</formula>
    </cfRule>
    <cfRule type="cellIs" dxfId="216" priority="216" operator="lessThan">
      <formula>$X$1</formula>
    </cfRule>
  </conditionalFormatting>
  <conditionalFormatting sqref="CV24:CZ32 CV6:CZ22">
    <cfRule type="cellIs" dxfId="215" priority="226" operator="greaterThan">
      <formula>$W$1</formula>
    </cfRule>
  </conditionalFormatting>
  <conditionalFormatting sqref="CV24:CZ32">
    <cfRule type="cellIs" dxfId="214" priority="225" operator="lessThan">
      <formula>$X$1</formula>
    </cfRule>
  </conditionalFormatting>
  <conditionalFormatting sqref="CV34:CZ34">
    <cfRule type="cellIs" dxfId="213" priority="230" operator="greaterThan">
      <formula>$W$1</formula>
    </cfRule>
    <cfRule type="cellIs" dxfId="212" priority="229" operator="lessThan">
      <formula>$X$1</formula>
    </cfRule>
  </conditionalFormatting>
  <conditionalFormatting sqref="DC5:DG22 DC24:DG32">
    <cfRule type="cellIs" dxfId="211" priority="214" operator="greaterThan">
      <formula>$W$1</formula>
    </cfRule>
  </conditionalFormatting>
  <conditionalFormatting sqref="DC5:DG22">
    <cfRule type="cellIs" dxfId="210" priority="206" operator="lessThan">
      <formula>$X$1</formula>
    </cfRule>
  </conditionalFormatting>
  <conditionalFormatting sqref="DC5:DG32">
    <cfRule type="cellIs" dxfId="209" priority="197" operator="equal">
      <formula>0</formula>
    </cfRule>
  </conditionalFormatting>
  <conditionalFormatting sqref="DC6:DG22 DC24:DG32">
    <cfRule type="cellIs" dxfId="208" priority="213" operator="lessThan">
      <formula>$X$1</formula>
    </cfRule>
    <cfRule type="cellIs" dxfId="207" priority="210" operator="greaterThan">
      <formula>$W$1</formula>
    </cfRule>
    <cfRule type="cellIs" dxfId="206" priority="209" operator="lessThan">
      <formula>$X$1</formula>
    </cfRule>
  </conditionalFormatting>
  <conditionalFormatting sqref="DC6:DG32">
    <cfRule type="cellIs" dxfId="205" priority="205" operator="greaterThan">
      <formula>$W$1</formula>
    </cfRule>
    <cfRule type="cellIs" dxfId="204" priority="204" operator="lessThan">
      <formula>$X$1</formula>
    </cfRule>
  </conditionalFormatting>
  <conditionalFormatting sqref="DC23:DG23">
    <cfRule type="cellIs" dxfId="203" priority="202" operator="lessThan">
      <formula>$X$1</formula>
    </cfRule>
    <cfRule type="cellIs" dxfId="202" priority="201" operator="greaterThan">
      <formula>$W$1</formula>
    </cfRule>
    <cfRule type="cellIs" dxfId="201" priority="199" operator="greaterThan">
      <formula>$W$1</formula>
    </cfRule>
    <cfRule type="cellIs" dxfId="200" priority="198" operator="lessThan">
      <formula>$X$1</formula>
    </cfRule>
    <cfRule type="cellIs" dxfId="199" priority="200" operator="lessThan">
      <formula>$X$1</formula>
    </cfRule>
    <cfRule type="cellIs" dxfId="198" priority="203" operator="greaterThan">
      <formula>$W$1</formula>
    </cfRule>
  </conditionalFormatting>
  <conditionalFormatting sqref="DC24:DG32 DC6:DG22">
    <cfRule type="cellIs" dxfId="197" priority="208" operator="greaterThan">
      <formula>$W$1</formula>
    </cfRule>
  </conditionalFormatting>
  <conditionalFormatting sqref="DC24:DG32">
    <cfRule type="cellIs" dxfId="196" priority="207" operator="lessThan">
      <formula>$X$1</formula>
    </cfRule>
  </conditionalFormatting>
  <conditionalFormatting sqref="DC34:DG34">
    <cfRule type="cellIs" dxfId="195" priority="212" operator="greaterThan">
      <formula>$W$1</formula>
    </cfRule>
    <cfRule type="cellIs" dxfId="194" priority="211" operator="lessThan">
      <formula>$X$1</formula>
    </cfRule>
  </conditionalFormatting>
  <conditionalFormatting sqref="DJ5:DN22 DJ24:DN32">
    <cfRule type="cellIs" dxfId="193" priority="196" operator="greaterThan">
      <formula>$W$1</formula>
    </cfRule>
  </conditionalFormatting>
  <conditionalFormatting sqref="DJ5:DN22">
    <cfRule type="cellIs" dxfId="192" priority="188" operator="lessThan">
      <formula>$X$1</formula>
    </cfRule>
  </conditionalFormatting>
  <conditionalFormatting sqref="DJ5:DN32">
    <cfRule type="cellIs" dxfId="191" priority="179" operator="equal">
      <formula>0</formula>
    </cfRule>
  </conditionalFormatting>
  <conditionalFormatting sqref="DJ6:DN22 DJ24:DN32">
    <cfRule type="cellIs" dxfId="190" priority="195" operator="lessThan">
      <formula>$X$1</formula>
    </cfRule>
    <cfRule type="cellIs" dxfId="189" priority="192" operator="greaterThan">
      <formula>$W$1</formula>
    </cfRule>
    <cfRule type="cellIs" dxfId="188" priority="191" operator="lessThan">
      <formula>$X$1</formula>
    </cfRule>
  </conditionalFormatting>
  <conditionalFormatting sqref="DJ6:DN32">
    <cfRule type="cellIs" dxfId="187" priority="187" operator="greaterThan">
      <formula>$W$1</formula>
    </cfRule>
    <cfRule type="cellIs" dxfId="186" priority="186" operator="lessThan">
      <formula>$X$1</formula>
    </cfRule>
  </conditionalFormatting>
  <conditionalFormatting sqref="DJ23:DN23">
    <cfRule type="cellIs" dxfId="185" priority="180" operator="lessThan">
      <formula>$X$1</formula>
    </cfRule>
    <cfRule type="cellIs" dxfId="184" priority="181" operator="greaterThan">
      <formula>$W$1</formula>
    </cfRule>
    <cfRule type="cellIs" dxfId="183" priority="185" operator="greaterThan">
      <formula>$W$1</formula>
    </cfRule>
    <cfRule type="cellIs" dxfId="182" priority="184" operator="lessThan">
      <formula>$X$1</formula>
    </cfRule>
    <cfRule type="cellIs" dxfId="181" priority="183" operator="greaterThan">
      <formula>$W$1</formula>
    </cfRule>
    <cfRule type="cellIs" dxfId="180" priority="182" operator="lessThan">
      <formula>$X$1</formula>
    </cfRule>
  </conditionalFormatting>
  <conditionalFormatting sqref="DJ24:DN32 DJ6:DN22">
    <cfRule type="cellIs" dxfId="179" priority="190" operator="greaterThan">
      <formula>$W$1</formula>
    </cfRule>
  </conditionalFormatting>
  <conditionalFormatting sqref="DJ24:DN32">
    <cfRule type="cellIs" dxfId="178" priority="189" operator="lessThan">
      <formula>$X$1</formula>
    </cfRule>
  </conditionalFormatting>
  <conditionalFormatting sqref="DJ34:DN34">
    <cfRule type="cellIs" dxfId="177" priority="194" operator="greaterThan">
      <formula>$W$1</formula>
    </cfRule>
    <cfRule type="cellIs" dxfId="176" priority="193" operator="lessThan">
      <formula>$X$1</formula>
    </cfRule>
  </conditionalFormatting>
  <conditionalFormatting sqref="DQ14:DU14">
    <cfRule type="cellIs" dxfId="175" priority="168" operator="equal">
      <formula>0</formula>
    </cfRule>
    <cfRule type="cellIs" dxfId="174" priority="173" operator="lessThan">
      <formula>$X$1</formula>
    </cfRule>
    <cfRule type="cellIs" dxfId="173" priority="178" operator="greaterThan">
      <formula>$W$1</formula>
    </cfRule>
    <cfRule type="cellIs" dxfId="172" priority="177" operator="lessThan">
      <formula>$X$1</formula>
    </cfRule>
    <cfRule type="cellIs" dxfId="171" priority="174" operator="greaterThan">
      <formula>$W$1</formula>
    </cfRule>
    <cfRule type="cellIs" dxfId="170" priority="171" operator="lessThan">
      <formula>$X$1</formula>
    </cfRule>
    <cfRule type="cellIs" dxfId="169" priority="172" operator="greaterThan">
      <formula>$W$1</formula>
    </cfRule>
    <cfRule type="cellIs" dxfId="168" priority="170" operator="greaterThan">
      <formula>$W$1</formula>
    </cfRule>
    <cfRule type="cellIs" dxfId="167" priority="169" operator="lessThan">
      <formula>$X$1</formula>
    </cfRule>
  </conditionalFormatting>
  <conditionalFormatting sqref="DQ34:DU34">
    <cfRule type="cellIs" dxfId="166" priority="175" operator="lessThan">
      <formula>$X$1</formula>
    </cfRule>
    <cfRule type="cellIs" dxfId="165" priority="176" operator="greaterThan">
      <formula>$W$1</formula>
    </cfRule>
  </conditionalFormatting>
  <conditionalFormatting sqref="DX14:EB14">
    <cfRule type="cellIs" dxfId="164" priority="166" operator="lessThan">
      <formula>$X$1</formula>
    </cfRule>
    <cfRule type="cellIs" dxfId="163" priority="167" operator="greaterThan">
      <formula>$W$1</formula>
    </cfRule>
    <cfRule type="cellIs" dxfId="162" priority="161" operator="greaterThan">
      <formula>$W$1</formula>
    </cfRule>
    <cfRule type="cellIs" dxfId="161" priority="163" operator="greaterThan">
      <formula>$W$1</formula>
    </cfRule>
    <cfRule type="cellIs" dxfId="160" priority="162" operator="lessThan">
      <formula>$X$1</formula>
    </cfRule>
    <cfRule type="cellIs" dxfId="159" priority="160" operator="lessThan">
      <formula>$X$1</formula>
    </cfRule>
    <cfRule type="cellIs" dxfId="158" priority="159" operator="greaterThan">
      <formula>$W$1</formula>
    </cfRule>
    <cfRule type="cellIs" dxfId="157" priority="158" operator="lessThan">
      <formula>$X$1</formula>
    </cfRule>
    <cfRule type="cellIs" dxfId="156" priority="157" operator="equal">
      <formula>0</formula>
    </cfRule>
  </conditionalFormatting>
  <conditionalFormatting sqref="DX34:EB34">
    <cfRule type="cellIs" dxfId="155" priority="165" operator="greaterThan">
      <formula>$W$1</formula>
    </cfRule>
    <cfRule type="cellIs" dxfId="154" priority="164" operator="lessThan">
      <formula>$X$1</formula>
    </cfRule>
  </conditionalFormatting>
  <conditionalFormatting sqref="EE14:EI14">
    <cfRule type="cellIs" dxfId="153" priority="146" operator="equal">
      <formula>0</formula>
    </cfRule>
    <cfRule type="cellIs" dxfId="152" priority="147" operator="lessThan">
      <formula>$X$1</formula>
    </cfRule>
    <cfRule type="cellIs" dxfId="151" priority="156" operator="greaterThan">
      <formula>$W$1</formula>
    </cfRule>
    <cfRule type="cellIs" dxfId="150" priority="155" operator="lessThan">
      <formula>$X$1</formula>
    </cfRule>
    <cfRule type="cellIs" dxfId="149" priority="149" operator="lessThan">
      <formula>$X$1</formula>
    </cfRule>
    <cfRule type="cellIs" dxfId="148" priority="148" operator="greaterThan">
      <formula>$W$1</formula>
    </cfRule>
    <cfRule type="cellIs" dxfId="147" priority="152" operator="greaterThan">
      <formula>$W$1</formula>
    </cfRule>
    <cfRule type="cellIs" dxfId="146" priority="151" operator="lessThan">
      <formula>$X$1</formula>
    </cfRule>
    <cfRule type="cellIs" dxfId="145" priority="150" operator="greaterThan">
      <formula>$W$1</formula>
    </cfRule>
  </conditionalFormatting>
  <conditionalFormatting sqref="EE34:EI34">
    <cfRule type="cellIs" dxfId="144" priority="154" operator="greaterThan">
      <formula>$W$1</formula>
    </cfRule>
    <cfRule type="cellIs" dxfId="143" priority="153" operator="lessThan">
      <formula>$X$1</formula>
    </cfRule>
  </conditionalFormatting>
  <conditionalFormatting sqref="EL14:EP14">
    <cfRule type="cellIs" dxfId="142" priority="145" operator="greaterThan">
      <formula>$W$1</formula>
    </cfRule>
    <cfRule type="cellIs" dxfId="141" priority="144" operator="lessThan">
      <formula>$X$1</formula>
    </cfRule>
    <cfRule type="cellIs" dxfId="140" priority="141" operator="greaterThan">
      <formula>$W$1</formula>
    </cfRule>
    <cfRule type="cellIs" dxfId="139" priority="140" operator="lessThan">
      <formula>$X$1</formula>
    </cfRule>
    <cfRule type="cellIs" dxfId="138" priority="139" operator="greaterThan">
      <formula>$W$1</formula>
    </cfRule>
    <cfRule type="cellIs" dxfId="137" priority="138" operator="lessThan">
      <formula>$X$1</formula>
    </cfRule>
    <cfRule type="cellIs" dxfId="136" priority="137" operator="greaterThan">
      <formula>$W$1</formula>
    </cfRule>
    <cfRule type="cellIs" dxfId="135" priority="136" operator="lessThan">
      <formula>$X$1</formula>
    </cfRule>
    <cfRule type="cellIs" dxfId="134" priority="135" operator="equal">
      <formula>0</formula>
    </cfRule>
  </conditionalFormatting>
  <conditionalFormatting sqref="EL34:EP34">
    <cfRule type="cellIs" dxfId="133" priority="143" operator="greaterThan">
      <formula>$W$1</formula>
    </cfRule>
    <cfRule type="cellIs" dxfId="132" priority="142" operator="lessThan">
      <formula>$X$1</formula>
    </cfRule>
  </conditionalFormatting>
  <conditionalFormatting sqref="ES14:EW14">
    <cfRule type="cellIs" dxfId="131" priority="125" operator="lessThan">
      <formula>$X$1</formula>
    </cfRule>
    <cfRule type="cellIs" dxfId="130" priority="124" operator="equal">
      <formula>0</formula>
    </cfRule>
    <cfRule type="cellIs" dxfId="129" priority="134" operator="greaterThan">
      <formula>$W$1</formula>
    </cfRule>
    <cfRule type="cellIs" dxfId="128" priority="133" operator="lessThan">
      <formula>$X$1</formula>
    </cfRule>
    <cfRule type="cellIs" dxfId="127" priority="126" operator="greaterThan">
      <formula>$W$1</formula>
    </cfRule>
    <cfRule type="cellIs" dxfId="126" priority="130" operator="greaterThan">
      <formula>$W$1</formula>
    </cfRule>
    <cfRule type="cellIs" dxfId="125" priority="129" operator="lessThan">
      <formula>$X$1</formula>
    </cfRule>
    <cfRule type="cellIs" dxfId="124" priority="128" operator="greaterThan">
      <formula>$W$1</formula>
    </cfRule>
    <cfRule type="cellIs" dxfId="123" priority="127" operator="lessThan">
      <formula>$X$1</formula>
    </cfRule>
  </conditionalFormatting>
  <conditionalFormatting sqref="ES34:EW34">
    <cfRule type="cellIs" dxfId="122" priority="132" operator="greaterThan">
      <formula>$W$1</formula>
    </cfRule>
    <cfRule type="cellIs" dxfId="121" priority="131" operator="lessThan">
      <formula>$X$1</formula>
    </cfRule>
  </conditionalFormatting>
  <conditionalFormatting sqref="EZ14:FD14">
    <cfRule type="cellIs" dxfId="120" priority="116" operator="lessThan">
      <formula>$X$1</formula>
    </cfRule>
    <cfRule type="cellIs" dxfId="119" priority="115" operator="greaterThan">
      <formula>$W$1</formula>
    </cfRule>
    <cfRule type="cellIs" dxfId="118" priority="123" operator="greaterThan">
      <formula>$W$1</formula>
    </cfRule>
    <cfRule type="cellIs" dxfId="117" priority="122" operator="lessThan">
      <formula>$X$1</formula>
    </cfRule>
    <cfRule type="cellIs" dxfId="116" priority="114" operator="lessThan">
      <formula>$X$1</formula>
    </cfRule>
    <cfRule type="cellIs" dxfId="115" priority="113" operator="equal">
      <formula>0</formula>
    </cfRule>
    <cfRule type="cellIs" dxfId="114" priority="119" operator="greaterThan">
      <formula>$W$1</formula>
    </cfRule>
    <cfRule type="cellIs" dxfId="113" priority="118" operator="lessThan">
      <formula>$X$1</formula>
    </cfRule>
    <cfRule type="cellIs" dxfId="112" priority="117" operator="greaterThan">
      <formula>$W$1</formula>
    </cfRule>
  </conditionalFormatting>
  <conditionalFormatting sqref="EZ34:FD34">
    <cfRule type="cellIs" dxfId="111" priority="121" operator="greaterThan">
      <formula>$W$1</formula>
    </cfRule>
    <cfRule type="cellIs" dxfId="110" priority="120" operator="lessThan">
      <formula>$X$1</formula>
    </cfRule>
  </conditionalFormatting>
  <conditionalFormatting sqref="FG14:FK14">
    <cfRule type="cellIs" dxfId="109" priority="102" operator="equal">
      <formula>0</formula>
    </cfRule>
    <cfRule type="cellIs" dxfId="108" priority="112" operator="greaterThan">
      <formula>$W$1</formula>
    </cfRule>
    <cfRule type="cellIs" dxfId="107" priority="111" operator="lessThan">
      <formula>$X$1</formula>
    </cfRule>
    <cfRule type="cellIs" dxfId="106" priority="108" operator="greaterThan">
      <formula>$W$1</formula>
    </cfRule>
    <cfRule type="cellIs" dxfId="105" priority="107" operator="lessThan">
      <formula>$X$1</formula>
    </cfRule>
    <cfRule type="cellIs" dxfId="104" priority="106" operator="greaterThan">
      <formula>$W$1</formula>
    </cfRule>
    <cfRule type="cellIs" dxfId="103" priority="105" operator="lessThan">
      <formula>$X$1</formula>
    </cfRule>
    <cfRule type="cellIs" dxfId="102" priority="104" operator="greaterThan">
      <formula>$W$1</formula>
    </cfRule>
    <cfRule type="cellIs" dxfId="101" priority="103" operator="lessThan">
      <formula>$X$1</formula>
    </cfRule>
  </conditionalFormatting>
  <conditionalFormatting sqref="FG34:FK34">
    <cfRule type="cellIs" dxfId="100" priority="110" operator="greaterThan">
      <formula>$W$1</formula>
    </cfRule>
    <cfRule type="cellIs" dxfId="99" priority="109" operator="lessThan">
      <formula>$X$1</formula>
    </cfRule>
  </conditionalFormatting>
  <conditionalFormatting sqref="FN14:FR14">
    <cfRule type="cellIs" dxfId="98" priority="91" operator="equal">
      <formula>0</formula>
    </cfRule>
    <cfRule type="cellIs" dxfId="97" priority="92" operator="lessThan">
      <formula>$X$1</formula>
    </cfRule>
    <cfRule type="cellIs" dxfId="96" priority="101" operator="greaterThan">
      <formula>$W$1</formula>
    </cfRule>
    <cfRule type="cellIs" dxfId="95" priority="100" operator="lessThan">
      <formula>$X$1</formula>
    </cfRule>
    <cfRule type="cellIs" dxfId="94" priority="94" operator="lessThan">
      <formula>$X$1</formula>
    </cfRule>
    <cfRule type="cellIs" dxfId="93" priority="93" operator="greaterThan">
      <formula>$W$1</formula>
    </cfRule>
    <cfRule type="cellIs" dxfId="92" priority="97" operator="greaterThan">
      <formula>$W$1</formula>
    </cfRule>
    <cfRule type="cellIs" dxfId="91" priority="96" operator="lessThan">
      <formula>$X$1</formula>
    </cfRule>
    <cfRule type="cellIs" dxfId="90" priority="95" operator="greaterThan">
      <formula>$W$1</formula>
    </cfRule>
  </conditionalFormatting>
  <conditionalFormatting sqref="FN34:FR34">
    <cfRule type="cellIs" dxfId="89" priority="99" operator="greaterThan">
      <formula>$W$1</formula>
    </cfRule>
    <cfRule type="cellIs" dxfId="88" priority="98" operator="lessThan">
      <formula>$X$1</formula>
    </cfRule>
  </conditionalFormatting>
  <conditionalFormatting sqref="FU14:FY14">
    <cfRule type="cellIs" dxfId="87" priority="90" operator="greaterThan">
      <formula>$W$1</formula>
    </cfRule>
    <cfRule type="cellIs" dxfId="86" priority="89" operator="lessThan">
      <formula>$X$1</formula>
    </cfRule>
    <cfRule type="cellIs" dxfId="85" priority="86" operator="greaterThan">
      <formula>$W$1</formula>
    </cfRule>
    <cfRule type="cellIs" dxfId="84" priority="85" operator="lessThan">
      <formula>$X$1</formula>
    </cfRule>
    <cfRule type="cellIs" dxfId="83" priority="84" operator="greaterThan">
      <formula>$W$1</formula>
    </cfRule>
    <cfRule type="cellIs" dxfId="82" priority="83" operator="lessThan">
      <formula>$X$1</formula>
    </cfRule>
    <cfRule type="cellIs" dxfId="81" priority="82" operator="greaterThan">
      <formula>$W$1</formula>
    </cfRule>
    <cfRule type="cellIs" dxfId="80" priority="81" operator="lessThan">
      <formula>$X$1</formula>
    </cfRule>
    <cfRule type="cellIs" dxfId="79" priority="80" operator="equal">
      <formula>0</formula>
    </cfRule>
  </conditionalFormatting>
  <conditionalFormatting sqref="FU34:FY34">
    <cfRule type="cellIs" dxfId="78" priority="88" operator="greaterThan">
      <formula>$W$1</formula>
    </cfRule>
    <cfRule type="cellIs" dxfId="77" priority="87" operator="lessThan">
      <formula>$X$1</formula>
    </cfRule>
  </conditionalFormatting>
  <conditionalFormatting sqref="GB14:GF14">
    <cfRule type="cellIs" dxfId="76" priority="70" operator="lessThan">
      <formula>$X$1</formula>
    </cfRule>
    <cfRule type="cellIs" dxfId="75" priority="69" operator="equal">
      <formula>0</formula>
    </cfRule>
    <cfRule type="cellIs" dxfId="74" priority="79" operator="greaterThan">
      <formula>$W$1</formula>
    </cfRule>
    <cfRule type="cellIs" dxfId="73" priority="78" operator="lessThan">
      <formula>$X$1</formula>
    </cfRule>
    <cfRule type="cellIs" dxfId="72" priority="71" operator="greaterThan">
      <formula>$W$1</formula>
    </cfRule>
    <cfRule type="cellIs" dxfId="71" priority="75" operator="greaterThan">
      <formula>$W$1</formula>
    </cfRule>
    <cfRule type="cellIs" dxfId="70" priority="74" operator="lessThan">
      <formula>$X$1</formula>
    </cfRule>
    <cfRule type="cellIs" dxfId="69" priority="73" operator="greaterThan">
      <formula>$W$1</formula>
    </cfRule>
    <cfRule type="cellIs" dxfId="68" priority="72" operator="lessThan">
      <formula>$X$1</formula>
    </cfRule>
  </conditionalFormatting>
  <conditionalFormatting sqref="GB34:GF34">
    <cfRule type="cellIs" dxfId="67" priority="77" operator="greaterThan">
      <formula>$W$1</formula>
    </cfRule>
    <cfRule type="cellIs" dxfId="66" priority="76" operator="lessThan">
      <formula>$X$1</formula>
    </cfRule>
  </conditionalFormatting>
  <conditionalFormatting sqref="GI14:GM14">
    <cfRule type="cellIs" dxfId="65" priority="59" operator="lessThan">
      <formula>$X$1</formula>
    </cfRule>
    <cfRule type="cellIs" dxfId="64" priority="61" operator="lessThan">
      <formula>$X$1</formula>
    </cfRule>
    <cfRule type="cellIs" dxfId="63" priority="68" operator="greaterThan">
      <formula>$W$1</formula>
    </cfRule>
    <cfRule type="cellIs" dxfId="62" priority="67" operator="lessThan">
      <formula>$X$1</formula>
    </cfRule>
    <cfRule type="cellIs" dxfId="61" priority="60" operator="greaterThan">
      <formula>$W$1</formula>
    </cfRule>
    <cfRule type="cellIs" dxfId="60" priority="58" operator="equal">
      <formula>0</formula>
    </cfRule>
    <cfRule type="cellIs" dxfId="59" priority="64" operator="greaterThan">
      <formula>$W$1</formula>
    </cfRule>
    <cfRule type="cellIs" dxfId="58" priority="63" operator="lessThan">
      <formula>$X$1</formula>
    </cfRule>
    <cfRule type="cellIs" dxfId="57" priority="62" operator="greaterThan">
      <formula>$W$1</formula>
    </cfRule>
  </conditionalFormatting>
  <conditionalFormatting sqref="GI34:GM34">
    <cfRule type="cellIs" dxfId="56" priority="66" operator="greaterThan">
      <formula>$W$1</formula>
    </cfRule>
    <cfRule type="cellIs" dxfId="55" priority="65" operator="lessThan">
      <formula>$X$1</formula>
    </cfRule>
  </conditionalFormatting>
  <conditionalFormatting sqref="GP14:GT14">
    <cfRule type="cellIs" dxfId="54" priority="47" operator="equal">
      <formula>0</formula>
    </cfRule>
    <cfRule type="cellIs" dxfId="53" priority="57" operator="greaterThan">
      <formula>$W$1</formula>
    </cfRule>
    <cfRule type="cellIs" dxfId="52" priority="56" operator="lessThan">
      <formula>$X$1</formula>
    </cfRule>
    <cfRule type="cellIs" dxfId="51" priority="53" operator="greaterThan">
      <formula>$W$1</formula>
    </cfRule>
    <cfRule type="cellIs" dxfId="50" priority="52" operator="lessThan">
      <formula>$X$1</formula>
    </cfRule>
    <cfRule type="cellIs" dxfId="49" priority="51" operator="greaterThan">
      <formula>$W$1</formula>
    </cfRule>
    <cfRule type="cellIs" dxfId="48" priority="50" operator="lessThan">
      <formula>$X$1</formula>
    </cfRule>
    <cfRule type="cellIs" dxfId="47" priority="49" operator="greaterThan">
      <formula>$W$1</formula>
    </cfRule>
    <cfRule type="cellIs" dxfId="46" priority="48" operator="lessThan">
      <formula>$X$1</formula>
    </cfRule>
  </conditionalFormatting>
  <conditionalFormatting sqref="GP34:GT34">
    <cfRule type="cellIs" dxfId="45" priority="55" operator="greaterThan">
      <formula>$W$1</formula>
    </cfRule>
    <cfRule type="cellIs" dxfId="44" priority="54" operator="lessThan">
      <formula>$X$1</formula>
    </cfRule>
  </conditionalFormatting>
  <conditionalFormatting sqref="GW14:HA14">
    <cfRule type="cellIs" dxfId="43" priority="37" operator="lessThan">
      <formula>$X$1</formula>
    </cfRule>
    <cfRule type="cellIs" dxfId="42" priority="36" operator="equal">
      <formula>0</formula>
    </cfRule>
    <cfRule type="cellIs" dxfId="41" priority="46" operator="greaterThan">
      <formula>$W$1</formula>
    </cfRule>
    <cfRule type="cellIs" dxfId="40" priority="45" operator="lessThan">
      <formula>$X$1</formula>
    </cfRule>
    <cfRule type="cellIs" dxfId="39" priority="42" operator="greaterThan">
      <formula>$W$1</formula>
    </cfRule>
    <cfRule type="cellIs" dxfId="38" priority="41" operator="lessThan">
      <formula>$X$1</formula>
    </cfRule>
    <cfRule type="cellIs" dxfId="37" priority="40" operator="greaterThan">
      <formula>$W$1</formula>
    </cfRule>
    <cfRule type="cellIs" dxfId="36" priority="39" operator="lessThan">
      <formula>$X$1</formula>
    </cfRule>
    <cfRule type="cellIs" dxfId="35" priority="38" operator="greaterThan">
      <formula>$W$1</formula>
    </cfRule>
  </conditionalFormatting>
  <conditionalFormatting sqref="GW34:HA34">
    <cfRule type="cellIs" dxfId="34" priority="44" operator="greaterThan">
      <formula>$W$1</formula>
    </cfRule>
    <cfRule type="cellIs" dxfId="33" priority="43" operator="lessThan">
      <formula>$X$1</formula>
    </cfRule>
  </conditionalFormatting>
  <conditionalFormatting sqref="HD14:HH14">
    <cfRule type="cellIs" dxfId="32" priority="27" operator="greaterThan">
      <formula>$W$1</formula>
    </cfRule>
    <cfRule type="cellIs" dxfId="31" priority="25" operator="equal">
      <formula>0</formula>
    </cfRule>
    <cfRule type="cellIs" dxfId="30" priority="35" operator="greaterThan">
      <formula>$W$1</formula>
    </cfRule>
    <cfRule type="cellIs" dxfId="29" priority="34" operator="lessThan">
      <formula>$X$1</formula>
    </cfRule>
    <cfRule type="cellIs" dxfId="28" priority="26" operator="lessThan">
      <formula>$X$1</formula>
    </cfRule>
    <cfRule type="cellIs" dxfId="27" priority="31" operator="greaterThan">
      <formula>$W$1</formula>
    </cfRule>
    <cfRule type="cellIs" dxfId="26" priority="30" operator="lessThan">
      <formula>$X$1</formula>
    </cfRule>
    <cfRule type="cellIs" dxfId="25" priority="29" operator="greaterThan">
      <formula>$W$1</formula>
    </cfRule>
    <cfRule type="cellIs" dxfId="24" priority="28" operator="lessThan">
      <formula>$X$1</formula>
    </cfRule>
  </conditionalFormatting>
  <conditionalFormatting sqref="HD34:HH34">
    <cfRule type="cellIs" dxfId="23" priority="33" operator="greaterThan">
      <formula>$W$1</formula>
    </cfRule>
    <cfRule type="cellIs" dxfId="22" priority="32" operator="lessThan">
      <formula>$X$1</formula>
    </cfRule>
  </conditionalFormatting>
  <conditionalFormatting sqref="HK34:HO34">
    <cfRule type="cellIs" dxfId="21" priority="24" operator="greaterThan">
      <formula>$W$1</formula>
    </cfRule>
    <cfRule type="cellIs" dxfId="20" priority="23" operator="lessThan">
      <formula>$X$1</formula>
    </cfRule>
  </conditionalFormatting>
  <conditionalFormatting sqref="HR34:HV34">
    <cfRule type="cellIs" dxfId="19" priority="22" operator="greaterThan">
      <formula>$W$1</formula>
    </cfRule>
    <cfRule type="cellIs" dxfId="18" priority="21" operator="lessThan">
      <formula>$X$1</formula>
    </cfRule>
  </conditionalFormatting>
  <conditionalFormatting sqref="HY34:IC34">
    <cfRule type="cellIs" dxfId="17" priority="20" operator="greaterThan">
      <formula>$W$1</formula>
    </cfRule>
    <cfRule type="cellIs" dxfId="16" priority="19" operator="lessThan">
      <formula>$X$1</formula>
    </cfRule>
  </conditionalFormatting>
  <conditionalFormatting sqref="IF34:IJ34">
    <cfRule type="cellIs" dxfId="15" priority="18" operator="greaterThan">
      <formula>$W$1</formula>
    </cfRule>
    <cfRule type="cellIs" dxfId="14" priority="17" operator="lessThan">
      <formula>$X$1</formula>
    </cfRule>
  </conditionalFormatting>
  <conditionalFormatting sqref="IM34:IQ34">
    <cfRule type="cellIs" dxfId="13" priority="16" operator="greaterThan">
      <formula>$W$1</formula>
    </cfRule>
    <cfRule type="cellIs" dxfId="12" priority="15" operator="lessThan">
      <formula>$X$1</formula>
    </cfRule>
  </conditionalFormatting>
  <conditionalFormatting sqref="IT34:IX34">
    <cfRule type="cellIs" dxfId="11" priority="14" operator="greaterThan">
      <formula>$W$1</formula>
    </cfRule>
    <cfRule type="cellIs" dxfId="10" priority="13" operator="lessThan">
      <formula>$X$1</formula>
    </cfRule>
  </conditionalFormatting>
  <conditionalFormatting sqref="JA34:JE34">
    <cfRule type="cellIs" dxfId="9" priority="12" operator="greaterThan">
      <formula>$W$1</formula>
    </cfRule>
    <cfRule type="cellIs" dxfId="8" priority="11" operator="lessThan">
      <formula>$X$1</formula>
    </cfRule>
  </conditionalFormatting>
  <conditionalFormatting sqref="JH34:JL34">
    <cfRule type="cellIs" dxfId="7" priority="10" operator="greaterThan">
      <formula>$W$1</formula>
    </cfRule>
    <cfRule type="cellIs" dxfId="6" priority="9" operator="lessThan">
      <formula>$X$1</formula>
    </cfRule>
  </conditionalFormatting>
  <conditionalFormatting sqref="JO34:JS34">
    <cfRule type="cellIs" dxfId="5" priority="4" operator="greaterThan">
      <formula>$W$1</formula>
    </cfRule>
    <cfRule type="cellIs" dxfId="4" priority="3" operator="lessThan">
      <formula>$X$1</formula>
    </cfRule>
  </conditionalFormatting>
  <conditionalFormatting sqref="JV34:JZ34">
    <cfRule type="cellIs" dxfId="3" priority="6" operator="greaterThan">
      <formula>$W$1</formula>
    </cfRule>
    <cfRule type="cellIs" dxfId="2" priority="5" operator="lessThan">
      <formula>$X$1</formula>
    </cfRule>
  </conditionalFormatting>
  <conditionalFormatting sqref="KC34:KG34">
    <cfRule type="cellIs" dxfId="1" priority="2" operator="greaterThan">
      <formula>$W$1</formula>
    </cfRule>
    <cfRule type="cellIs" dxfId="0" priority="1" operator="lessThan">
      <formula>$X$1</formula>
    </cfRule>
  </conditionalFormatting>
  <hyperlinks>
    <hyperlink ref="A1" location="ÍNDICE!A1" display="REGRESAR"/>
  </hyperlinks>
  <pageMargins left="0.7" right="0.7" top="0.75" bottom="0.75" header="0.3" footer="0.3"/>
  <pageSetup scale="44" orientation="portrait"/>
  <colBreaks count="23" manualBreakCount="23">
    <brk id="7" max="1048575" man="1"/>
    <brk id="13" max="1048575" man="1"/>
    <brk id="21" max="1048575" man="1"/>
    <brk id="27" max="1048575" man="1"/>
    <brk id="34" max="1048575" man="1"/>
    <brk id="41" max="1048575" man="1"/>
    <brk id="48" max="1048575" man="1"/>
    <brk id="55" max="1048575" man="1"/>
    <brk id="62" max="1048575" man="1"/>
    <brk id="69" max="1048575" man="1"/>
    <brk id="76" max="1048575" man="1"/>
    <brk id="118" max="1048575" man="1"/>
    <brk id="125" max="1048575" man="1"/>
    <brk id="132" max="1048575" man="1"/>
    <brk id="139" max="1048575" man="1"/>
    <brk id="146" max="1048575" man="1"/>
    <brk id="153" max="1048575" man="1"/>
    <brk id="160" max="1048575" man="1"/>
    <brk id="167" max="1048575" man="1"/>
    <brk id="174" max="1048575" man="1"/>
    <brk id="181" max="1048575" man="1"/>
    <brk id="188" max="1048575" man="1"/>
    <brk id="197" max="36" man="1"/>
  </col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theme="0"/>
  </sheetPr>
  <dimension ref="A1:AI28"/>
  <sheetViews>
    <sheetView showGridLines="0" view="pageBreakPreview" zoomScale="80" zoomScaleNormal="100" zoomScaleSheetLayoutView="80" workbookViewId="0">
      <selection activeCell="J6" sqref="J6:M6"/>
    </sheetView>
  </sheetViews>
  <sheetFormatPr baseColWidth="10" defaultColWidth="9.28515625" defaultRowHeight="12.75" x14ac:dyDescent="0.2"/>
  <cols>
    <col min="1" max="1" width="11.28515625" style="187" customWidth="1"/>
    <col min="2" max="2" width="8.140625" style="187" customWidth="1"/>
    <col min="3" max="3" width="9.140625" style="187" customWidth="1"/>
    <col min="4" max="4" width="8.85546875" style="187" customWidth="1"/>
    <col min="5" max="5" width="10.7109375" style="187" customWidth="1"/>
    <col min="6" max="6" width="10.140625" style="187" customWidth="1"/>
    <col min="7" max="8" width="10.7109375" style="187" customWidth="1"/>
    <col min="9" max="9" width="14.28515625" style="187" customWidth="1"/>
    <col min="10" max="10" width="10.140625" style="187" customWidth="1"/>
    <col min="11" max="11" width="10.7109375" style="187" customWidth="1"/>
    <col min="12" max="12" width="2.5703125" style="187" customWidth="1"/>
    <col min="13" max="13" width="10.28515625" style="187" customWidth="1"/>
    <col min="14" max="15" width="2.5703125" style="187" customWidth="1"/>
    <col min="16" max="16" width="11.7109375" style="187" customWidth="1"/>
    <col min="17" max="17" width="9.28515625" style="187"/>
    <col min="18" max="18" width="9.28515625" style="187" customWidth="1"/>
    <col min="19" max="21" width="12.5703125" style="187" customWidth="1"/>
    <col min="22" max="22" width="13.5703125" style="187" customWidth="1"/>
    <col min="23" max="23" width="19.7109375" style="187" customWidth="1"/>
    <col min="24" max="24" width="3.140625" style="187" customWidth="1"/>
    <col min="25" max="25" width="2.28515625" style="187" customWidth="1"/>
    <col min="26" max="27" width="9.28515625" style="187"/>
    <col min="28" max="28" width="15.42578125" style="187" customWidth="1"/>
    <col min="29" max="29" width="13" style="187" customWidth="1"/>
    <col min="30" max="30" width="15.42578125" style="187" customWidth="1"/>
    <col min="31" max="32" width="9.28515625" style="187"/>
    <col min="33" max="33" width="4.5703125" style="187" customWidth="1"/>
    <col min="34" max="34" width="4.85546875" style="187" customWidth="1"/>
    <col min="35" max="35" width="9.28515625" style="187" hidden="1" customWidth="1"/>
    <col min="36" max="16384" width="9.28515625" style="187"/>
  </cols>
  <sheetData>
    <row r="1" spans="1:34" ht="32.25" customHeight="1" x14ac:dyDescent="0.2">
      <c r="I1" s="315"/>
      <c r="J1" s="307"/>
      <c r="K1" s="307"/>
      <c r="W1" s="188"/>
    </row>
    <row r="2" spans="1:34" ht="31.15" customHeight="1" x14ac:dyDescent="0.35">
      <c r="A2" s="3" t="s">
        <v>0</v>
      </c>
      <c r="B2" s="14"/>
      <c r="C2" s="11" t="s">
        <v>155</v>
      </c>
      <c r="D2" s="11"/>
      <c r="E2" s="11"/>
      <c r="F2" s="11"/>
      <c r="G2" s="11"/>
      <c r="H2" s="190"/>
      <c r="I2" s="189"/>
      <c r="K2" s="190"/>
      <c r="P2" s="308"/>
      <c r="Q2" s="307"/>
      <c r="R2" s="312"/>
      <c r="S2" s="307"/>
      <c r="T2" s="307"/>
      <c r="U2" s="307"/>
      <c r="V2" s="307"/>
      <c r="W2" s="307"/>
      <c r="X2" s="191"/>
      <c r="Y2" s="191"/>
      <c r="Z2" s="306" t="s">
        <v>156</v>
      </c>
      <c r="AA2" s="307"/>
      <c r="AB2" s="307"/>
      <c r="AC2" s="307"/>
      <c r="AD2" s="307"/>
      <c r="AE2" s="307"/>
      <c r="AF2" s="307"/>
      <c r="AG2" s="307"/>
      <c r="AH2" s="307"/>
    </row>
    <row r="3" spans="1:34" ht="23.25" customHeight="1" x14ac:dyDescent="0.35">
      <c r="A3" s="3" t="s">
        <v>3</v>
      </c>
      <c r="B3" s="14"/>
      <c r="C3" s="11" t="s">
        <v>157</v>
      </c>
      <c r="D3" s="11"/>
      <c r="E3" s="11"/>
      <c r="F3" s="11"/>
      <c r="G3" s="11"/>
      <c r="H3" s="190"/>
      <c r="I3" s="189"/>
      <c r="K3" s="190"/>
      <c r="P3" s="308"/>
      <c r="Q3" s="307"/>
      <c r="R3" s="312"/>
      <c r="S3" s="307"/>
      <c r="T3" s="307"/>
      <c r="U3" s="307"/>
      <c r="V3" s="307"/>
      <c r="W3" s="307"/>
      <c r="X3" s="191"/>
      <c r="Y3" s="191"/>
      <c r="Z3" s="308"/>
      <c r="AA3" s="307"/>
      <c r="AB3" s="312"/>
      <c r="AC3" s="307"/>
      <c r="AD3" s="307"/>
      <c r="AE3" s="307"/>
      <c r="AF3" s="307"/>
      <c r="AG3" s="307"/>
      <c r="AH3" s="307"/>
    </row>
    <row r="4" spans="1:34" ht="17.100000000000001" customHeight="1" x14ac:dyDescent="0.2">
      <c r="A4" s="314"/>
      <c r="B4" s="307"/>
      <c r="C4" s="307"/>
      <c r="D4" s="307"/>
      <c r="E4" s="307"/>
      <c r="F4" s="307"/>
      <c r="G4" s="307"/>
      <c r="H4" s="307"/>
      <c r="I4" s="307"/>
      <c r="J4" s="307"/>
      <c r="K4" s="307"/>
      <c r="P4" s="310"/>
      <c r="Q4" s="307"/>
      <c r="R4" s="307"/>
      <c r="S4" s="307"/>
      <c r="T4" s="307"/>
      <c r="U4" s="307"/>
      <c r="V4" s="307"/>
      <c r="W4" s="307"/>
      <c r="Z4" s="310"/>
      <c r="AA4" s="307"/>
      <c r="AB4" s="307"/>
      <c r="AC4" s="307"/>
      <c r="AD4" s="307"/>
      <c r="AE4" s="307"/>
      <c r="AF4" s="307"/>
      <c r="AG4" s="307"/>
    </row>
    <row r="5" spans="1:34" ht="33" customHeight="1" x14ac:dyDescent="0.2">
      <c r="A5" s="306" t="s">
        <v>158</v>
      </c>
      <c r="B5" s="307"/>
      <c r="C5" s="307"/>
      <c r="D5" s="307"/>
      <c r="E5" s="307"/>
      <c r="F5" s="307"/>
      <c r="G5" s="307"/>
      <c r="H5" s="307"/>
      <c r="I5" s="307"/>
      <c r="J5" s="307"/>
      <c r="K5" s="307"/>
      <c r="M5" s="188"/>
      <c r="P5" s="306" t="s">
        <v>159</v>
      </c>
      <c r="Q5" s="307"/>
      <c r="R5" s="307"/>
      <c r="S5" s="307"/>
      <c r="T5" s="307"/>
      <c r="U5" s="307"/>
      <c r="V5" s="307"/>
      <c r="W5" s="307"/>
      <c r="X5" s="192"/>
      <c r="Y5" s="192"/>
    </row>
    <row r="6" spans="1:34" ht="26.1" customHeight="1" x14ac:dyDescent="0.2">
      <c r="B6" s="158" t="s">
        <v>7</v>
      </c>
      <c r="C6" s="158" t="s">
        <v>8</v>
      </c>
      <c r="D6" s="159" t="s">
        <v>9</v>
      </c>
      <c r="E6" s="159" t="s">
        <v>10</v>
      </c>
      <c r="F6" s="159" t="s">
        <v>11</v>
      </c>
      <c r="G6" s="159" t="s">
        <v>12</v>
      </c>
      <c r="H6" s="159" t="s">
        <v>13</v>
      </c>
      <c r="I6" s="159" t="s">
        <v>14</v>
      </c>
      <c r="J6" s="159" t="s">
        <v>335</v>
      </c>
      <c r="K6" s="159" t="s">
        <v>16</v>
      </c>
      <c r="M6" s="159" t="s">
        <v>17</v>
      </c>
      <c r="Q6" s="158" t="s">
        <v>7</v>
      </c>
      <c r="R6" s="158" t="s">
        <v>8</v>
      </c>
      <c r="S6" s="193" t="s">
        <v>18</v>
      </c>
      <c r="T6" s="193" t="s">
        <v>19</v>
      </c>
      <c r="U6" s="193" t="s">
        <v>20</v>
      </c>
      <c r="V6" s="193" t="s">
        <v>21</v>
      </c>
      <c r="W6" s="193" t="s">
        <v>160</v>
      </c>
    </row>
    <row r="7" spans="1:34" x14ac:dyDescent="0.2">
      <c r="A7" s="194" t="s">
        <v>23</v>
      </c>
      <c r="B7" s="195">
        <v>2025</v>
      </c>
      <c r="C7" s="195">
        <v>5</v>
      </c>
      <c r="D7" s="196">
        <v>276.27388999999999</v>
      </c>
      <c r="E7" s="196">
        <v>56.7575</v>
      </c>
      <c r="F7" s="196">
        <v>55.506279999999997</v>
      </c>
      <c r="G7" s="196">
        <v>261.03800000000001</v>
      </c>
      <c r="H7" s="196">
        <v>223.43015</v>
      </c>
      <c r="I7" s="196">
        <v>49.103400000000001</v>
      </c>
      <c r="J7" s="196">
        <v>922.10922000000005</v>
      </c>
      <c r="K7" s="196"/>
      <c r="M7" s="196">
        <v>42.4</v>
      </c>
      <c r="P7" s="194" t="s">
        <v>23</v>
      </c>
      <c r="Q7" s="195">
        <v>2025</v>
      </c>
      <c r="R7" s="197">
        <v>5</v>
      </c>
      <c r="S7" s="196">
        <v>430.05</v>
      </c>
      <c r="T7" s="196">
        <v>537.55999999999995</v>
      </c>
      <c r="U7" s="196">
        <v>783.79</v>
      </c>
      <c r="V7" s="196">
        <v>922.11</v>
      </c>
      <c r="W7" s="196">
        <v>1106.53</v>
      </c>
    </row>
    <row r="8" spans="1:34" x14ac:dyDescent="0.2">
      <c r="A8" s="194" t="s">
        <v>161</v>
      </c>
      <c r="B8" s="195">
        <v>2025</v>
      </c>
      <c r="C8" s="195">
        <v>6</v>
      </c>
      <c r="D8" s="196">
        <v>308.04397999999998</v>
      </c>
      <c r="E8" s="196">
        <v>54.688139999999997</v>
      </c>
      <c r="F8" s="196">
        <v>60.400269999999999</v>
      </c>
      <c r="G8" s="196">
        <v>266.01414</v>
      </c>
      <c r="H8" s="196">
        <v>215.21632</v>
      </c>
      <c r="I8" s="196">
        <v>47.532400000000003</v>
      </c>
      <c r="J8" s="196">
        <v>951.89525000000003</v>
      </c>
      <c r="K8" s="196"/>
      <c r="M8" s="196">
        <v>43.27</v>
      </c>
      <c r="P8" s="194" t="s">
        <v>161</v>
      </c>
      <c r="Q8" s="195">
        <v>2025</v>
      </c>
      <c r="R8" s="197">
        <v>6</v>
      </c>
      <c r="S8" s="196">
        <v>431.43</v>
      </c>
      <c r="T8" s="196">
        <v>539.28</v>
      </c>
      <c r="U8" s="196">
        <v>809.11</v>
      </c>
      <c r="V8" s="196">
        <v>951.9</v>
      </c>
      <c r="W8" s="196">
        <v>1142.27</v>
      </c>
    </row>
    <row r="9" spans="1:34" x14ac:dyDescent="0.2">
      <c r="A9" s="194" t="s">
        <v>162</v>
      </c>
      <c r="B9" s="195">
        <v>2025</v>
      </c>
      <c r="C9" s="195">
        <v>7</v>
      </c>
      <c r="D9" s="196">
        <v>310.48579000000001</v>
      </c>
      <c r="E9" s="196">
        <v>53.835650000000001</v>
      </c>
      <c r="F9" s="196">
        <v>60.648960000000002</v>
      </c>
      <c r="G9" s="196">
        <v>273.21111999999999</v>
      </c>
      <c r="H9" s="196">
        <v>215.87477000000001</v>
      </c>
      <c r="I9" s="196">
        <v>53.441099999999999</v>
      </c>
      <c r="J9" s="196">
        <v>967.49739</v>
      </c>
      <c r="K9" s="196"/>
      <c r="M9" s="196">
        <v>41.71</v>
      </c>
      <c r="P9" s="194" t="s">
        <v>162</v>
      </c>
      <c r="Q9" s="195">
        <v>2025</v>
      </c>
      <c r="R9" s="197">
        <v>7</v>
      </c>
      <c r="S9" s="196">
        <v>431.89</v>
      </c>
      <c r="T9" s="196">
        <v>539.86</v>
      </c>
      <c r="U9" s="196">
        <v>822.37</v>
      </c>
      <c r="V9" s="196">
        <v>967.5</v>
      </c>
      <c r="W9" s="196">
        <v>1161</v>
      </c>
    </row>
    <row r="10" spans="1:34" x14ac:dyDescent="0.2">
      <c r="A10" s="194" t="s">
        <v>26</v>
      </c>
      <c r="B10" s="195">
        <v>2025</v>
      </c>
      <c r="C10" s="195">
        <v>8</v>
      </c>
      <c r="D10" s="196">
        <v>313.11354</v>
      </c>
      <c r="E10" s="196">
        <v>56.9345</v>
      </c>
      <c r="F10" s="196">
        <v>61.563119999999998</v>
      </c>
      <c r="G10" s="196">
        <v>270.20310999999998</v>
      </c>
      <c r="H10" s="196">
        <v>216.25282999999999</v>
      </c>
      <c r="I10" s="196">
        <v>52.35089</v>
      </c>
      <c r="J10" s="196">
        <v>970.41799000000003</v>
      </c>
      <c r="K10" s="196"/>
      <c r="M10" s="196">
        <v>41.81</v>
      </c>
      <c r="P10" s="194" t="s">
        <v>26</v>
      </c>
      <c r="Q10" s="195">
        <v>2025</v>
      </c>
      <c r="R10" s="197">
        <v>8</v>
      </c>
      <c r="S10" s="196">
        <v>433.06</v>
      </c>
      <c r="T10" s="196">
        <v>541.33000000000004</v>
      </c>
      <c r="U10" s="196">
        <v>824.86</v>
      </c>
      <c r="V10" s="196">
        <v>970.42</v>
      </c>
      <c r="W10" s="196">
        <v>1164.5</v>
      </c>
    </row>
    <row r="11" spans="1:34" x14ac:dyDescent="0.2">
      <c r="A11" s="194" t="s">
        <v>163</v>
      </c>
      <c r="B11" s="195">
        <v>2025</v>
      </c>
      <c r="C11" s="195">
        <v>9</v>
      </c>
      <c r="D11" s="196">
        <v>312.69328000000002</v>
      </c>
      <c r="E11" s="196">
        <v>51.660969999999999</v>
      </c>
      <c r="F11" s="196">
        <v>61.59901</v>
      </c>
      <c r="G11" s="196">
        <v>261.96926000000002</v>
      </c>
      <c r="H11" s="196">
        <v>219.34714</v>
      </c>
      <c r="I11" s="196">
        <v>34.477080000000001</v>
      </c>
      <c r="J11" s="196">
        <v>941.74674000000005</v>
      </c>
      <c r="K11" s="196"/>
      <c r="M11" s="196">
        <v>41.24</v>
      </c>
      <c r="P11" s="194" t="s">
        <v>163</v>
      </c>
      <c r="Q11" s="195">
        <v>2025</v>
      </c>
      <c r="R11" s="197">
        <v>9</v>
      </c>
      <c r="S11" s="196">
        <v>433.87</v>
      </c>
      <c r="T11" s="196">
        <v>542.33000000000004</v>
      </c>
      <c r="U11" s="196">
        <v>800.48</v>
      </c>
      <c r="V11" s="196">
        <v>941.75</v>
      </c>
      <c r="W11" s="196">
        <v>1130.0999999999999</v>
      </c>
    </row>
    <row r="12" spans="1:34" x14ac:dyDescent="0.2">
      <c r="A12" s="194" t="s">
        <v>28</v>
      </c>
      <c r="B12" s="195">
        <v>2025</v>
      </c>
      <c r="C12" s="195">
        <v>10</v>
      </c>
      <c r="D12" s="196">
        <v>312.5172</v>
      </c>
      <c r="E12" s="196">
        <v>52.966819999999998</v>
      </c>
      <c r="F12" s="196">
        <v>61.741999999999997</v>
      </c>
      <c r="G12" s="196">
        <v>266.87941000000001</v>
      </c>
      <c r="H12" s="196">
        <v>214.29008999999999</v>
      </c>
      <c r="I12" s="196">
        <v>28.183299999999999</v>
      </c>
      <c r="J12" s="196">
        <v>936.57881999999995</v>
      </c>
      <c r="K12" s="196"/>
      <c r="M12" s="196">
        <v>40.68</v>
      </c>
      <c r="P12" s="194" t="s">
        <v>28</v>
      </c>
      <c r="Q12" s="195">
        <v>2025</v>
      </c>
      <c r="R12" s="197">
        <v>10</v>
      </c>
      <c r="S12" s="196">
        <v>435.28</v>
      </c>
      <c r="T12" s="196">
        <v>544.09</v>
      </c>
      <c r="U12" s="196">
        <v>796.09</v>
      </c>
      <c r="V12" s="196">
        <v>936.58</v>
      </c>
      <c r="W12" s="196">
        <v>1123.8900000000001</v>
      </c>
    </row>
    <row r="13" spans="1:34" x14ac:dyDescent="0.2">
      <c r="A13" s="194" t="s">
        <v>29</v>
      </c>
      <c r="B13" s="195">
        <v>2025</v>
      </c>
      <c r="C13" s="195">
        <v>11</v>
      </c>
      <c r="D13" s="196">
        <v>310.54698000000002</v>
      </c>
      <c r="E13" s="196">
        <v>53.297649999999997</v>
      </c>
      <c r="F13" s="196">
        <v>61.423909999999999</v>
      </c>
      <c r="G13" s="196">
        <v>270.16197</v>
      </c>
      <c r="H13" s="196">
        <v>214.27342999999999</v>
      </c>
      <c r="I13" s="196">
        <v>33.810389999999998</v>
      </c>
      <c r="J13" s="196">
        <v>943.51432999999997</v>
      </c>
      <c r="K13" s="196"/>
      <c r="M13" s="196">
        <v>40.46</v>
      </c>
      <c r="P13" s="194" t="s">
        <v>29</v>
      </c>
      <c r="Q13" s="195">
        <v>2025</v>
      </c>
      <c r="R13" s="197">
        <v>11</v>
      </c>
      <c r="S13" s="196">
        <v>436.08</v>
      </c>
      <c r="T13" s="196">
        <v>545.1</v>
      </c>
      <c r="U13" s="196">
        <v>801.99</v>
      </c>
      <c r="V13" s="196">
        <v>943.51</v>
      </c>
      <c r="W13" s="196">
        <v>1132.22</v>
      </c>
    </row>
    <row r="14" spans="1:34" x14ac:dyDescent="0.2">
      <c r="A14" s="194" t="s">
        <v>164</v>
      </c>
      <c r="B14" s="195">
        <v>2025</v>
      </c>
      <c r="C14" s="195">
        <v>12</v>
      </c>
      <c r="D14" s="196">
        <v>308.31</v>
      </c>
      <c r="E14" s="196">
        <v>54.14</v>
      </c>
      <c r="F14" s="196">
        <v>62.08</v>
      </c>
      <c r="G14" s="196">
        <v>263.93</v>
      </c>
      <c r="H14" s="196">
        <v>213.32</v>
      </c>
      <c r="I14" s="196">
        <v>21.01</v>
      </c>
      <c r="J14" s="196">
        <v>922.78</v>
      </c>
      <c r="K14" s="196"/>
      <c r="M14" s="196">
        <v>40.83</v>
      </c>
      <c r="P14" s="194" t="s">
        <v>164</v>
      </c>
      <c r="Q14" s="195">
        <v>2025</v>
      </c>
      <c r="R14" s="197">
        <v>12</v>
      </c>
      <c r="S14" s="196">
        <v>436.4</v>
      </c>
      <c r="T14" s="196">
        <v>545.5</v>
      </c>
      <c r="U14" s="196">
        <v>784.37</v>
      </c>
      <c r="V14" s="196">
        <v>922.78</v>
      </c>
      <c r="W14" s="196">
        <v>1107.3399999999999</v>
      </c>
    </row>
    <row r="15" spans="1:34" x14ac:dyDescent="0.2">
      <c r="A15" s="194" t="s">
        <v>165</v>
      </c>
      <c r="B15" s="195">
        <v>2026</v>
      </c>
      <c r="C15" s="195">
        <v>1</v>
      </c>
      <c r="D15" s="196">
        <v>305.40710999999999</v>
      </c>
      <c r="E15" s="196">
        <v>52.974290000000003</v>
      </c>
      <c r="F15" s="196">
        <v>61.880589999999998</v>
      </c>
      <c r="G15" s="196">
        <v>258.00009999999997</v>
      </c>
      <c r="H15" s="196">
        <v>211.73523</v>
      </c>
      <c r="I15" s="196">
        <v>21.166270000000001</v>
      </c>
      <c r="J15" s="196">
        <v>911.16359</v>
      </c>
      <c r="K15" s="196"/>
      <c r="M15" s="196">
        <v>39.5</v>
      </c>
      <c r="P15" s="194" t="s">
        <v>165</v>
      </c>
      <c r="Q15" s="195">
        <v>2026</v>
      </c>
      <c r="R15" s="197">
        <v>1</v>
      </c>
      <c r="S15" s="196">
        <v>437.55</v>
      </c>
      <c r="T15" s="196">
        <v>546.92999999999995</v>
      </c>
      <c r="U15" s="196">
        <v>774.49</v>
      </c>
      <c r="V15" s="196">
        <v>911.16</v>
      </c>
      <c r="W15" s="196">
        <v>1093.4000000000001</v>
      </c>
    </row>
    <row r="16" spans="1:34" x14ac:dyDescent="0.2">
      <c r="A16" s="194" t="s">
        <v>32</v>
      </c>
      <c r="B16" s="195">
        <v>2026</v>
      </c>
      <c r="C16" s="195">
        <v>2</v>
      </c>
      <c r="D16" s="196">
        <v>308.24887999999999</v>
      </c>
      <c r="E16" s="196">
        <v>50.615169999999999</v>
      </c>
      <c r="F16" s="196">
        <v>62.078960000000002</v>
      </c>
      <c r="G16" s="196">
        <v>264.47532999999999</v>
      </c>
      <c r="H16" s="196">
        <v>212.38093000000001</v>
      </c>
      <c r="I16" s="196">
        <v>21.670829999999999</v>
      </c>
      <c r="J16" s="196">
        <v>919.4701</v>
      </c>
      <c r="K16" s="196"/>
      <c r="M16" s="196">
        <v>39.450000000000003</v>
      </c>
      <c r="P16" s="194" t="s">
        <v>32</v>
      </c>
      <c r="Q16" s="195">
        <v>2026</v>
      </c>
      <c r="R16" s="197">
        <v>2</v>
      </c>
      <c r="S16" s="196">
        <v>442.72</v>
      </c>
      <c r="T16" s="196">
        <v>553.4</v>
      </c>
      <c r="U16" s="196">
        <v>781.55</v>
      </c>
      <c r="V16" s="196">
        <v>919.47</v>
      </c>
      <c r="W16" s="196">
        <v>1103.3599999999999</v>
      </c>
    </row>
    <row r="17" spans="1:35" ht="15" customHeight="1" x14ac:dyDescent="0.2">
      <c r="A17" s="194" t="s">
        <v>33</v>
      </c>
      <c r="B17" s="195">
        <v>2026</v>
      </c>
      <c r="C17" s="195">
        <v>3</v>
      </c>
      <c r="D17" s="196">
        <v>306.22951</v>
      </c>
      <c r="E17" s="196">
        <v>57.63203</v>
      </c>
      <c r="F17" s="196">
        <v>64.324740000000006</v>
      </c>
      <c r="G17" s="196">
        <v>273.52451000000002</v>
      </c>
      <c r="H17" s="196">
        <v>214.19421</v>
      </c>
      <c r="I17" s="196">
        <v>31.432659999999998</v>
      </c>
      <c r="J17" s="196">
        <v>947.33766000000003</v>
      </c>
      <c r="K17" s="196"/>
      <c r="M17" s="196">
        <v>40</v>
      </c>
      <c r="P17" s="194" t="s">
        <v>33</v>
      </c>
      <c r="Q17" s="195">
        <v>2026</v>
      </c>
      <c r="R17" s="197">
        <v>3</v>
      </c>
      <c r="S17" s="196">
        <v>447.49</v>
      </c>
      <c r="T17" s="196">
        <v>559.36</v>
      </c>
      <c r="U17" s="196">
        <v>805.24</v>
      </c>
      <c r="V17" s="196">
        <v>947.34</v>
      </c>
      <c r="W17" s="196">
        <v>1136.81</v>
      </c>
    </row>
    <row r="18" spans="1:35" ht="15" customHeight="1" x14ac:dyDescent="0.2">
      <c r="A18" s="194" t="s">
        <v>34</v>
      </c>
      <c r="B18" s="195">
        <v>2026</v>
      </c>
      <c r="C18" s="195">
        <v>4</v>
      </c>
      <c r="D18" s="196">
        <v>310.96102000000002</v>
      </c>
      <c r="E18" s="196">
        <v>55.953609999999998</v>
      </c>
      <c r="F18" s="196">
        <v>61.475589999999997</v>
      </c>
      <c r="G18" s="196">
        <v>277.58555000000001</v>
      </c>
      <c r="H18" s="196">
        <v>215.05956</v>
      </c>
      <c r="I18" s="196">
        <v>30.63644</v>
      </c>
      <c r="J18" s="196">
        <v>951.67177000000004</v>
      </c>
      <c r="K18" s="196"/>
      <c r="M18" s="198">
        <v>38.65</v>
      </c>
      <c r="P18" s="194" t="s">
        <v>34</v>
      </c>
      <c r="Q18" s="195">
        <v>2026</v>
      </c>
      <c r="R18" s="197">
        <v>4</v>
      </c>
      <c r="S18" s="199">
        <v>450.97</v>
      </c>
      <c r="T18" s="199">
        <v>563.71</v>
      </c>
      <c r="U18" s="199">
        <v>808.92</v>
      </c>
      <c r="V18" s="199">
        <v>951.67</v>
      </c>
      <c r="W18" s="199">
        <v>1142.01</v>
      </c>
    </row>
    <row r="19" spans="1:35" ht="15" customHeight="1" x14ac:dyDescent="0.25">
      <c r="A19" s="200" t="s">
        <v>35</v>
      </c>
      <c r="B19" s="201"/>
      <c r="C19" s="201"/>
      <c r="D19" s="202">
        <f t="shared" ref="D19:J19" si="0">+(D18-D17)/D17</f>
        <v>1.5450862328715525E-2</v>
      </c>
      <c r="E19" s="202">
        <f t="shared" si="0"/>
        <v>-2.9123041475374069E-2</v>
      </c>
      <c r="F19" s="202">
        <f t="shared" si="0"/>
        <v>-4.4293222172371138E-2</v>
      </c>
      <c r="G19" s="202">
        <f t="shared" si="0"/>
        <v>1.4847078969266743E-2</v>
      </c>
      <c r="H19" s="202">
        <f t="shared" si="0"/>
        <v>4.0400251715487848E-3</v>
      </c>
      <c r="I19" s="202">
        <f>+(I18-I17)/I17</f>
        <v>-2.5330977397394882E-2</v>
      </c>
      <c r="J19" s="202">
        <f t="shared" si="0"/>
        <v>4.5750424405169429E-3</v>
      </c>
      <c r="K19" s="203"/>
      <c r="P19" s="16" t="s">
        <v>35</v>
      </c>
      <c r="Q19" s="201"/>
      <c r="R19" s="201"/>
      <c r="S19" s="202">
        <f>+(S18-S17)/S17</f>
        <v>7.7767100940803555E-3</v>
      </c>
      <c r="T19" s="202">
        <f>+(T18-T17)/T17</f>
        <v>7.7767448512586221E-3</v>
      </c>
      <c r="U19" s="202">
        <f>+(U18-U17)/U17</f>
        <v>4.5700660672593884E-3</v>
      </c>
      <c r="V19" s="202">
        <f>+(V18-V17)/V17</f>
        <v>4.570692676335769E-3</v>
      </c>
      <c r="W19" s="202">
        <f>+(W18-W17)/W17</f>
        <v>4.5742032529622768E-3</v>
      </c>
      <c r="Z19" s="187" t="s">
        <v>15</v>
      </c>
      <c r="AA19" s="309" t="s">
        <v>36</v>
      </c>
      <c r="AB19" s="307"/>
      <c r="AC19" s="307"/>
      <c r="AD19" s="307"/>
      <c r="AE19" s="307"/>
      <c r="AF19" s="307"/>
      <c r="AG19" s="307"/>
      <c r="AH19" s="307"/>
      <c r="AI19" s="205"/>
    </row>
    <row r="20" spans="1:35" ht="15" customHeight="1" x14ac:dyDescent="0.25">
      <c r="A20" s="200" t="s">
        <v>37</v>
      </c>
      <c r="B20" s="201"/>
      <c r="C20" s="201"/>
      <c r="D20" s="202"/>
      <c r="E20" s="202"/>
      <c r="F20" s="202"/>
      <c r="G20" s="202"/>
      <c r="H20" s="206"/>
      <c r="I20" s="207"/>
      <c r="J20" s="202"/>
      <c r="K20" s="202" t="s">
        <v>166</v>
      </c>
      <c r="P20" s="16" t="s">
        <v>37</v>
      </c>
      <c r="Q20" s="201"/>
      <c r="R20" s="201"/>
      <c r="S20" s="202"/>
      <c r="T20" s="202"/>
      <c r="U20" s="202"/>
      <c r="V20" s="202"/>
      <c r="W20" s="202"/>
      <c r="AA20" s="307"/>
      <c r="AB20" s="307"/>
      <c r="AC20" s="307"/>
      <c r="AD20" s="307"/>
      <c r="AE20" s="307"/>
      <c r="AF20" s="307"/>
      <c r="AG20" s="307"/>
      <c r="AH20" s="307"/>
      <c r="AI20" s="205"/>
    </row>
    <row r="21" spans="1:35" ht="14.45" customHeight="1" x14ac:dyDescent="0.2">
      <c r="A21" s="313" t="s">
        <v>167</v>
      </c>
      <c r="B21" s="313"/>
      <c r="C21" s="313"/>
      <c r="D21" s="313"/>
      <c r="E21" s="313"/>
      <c r="F21" s="313"/>
      <c r="G21" s="313"/>
      <c r="H21" s="313"/>
      <c r="I21" s="313"/>
      <c r="J21" s="313"/>
      <c r="K21" s="313"/>
      <c r="L21" s="313"/>
      <c r="M21" s="313"/>
      <c r="N21" s="313"/>
      <c r="AI21" s="205"/>
    </row>
    <row r="22" spans="1:35" ht="31.5" customHeight="1" x14ac:dyDescent="0.2">
      <c r="A22" s="313"/>
      <c r="B22" s="313"/>
      <c r="C22" s="313"/>
      <c r="D22" s="313"/>
      <c r="E22" s="313"/>
      <c r="F22" s="313"/>
      <c r="G22" s="313"/>
      <c r="H22" s="313"/>
      <c r="I22" s="313"/>
      <c r="J22" s="313"/>
      <c r="K22" s="313"/>
      <c r="L22" s="313"/>
      <c r="M22" s="313"/>
      <c r="N22" s="313"/>
    </row>
    <row r="23" spans="1:35" ht="15" customHeight="1" x14ac:dyDescent="0.2">
      <c r="C23" s="188"/>
      <c r="I23" s="188"/>
      <c r="J23" s="188"/>
      <c r="Z23" s="187" t="s">
        <v>16</v>
      </c>
      <c r="AA23" s="311" t="s">
        <v>38</v>
      </c>
      <c r="AB23" s="307"/>
      <c r="AC23" s="307"/>
      <c r="AD23" s="307"/>
      <c r="AE23" s="307"/>
      <c r="AF23" s="307"/>
      <c r="AG23" s="307"/>
      <c r="AH23" s="307"/>
      <c r="AI23" s="307"/>
    </row>
    <row r="24" spans="1:35" x14ac:dyDescent="0.2">
      <c r="AA24" s="307"/>
      <c r="AB24" s="307"/>
      <c r="AC24" s="307"/>
      <c r="AD24" s="307"/>
      <c r="AE24" s="307"/>
      <c r="AF24" s="307"/>
      <c r="AG24" s="307"/>
      <c r="AH24" s="307"/>
      <c r="AI24" s="307"/>
    </row>
    <row r="27" spans="1:35" ht="15" customHeight="1" x14ac:dyDescent="0.2">
      <c r="AA27" s="306" t="s">
        <v>168</v>
      </c>
      <c r="AB27" s="307"/>
      <c r="AC27" s="307"/>
      <c r="AD27" s="307"/>
      <c r="AE27" s="307"/>
      <c r="AF27" s="307"/>
      <c r="AG27" s="307"/>
      <c r="AH27" s="307"/>
      <c r="AI27" s="307"/>
    </row>
    <row r="28" spans="1:35" x14ac:dyDescent="0.2">
      <c r="AA28" s="307"/>
      <c r="AB28" s="307"/>
      <c r="AC28" s="307"/>
      <c r="AD28" s="307"/>
      <c r="AE28" s="307"/>
      <c r="AF28" s="307"/>
      <c r="AG28" s="307"/>
      <c r="AH28" s="307"/>
      <c r="AI28" s="307"/>
    </row>
  </sheetData>
  <mergeCells count="17">
    <mergeCell ref="R2:W2"/>
    <mergeCell ref="Z4:AG4"/>
    <mergeCell ref="A4:K4"/>
    <mergeCell ref="I1:K1"/>
    <mergeCell ref="P2:Q2"/>
    <mergeCell ref="Z2:AH2"/>
    <mergeCell ref="AA27:AI28"/>
    <mergeCell ref="P5:W5"/>
    <mergeCell ref="A5:K5"/>
    <mergeCell ref="Z3:AA3"/>
    <mergeCell ref="AA19:AH20"/>
    <mergeCell ref="P4:W4"/>
    <mergeCell ref="AA23:AI24"/>
    <mergeCell ref="R3:W3"/>
    <mergeCell ref="AB3:AH3"/>
    <mergeCell ref="P3:Q3"/>
    <mergeCell ref="A21:N2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BI44"/>
  <sheetViews>
    <sheetView showGridLines="0" view="pageBreakPreview" zoomScale="80" zoomScaleNormal="100" zoomScaleSheetLayoutView="80" workbookViewId="0">
      <selection activeCell="J6" sqref="J6:M6"/>
    </sheetView>
  </sheetViews>
  <sheetFormatPr baseColWidth="10" defaultColWidth="9.28515625" defaultRowHeight="15" x14ac:dyDescent="0.25"/>
  <cols>
    <col min="1" max="1" width="10.710937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85546875" bestFit="1" customWidth="1"/>
    <col min="10" max="10" width="10.140625" customWidth="1"/>
    <col min="11" max="11" width="10.7109375" customWidth="1"/>
    <col min="12" max="12" width="9.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8"/>
      <c r="S1" s="187"/>
      <c r="T1" s="188"/>
      <c r="U1" s="188"/>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C2" s="11" t="s">
        <v>169</v>
      </c>
      <c r="D2" s="11"/>
      <c r="E2" s="11"/>
      <c r="F2" s="11"/>
      <c r="G2" s="11"/>
      <c r="H2" s="11"/>
      <c r="I2" s="11"/>
      <c r="J2" s="11"/>
      <c r="K2" s="11"/>
      <c r="L2" s="187"/>
      <c r="M2" s="188"/>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11" t="s">
        <v>170</v>
      </c>
      <c r="D3" s="11"/>
      <c r="E3" s="11"/>
      <c r="F3" s="11"/>
      <c r="G3" s="11"/>
      <c r="H3" s="11"/>
      <c r="I3" s="11"/>
      <c r="J3" s="11"/>
      <c r="K3" s="11"/>
      <c r="L3" s="188"/>
      <c r="M3" s="187"/>
      <c r="N3" s="187"/>
      <c r="O3" s="187"/>
      <c r="P3" s="308"/>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314"/>
      <c r="B4" s="319"/>
      <c r="C4" s="319"/>
      <c r="D4" s="319"/>
      <c r="E4" s="319"/>
      <c r="F4" s="319"/>
      <c r="G4" s="319"/>
      <c r="H4" s="319"/>
      <c r="I4" s="319"/>
      <c r="J4" s="319"/>
      <c r="K4" s="319"/>
      <c r="L4" s="188"/>
      <c r="M4" s="187"/>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8"/>
      <c r="M5" s="188"/>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160</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09" t="s">
        <v>23</v>
      </c>
      <c r="B7" s="17">
        <v>2025</v>
      </c>
      <c r="C7" s="17">
        <v>5</v>
      </c>
      <c r="D7" s="2">
        <v>260.3</v>
      </c>
      <c r="E7" s="2">
        <v>56.76</v>
      </c>
      <c r="F7" s="2">
        <v>52.36</v>
      </c>
      <c r="G7" s="2">
        <v>261.04000000000002</v>
      </c>
      <c r="H7" s="2">
        <v>217.93</v>
      </c>
      <c r="I7" s="2">
        <v>45.23</v>
      </c>
      <c r="J7" s="2">
        <v>893.62</v>
      </c>
      <c r="K7" s="140"/>
      <c r="L7" s="187"/>
      <c r="M7" s="2">
        <v>63.53</v>
      </c>
      <c r="N7" s="187"/>
      <c r="O7" s="187"/>
      <c r="P7" s="26" t="s">
        <v>23</v>
      </c>
      <c r="Q7" s="17">
        <v>2025</v>
      </c>
      <c r="R7" s="17">
        <v>5</v>
      </c>
      <c r="S7" s="2">
        <v>419.69</v>
      </c>
      <c r="T7" s="2">
        <v>524.61</v>
      </c>
      <c r="U7" s="2">
        <v>759.58</v>
      </c>
      <c r="V7" s="2">
        <v>893.62</v>
      </c>
      <c r="W7" s="2">
        <v>1072.3399999999999</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09" t="s">
        <v>24</v>
      </c>
      <c r="B8" s="17">
        <v>2025</v>
      </c>
      <c r="C8" s="17">
        <v>6</v>
      </c>
      <c r="D8" s="2">
        <v>258.89</v>
      </c>
      <c r="E8" s="2">
        <v>54.69</v>
      </c>
      <c r="F8" s="2">
        <v>52.6</v>
      </c>
      <c r="G8" s="2">
        <v>266.01</v>
      </c>
      <c r="H8" s="2">
        <v>195.64</v>
      </c>
      <c r="I8" s="2">
        <v>75.099999999999994</v>
      </c>
      <c r="J8" s="2">
        <v>902.93</v>
      </c>
      <c r="K8" s="140"/>
      <c r="L8" s="187"/>
      <c r="M8" s="2">
        <v>55.94</v>
      </c>
      <c r="N8" s="187"/>
      <c r="O8" s="187"/>
      <c r="P8" s="26" t="s">
        <v>24</v>
      </c>
      <c r="Q8" s="17">
        <v>2025</v>
      </c>
      <c r="R8" s="17">
        <v>6</v>
      </c>
      <c r="S8" s="2">
        <v>421.04</v>
      </c>
      <c r="T8" s="2">
        <v>526.29</v>
      </c>
      <c r="U8" s="2">
        <v>767.49</v>
      </c>
      <c r="V8" s="2">
        <v>902.93</v>
      </c>
      <c r="W8" s="2">
        <v>1083.52</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09" t="s">
        <v>162</v>
      </c>
      <c r="B9" s="17">
        <v>2025</v>
      </c>
      <c r="C9" s="17">
        <v>7</v>
      </c>
      <c r="D9" s="2">
        <v>239.08</v>
      </c>
      <c r="E9" s="2">
        <v>53.84</v>
      </c>
      <c r="F9" s="2">
        <v>49.37</v>
      </c>
      <c r="G9" s="2">
        <v>273.20999999999998</v>
      </c>
      <c r="H9" s="2">
        <v>201.94</v>
      </c>
      <c r="I9" s="2">
        <v>69.22</v>
      </c>
      <c r="J9" s="2">
        <v>886.66</v>
      </c>
      <c r="K9" s="140"/>
      <c r="L9" s="187"/>
      <c r="M9" s="2">
        <v>57.35</v>
      </c>
      <c r="N9" s="187"/>
      <c r="O9" s="187"/>
      <c r="P9" s="26" t="s">
        <v>162</v>
      </c>
      <c r="Q9" s="17">
        <v>2025</v>
      </c>
      <c r="R9" s="17">
        <v>7</v>
      </c>
      <c r="S9" s="2">
        <v>421.49</v>
      </c>
      <c r="T9" s="2">
        <v>526.85</v>
      </c>
      <c r="U9" s="2">
        <v>753.66</v>
      </c>
      <c r="V9" s="2">
        <v>886.66</v>
      </c>
      <c r="W9" s="2">
        <v>1063.99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09" t="s">
        <v>26</v>
      </c>
      <c r="B10" s="17">
        <v>2025</v>
      </c>
      <c r="C10" s="17">
        <v>8</v>
      </c>
      <c r="D10" s="2">
        <v>242.21</v>
      </c>
      <c r="E10" s="2">
        <v>56.93</v>
      </c>
      <c r="F10" s="2">
        <v>50.3</v>
      </c>
      <c r="G10" s="2">
        <v>270.2</v>
      </c>
      <c r="H10" s="2">
        <v>140.58000000000001</v>
      </c>
      <c r="I10" s="2">
        <v>0.72</v>
      </c>
      <c r="J10" s="2">
        <v>760.94</v>
      </c>
      <c r="K10" s="140"/>
      <c r="L10" s="187"/>
      <c r="M10" s="2"/>
      <c r="N10" s="187"/>
      <c r="O10" s="187"/>
      <c r="P10" s="26" t="s">
        <v>26</v>
      </c>
      <c r="Q10" s="17">
        <v>2025</v>
      </c>
      <c r="R10" s="17">
        <v>8</v>
      </c>
      <c r="S10" s="2">
        <v>422.64</v>
      </c>
      <c r="T10" s="2">
        <v>528.29</v>
      </c>
      <c r="U10" s="2">
        <v>646.79999999999995</v>
      </c>
      <c r="V10" s="2">
        <v>760.94</v>
      </c>
      <c r="W10" s="2">
        <v>913.13</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09" t="s">
        <v>163</v>
      </c>
      <c r="B11" s="17">
        <v>2025</v>
      </c>
      <c r="C11" s="17">
        <v>9</v>
      </c>
      <c r="D11" s="2">
        <v>279.89</v>
      </c>
      <c r="E11" s="2">
        <v>51.66</v>
      </c>
      <c r="F11" s="2">
        <v>56.21</v>
      </c>
      <c r="G11" s="2">
        <v>261.97000000000003</v>
      </c>
      <c r="H11" s="2">
        <v>142.4</v>
      </c>
      <c r="I11" s="2">
        <v>30.29</v>
      </c>
      <c r="J11" s="2">
        <v>822.42</v>
      </c>
      <c r="K11" s="140"/>
      <c r="L11" s="187"/>
      <c r="M11" s="2"/>
      <c r="N11" s="187"/>
      <c r="O11" s="187"/>
      <c r="P11" s="26" t="s">
        <v>163</v>
      </c>
      <c r="Q11" s="17">
        <v>2025</v>
      </c>
      <c r="R11" s="17">
        <v>9</v>
      </c>
      <c r="S11" s="2">
        <v>423.43</v>
      </c>
      <c r="T11" s="2">
        <v>529.27</v>
      </c>
      <c r="U11" s="2">
        <v>699.06</v>
      </c>
      <c r="V11" s="2">
        <v>822.42</v>
      </c>
      <c r="W11" s="2">
        <v>986.9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09" t="s">
        <v>28</v>
      </c>
      <c r="B12" s="17">
        <v>2025</v>
      </c>
      <c r="C12" s="17">
        <v>10</v>
      </c>
      <c r="D12" s="2">
        <v>294.64</v>
      </c>
      <c r="E12" s="2">
        <v>52.97</v>
      </c>
      <c r="F12" s="2">
        <v>58.69</v>
      </c>
      <c r="G12" s="2">
        <v>266.88</v>
      </c>
      <c r="H12" s="2">
        <v>132.32</v>
      </c>
      <c r="I12" s="2">
        <v>27.22</v>
      </c>
      <c r="J12" s="2">
        <v>832.72</v>
      </c>
      <c r="K12" s="140"/>
      <c r="L12" s="187"/>
      <c r="M12" s="2"/>
      <c r="N12" s="187"/>
      <c r="O12" s="187"/>
      <c r="P12" s="26" t="s">
        <v>28</v>
      </c>
      <c r="Q12" s="17">
        <v>2025</v>
      </c>
      <c r="R12" s="17">
        <v>10</v>
      </c>
      <c r="S12" s="2">
        <v>424.8</v>
      </c>
      <c r="T12" s="2">
        <v>530.99</v>
      </c>
      <c r="U12" s="2">
        <v>707.81</v>
      </c>
      <c r="V12" s="2">
        <v>832.72</v>
      </c>
      <c r="W12" s="2">
        <v>999.26</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09" t="s">
        <v>29</v>
      </c>
      <c r="B13" s="17">
        <v>2025</v>
      </c>
      <c r="C13" s="17">
        <v>11</v>
      </c>
      <c r="D13" s="2">
        <v>256.37</v>
      </c>
      <c r="E13" s="2">
        <v>53.3</v>
      </c>
      <c r="F13" s="2">
        <v>52.69</v>
      </c>
      <c r="G13" s="2">
        <v>270.16000000000003</v>
      </c>
      <c r="H13" s="2">
        <v>140.1</v>
      </c>
      <c r="I13" s="2">
        <v>28.65</v>
      </c>
      <c r="J13" s="2">
        <v>801.27</v>
      </c>
      <c r="K13" s="140"/>
      <c r="L13" s="187"/>
      <c r="M13" s="2"/>
      <c r="N13" s="187"/>
      <c r="O13" s="187"/>
      <c r="P13" s="26" t="s">
        <v>29</v>
      </c>
      <c r="Q13" s="17">
        <v>2025</v>
      </c>
      <c r="R13" s="17">
        <v>11</v>
      </c>
      <c r="S13" s="2">
        <v>425.59</v>
      </c>
      <c r="T13" s="2">
        <v>531.97</v>
      </c>
      <c r="U13" s="2">
        <v>681.08</v>
      </c>
      <c r="V13" s="2">
        <v>801.27</v>
      </c>
      <c r="W13" s="2">
        <v>961.52</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09" t="s">
        <v>164</v>
      </c>
      <c r="B14" s="17">
        <v>2025</v>
      </c>
      <c r="C14" s="17">
        <v>12</v>
      </c>
      <c r="D14" s="2">
        <v>269.5</v>
      </c>
      <c r="E14" s="2">
        <v>54.14</v>
      </c>
      <c r="F14" s="2">
        <v>55.67</v>
      </c>
      <c r="G14" s="2">
        <v>263.93</v>
      </c>
      <c r="H14" s="2">
        <v>137.72</v>
      </c>
      <c r="I14" s="2">
        <v>19.510000000000002</v>
      </c>
      <c r="J14" s="2">
        <v>800.47</v>
      </c>
      <c r="K14" s="2"/>
      <c r="L14" s="187"/>
      <c r="M14" s="2"/>
      <c r="N14" s="187"/>
      <c r="O14" s="187"/>
      <c r="P14" s="26" t="s">
        <v>164</v>
      </c>
      <c r="Q14" s="17">
        <v>2025</v>
      </c>
      <c r="R14" s="17">
        <v>12</v>
      </c>
      <c r="S14" s="2">
        <v>425.9</v>
      </c>
      <c r="T14" s="2">
        <v>532.36</v>
      </c>
      <c r="U14" s="2">
        <v>680.4</v>
      </c>
      <c r="V14" s="2">
        <v>800.47</v>
      </c>
      <c r="W14" s="2">
        <v>960.56</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09" t="s">
        <v>165</v>
      </c>
      <c r="B15" s="17">
        <v>2026</v>
      </c>
      <c r="C15" s="17">
        <v>1</v>
      </c>
      <c r="D15" s="2">
        <v>266.70999999999998</v>
      </c>
      <c r="E15" s="2">
        <v>52.97</v>
      </c>
      <c r="F15" s="2">
        <v>54.82</v>
      </c>
      <c r="G15" s="2">
        <v>258</v>
      </c>
      <c r="H15" s="2">
        <v>143.78</v>
      </c>
      <c r="I15" s="2">
        <v>18.87</v>
      </c>
      <c r="J15" s="2">
        <v>795.15</v>
      </c>
      <c r="K15" s="2"/>
      <c r="L15" s="187"/>
      <c r="M15" s="2"/>
      <c r="N15" s="187"/>
      <c r="O15" s="187"/>
      <c r="P15" s="26" t="s">
        <v>165</v>
      </c>
      <c r="Q15" s="17">
        <v>2026</v>
      </c>
      <c r="R15" s="17">
        <v>1</v>
      </c>
      <c r="S15" s="2">
        <v>427.02</v>
      </c>
      <c r="T15" s="2">
        <v>533.76</v>
      </c>
      <c r="U15" s="2">
        <v>675.88</v>
      </c>
      <c r="V15" s="2">
        <v>795.15</v>
      </c>
      <c r="W15" s="2">
        <v>954.18</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09" t="s">
        <v>171</v>
      </c>
      <c r="B16" s="17">
        <v>2026</v>
      </c>
      <c r="C16" s="17">
        <v>2</v>
      </c>
      <c r="D16" s="2">
        <v>288.41000000000003</v>
      </c>
      <c r="E16" s="2">
        <v>50.62</v>
      </c>
      <c r="F16" s="2">
        <v>58.04</v>
      </c>
      <c r="G16" s="2">
        <v>264.48</v>
      </c>
      <c r="H16" s="2">
        <v>138.47999999999999</v>
      </c>
      <c r="I16" s="2">
        <v>20.64</v>
      </c>
      <c r="J16" s="2">
        <v>820.67</v>
      </c>
      <c r="K16" s="2"/>
      <c r="L16" s="187"/>
      <c r="M16" s="2"/>
      <c r="N16" s="187"/>
      <c r="O16" s="187"/>
      <c r="P16" s="26" t="s">
        <v>171</v>
      </c>
      <c r="Q16" s="17">
        <v>2026</v>
      </c>
      <c r="R16" s="17">
        <v>2</v>
      </c>
      <c r="S16" s="2">
        <v>432.07</v>
      </c>
      <c r="T16" s="2">
        <v>540.07000000000005</v>
      </c>
      <c r="U16" s="2">
        <v>697.57</v>
      </c>
      <c r="V16" s="2">
        <v>820.67</v>
      </c>
      <c r="W16" s="2">
        <v>984.8</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09" t="s">
        <v>219</v>
      </c>
      <c r="B17" s="17">
        <v>2026</v>
      </c>
      <c r="C17" s="17">
        <v>3</v>
      </c>
      <c r="D17" s="2">
        <v>298.87</v>
      </c>
      <c r="E17" s="2">
        <v>57.63</v>
      </c>
      <c r="F17" s="2">
        <v>62.25</v>
      </c>
      <c r="G17" s="2">
        <v>273.52</v>
      </c>
      <c r="H17" s="2">
        <v>156.11000000000001</v>
      </c>
      <c r="I17" s="2">
        <v>28.77</v>
      </c>
      <c r="J17" s="2">
        <v>877.15</v>
      </c>
      <c r="K17" s="2"/>
      <c r="L17" s="187"/>
      <c r="M17" s="210"/>
      <c r="N17" s="187"/>
      <c r="O17" s="187"/>
      <c r="P17" s="26" t="s">
        <v>33</v>
      </c>
      <c r="Q17" s="17">
        <v>2026</v>
      </c>
      <c r="R17" s="17">
        <v>3</v>
      </c>
      <c r="S17" s="2">
        <v>436.73</v>
      </c>
      <c r="T17" s="2">
        <v>545.89</v>
      </c>
      <c r="U17" s="2">
        <v>745.58</v>
      </c>
      <c r="V17" s="2">
        <v>877.15</v>
      </c>
      <c r="W17" s="2">
        <v>1052.58</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09" t="s">
        <v>34</v>
      </c>
      <c r="B18" s="17">
        <v>2026</v>
      </c>
      <c r="C18" s="17">
        <v>4</v>
      </c>
      <c r="D18" s="2">
        <v>285.85000000000002</v>
      </c>
      <c r="E18" s="2">
        <v>55.95</v>
      </c>
      <c r="F18" s="2">
        <v>56.69</v>
      </c>
      <c r="G18" s="2">
        <v>277.58999999999997</v>
      </c>
      <c r="H18" s="2">
        <v>151.11000000000001</v>
      </c>
      <c r="I18" s="2">
        <v>27.65</v>
      </c>
      <c r="J18" s="2">
        <v>854.84</v>
      </c>
      <c r="K18" s="2"/>
      <c r="L18" s="187"/>
      <c r="M18" s="2"/>
      <c r="N18" s="187"/>
      <c r="O18" s="187"/>
      <c r="P18" s="26" t="s">
        <v>34</v>
      </c>
      <c r="Q18" s="17">
        <v>2026</v>
      </c>
      <c r="R18" s="17">
        <v>4</v>
      </c>
      <c r="S18" s="2">
        <v>440.12</v>
      </c>
      <c r="T18" s="2">
        <v>550.13</v>
      </c>
      <c r="U18" s="2">
        <v>726.61</v>
      </c>
      <c r="V18" s="2">
        <v>854.84</v>
      </c>
      <c r="W18" s="2">
        <v>1025.81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-4.3564091410981304E-2</v>
      </c>
      <c r="E19" s="202">
        <f t="shared" si="0"/>
        <v>-2.9151483602290466E-2</v>
      </c>
      <c r="F19" s="202">
        <f t="shared" si="0"/>
        <v>-8.9317269076305258E-2</v>
      </c>
      <c r="G19" s="202">
        <f t="shared" si="0"/>
        <v>1.4880081895290997E-2</v>
      </c>
      <c r="H19" s="202">
        <f t="shared" si="0"/>
        <v>-3.2028697713150978E-2</v>
      </c>
      <c r="I19" s="202">
        <f t="shared" si="0"/>
        <v>-3.892944038929444E-2</v>
      </c>
      <c r="J19" s="202">
        <f t="shared" si="0"/>
        <v>-2.5434646297668524E-2</v>
      </c>
      <c r="K19" s="202"/>
      <c r="P19" s="16" t="s">
        <v>35</v>
      </c>
      <c r="Q19" s="1"/>
      <c r="R19" s="1"/>
      <c r="S19" s="53">
        <f>+(S18-S17)/S17</f>
        <v>7.7622329585784952E-3</v>
      </c>
      <c r="T19" s="53">
        <f>+(T18-T17)/T17</f>
        <v>7.7671325724963077E-3</v>
      </c>
      <c r="U19" s="53">
        <f>+(U18-U17)/U17</f>
        <v>-2.5443279057914679E-2</v>
      </c>
      <c r="V19" s="53">
        <f>+(V18-V17)/V17</f>
        <v>-2.5434646297668524E-2</v>
      </c>
      <c r="W19" s="53">
        <f>+(W18-W17)/W17</f>
        <v>-2.5432746204564007E-2</v>
      </c>
      <c r="X19" s="187"/>
      <c r="Y19" s="187"/>
      <c r="Z19" s="187" t="s">
        <v>15</v>
      </c>
      <c r="AA19" s="309" t="s">
        <v>36</v>
      </c>
      <c r="AB19" s="316"/>
      <c r="AC19" s="316"/>
      <c r="AD19" s="316"/>
      <c r="AE19" s="316"/>
      <c r="AF19" s="316"/>
      <c r="AG19" s="316"/>
      <c r="AH19" s="316"/>
      <c r="AI19" s="211"/>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53"/>
      <c r="W20" s="53"/>
      <c r="X20" s="187"/>
      <c r="Y20" s="187"/>
      <c r="Z20" s="187"/>
      <c r="AA20" s="316"/>
      <c r="AB20" s="316"/>
      <c r="AC20" s="316"/>
      <c r="AD20" s="316"/>
      <c r="AE20" s="316"/>
      <c r="AF20" s="316"/>
      <c r="AG20" s="316"/>
      <c r="AH20" s="316"/>
      <c r="AI20" s="211"/>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11"/>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7">
    <mergeCell ref="R2:W2"/>
    <mergeCell ref="Z4:AG4"/>
    <mergeCell ref="A4:K4"/>
    <mergeCell ref="I1:K1"/>
    <mergeCell ref="P2:Q2"/>
    <mergeCell ref="Z2:AH2"/>
    <mergeCell ref="AA27:AI28"/>
    <mergeCell ref="P5:W5"/>
    <mergeCell ref="A5:K5"/>
    <mergeCell ref="Z3:AA3"/>
    <mergeCell ref="AA19:AH20"/>
    <mergeCell ref="P4:W4"/>
    <mergeCell ref="AA23:AI24"/>
    <mergeCell ref="R3:W3"/>
    <mergeCell ref="AB3:AH3"/>
    <mergeCell ref="P3:Q3"/>
    <mergeCell ref="A21:N2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BI44"/>
  <sheetViews>
    <sheetView showGridLines="0" view="pageBreakPreview" zoomScale="80" zoomScaleNormal="100" zoomScaleSheetLayoutView="80" workbookViewId="0">
      <selection activeCell="J6" sqref="J6:M6"/>
    </sheetView>
  </sheetViews>
  <sheetFormatPr baseColWidth="10" defaultColWidth="9.28515625" defaultRowHeight="15" x14ac:dyDescent="0.25"/>
  <cols>
    <col min="1" max="1" width="10.710937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8"/>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B2" s="11"/>
      <c r="C2" s="321" t="s">
        <v>169</v>
      </c>
      <c r="D2" s="316"/>
      <c r="E2" s="316"/>
      <c r="F2" s="316"/>
      <c r="G2" s="316"/>
      <c r="H2" s="316"/>
      <c r="I2" s="316"/>
      <c r="J2" s="316"/>
      <c r="K2" s="11"/>
      <c r="L2" s="187"/>
      <c r="M2" s="187"/>
      <c r="N2" s="187"/>
      <c r="O2" s="187"/>
      <c r="P2" s="308"/>
      <c r="Q2" s="316"/>
      <c r="R2" s="320"/>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C3" s="321" t="s">
        <v>172</v>
      </c>
      <c r="D3" s="317"/>
      <c r="E3" s="317"/>
      <c r="F3" s="317"/>
      <c r="G3" s="317"/>
      <c r="H3" s="317"/>
      <c r="I3" s="317"/>
      <c r="J3" s="317"/>
      <c r="K3" s="317"/>
      <c r="L3" s="187"/>
      <c r="M3" s="187"/>
      <c r="N3" s="187"/>
      <c r="O3" s="187"/>
      <c r="P3" s="308"/>
      <c r="Q3" s="317"/>
      <c r="R3" s="32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314"/>
      <c r="B4" s="319"/>
      <c r="C4" s="319"/>
      <c r="D4" s="319"/>
      <c r="E4" s="319"/>
      <c r="F4" s="319"/>
      <c r="G4" s="319"/>
      <c r="H4" s="319"/>
      <c r="I4" s="319"/>
      <c r="J4" s="319"/>
      <c r="K4" s="319"/>
      <c r="L4" s="187"/>
      <c r="M4" s="188"/>
      <c r="N4" s="187"/>
      <c r="O4" s="187"/>
      <c r="P4" s="310"/>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09" t="s">
        <v>23</v>
      </c>
      <c r="B7" s="17">
        <v>2025</v>
      </c>
      <c r="C7" s="17">
        <v>5</v>
      </c>
      <c r="D7" s="2">
        <v>261.83999999999997</v>
      </c>
      <c r="E7" s="2">
        <v>56.76</v>
      </c>
      <c r="F7" s="2">
        <v>70.64</v>
      </c>
      <c r="G7" s="2">
        <v>299.01</v>
      </c>
      <c r="H7" s="2">
        <v>217.19</v>
      </c>
      <c r="I7" s="2">
        <v>45.23</v>
      </c>
      <c r="J7" s="2">
        <v>950.67</v>
      </c>
      <c r="K7" s="2"/>
      <c r="L7" s="187"/>
      <c r="M7" s="2">
        <v>105.37</v>
      </c>
      <c r="N7" s="187"/>
      <c r="O7" s="187"/>
      <c r="P7" s="209" t="s">
        <v>23</v>
      </c>
      <c r="Q7" s="17">
        <v>2025</v>
      </c>
      <c r="R7" s="17">
        <v>5</v>
      </c>
      <c r="S7" s="2">
        <v>441.36</v>
      </c>
      <c r="T7" s="2">
        <v>551.70000000000005</v>
      </c>
      <c r="U7" s="2">
        <v>808.07</v>
      </c>
      <c r="V7" s="2">
        <v>950.67</v>
      </c>
      <c r="W7" s="2">
        <v>1140.8</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09" t="s">
        <v>24</v>
      </c>
      <c r="B8" s="17">
        <v>2025</v>
      </c>
      <c r="C8" s="17">
        <v>6</v>
      </c>
      <c r="D8" s="2">
        <v>259.83</v>
      </c>
      <c r="E8" s="2">
        <v>54.69</v>
      </c>
      <c r="F8" s="2">
        <v>70.02</v>
      </c>
      <c r="G8" s="2">
        <v>299.85000000000002</v>
      </c>
      <c r="H8" s="2">
        <v>209.5</v>
      </c>
      <c r="I8" s="2">
        <v>75.099999999999994</v>
      </c>
      <c r="J8" s="2">
        <v>968.99</v>
      </c>
      <c r="K8" s="2"/>
      <c r="L8" s="187"/>
      <c r="M8" s="2">
        <v>101.4</v>
      </c>
      <c r="N8" s="187"/>
      <c r="O8" s="187"/>
      <c r="P8" s="209" t="s">
        <v>24</v>
      </c>
      <c r="Q8" s="17">
        <v>2025</v>
      </c>
      <c r="R8" s="17">
        <v>6</v>
      </c>
      <c r="S8" s="2">
        <v>442.78</v>
      </c>
      <c r="T8" s="2">
        <v>553.47</v>
      </c>
      <c r="U8" s="2">
        <v>823.64</v>
      </c>
      <c r="V8" s="2">
        <v>968.99</v>
      </c>
      <c r="W8" s="2">
        <v>1162.79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09" t="s">
        <v>162</v>
      </c>
      <c r="B9" s="17">
        <v>2025</v>
      </c>
      <c r="C9" s="17">
        <v>7</v>
      </c>
      <c r="D9" s="2">
        <v>240.08</v>
      </c>
      <c r="E9" s="2">
        <v>53.84</v>
      </c>
      <c r="F9" s="2">
        <v>65.84</v>
      </c>
      <c r="G9" s="2">
        <v>296.33</v>
      </c>
      <c r="H9" s="2">
        <v>208.5</v>
      </c>
      <c r="I9" s="2">
        <v>69.22</v>
      </c>
      <c r="J9" s="2">
        <v>933.81</v>
      </c>
      <c r="K9" s="2"/>
      <c r="L9" s="187"/>
      <c r="M9" s="2">
        <v>100.04</v>
      </c>
      <c r="N9" s="187"/>
      <c r="O9" s="187"/>
      <c r="P9" s="209" t="s">
        <v>162</v>
      </c>
      <c r="Q9" s="17">
        <v>2025</v>
      </c>
      <c r="R9" s="17">
        <v>7</v>
      </c>
      <c r="S9" s="2">
        <v>443.25</v>
      </c>
      <c r="T9" s="2">
        <v>554.05999999999995</v>
      </c>
      <c r="U9" s="2">
        <v>793.74</v>
      </c>
      <c r="V9" s="2">
        <v>933.81</v>
      </c>
      <c r="W9" s="2">
        <v>1120.57</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09" t="s">
        <v>26</v>
      </c>
      <c r="B10" s="17">
        <v>2025</v>
      </c>
      <c r="C10" s="17">
        <v>8</v>
      </c>
      <c r="D10" s="2">
        <v>243.21</v>
      </c>
      <c r="E10" s="2">
        <v>56.93</v>
      </c>
      <c r="F10" s="2">
        <v>66.97</v>
      </c>
      <c r="G10" s="2">
        <v>290.01</v>
      </c>
      <c r="H10" s="2">
        <v>208.76</v>
      </c>
      <c r="I10" s="2">
        <v>0.72</v>
      </c>
      <c r="J10" s="2">
        <v>866.6</v>
      </c>
      <c r="K10" s="2"/>
      <c r="L10" s="187"/>
      <c r="M10" s="2">
        <v>102.03</v>
      </c>
      <c r="N10" s="187"/>
      <c r="O10" s="187"/>
      <c r="P10" s="209" t="s">
        <v>26</v>
      </c>
      <c r="Q10" s="17">
        <v>2025</v>
      </c>
      <c r="R10" s="17">
        <v>8</v>
      </c>
      <c r="S10" s="2">
        <v>444.46</v>
      </c>
      <c r="T10" s="2">
        <v>555.57000000000005</v>
      </c>
      <c r="U10" s="2">
        <v>736.61</v>
      </c>
      <c r="V10" s="2">
        <v>866.6</v>
      </c>
      <c r="W10" s="2">
        <v>1039.92</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09" t="s">
        <v>163</v>
      </c>
      <c r="B11" s="17">
        <v>2025</v>
      </c>
      <c r="C11" s="17">
        <v>9</v>
      </c>
      <c r="D11" s="2">
        <v>280.94</v>
      </c>
      <c r="E11" s="2">
        <v>51.66</v>
      </c>
      <c r="F11" s="2">
        <v>74.5</v>
      </c>
      <c r="G11" s="2">
        <v>305.19</v>
      </c>
      <c r="H11" s="2">
        <v>201.4</v>
      </c>
      <c r="I11" s="2">
        <v>30.29</v>
      </c>
      <c r="J11" s="2">
        <v>943.98</v>
      </c>
      <c r="K11" s="2"/>
      <c r="L11" s="187"/>
      <c r="M11" s="2">
        <v>100.76</v>
      </c>
      <c r="N11" s="187"/>
      <c r="O11" s="187"/>
      <c r="P11" s="209" t="s">
        <v>163</v>
      </c>
      <c r="Q11" s="17">
        <v>2025</v>
      </c>
      <c r="R11" s="17">
        <v>9</v>
      </c>
      <c r="S11" s="2">
        <v>445.29</v>
      </c>
      <c r="T11" s="2">
        <v>556.6</v>
      </c>
      <c r="U11" s="2">
        <v>802.38</v>
      </c>
      <c r="V11" s="2">
        <v>943.98</v>
      </c>
      <c r="W11" s="2">
        <v>1132.78</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09" t="s">
        <v>28</v>
      </c>
      <c r="B12" s="17">
        <v>2025</v>
      </c>
      <c r="C12" s="17">
        <v>10</v>
      </c>
      <c r="D12" s="2">
        <v>295.64</v>
      </c>
      <c r="E12" s="2">
        <v>52.97</v>
      </c>
      <c r="F12" s="2">
        <v>77.75</v>
      </c>
      <c r="G12" s="2">
        <v>307.93</v>
      </c>
      <c r="H12" s="2">
        <v>200.78</v>
      </c>
      <c r="I12" s="2">
        <v>27.22</v>
      </c>
      <c r="J12" s="2">
        <v>962.29</v>
      </c>
      <c r="K12" s="2"/>
      <c r="L12" s="187"/>
      <c r="M12" s="2">
        <v>99.2</v>
      </c>
      <c r="N12" s="187"/>
      <c r="O12" s="187"/>
      <c r="P12" s="209" t="s">
        <v>28</v>
      </c>
      <c r="Q12" s="17">
        <v>2025</v>
      </c>
      <c r="R12" s="17">
        <v>10</v>
      </c>
      <c r="S12" s="2">
        <v>446.74</v>
      </c>
      <c r="T12" s="2">
        <v>558.41</v>
      </c>
      <c r="U12" s="2">
        <v>817.95</v>
      </c>
      <c r="V12" s="2">
        <v>962.29</v>
      </c>
      <c r="W12" s="2">
        <v>1154.75</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09" t="s">
        <v>29</v>
      </c>
      <c r="B13" s="17">
        <v>2025</v>
      </c>
      <c r="C13" s="17">
        <v>11</v>
      </c>
      <c r="D13" s="2">
        <v>257.32</v>
      </c>
      <c r="E13" s="2">
        <v>53.3</v>
      </c>
      <c r="F13" s="2">
        <v>69.88</v>
      </c>
      <c r="G13" s="2">
        <v>294.83999999999997</v>
      </c>
      <c r="H13" s="2">
        <v>205.22</v>
      </c>
      <c r="I13" s="2">
        <v>28.65</v>
      </c>
      <c r="J13" s="2">
        <v>909.21</v>
      </c>
      <c r="K13" s="2"/>
      <c r="L13" s="187"/>
      <c r="M13" s="2">
        <v>100.53</v>
      </c>
      <c r="N13" s="187"/>
      <c r="O13" s="187"/>
      <c r="P13" s="209" t="s">
        <v>29</v>
      </c>
      <c r="Q13" s="17">
        <v>2025</v>
      </c>
      <c r="R13" s="17">
        <v>11</v>
      </c>
      <c r="S13" s="2">
        <v>447.57</v>
      </c>
      <c r="T13" s="2">
        <v>559.44000000000005</v>
      </c>
      <c r="U13" s="2">
        <v>772.83</v>
      </c>
      <c r="V13" s="2">
        <v>909.21</v>
      </c>
      <c r="W13" s="2">
        <v>1091.05</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09" t="s">
        <v>164</v>
      </c>
      <c r="B14" s="17">
        <v>2025</v>
      </c>
      <c r="C14" s="17">
        <v>12</v>
      </c>
      <c r="D14" s="2">
        <v>270.39999999999998</v>
      </c>
      <c r="E14" s="2">
        <v>54.14</v>
      </c>
      <c r="F14" s="2">
        <v>73.709999999999994</v>
      </c>
      <c r="G14" s="2">
        <v>289.66000000000003</v>
      </c>
      <c r="H14" s="2">
        <v>206.52</v>
      </c>
      <c r="I14" s="2">
        <v>19.510000000000002</v>
      </c>
      <c r="J14" s="2">
        <v>913.94</v>
      </c>
      <c r="K14" s="2"/>
      <c r="L14" s="187"/>
      <c r="M14" s="2">
        <v>102.32</v>
      </c>
      <c r="N14" s="187"/>
      <c r="O14" s="187"/>
      <c r="P14" s="209" t="s">
        <v>164</v>
      </c>
      <c r="Q14" s="17">
        <v>2025</v>
      </c>
      <c r="R14" s="17">
        <v>12</v>
      </c>
      <c r="S14" s="2">
        <v>447.89</v>
      </c>
      <c r="T14" s="2">
        <v>559.85</v>
      </c>
      <c r="U14" s="2">
        <v>776.85</v>
      </c>
      <c r="V14" s="2">
        <v>913.94</v>
      </c>
      <c r="W14" s="2">
        <v>1096.73</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09" t="s">
        <v>165</v>
      </c>
      <c r="B15" s="17">
        <v>2026</v>
      </c>
      <c r="C15" s="17">
        <v>1</v>
      </c>
      <c r="D15" s="2">
        <v>267.51</v>
      </c>
      <c r="E15" s="2">
        <v>52.97</v>
      </c>
      <c r="F15" s="2">
        <v>73.239999999999995</v>
      </c>
      <c r="G15" s="2">
        <v>292.58999999999997</v>
      </c>
      <c r="H15" s="2">
        <v>207.7</v>
      </c>
      <c r="I15" s="2">
        <v>18.87</v>
      </c>
      <c r="J15" s="2">
        <v>912.88</v>
      </c>
      <c r="K15" s="2"/>
      <c r="L15" s="187"/>
      <c r="M15" s="2">
        <v>103.16</v>
      </c>
      <c r="N15" s="187"/>
      <c r="O15" s="187"/>
      <c r="P15" s="209" t="s">
        <v>165</v>
      </c>
      <c r="Q15" s="17">
        <v>2026</v>
      </c>
      <c r="R15" s="17">
        <v>1</v>
      </c>
      <c r="S15" s="2">
        <v>449.07</v>
      </c>
      <c r="T15" s="2">
        <v>561.32000000000005</v>
      </c>
      <c r="U15" s="2">
        <v>775.95</v>
      </c>
      <c r="V15" s="2">
        <v>912.88</v>
      </c>
      <c r="W15" s="2">
        <v>1095.46</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09" t="s">
        <v>171</v>
      </c>
      <c r="B16" s="17">
        <v>2026</v>
      </c>
      <c r="C16" s="17">
        <v>2</v>
      </c>
      <c r="D16" s="2">
        <v>289.58</v>
      </c>
      <c r="E16" s="2">
        <v>50.62</v>
      </c>
      <c r="F16" s="2">
        <v>77.47</v>
      </c>
      <c r="G16" s="2">
        <v>289.89</v>
      </c>
      <c r="H16" s="2">
        <v>208.92</v>
      </c>
      <c r="I16" s="2">
        <v>20.64</v>
      </c>
      <c r="J16" s="2">
        <v>937.12</v>
      </c>
      <c r="K16" s="2"/>
      <c r="L16" s="187"/>
      <c r="M16" s="2">
        <v>103.34</v>
      </c>
      <c r="N16" s="187"/>
      <c r="O16" s="187"/>
      <c r="P16" s="209" t="s">
        <v>171</v>
      </c>
      <c r="Q16" s="17">
        <v>2026</v>
      </c>
      <c r="R16" s="17">
        <v>2</v>
      </c>
      <c r="S16" s="2">
        <v>454.38</v>
      </c>
      <c r="T16" s="2">
        <v>567.96</v>
      </c>
      <c r="U16" s="2">
        <v>796.55</v>
      </c>
      <c r="V16" s="2">
        <v>937.12</v>
      </c>
      <c r="W16" s="2">
        <v>1124.54</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09" t="s">
        <v>219</v>
      </c>
      <c r="B17" s="17">
        <v>2026</v>
      </c>
      <c r="C17" s="17">
        <v>3</v>
      </c>
      <c r="D17" s="2">
        <v>299.89999999999998</v>
      </c>
      <c r="E17" s="2">
        <v>57.63</v>
      </c>
      <c r="F17" s="2">
        <v>82.6</v>
      </c>
      <c r="G17" s="2">
        <v>297.95</v>
      </c>
      <c r="H17" s="2">
        <v>207.9</v>
      </c>
      <c r="I17" s="2">
        <v>28.77</v>
      </c>
      <c r="J17" s="2">
        <v>974.75</v>
      </c>
      <c r="K17" s="2"/>
      <c r="L17" s="187"/>
      <c r="M17" s="2">
        <v>101.3</v>
      </c>
      <c r="N17" s="187"/>
      <c r="O17" s="187"/>
      <c r="P17" s="209" t="s">
        <v>33</v>
      </c>
      <c r="Q17" s="17">
        <v>2026</v>
      </c>
      <c r="R17" s="17">
        <v>3</v>
      </c>
      <c r="S17" s="2">
        <v>459.28</v>
      </c>
      <c r="T17" s="2">
        <v>574.08000000000004</v>
      </c>
      <c r="U17" s="2">
        <v>828.54</v>
      </c>
      <c r="V17" s="2">
        <v>974.75</v>
      </c>
      <c r="W17" s="2">
        <v>1169.7</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09" t="s">
        <v>34</v>
      </c>
      <c r="B18" s="17">
        <v>2026</v>
      </c>
      <c r="C18" s="17">
        <v>4</v>
      </c>
      <c r="D18" s="2">
        <v>286.91000000000003</v>
      </c>
      <c r="E18" s="2">
        <v>55.95</v>
      </c>
      <c r="F18" s="2">
        <v>73.599999999999994</v>
      </c>
      <c r="G18" s="2">
        <v>288.02999999999997</v>
      </c>
      <c r="H18" s="2">
        <v>224.04</v>
      </c>
      <c r="I18" s="2">
        <v>27.65</v>
      </c>
      <c r="J18" s="212">
        <v>956.18</v>
      </c>
      <c r="K18" s="2"/>
      <c r="L18" s="187"/>
      <c r="M18" s="2">
        <v>109.97</v>
      </c>
      <c r="N18" s="187"/>
      <c r="O18" s="187"/>
      <c r="P18" s="209" t="s">
        <v>34</v>
      </c>
      <c r="Q18" s="17">
        <v>2026</v>
      </c>
      <c r="R18" s="17">
        <v>4</v>
      </c>
      <c r="S18" s="2">
        <v>462.85</v>
      </c>
      <c r="T18" s="2">
        <v>578.54</v>
      </c>
      <c r="U18" s="2">
        <v>812.75</v>
      </c>
      <c r="V18" s="2">
        <v>956.18</v>
      </c>
      <c r="W18" s="2">
        <v>1147.42</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-4.3314438146048524E-2</v>
      </c>
      <c r="E19" s="202">
        <f t="shared" si="0"/>
        <v>-2.9151483602290466E-2</v>
      </c>
      <c r="F19" s="202">
        <f t="shared" si="0"/>
        <v>-0.10895883777239711</v>
      </c>
      <c r="G19" s="202">
        <f t="shared" si="0"/>
        <v>-3.3294176875314704E-2</v>
      </c>
      <c r="H19" s="202">
        <f t="shared" si="0"/>
        <v>7.7633477633477568E-2</v>
      </c>
      <c r="I19" s="202">
        <f t="shared" si="0"/>
        <v>-3.892944038929444E-2</v>
      </c>
      <c r="J19" s="202">
        <f t="shared" si="0"/>
        <v>-1.9051038727878996E-2</v>
      </c>
      <c r="K19" s="202"/>
      <c r="P19" s="16" t="s">
        <v>35</v>
      </c>
      <c r="Q19" s="1"/>
      <c r="R19" s="1"/>
      <c r="S19" s="53">
        <f>+(S18-S17)/S17</f>
        <v>7.7730360564362702E-3</v>
      </c>
      <c r="T19" s="53">
        <f>+(T18-T17)/T17</f>
        <v>7.7689520624301877E-3</v>
      </c>
      <c r="U19" s="53">
        <f>+(U18-U17)/U17</f>
        <v>-1.9057619426943739E-2</v>
      </c>
      <c r="V19" s="53">
        <f>+(V18-V17)/V17</f>
        <v>-1.9051038727878996E-2</v>
      </c>
      <c r="W19" s="53">
        <f>+(W18-W17)/W17</f>
        <v>-1.9047619047619025E-2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53"/>
      <c r="W20" s="53"/>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3.25"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9">
    <mergeCell ref="AA23:AI24"/>
    <mergeCell ref="R3:W3"/>
    <mergeCell ref="AB3:AH3"/>
    <mergeCell ref="I1:K1"/>
    <mergeCell ref="P2:Q2"/>
    <mergeCell ref="A21:N22"/>
    <mergeCell ref="AA27:AI28"/>
    <mergeCell ref="Z3:AA3"/>
    <mergeCell ref="R2:W2"/>
    <mergeCell ref="C2:J2"/>
    <mergeCell ref="C3:K3"/>
    <mergeCell ref="A5:K5"/>
    <mergeCell ref="P3:Q3"/>
    <mergeCell ref="A4:K4"/>
    <mergeCell ref="Z4:AG4"/>
    <mergeCell ref="AA19:AH20"/>
    <mergeCell ref="P5:W5"/>
    <mergeCell ref="P4:W4"/>
    <mergeCell ref="Z2:AH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BI44"/>
  <sheetViews>
    <sheetView showGridLines="0" view="pageBreakPreview" zoomScale="70" zoomScaleNormal="100" zoomScaleSheetLayoutView="70" workbookViewId="0">
      <selection activeCell="J6" sqref="J6:M6"/>
    </sheetView>
  </sheetViews>
  <sheetFormatPr baseColWidth="10" defaultColWidth="9.28515625" defaultRowHeight="15" x14ac:dyDescent="0.25"/>
  <cols>
    <col min="1" max="1" width="16.570312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213"/>
      <c r="B1" s="187"/>
      <c r="C1" s="187"/>
      <c r="F1" s="187"/>
      <c r="G1" s="187"/>
      <c r="H1" s="187"/>
      <c r="I1" s="315"/>
      <c r="J1" s="316"/>
      <c r="K1" s="316"/>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B2" s="323" t="s">
        <v>173</v>
      </c>
      <c r="C2" s="316"/>
      <c r="D2" s="316"/>
      <c r="E2" s="316"/>
      <c r="F2" s="316"/>
      <c r="G2" s="316"/>
      <c r="H2" s="316"/>
      <c r="I2" s="316"/>
      <c r="J2" s="316"/>
      <c r="K2" s="316"/>
      <c r="L2" s="316"/>
      <c r="M2" s="214"/>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B3" s="323" t="s">
        <v>174</v>
      </c>
      <c r="C3" s="317"/>
      <c r="D3" s="317"/>
      <c r="E3" s="317"/>
      <c r="F3" s="317"/>
      <c r="G3" s="317"/>
      <c r="H3" s="317"/>
      <c r="I3" s="317"/>
      <c r="J3" s="317"/>
      <c r="K3" s="317"/>
      <c r="L3" s="317"/>
      <c r="M3" s="215"/>
      <c r="N3" s="187"/>
      <c r="O3" s="187"/>
      <c r="P3" s="308"/>
      <c r="Q3" s="317"/>
      <c r="R3" s="32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314"/>
      <c r="B4" s="319"/>
      <c r="C4" s="319"/>
      <c r="D4" s="319"/>
      <c r="E4" s="319"/>
      <c r="F4" s="319"/>
      <c r="G4" s="319"/>
      <c r="H4" s="319"/>
      <c r="I4" s="319"/>
      <c r="J4" s="319"/>
      <c r="K4" s="319"/>
      <c r="L4" s="187"/>
      <c r="M4" s="187"/>
      <c r="N4" s="187"/>
      <c r="O4" s="187"/>
      <c r="P4" s="310"/>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308.05</v>
      </c>
      <c r="E7" s="2">
        <v>56.76</v>
      </c>
      <c r="F7" s="2">
        <v>66.94</v>
      </c>
      <c r="G7" s="2">
        <v>326.95</v>
      </c>
      <c r="H7" s="2">
        <v>145.49</v>
      </c>
      <c r="I7" s="2">
        <v>43.19</v>
      </c>
      <c r="J7" s="2">
        <v>947.37</v>
      </c>
      <c r="K7" s="2"/>
      <c r="L7" s="187"/>
      <c r="M7" s="2">
        <v>53.12</v>
      </c>
      <c r="N7" s="187"/>
      <c r="O7" s="187"/>
      <c r="P7" s="26" t="s">
        <v>23</v>
      </c>
      <c r="Q7" s="17">
        <v>2025</v>
      </c>
      <c r="R7" s="17">
        <v>5</v>
      </c>
      <c r="S7" s="2">
        <v>432.11</v>
      </c>
      <c r="T7" s="2">
        <v>540.13</v>
      </c>
      <c r="U7" s="2">
        <v>805.27</v>
      </c>
      <c r="V7" s="2">
        <v>947.37</v>
      </c>
      <c r="W7" s="2">
        <v>1136.8499999999999</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265.61</v>
      </c>
      <c r="E8" s="2">
        <v>54.69</v>
      </c>
      <c r="F8" s="2">
        <v>59.72</v>
      </c>
      <c r="G8" s="2">
        <v>311</v>
      </c>
      <c r="H8" s="2">
        <v>139.15</v>
      </c>
      <c r="I8" s="2">
        <v>43.66</v>
      </c>
      <c r="J8" s="2">
        <v>873.83</v>
      </c>
      <c r="K8" s="2"/>
      <c r="L8" s="187"/>
      <c r="M8" s="2">
        <v>50.66</v>
      </c>
      <c r="N8" s="187"/>
      <c r="O8" s="187"/>
      <c r="P8" s="26" t="s">
        <v>161</v>
      </c>
      <c r="Q8" s="17">
        <v>2025</v>
      </c>
      <c r="R8" s="17">
        <v>6</v>
      </c>
      <c r="S8" s="2">
        <v>433.49</v>
      </c>
      <c r="T8" s="2">
        <v>541.87</v>
      </c>
      <c r="U8" s="2">
        <v>742.76</v>
      </c>
      <c r="V8" s="2">
        <v>873.83</v>
      </c>
      <c r="W8" s="2">
        <v>1048.5999999999999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268.44</v>
      </c>
      <c r="E9" s="2">
        <v>53.84</v>
      </c>
      <c r="F9" s="2">
        <v>59.34</v>
      </c>
      <c r="G9" s="2">
        <v>308.58</v>
      </c>
      <c r="H9" s="2">
        <v>138.78</v>
      </c>
      <c r="I9" s="2">
        <v>87.01</v>
      </c>
      <c r="J9" s="2">
        <v>915.99</v>
      </c>
      <c r="K9" s="2"/>
      <c r="L9" s="187"/>
      <c r="M9" s="2">
        <v>51.21</v>
      </c>
      <c r="N9" s="187"/>
      <c r="O9" s="187"/>
      <c r="P9" s="26" t="s">
        <v>162</v>
      </c>
      <c r="Q9" s="17">
        <v>2025</v>
      </c>
      <c r="R9" s="17">
        <v>7</v>
      </c>
      <c r="S9" s="2">
        <v>418.61</v>
      </c>
      <c r="T9" s="2">
        <v>523.26</v>
      </c>
      <c r="U9" s="2">
        <v>778.59</v>
      </c>
      <c r="V9" s="2">
        <v>915.99</v>
      </c>
      <c r="W9" s="2">
        <v>1099.18</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272.32</v>
      </c>
      <c r="E10" s="2">
        <v>56.93</v>
      </c>
      <c r="F10" s="2">
        <v>61.09</v>
      </c>
      <c r="G10" s="2">
        <v>320.89999999999998</v>
      </c>
      <c r="H10" s="2">
        <v>139.15</v>
      </c>
      <c r="I10" s="2">
        <v>20.99</v>
      </c>
      <c r="J10" s="2">
        <v>871.39</v>
      </c>
      <c r="K10" s="2"/>
      <c r="L10" s="187"/>
      <c r="M10" s="2">
        <v>50.58</v>
      </c>
      <c r="N10" s="187"/>
      <c r="O10" s="187"/>
      <c r="P10" s="26" t="s">
        <v>26</v>
      </c>
      <c r="Q10" s="17">
        <v>2025</v>
      </c>
      <c r="R10" s="17">
        <v>8</v>
      </c>
      <c r="S10" s="2">
        <v>419.75</v>
      </c>
      <c r="T10" s="2">
        <v>524.69000000000005</v>
      </c>
      <c r="U10" s="2">
        <v>740.68</v>
      </c>
      <c r="V10" s="2">
        <v>871.39</v>
      </c>
      <c r="W10" s="2">
        <v>1045.67</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293.47000000000003</v>
      </c>
      <c r="E11" s="2">
        <v>51.66</v>
      </c>
      <c r="F11" s="2">
        <v>64.88</v>
      </c>
      <c r="G11" s="2">
        <v>325.33</v>
      </c>
      <c r="H11" s="2">
        <v>140.29</v>
      </c>
      <c r="I11" s="2">
        <v>33.99</v>
      </c>
      <c r="J11" s="2">
        <v>909.62</v>
      </c>
      <c r="K11" s="2"/>
      <c r="L11" s="187"/>
      <c r="M11" s="2">
        <v>51.37</v>
      </c>
      <c r="N11" s="187"/>
      <c r="O11" s="187"/>
      <c r="P11" s="26" t="s">
        <v>163</v>
      </c>
      <c r="Q11" s="17">
        <v>2025</v>
      </c>
      <c r="R11" s="17">
        <v>9</v>
      </c>
      <c r="S11" s="2">
        <v>420.53</v>
      </c>
      <c r="T11" s="2">
        <v>525.66</v>
      </c>
      <c r="U11" s="2">
        <v>773.18</v>
      </c>
      <c r="V11" s="2">
        <v>909.62</v>
      </c>
      <c r="W11" s="2">
        <v>1091.54</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311.42</v>
      </c>
      <c r="E12" s="2">
        <v>52.97</v>
      </c>
      <c r="F12" s="2">
        <v>68.33</v>
      </c>
      <c r="G12" s="2">
        <v>314.64</v>
      </c>
      <c r="H12" s="2">
        <v>134.03</v>
      </c>
      <c r="I12" s="2">
        <v>27.79</v>
      </c>
      <c r="J12" s="2">
        <v>909.18</v>
      </c>
      <c r="K12" s="2"/>
      <c r="L12" s="187"/>
      <c r="M12" s="2">
        <v>47.91</v>
      </c>
      <c r="N12" s="187"/>
      <c r="O12" s="187"/>
      <c r="P12" s="26" t="s">
        <v>28</v>
      </c>
      <c r="Q12" s="17">
        <v>2025</v>
      </c>
      <c r="R12" s="17">
        <v>10</v>
      </c>
      <c r="S12" s="2">
        <v>421.89</v>
      </c>
      <c r="T12" s="2">
        <v>527.37</v>
      </c>
      <c r="U12" s="2">
        <v>772.8</v>
      </c>
      <c r="V12" s="2">
        <v>909.18</v>
      </c>
      <c r="W12" s="2">
        <v>1091.01</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272.98</v>
      </c>
      <c r="E13" s="2">
        <v>53.3</v>
      </c>
      <c r="F13" s="2">
        <v>61.43</v>
      </c>
      <c r="G13" s="2">
        <v>307.37</v>
      </c>
      <c r="H13" s="2">
        <v>131</v>
      </c>
      <c r="I13" s="2">
        <v>34.479999999999997</v>
      </c>
      <c r="J13" s="2">
        <v>860.56</v>
      </c>
      <c r="K13" s="2"/>
      <c r="L13" s="187"/>
      <c r="M13" s="2">
        <v>46.39</v>
      </c>
      <c r="N13" s="187"/>
      <c r="O13" s="187"/>
      <c r="P13" s="26" t="s">
        <v>29</v>
      </c>
      <c r="Q13" s="17">
        <v>2025</v>
      </c>
      <c r="R13" s="17">
        <v>11</v>
      </c>
      <c r="S13" s="2">
        <v>422.67</v>
      </c>
      <c r="T13" s="2">
        <v>528.34</v>
      </c>
      <c r="U13" s="2">
        <v>731.48</v>
      </c>
      <c r="V13" s="2">
        <v>860.56</v>
      </c>
      <c r="W13" s="2">
        <v>1032.68</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285.8</v>
      </c>
      <c r="E14" s="2">
        <v>54.14</v>
      </c>
      <c r="F14" s="2">
        <v>64.72</v>
      </c>
      <c r="G14" s="2">
        <v>315.57</v>
      </c>
      <c r="H14" s="2">
        <v>130.41</v>
      </c>
      <c r="I14" s="2">
        <v>19.32</v>
      </c>
      <c r="J14" s="2">
        <v>869.94</v>
      </c>
      <c r="K14" s="2"/>
      <c r="L14" s="187"/>
      <c r="M14" s="2">
        <v>46.58</v>
      </c>
      <c r="N14" s="187"/>
      <c r="O14" s="187"/>
      <c r="P14" s="26" t="s">
        <v>164</v>
      </c>
      <c r="Q14" s="17">
        <v>2025</v>
      </c>
      <c r="R14" s="17">
        <v>12</v>
      </c>
      <c r="S14" s="2">
        <v>422.98</v>
      </c>
      <c r="T14" s="2">
        <v>528.73</v>
      </c>
      <c r="U14" s="2">
        <v>739.45</v>
      </c>
      <c r="V14" s="2">
        <v>869.94</v>
      </c>
      <c r="W14" s="2">
        <v>1043.93</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298.89999999999998</v>
      </c>
      <c r="E15" s="2">
        <v>52.97</v>
      </c>
      <c r="F15" s="2">
        <v>67.349999999999994</v>
      </c>
      <c r="G15" s="2">
        <v>317.12</v>
      </c>
      <c r="H15" s="2">
        <v>132.38</v>
      </c>
      <c r="I15" s="2">
        <v>19.329999999999998</v>
      </c>
      <c r="J15" s="2">
        <v>888.06</v>
      </c>
      <c r="K15" s="2"/>
      <c r="L15" s="187"/>
      <c r="M15" s="2">
        <v>47.1</v>
      </c>
      <c r="N15" s="187"/>
      <c r="O15" s="187"/>
      <c r="P15" s="26" t="s">
        <v>165</v>
      </c>
      <c r="Q15" s="17">
        <v>2026</v>
      </c>
      <c r="R15" s="17">
        <v>1</v>
      </c>
      <c r="S15" s="2">
        <v>424.09</v>
      </c>
      <c r="T15" s="2">
        <v>530.12</v>
      </c>
      <c r="U15" s="2">
        <v>754.85</v>
      </c>
      <c r="V15" s="2">
        <v>888.06</v>
      </c>
      <c r="W15" s="2">
        <v>1065.67</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271.79000000000002</v>
      </c>
      <c r="E16" s="2">
        <v>50.62</v>
      </c>
      <c r="F16" s="2">
        <v>61.95</v>
      </c>
      <c r="G16" s="2">
        <v>307.02999999999997</v>
      </c>
      <c r="H16" s="2">
        <v>149.82</v>
      </c>
      <c r="I16" s="2">
        <v>21.63</v>
      </c>
      <c r="J16" s="2">
        <v>862.83</v>
      </c>
      <c r="K16" s="2"/>
      <c r="L16" s="187"/>
      <c r="M16" s="2">
        <v>60.42</v>
      </c>
      <c r="N16" s="187"/>
      <c r="O16" s="187"/>
      <c r="P16" s="26" t="s">
        <v>32</v>
      </c>
      <c r="Q16" s="17">
        <v>2026</v>
      </c>
      <c r="R16" s="17">
        <v>2</v>
      </c>
      <c r="S16" s="2">
        <v>429.11</v>
      </c>
      <c r="T16" s="2">
        <v>536.38</v>
      </c>
      <c r="U16" s="2">
        <v>733.41</v>
      </c>
      <c r="V16" s="2">
        <v>862.83</v>
      </c>
      <c r="W16" s="2">
        <v>1035.4000000000001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306.56</v>
      </c>
      <c r="E17" s="2">
        <v>57.63</v>
      </c>
      <c r="F17" s="2">
        <v>71.17</v>
      </c>
      <c r="G17" s="2">
        <v>300.5</v>
      </c>
      <c r="H17" s="2">
        <v>158.93</v>
      </c>
      <c r="I17" s="2">
        <v>31.03</v>
      </c>
      <c r="J17" s="2">
        <v>925.84</v>
      </c>
      <c r="K17" s="2"/>
      <c r="L17" s="187"/>
      <c r="M17" s="2">
        <v>65.09</v>
      </c>
      <c r="N17" s="187"/>
      <c r="O17" s="187"/>
      <c r="P17" s="26" t="s">
        <v>33</v>
      </c>
      <c r="Q17" s="17">
        <v>2026</v>
      </c>
      <c r="R17" s="17">
        <v>3</v>
      </c>
      <c r="S17" s="2">
        <v>433.73</v>
      </c>
      <c r="T17" s="2">
        <v>542.16</v>
      </c>
      <c r="U17" s="2">
        <v>786.96</v>
      </c>
      <c r="V17" s="2">
        <v>925.84</v>
      </c>
      <c r="W17" s="2">
        <v>1111.01</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303.7</v>
      </c>
      <c r="E18" s="2">
        <v>55.95</v>
      </c>
      <c r="F18" s="2">
        <v>64.260000000000005</v>
      </c>
      <c r="G18" s="2">
        <v>315.7</v>
      </c>
      <c r="H18" s="2">
        <v>147.13</v>
      </c>
      <c r="I18" s="2">
        <v>29.15</v>
      </c>
      <c r="J18" s="2">
        <v>915.9</v>
      </c>
      <c r="K18" s="2"/>
      <c r="L18" s="187"/>
      <c r="M18" s="2">
        <v>51.22</v>
      </c>
      <c r="N18" s="187"/>
      <c r="O18" s="187"/>
      <c r="P18" s="26" t="s">
        <v>34</v>
      </c>
      <c r="Q18" s="17">
        <v>2026</v>
      </c>
      <c r="R18" s="17">
        <v>4</v>
      </c>
      <c r="S18" s="2">
        <v>437.1</v>
      </c>
      <c r="T18" s="2">
        <v>546.38</v>
      </c>
      <c r="U18" s="2">
        <v>778.51</v>
      </c>
      <c r="V18" s="2">
        <v>915.9</v>
      </c>
      <c r="W18" s="2">
        <v>1099.07</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-9.3293319415449303E-3</v>
      </c>
      <c r="E19" s="202">
        <f t="shared" si="0"/>
        <v>-2.9151483602290466E-2</v>
      </c>
      <c r="F19" s="202">
        <f t="shared" si="0"/>
        <v>-9.7091471125474171E-2</v>
      </c>
      <c r="G19" s="202">
        <f t="shared" si="0"/>
        <v>5.0582362728785323E-2</v>
      </c>
      <c r="H19" s="202">
        <f t="shared" si="0"/>
        <v>-7.4246523626753991E-2</v>
      </c>
      <c r="I19" s="202">
        <f t="shared" si="0"/>
        <v>-6.0586529165323963E-2</v>
      </c>
      <c r="J19" s="202">
        <f t="shared" si="0"/>
        <v>-1.0736196319018463E-2</v>
      </c>
      <c r="K19" s="202"/>
      <c r="P19" s="16" t="s">
        <v>35</v>
      </c>
      <c r="Q19" s="1"/>
      <c r="R19" s="1"/>
      <c r="S19" s="53">
        <f>+(S18-S17)/S17</f>
        <v>7.7698107117331163E-3</v>
      </c>
      <c r="T19" s="53">
        <f>+(T18-T17)/T17</f>
        <v>7.7836800944371173E-3</v>
      </c>
      <c r="U19" s="53">
        <f>+(U18-U17)/U17</f>
        <v>-1.0737521602114523E-2</v>
      </c>
      <c r="V19" s="53">
        <f>+(V18-V17)/V17</f>
        <v>-1.0736196319018463E-2</v>
      </c>
      <c r="W19" s="53">
        <f>+(W18-W17)/W17</f>
        <v>-1.0746977974995775E-2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53"/>
      <c r="W20" s="53"/>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4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9">
    <mergeCell ref="AA23:AI24"/>
    <mergeCell ref="R3:W3"/>
    <mergeCell ref="AB3:AH3"/>
    <mergeCell ref="I1:K1"/>
    <mergeCell ref="P2:Q2"/>
    <mergeCell ref="B2:L2"/>
    <mergeCell ref="A21:N22"/>
    <mergeCell ref="AA27:AI28"/>
    <mergeCell ref="Z3:AA3"/>
    <mergeCell ref="R2:W2"/>
    <mergeCell ref="A5:K5"/>
    <mergeCell ref="P3:Q3"/>
    <mergeCell ref="A4:K4"/>
    <mergeCell ref="Z4:AG4"/>
    <mergeCell ref="AA19:AH20"/>
    <mergeCell ref="P5:W5"/>
    <mergeCell ref="P4:W4"/>
    <mergeCell ref="B3:L3"/>
    <mergeCell ref="Z2:AH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BI44"/>
  <sheetViews>
    <sheetView showGridLines="0" view="pageBreakPreview" topLeftCell="I1" zoomScale="80" zoomScaleNormal="100" zoomScaleSheetLayoutView="80" workbookViewId="0">
      <selection activeCell="J6" sqref="J6:M6"/>
    </sheetView>
  </sheetViews>
  <sheetFormatPr baseColWidth="10" defaultColWidth="9.28515625" defaultRowHeight="15" x14ac:dyDescent="0.25"/>
  <cols>
    <col min="1" max="1" width="17.28515625" bestFit="1"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B2" s="323" t="s">
        <v>175</v>
      </c>
      <c r="C2" s="316"/>
      <c r="D2" s="316"/>
      <c r="E2" s="316"/>
      <c r="F2" s="316"/>
      <c r="G2" s="316"/>
      <c r="H2" s="316"/>
      <c r="I2" s="316"/>
      <c r="J2" s="316"/>
      <c r="K2" s="316"/>
      <c r="L2" s="316"/>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B3" s="323" t="s">
        <v>176</v>
      </c>
      <c r="C3" s="317"/>
      <c r="D3" s="317"/>
      <c r="E3" s="317"/>
      <c r="F3" s="317"/>
      <c r="G3" s="317"/>
      <c r="H3" s="317"/>
      <c r="I3" s="317"/>
      <c r="J3" s="317"/>
      <c r="K3" s="317"/>
      <c r="L3" s="317"/>
      <c r="M3" s="187"/>
      <c r="N3" s="187"/>
      <c r="O3" s="187"/>
      <c r="P3" s="308"/>
      <c r="Q3" s="317"/>
      <c r="R3" s="31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314"/>
      <c r="B4" s="319"/>
      <c r="C4" s="319"/>
      <c r="D4" s="319"/>
      <c r="E4" s="319"/>
      <c r="F4" s="319"/>
      <c r="G4" s="319"/>
      <c r="H4" s="319"/>
      <c r="I4" s="319"/>
      <c r="J4" s="319"/>
      <c r="K4" s="319"/>
      <c r="L4" s="187"/>
      <c r="M4" s="187"/>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6" t="s">
        <v>23</v>
      </c>
      <c r="B7" s="17">
        <v>2025</v>
      </c>
      <c r="C7" s="17">
        <v>5</v>
      </c>
      <c r="D7" s="2">
        <v>340.78</v>
      </c>
      <c r="E7" s="2">
        <v>56.76</v>
      </c>
      <c r="F7" s="2">
        <v>75.569999999999993</v>
      </c>
      <c r="G7" s="2">
        <v>261.04000000000002</v>
      </c>
      <c r="H7" s="2">
        <v>210.66</v>
      </c>
      <c r="I7" s="2">
        <v>44.76</v>
      </c>
      <c r="J7" s="2">
        <v>989.58</v>
      </c>
      <c r="K7" s="2"/>
      <c r="L7" s="187"/>
      <c r="M7" s="2"/>
      <c r="N7" s="187"/>
      <c r="O7" s="187"/>
      <c r="P7" s="26" t="s">
        <v>23</v>
      </c>
      <c r="Q7" s="17">
        <v>2025</v>
      </c>
      <c r="R7" s="17">
        <v>5</v>
      </c>
      <c r="S7" s="2">
        <v>447.62</v>
      </c>
      <c r="T7" s="2">
        <v>559.52</v>
      </c>
      <c r="U7" s="2">
        <v>841.14</v>
      </c>
      <c r="V7" s="2">
        <v>989.58</v>
      </c>
      <c r="W7" s="2">
        <v>1187.49</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6" t="s">
        <v>161</v>
      </c>
      <c r="B8" s="17">
        <v>2025</v>
      </c>
      <c r="C8" s="17">
        <v>6</v>
      </c>
      <c r="D8" s="2">
        <v>302.87</v>
      </c>
      <c r="E8" s="2">
        <v>54.69</v>
      </c>
      <c r="F8" s="2">
        <v>68.819999999999993</v>
      </c>
      <c r="G8" s="2">
        <v>266.01</v>
      </c>
      <c r="H8" s="2">
        <v>200.93</v>
      </c>
      <c r="I8" s="2">
        <v>43.34</v>
      </c>
      <c r="J8" s="2">
        <v>936.66</v>
      </c>
      <c r="K8" s="2"/>
      <c r="L8" s="187"/>
      <c r="M8" s="2"/>
      <c r="N8" s="187"/>
      <c r="O8" s="187"/>
      <c r="P8" s="26" t="s">
        <v>161</v>
      </c>
      <c r="Q8" s="17">
        <v>2025</v>
      </c>
      <c r="R8" s="17">
        <v>6</v>
      </c>
      <c r="S8" s="2">
        <v>449.05</v>
      </c>
      <c r="T8" s="2">
        <v>561.32000000000005</v>
      </c>
      <c r="U8" s="2">
        <v>796.16</v>
      </c>
      <c r="V8" s="2">
        <v>936.66</v>
      </c>
      <c r="W8" s="2">
        <v>1124</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6" t="s">
        <v>162</v>
      </c>
      <c r="B9" s="17">
        <v>2025</v>
      </c>
      <c r="C9" s="17">
        <v>7</v>
      </c>
      <c r="D9" s="2">
        <v>279.37</v>
      </c>
      <c r="E9" s="2">
        <v>53.84</v>
      </c>
      <c r="F9" s="2">
        <v>64.48</v>
      </c>
      <c r="G9" s="2">
        <v>273.20999999999998</v>
      </c>
      <c r="H9" s="2">
        <v>194.54</v>
      </c>
      <c r="I9" s="2">
        <v>48.85</v>
      </c>
      <c r="J9" s="2">
        <v>914.29</v>
      </c>
      <c r="K9" s="2"/>
      <c r="L9" s="187"/>
      <c r="M9" s="2"/>
      <c r="N9" s="187"/>
      <c r="O9" s="187"/>
      <c r="P9" s="26" t="s">
        <v>162</v>
      </c>
      <c r="Q9" s="17">
        <v>2025</v>
      </c>
      <c r="R9" s="17">
        <v>7</v>
      </c>
      <c r="S9" s="2">
        <v>449.53</v>
      </c>
      <c r="T9" s="2">
        <v>561.91999999999996</v>
      </c>
      <c r="U9" s="2">
        <v>777.15</v>
      </c>
      <c r="V9" s="2">
        <v>914.29</v>
      </c>
      <c r="W9" s="2">
        <v>1097.1500000000001</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6" t="s">
        <v>26</v>
      </c>
      <c r="B10" s="17">
        <v>2025</v>
      </c>
      <c r="C10" s="17">
        <v>8</v>
      </c>
      <c r="D10" s="2">
        <v>289.08</v>
      </c>
      <c r="E10" s="2">
        <v>56.93</v>
      </c>
      <c r="F10" s="2">
        <v>66.44</v>
      </c>
      <c r="G10" s="2">
        <v>270.2</v>
      </c>
      <c r="H10" s="2">
        <v>191.86</v>
      </c>
      <c r="I10" s="2">
        <v>49.39</v>
      </c>
      <c r="J10" s="2">
        <v>923.9</v>
      </c>
      <c r="K10" s="2"/>
      <c r="L10" s="187"/>
      <c r="M10" s="2"/>
      <c r="N10" s="187"/>
      <c r="O10" s="187"/>
      <c r="P10" s="26" t="s">
        <v>26</v>
      </c>
      <c r="Q10" s="17">
        <v>2025</v>
      </c>
      <c r="R10" s="17">
        <v>8</v>
      </c>
      <c r="S10" s="2">
        <v>450.76</v>
      </c>
      <c r="T10" s="2">
        <v>563.45000000000005</v>
      </c>
      <c r="U10" s="2">
        <v>785.32</v>
      </c>
      <c r="V10" s="2">
        <v>923.9</v>
      </c>
      <c r="W10" s="2">
        <v>1108.68</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6" t="s">
        <v>163</v>
      </c>
      <c r="B11" s="17">
        <v>2025</v>
      </c>
      <c r="C11" s="17">
        <v>9</v>
      </c>
      <c r="D11" s="2">
        <v>317.35000000000002</v>
      </c>
      <c r="E11" s="2">
        <v>51.66</v>
      </c>
      <c r="F11" s="2">
        <v>71.33</v>
      </c>
      <c r="G11" s="2">
        <v>261.97000000000003</v>
      </c>
      <c r="H11" s="2">
        <v>199.77</v>
      </c>
      <c r="I11" s="2">
        <v>31.16</v>
      </c>
      <c r="J11" s="2">
        <v>933.23</v>
      </c>
      <c r="K11" s="2"/>
      <c r="L11" s="187"/>
      <c r="M11" s="2"/>
      <c r="N11" s="187"/>
      <c r="O11" s="187"/>
      <c r="P11" s="26" t="s">
        <v>163</v>
      </c>
      <c r="Q11" s="17">
        <v>2025</v>
      </c>
      <c r="R11" s="17">
        <v>9</v>
      </c>
      <c r="S11" s="2">
        <v>451.6</v>
      </c>
      <c r="T11" s="2">
        <v>564.5</v>
      </c>
      <c r="U11" s="2">
        <v>793.24</v>
      </c>
      <c r="V11" s="2">
        <v>933.23</v>
      </c>
      <c r="W11" s="2">
        <v>1119.8699999999999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6" t="s">
        <v>28</v>
      </c>
      <c r="B12" s="17">
        <v>2025</v>
      </c>
      <c r="C12" s="17">
        <v>10</v>
      </c>
      <c r="D12" s="2">
        <v>330.54</v>
      </c>
      <c r="E12" s="2">
        <v>52.97</v>
      </c>
      <c r="F12" s="2">
        <v>73.8</v>
      </c>
      <c r="G12" s="2">
        <v>266.88</v>
      </c>
      <c r="H12" s="2">
        <v>194.1</v>
      </c>
      <c r="I12" s="2">
        <v>26.18</v>
      </c>
      <c r="J12" s="2">
        <v>944.46</v>
      </c>
      <c r="K12" s="2"/>
      <c r="L12" s="187"/>
      <c r="M12" s="2"/>
      <c r="N12" s="187"/>
      <c r="O12" s="187"/>
      <c r="P12" s="26" t="s">
        <v>28</v>
      </c>
      <c r="Q12" s="17">
        <v>2025</v>
      </c>
      <c r="R12" s="17">
        <v>10</v>
      </c>
      <c r="S12" s="2">
        <v>453.06</v>
      </c>
      <c r="T12" s="2">
        <v>566.33000000000004</v>
      </c>
      <c r="U12" s="2">
        <v>802.79</v>
      </c>
      <c r="V12" s="2">
        <v>944.46</v>
      </c>
      <c r="W12" s="2">
        <v>1133.3599999999999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6" t="s">
        <v>29</v>
      </c>
      <c r="B13" s="17">
        <v>2025</v>
      </c>
      <c r="C13" s="17">
        <v>11</v>
      </c>
      <c r="D13" s="2">
        <v>316.27999999999997</v>
      </c>
      <c r="E13" s="2">
        <v>53.3</v>
      </c>
      <c r="F13" s="2">
        <v>71.319999999999993</v>
      </c>
      <c r="G13" s="2">
        <v>270.16000000000003</v>
      </c>
      <c r="H13" s="2">
        <v>201.07</v>
      </c>
      <c r="I13" s="2">
        <v>31.19</v>
      </c>
      <c r="J13" s="2">
        <v>943.31</v>
      </c>
      <c r="K13" s="2"/>
      <c r="L13" s="187"/>
      <c r="M13" s="2"/>
      <c r="N13" s="187"/>
      <c r="O13" s="187"/>
      <c r="P13" s="26" t="s">
        <v>29</v>
      </c>
      <c r="Q13" s="17">
        <v>2025</v>
      </c>
      <c r="R13" s="17">
        <v>11</v>
      </c>
      <c r="S13" s="2">
        <v>453.9</v>
      </c>
      <c r="T13" s="2">
        <v>567.38</v>
      </c>
      <c r="U13" s="2">
        <v>801.81</v>
      </c>
      <c r="V13" s="2">
        <v>943.31</v>
      </c>
      <c r="W13" s="2">
        <v>1131.97</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6" t="s">
        <v>164</v>
      </c>
      <c r="B14" s="17">
        <v>2025</v>
      </c>
      <c r="C14" s="17">
        <v>12</v>
      </c>
      <c r="D14" s="2">
        <v>324.25</v>
      </c>
      <c r="E14" s="2">
        <v>54.14</v>
      </c>
      <c r="F14" s="2">
        <v>73.709999999999994</v>
      </c>
      <c r="G14" s="2">
        <v>263.93</v>
      </c>
      <c r="H14" s="2">
        <v>197.95</v>
      </c>
      <c r="I14" s="2">
        <v>18.88</v>
      </c>
      <c r="J14" s="2">
        <v>932.84</v>
      </c>
      <c r="K14" s="2"/>
      <c r="L14" s="187"/>
      <c r="M14" s="2"/>
      <c r="N14" s="187"/>
      <c r="O14" s="187"/>
      <c r="P14" s="26" t="s">
        <v>164</v>
      </c>
      <c r="Q14" s="17">
        <v>2025</v>
      </c>
      <c r="R14" s="17">
        <v>12</v>
      </c>
      <c r="S14" s="2">
        <v>454.23</v>
      </c>
      <c r="T14" s="2">
        <v>567.79</v>
      </c>
      <c r="U14" s="2">
        <v>792.91</v>
      </c>
      <c r="V14" s="2">
        <v>932.84</v>
      </c>
      <c r="W14" s="2">
        <v>1119.4000000000001</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6" t="s">
        <v>165</v>
      </c>
      <c r="B15" s="17">
        <v>2026</v>
      </c>
      <c r="C15" s="17">
        <v>1</v>
      </c>
      <c r="D15" s="2">
        <v>333.6</v>
      </c>
      <c r="E15" s="2">
        <v>52.97</v>
      </c>
      <c r="F15" s="2">
        <v>75.569999999999993</v>
      </c>
      <c r="G15" s="2">
        <v>258</v>
      </c>
      <c r="H15" s="2">
        <v>195.96</v>
      </c>
      <c r="I15" s="2">
        <v>19.55</v>
      </c>
      <c r="J15" s="2">
        <v>935.65</v>
      </c>
      <c r="K15" s="2"/>
      <c r="L15" s="187"/>
      <c r="M15" s="2"/>
      <c r="N15" s="187"/>
      <c r="O15" s="187"/>
      <c r="P15" s="26" t="s">
        <v>165</v>
      </c>
      <c r="Q15" s="17">
        <v>2026</v>
      </c>
      <c r="R15" s="17">
        <v>1</v>
      </c>
      <c r="S15" s="2">
        <v>455.43</v>
      </c>
      <c r="T15" s="2">
        <v>569.28</v>
      </c>
      <c r="U15" s="2">
        <v>795.3</v>
      </c>
      <c r="V15" s="2">
        <v>935.65</v>
      </c>
      <c r="W15" s="2">
        <v>1122.78</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6" t="s">
        <v>32</v>
      </c>
      <c r="B16" s="17">
        <v>2026</v>
      </c>
      <c r="C16" s="17">
        <v>2</v>
      </c>
      <c r="D16" s="2">
        <v>301.01</v>
      </c>
      <c r="E16" s="2">
        <v>50.62</v>
      </c>
      <c r="F16" s="2">
        <v>69.430000000000007</v>
      </c>
      <c r="G16" s="2">
        <v>264.48</v>
      </c>
      <c r="H16" s="2">
        <v>202.03</v>
      </c>
      <c r="I16" s="2">
        <v>21</v>
      </c>
      <c r="J16" s="2">
        <v>908.56</v>
      </c>
      <c r="K16" s="2"/>
      <c r="L16" s="187"/>
      <c r="M16" s="2"/>
      <c r="N16" s="187"/>
      <c r="O16" s="187"/>
      <c r="P16" s="26" t="s">
        <v>32</v>
      </c>
      <c r="Q16" s="17">
        <v>2026</v>
      </c>
      <c r="R16" s="17">
        <v>2</v>
      </c>
      <c r="S16" s="2">
        <v>460.81</v>
      </c>
      <c r="T16" s="2">
        <v>576.01</v>
      </c>
      <c r="U16" s="2">
        <v>772.28</v>
      </c>
      <c r="V16" s="2">
        <v>908.56</v>
      </c>
      <c r="W16" s="2">
        <v>1090.28</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6" t="s">
        <v>33</v>
      </c>
      <c r="B17" s="17">
        <v>2026</v>
      </c>
      <c r="C17" s="17">
        <v>3</v>
      </c>
      <c r="D17" s="2">
        <v>283.87</v>
      </c>
      <c r="E17" s="2">
        <v>57.63</v>
      </c>
      <c r="F17" s="2">
        <v>69.22</v>
      </c>
      <c r="G17" s="2">
        <v>273.52</v>
      </c>
      <c r="H17" s="2">
        <v>197.3</v>
      </c>
      <c r="I17" s="2">
        <v>28.52</v>
      </c>
      <c r="J17" s="2">
        <v>910.06</v>
      </c>
      <c r="K17" s="2"/>
      <c r="L17" s="187"/>
      <c r="M17" s="2"/>
      <c r="N17" s="187"/>
      <c r="O17" s="187"/>
      <c r="P17" s="26" t="s">
        <v>33</v>
      </c>
      <c r="Q17" s="17">
        <v>2026</v>
      </c>
      <c r="R17" s="17">
        <v>3</v>
      </c>
      <c r="S17" s="2">
        <v>465.77</v>
      </c>
      <c r="T17" s="2">
        <v>582.22</v>
      </c>
      <c r="U17" s="2">
        <v>773.55</v>
      </c>
      <c r="V17" s="2">
        <v>910.06</v>
      </c>
      <c r="W17" s="2">
        <v>1092.07</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6" t="s">
        <v>34</v>
      </c>
      <c r="B18" s="17">
        <v>2026</v>
      </c>
      <c r="C18" s="17">
        <v>4</v>
      </c>
      <c r="D18" s="2">
        <v>296.81</v>
      </c>
      <c r="E18" s="2">
        <v>55.95</v>
      </c>
      <c r="F18" s="2">
        <v>65.790000000000006</v>
      </c>
      <c r="G18" s="2">
        <v>277.58999999999997</v>
      </c>
      <c r="H18" s="2">
        <v>205.33</v>
      </c>
      <c r="I18" s="2">
        <v>26.3</v>
      </c>
      <c r="J18" s="2">
        <v>927.77</v>
      </c>
      <c r="K18" s="2"/>
      <c r="L18" s="187"/>
      <c r="M18" s="2"/>
      <c r="N18" s="187"/>
      <c r="O18" s="187"/>
      <c r="P18" s="26" t="s">
        <v>34</v>
      </c>
      <c r="Q18" s="17">
        <v>2026</v>
      </c>
      <c r="R18" s="17">
        <v>4</v>
      </c>
      <c r="S18" s="2">
        <v>469.39</v>
      </c>
      <c r="T18" s="2">
        <v>586.74</v>
      </c>
      <c r="U18" s="2">
        <v>788.6</v>
      </c>
      <c r="V18" s="2">
        <v>927.77</v>
      </c>
      <c r="W18" s="2">
        <v>1113.32</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4.558424630993059E-2</v>
      </c>
      <c r="E19" s="202">
        <f t="shared" si="0"/>
        <v>-2.9151483602290466E-2</v>
      </c>
      <c r="F19" s="202">
        <f t="shared" si="0"/>
        <v>-4.9552152557064327E-2</v>
      </c>
      <c r="G19" s="202">
        <f t="shared" si="0"/>
        <v>1.4880081895290997E-2</v>
      </c>
      <c r="H19" s="202">
        <f t="shared" si="0"/>
        <v>4.069944247339078E-2</v>
      </c>
      <c r="I19" s="202">
        <f t="shared" si="0"/>
        <v>-7.7840112201963491E-2</v>
      </c>
      <c r="J19" s="202">
        <f t="shared" si="0"/>
        <v>1.9460255367777991E-2</v>
      </c>
      <c r="K19" s="202"/>
      <c r="L19" s="187"/>
      <c r="P19" s="16" t="s">
        <v>35</v>
      </c>
      <c r="Q19" s="1"/>
      <c r="R19" s="1"/>
      <c r="S19" s="53">
        <f>+(S18-S17)/S17</f>
        <v>7.7720763466947304E-3</v>
      </c>
      <c r="T19" s="53">
        <f>+(T18-T17)/T17</f>
        <v>7.7633884098793956E-3</v>
      </c>
      <c r="U19" s="53">
        <f>+(U18-U17)/U17</f>
        <v>1.9455755930450611E-2</v>
      </c>
      <c r="V19" s="53">
        <f>+(V18-V17)/V17</f>
        <v>1.9460255367777991E-2</v>
      </c>
      <c r="W19" s="53">
        <f>+(W18-W17)/W17</f>
        <v>1.9458459622551667E-2</v>
      </c>
      <c r="X19" s="187"/>
      <c r="Y19" s="187"/>
      <c r="Z19" s="187" t="s">
        <v>15</v>
      </c>
      <c r="AA19" s="204" t="s">
        <v>36</v>
      </c>
      <c r="AB19" s="204"/>
      <c r="AC19" s="204"/>
      <c r="AD19" s="204"/>
      <c r="AE19" s="204"/>
      <c r="AF19" s="204"/>
      <c r="AG19" s="204"/>
      <c r="AH19" s="204"/>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53"/>
      <c r="W20" s="53"/>
      <c r="X20" s="187"/>
      <c r="Y20" s="187"/>
      <c r="Z20" s="187"/>
      <c r="AA20" s="204"/>
      <c r="AB20" s="204"/>
      <c r="AC20" s="204"/>
      <c r="AD20" s="204"/>
      <c r="AE20" s="204"/>
      <c r="AF20" s="204"/>
      <c r="AG20" s="204"/>
      <c r="AH20" s="204"/>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25">
      <c r="A21" s="313" t="s">
        <v>167</v>
      </c>
      <c r="B21" s="313"/>
      <c r="C21" s="313"/>
      <c r="D21" s="313"/>
      <c r="E21" s="313"/>
      <c r="F21" s="313"/>
      <c r="G21" s="313"/>
      <c r="H21" s="313"/>
      <c r="I21" s="313"/>
      <c r="J21" s="313"/>
      <c r="K21" s="313"/>
      <c r="L21" s="313"/>
      <c r="M21" s="313"/>
      <c r="N21" s="313"/>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2.25" customHeight="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8">
    <mergeCell ref="I1:K1"/>
    <mergeCell ref="B2:L2"/>
    <mergeCell ref="P2:Q2"/>
    <mergeCell ref="Z2:AH2"/>
    <mergeCell ref="R2:W2"/>
    <mergeCell ref="AA27:AI28"/>
    <mergeCell ref="B3:L3"/>
    <mergeCell ref="P5:W5"/>
    <mergeCell ref="A5:K5"/>
    <mergeCell ref="Z3:AA3"/>
    <mergeCell ref="P3:Q3"/>
    <mergeCell ref="AA23:AI24"/>
    <mergeCell ref="A4:K4"/>
    <mergeCell ref="Z4:AG4"/>
    <mergeCell ref="P4:W4"/>
    <mergeCell ref="R3:W3"/>
    <mergeCell ref="AB3:AH3"/>
    <mergeCell ref="A21:N2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BI44"/>
  <sheetViews>
    <sheetView showGridLines="0" view="pageBreakPreview" zoomScale="90" zoomScaleNormal="100" zoomScaleSheetLayoutView="90" workbookViewId="0">
      <selection activeCell="J6" sqref="J6:M6"/>
    </sheetView>
  </sheetViews>
  <sheetFormatPr baseColWidth="10" defaultColWidth="9.28515625" defaultRowHeight="15" x14ac:dyDescent="0.25"/>
  <cols>
    <col min="1" max="1" width="11.14062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5703125" customWidth="1"/>
    <col min="13" max="13" width="10.28515625" customWidth="1"/>
    <col min="14" max="15" width="2.5703125" customWidth="1"/>
    <col min="16" max="16" width="11.7109375" customWidth="1"/>
    <col min="18" max="18" width="9.28515625" customWidth="1"/>
    <col min="19" max="21" width="12.5703125" customWidth="1"/>
    <col min="22" max="22" width="13.5703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5703125" customWidth="1"/>
    <col min="34" max="34" width="4.85546875" customWidth="1"/>
    <col min="35" max="35" width="9.28515625" hidden="1" customWidth="1"/>
  </cols>
  <sheetData>
    <row r="1" spans="1:61" ht="32.25" customHeight="1" x14ac:dyDescent="0.25">
      <c r="A1" s="187"/>
      <c r="B1" s="187"/>
      <c r="C1" s="187"/>
      <c r="F1" s="187"/>
      <c r="G1" s="187"/>
      <c r="H1" s="187"/>
      <c r="I1" s="315"/>
      <c r="J1" s="316"/>
      <c r="K1" s="316"/>
      <c r="L1" s="187"/>
      <c r="M1" s="187"/>
      <c r="N1" s="187"/>
      <c r="O1" s="187"/>
      <c r="P1" s="187"/>
      <c r="Q1" s="187"/>
      <c r="R1" s="187"/>
      <c r="S1" s="187"/>
      <c r="T1" s="187"/>
      <c r="U1" s="187"/>
      <c r="V1" s="188"/>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35">
      <c r="A2" s="3" t="s">
        <v>0</v>
      </c>
      <c r="B2" s="323" t="s">
        <v>177</v>
      </c>
      <c r="C2" s="316"/>
      <c r="D2" s="316"/>
      <c r="E2" s="316"/>
      <c r="F2" s="316"/>
      <c r="G2" s="316"/>
      <c r="H2" s="316"/>
      <c r="I2" s="316"/>
      <c r="J2" s="316"/>
      <c r="K2" s="316"/>
      <c r="L2" s="316"/>
      <c r="M2" s="187"/>
      <c r="N2" s="187"/>
      <c r="O2" s="187"/>
      <c r="P2" s="308"/>
      <c r="Q2" s="316"/>
      <c r="R2" s="312"/>
      <c r="S2" s="316"/>
      <c r="T2" s="316"/>
      <c r="U2" s="316"/>
      <c r="V2" s="316"/>
      <c r="W2" s="316"/>
      <c r="X2" s="191"/>
      <c r="Y2" s="191"/>
      <c r="Z2" s="306" t="s">
        <v>156</v>
      </c>
      <c r="AA2" s="316"/>
      <c r="AB2" s="316"/>
      <c r="AC2" s="316"/>
      <c r="AD2" s="316"/>
      <c r="AE2" s="316"/>
      <c r="AF2" s="316"/>
      <c r="AG2" s="316"/>
      <c r="AH2" s="316"/>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35">
      <c r="A3" s="3" t="s">
        <v>3</v>
      </c>
      <c r="B3" s="323" t="s">
        <v>178</v>
      </c>
      <c r="C3" s="317"/>
      <c r="D3" s="317"/>
      <c r="E3" s="317"/>
      <c r="F3" s="317"/>
      <c r="G3" s="317"/>
      <c r="H3" s="317"/>
      <c r="I3" s="317"/>
      <c r="J3" s="317"/>
      <c r="K3" s="317"/>
      <c r="L3" s="317"/>
      <c r="M3" s="188"/>
      <c r="N3" s="187"/>
      <c r="O3" s="187"/>
      <c r="P3" s="308"/>
      <c r="Q3" s="317"/>
      <c r="R3" s="322"/>
      <c r="S3" s="317"/>
      <c r="T3" s="317"/>
      <c r="U3" s="317"/>
      <c r="V3" s="317"/>
      <c r="W3" s="317"/>
      <c r="X3" s="191"/>
      <c r="Y3" s="191"/>
      <c r="Z3" s="308"/>
      <c r="AA3" s="317"/>
      <c r="AB3" s="312"/>
      <c r="AC3" s="317"/>
      <c r="AD3" s="317"/>
      <c r="AE3" s="317"/>
      <c r="AF3" s="317"/>
      <c r="AG3" s="317"/>
      <c r="AH3" s="31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00000000000001" customHeight="1" x14ac:dyDescent="0.3">
      <c r="A4" s="314"/>
      <c r="B4" s="319"/>
      <c r="C4" s="319"/>
      <c r="D4" s="319"/>
      <c r="E4" s="319"/>
      <c r="F4" s="319"/>
      <c r="G4" s="319"/>
      <c r="H4" s="319"/>
      <c r="I4" s="319"/>
      <c r="J4" s="319"/>
      <c r="K4" s="319"/>
      <c r="L4" s="187"/>
      <c r="M4" s="187"/>
      <c r="N4" s="187"/>
      <c r="O4" s="187"/>
      <c r="P4" s="318"/>
      <c r="Q4" s="319"/>
      <c r="R4" s="319"/>
      <c r="S4" s="319"/>
      <c r="T4" s="319"/>
      <c r="U4" s="319"/>
      <c r="V4" s="319"/>
      <c r="W4" s="319"/>
      <c r="X4" s="187"/>
      <c r="Y4" s="187"/>
      <c r="Z4" s="310"/>
      <c r="AA4" s="319"/>
      <c r="AB4" s="319"/>
      <c r="AC4" s="319"/>
      <c r="AD4" s="319"/>
      <c r="AE4" s="319"/>
      <c r="AF4" s="319"/>
      <c r="AG4" s="319"/>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25">
      <c r="A5" s="306" t="s">
        <v>158</v>
      </c>
      <c r="B5" s="316"/>
      <c r="C5" s="316"/>
      <c r="D5" s="316"/>
      <c r="E5" s="316"/>
      <c r="F5" s="316"/>
      <c r="G5" s="316"/>
      <c r="H5" s="316"/>
      <c r="I5" s="316"/>
      <c r="J5" s="316"/>
      <c r="K5" s="316"/>
      <c r="L5" s="187"/>
      <c r="M5" s="187"/>
      <c r="N5" s="187"/>
      <c r="O5" s="187"/>
      <c r="P5" s="306" t="s">
        <v>159</v>
      </c>
      <c r="Q5" s="316"/>
      <c r="R5" s="316"/>
      <c r="S5" s="316"/>
      <c r="T5" s="316"/>
      <c r="U5" s="316"/>
      <c r="V5" s="316"/>
      <c r="W5" s="316"/>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 customHeight="1" x14ac:dyDescent="0.25">
      <c r="A6" s="187"/>
      <c r="B6" s="158" t="s">
        <v>7</v>
      </c>
      <c r="C6" s="158" t="s">
        <v>8</v>
      </c>
      <c r="D6" s="159" t="s">
        <v>9</v>
      </c>
      <c r="E6" s="159" t="s">
        <v>10</v>
      </c>
      <c r="F6" s="159" t="s">
        <v>11</v>
      </c>
      <c r="G6" s="159" t="s">
        <v>12</v>
      </c>
      <c r="H6" s="159" t="s">
        <v>13</v>
      </c>
      <c r="I6" s="159" t="s">
        <v>14</v>
      </c>
      <c r="J6" s="159" t="s">
        <v>335</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25">
      <c r="A7" s="209" t="s">
        <v>23</v>
      </c>
      <c r="B7" s="17">
        <v>2025</v>
      </c>
      <c r="C7" s="17">
        <v>5</v>
      </c>
      <c r="D7" s="2">
        <v>250.92</v>
      </c>
      <c r="E7" s="2">
        <v>56.76</v>
      </c>
      <c r="F7" s="2">
        <v>48.29</v>
      </c>
      <c r="G7" s="2">
        <v>261.04000000000002</v>
      </c>
      <c r="H7" s="2">
        <v>95.58</v>
      </c>
      <c r="I7" s="2">
        <v>44.09</v>
      </c>
      <c r="J7" s="2">
        <v>756.68</v>
      </c>
      <c r="K7" s="2"/>
      <c r="L7" s="187"/>
      <c r="M7" s="2"/>
      <c r="N7" s="187"/>
      <c r="O7" s="187"/>
      <c r="P7" s="26" t="s">
        <v>23</v>
      </c>
      <c r="Q7" s="17">
        <v>2025</v>
      </c>
      <c r="R7" s="17">
        <v>5</v>
      </c>
      <c r="S7" s="2">
        <v>388.34</v>
      </c>
      <c r="T7" s="2">
        <v>485.41</v>
      </c>
      <c r="U7" s="2">
        <v>643.17999999999995</v>
      </c>
      <c r="V7" s="2">
        <v>756.68</v>
      </c>
      <c r="W7" s="2">
        <v>908.02</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25">
      <c r="A8" s="209" t="s">
        <v>24</v>
      </c>
      <c r="B8" s="17">
        <v>2025</v>
      </c>
      <c r="C8" s="17">
        <v>6</v>
      </c>
      <c r="D8" s="2">
        <v>245.73</v>
      </c>
      <c r="E8" s="2">
        <v>54.69</v>
      </c>
      <c r="F8" s="2">
        <v>47.36</v>
      </c>
      <c r="G8" s="2">
        <v>266.01</v>
      </c>
      <c r="H8" s="2">
        <v>85.87</v>
      </c>
      <c r="I8" s="2">
        <v>74.12</v>
      </c>
      <c r="J8" s="2">
        <v>773.78</v>
      </c>
      <c r="K8" s="2"/>
      <c r="L8" s="187"/>
      <c r="M8" s="2"/>
      <c r="N8" s="187"/>
      <c r="O8" s="187"/>
      <c r="P8" s="26" t="s">
        <v>24</v>
      </c>
      <c r="Q8" s="17">
        <v>2025</v>
      </c>
      <c r="R8" s="17">
        <v>6</v>
      </c>
      <c r="S8" s="2">
        <v>389.59</v>
      </c>
      <c r="T8" s="2">
        <v>486.97</v>
      </c>
      <c r="U8" s="2">
        <v>657.71</v>
      </c>
      <c r="V8" s="2">
        <v>773.78</v>
      </c>
      <c r="W8" s="2">
        <v>928.54</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25">
      <c r="A9" s="209" t="s">
        <v>162</v>
      </c>
      <c r="B9" s="17">
        <v>2025</v>
      </c>
      <c r="C9" s="17">
        <v>7</v>
      </c>
      <c r="D9" s="2">
        <v>242.87</v>
      </c>
      <c r="E9" s="2">
        <v>53.84</v>
      </c>
      <c r="F9" s="2">
        <v>46.81</v>
      </c>
      <c r="G9" s="2">
        <v>273.20999999999998</v>
      </c>
      <c r="H9" s="2">
        <v>88.25</v>
      </c>
      <c r="I9" s="2">
        <v>67.86</v>
      </c>
      <c r="J9" s="2">
        <v>772.84</v>
      </c>
      <c r="K9" s="2"/>
      <c r="L9" s="187"/>
      <c r="M9" s="2"/>
      <c r="N9" s="187"/>
      <c r="O9" s="187"/>
      <c r="P9" s="26" t="s">
        <v>162</v>
      </c>
      <c r="Q9" s="17">
        <v>2025</v>
      </c>
      <c r="R9" s="17">
        <v>7</v>
      </c>
      <c r="S9" s="2">
        <v>390.01</v>
      </c>
      <c r="T9" s="2">
        <v>487.49</v>
      </c>
      <c r="U9" s="2">
        <v>656.91</v>
      </c>
      <c r="V9" s="2">
        <v>772.84</v>
      </c>
      <c r="W9" s="2">
        <v>927.41</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25">
      <c r="A10" s="209" t="s">
        <v>26</v>
      </c>
      <c r="B10" s="17">
        <v>2025</v>
      </c>
      <c r="C10" s="17">
        <v>8</v>
      </c>
      <c r="D10" s="2">
        <v>245.31</v>
      </c>
      <c r="E10" s="2">
        <v>56.93</v>
      </c>
      <c r="F10" s="2">
        <v>47.63</v>
      </c>
      <c r="G10" s="2">
        <v>270.2</v>
      </c>
      <c r="H10" s="2">
        <v>88.83</v>
      </c>
      <c r="I10" s="2">
        <v>2.5099999999999998</v>
      </c>
      <c r="J10" s="2">
        <v>711.41</v>
      </c>
      <c r="K10" s="2"/>
      <c r="L10" s="187"/>
      <c r="M10" s="2"/>
      <c r="N10" s="187"/>
      <c r="O10" s="187"/>
      <c r="P10" s="26" t="s">
        <v>26</v>
      </c>
      <c r="Q10" s="17">
        <v>2025</v>
      </c>
      <c r="R10" s="17">
        <v>8</v>
      </c>
      <c r="S10" s="2">
        <v>391.07</v>
      </c>
      <c r="T10" s="2">
        <v>488.82</v>
      </c>
      <c r="U10" s="2">
        <v>604.70000000000005</v>
      </c>
      <c r="V10" s="2">
        <v>711.41</v>
      </c>
      <c r="W10" s="2">
        <v>853.69</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25">
      <c r="A11" s="209" t="s">
        <v>163</v>
      </c>
      <c r="B11" s="17">
        <v>2025</v>
      </c>
      <c r="C11" s="17">
        <v>9</v>
      </c>
      <c r="D11" s="2">
        <v>276.45999999999998</v>
      </c>
      <c r="E11" s="2">
        <v>51.66</v>
      </c>
      <c r="F11" s="2">
        <v>52.37</v>
      </c>
      <c r="G11" s="2">
        <v>261.97000000000003</v>
      </c>
      <c r="H11" s="2">
        <v>85.64</v>
      </c>
      <c r="I11" s="2">
        <v>29.73</v>
      </c>
      <c r="J11" s="2">
        <v>757.83</v>
      </c>
      <c r="K11" s="2"/>
      <c r="L11" s="187"/>
      <c r="M11" s="2"/>
      <c r="N11" s="187"/>
      <c r="O11" s="187"/>
      <c r="P11" s="26" t="s">
        <v>163</v>
      </c>
      <c r="Q11" s="17">
        <v>2025</v>
      </c>
      <c r="R11" s="17">
        <v>9</v>
      </c>
      <c r="S11" s="2">
        <v>391.8</v>
      </c>
      <c r="T11" s="2">
        <v>489.73</v>
      </c>
      <c r="U11" s="2">
        <v>644.16</v>
      </c>
      <c r="V11" s="2">
        <v>757.83</v>
      </c>
      <c r="W11" s="2">
        <v>909.4</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25">
      <c r="A12" s="209" t="s">
        <v>28</v>
      </c>
      <c r="B12" s="17">
        <v>2025</v>
      </c>
      <c r="C12" s="17">
        <v>10</v>
      </c>
      <c r="D12" s="2">
        <v>289.93</v>
      </c>
      <c r="E12" s="2">
        <v>52.97</v>
      </c>
      <c r="F12" s="2">
        <v>54.57</v>
      </c>
      <c r="G12" s="2">
        <v>266.88</v>
      </c>
      <c r="H12" s="2">
        <v>83.66</v>
      </c>
      <c r="I12" s="2">
        <v>26.75</v>
      </c>
      <c r="J12" s="2">
        <v>774.76</v>
      </c>
      <c r="K12" s="2"/>
      <c r="L12" s="187"/>
      <c r="M12" s="2"/>
      <c r="N12" s="187"/>
      <c r="O12" s="187"/>
      <c r="P12" s="26" t="s">
        <v>28</v>
      </c>
      <c r="Q12" s="17">
        <v>2025</v>
      </c>
      <c r="R12" s="17">
        <v>10</v>
      </c>
      <c r="S12" s="2">
        <v>393.07</v>
      </c>
      <c r="T12" s="2">
        <v>491.32</v>
      </c>
      <c r="U12" s="2">
        <v>658.55</v>
      </c>
      <c r="V12" s="2">
        <v>774.76</v>
      </c>
      <c r="W12" s="2">
        <v>929.71</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25">
      <c r="A13" s="209" t="s">
        <v>29</v>
      </c>
      <c r="B13" s="17">
        <v>2025</v>
      </c>
      <c r="C13" s="17">
        <v>11</v>
      </c>
      <c r="D13" s="2">
        <v>261.20999999999998</v>
      </c>
      <c r="E13" s="2">
        <v>53.3</v>
      </c>
      <c r="F13" s="2">
        <v>50.21</v>
      </c>
      <c r="G13" s="2">
        <v>270.16000000000003</v>
      </c>
      <c r="H13" s="2">
        <v>86.86</v>
      </c>
      <c r="I13" s="2">
        <v>28.67</v>
      </c>
      <c r="J13" s="2">
        <v>750.41</v>
      </c>
      <c r="K13" s="2"/>
      <c r="L13" s="187"/>
      <c r="M13" s="2"/>
      <c r="N13" s="187"/>
      <c r="O13" s="187"/>
      <c r="P13" s="26" t="s">
        <v>29</v>
      </c>
      <c r="Q13" s="17">
        <v>2025</v>
      </c>
      <c r="R13" s="17">
        <v>11</v>
      </c>
      <c r="S13" s="2">
        <v>393.8</v>
      </c>
      <c r="T13" s="2">
        <v>492.23</v>
      </c>
      <c r="U13" s="2">
        <v>637.85</v>
      </c>
      <c r="V13" s="2">
        <v>750.41</v>
      </c>
      <c r="W13" s="2">
        <v>900.49</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25">
      <c r="A14" s="209" t="s">
        <v>164</v>
      </c>
      <c r="B14" s="17">
        <v>2025</v>
      </c>
      <c r="C14" s="17">
        <v>12</v>
      </c>
      <c r="D14" s="2">
        <v>269.64</v>
      </c>
      <c r="E14" s="2">
        <v>54.14</v>
      </c>
      <c r="F14" s="2">
        <v>52.38</v>
      </c>
      <c r="G14" s="2">
        <v>263.93</v>
      </c>
      <c r="H14" s="2">
        <v>89.23</v>
      </c>
      <c r="I14" s="2">
        <v>19.100000000000001</v>
      </c>
      <c r="J14" s="2">
        <v>748.42</v>
      </c>
      <c r="K14" s="2"/>
      <c r="L14" s="187"/>
      <c r="M14" s="2"/>
      <c r="N14" s="187"/>
      <c r="O14" s="187"/>
      <c r="P14" s="26" t="s">
        <v>164</v>
      </c>
      <c r="Q14" s="17">
        <v>2025</v>
      </c>
      <c r="R14" s="17">
        <v>12</v>
      </c>
      <c r="S14" s="2">
        <v>394.09</v>
      </c>
      <c r="T14" s="2">
        <v>492.59</v>
      </c>
      <c r="U14" s="2">
        <v>636.16</v>
      </c>
      <c r="V14" s="2">
        <v>748.42</v>
      </c>
      <c r="W14" s="2">
        <v>898.1</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25">
      <c r="A15" s="209" t="s">
        <v>31</v>
      </c>
      <c r="B15" s="17">
        <v>2026</v>
      </c>
      <c r="C15" s="17">
        <v>1</v>
      </c>
      <c r="D15" s="2">
        <v>262.58999999999997</v>
      </c>
      <c r="E15" s="2">
        <v>52.97</v>
      </c>
      <c r="F15" s="2">
        <v>51.53</v>
      </c>
      <c r="G15" s="2">
        <v>258</v>
      </c>
      <c r="H15" s="2">
        <v>89.38</v>
      </c>
      <c r="I15" s="2">
        <v>19.27</v>
      </c>
      <c r="J15" s="2">
        <v>733.74</v>
      </c>
      <c r="K15" s="2"/>
      <c r="L15" s="187"/>
      <c r="M15" s="2"/>
      <c r="N15" s="187"/>
      <c r="O15" s="187"/>
      <c r="P15" s="26" t="s">
        <v>31</v>
      </c>
      <c r="Q15" s="17">
        <v>2026</v>
      </c>
      <c r="R15" s="17">
        <v>1</v>
      </c>
      <c r="S15" s="2">
        <v>395.13</v>
      </c>
      <c r="T15" s="2">
        <v>493.89</v>
      </c>
      <c r="U15" s="2">
        <v>623.67999999999995</v>
      </c>
      <c r="V15" s="2">
        <v>733.74</v>
      </c>
      <c r="W15" s="2">
        <v>880.49</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25">
      <c r="A16" s="209" t="s">
        <v>171</v>
      </c>
      <c r="B16" s="17">
        <v>2026</v>
      </c>
      <c r="C16" s="17">
        <v>2</v>
      </c>
      <c r="D16" s="2">
        <v>248.25</v>
      </c>
      <c r="E16" s="2">
        <v>50.62</v>
      </c>
      <c r="F16" s="2">
        <v>48.98</v>
      </c>
      <c r="G16" s="2">
        <v>264.48</v>
      </c>
      <c r="H16" s="2">
        <v>90.53</v>
      </c>
      <c r="I16" s="2">
        <v>20.28</v>
      </c>
      <c r="J16" s="2">
        <v>723.14</v>
      </c>
      <c r="K16" s="2"/>
      <c r="L16" s="187"/>
      <c r="M16" s="2"/>
      <c r="N16" s="187"/>
      <c r="O16" s="187"/>
      <c r="P16" s="26" t="s">
        <v>171</v>
      </c>
      <c r="Q16" s="17">
        <v>2026</v>
      </c>
      <c r="R16" s="17">
        <v>2</v>
      </c>
      <c r="S16" s="2">
        <v>399.8</v>
      </c>
      <c r="T16" s="2">
        <v>499.73</v>
      </c>
      <c r="U16" s="2">
        <v>614.66999999999996</v>
      </c>
      <c r="V16" s="2">
        <v>723.14</v>
      </c>
      <c r="W16" s="2">
        <v>867.77</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25">
      <c r="A17" s="209" t="s">
        <v>33</v>
      </c>
      <c r="B17" s="17">
        <v>2026</v>
      </c>
      <c r="C17" s="17">
        <v>3</v>
      </c>
      <c r="D17" s="2">
        <v>249.39</v>
      </c>
      <c r="E17" s="2">
        <v>57.63</v>
      </c>
      <c r="F17" s="2">
        <v>51.42</v>
      </c>
      <c r="G17" s="2">
        <v>273.52</v>
      </c>
      <c r="H17" s="2">
        <v>92.94</v>
      </c>
      <c r="I17" s="2">
        <v>28.34</v>
      </c>
      <c r="J17" s="2">
        <v>753.24</v>
      </c>
      <c r="K17" s="2"/>
      <c r="L17" s="187"/>
      <c r="M17" s="2"/>
      <c r="N17" s="187"/>
      <c r="O17" s="187"/>
      <c r="P17" s="26" t="s">
        <v>33</v>
      </c>
      <c r="Q17" s="17">
        <v>2026</v>
      </c>
      <c r="R17" s="17">
        <v>3</v>
      </c>
      <c r="S17" s="2">
        <v>404.11</v>
      </c>
      <c r="T17" s="2">
        <v>505.11</v>
      </c>
      <c r="U17" s="2">
        <v>640.25</v>
      </c>
      <c r="V17" s="2">
        <v>753.24</v>
      </c>
      <c r="W17" s="2">
        <v>903.89</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25">
      <c r="A18" s="209" t="s">
        <v>34</v>
      </c>
      <c r="B18" s="17">
        <v>2026</v>
      </c>
      <c r="C18" s="17">
        <v>4</v>
      </c>
      <c r="D18" s="17">
        <v>285.33</v>
      </c>
      <c r="E18" s="2">
        <v>55.95</v>
      </c>
      <c r="F18" s="2">
        <v>53.92</v>
      </c>
      <c r="G18" s="2">
        <v>277.58999999999997</v>
      </c>
      <c r="H18" s="2">
        <v>87.61</v>
      </c>
      <c r="I18" s="2">
        <v>27.52</v>
      </c>
      <c r="J18" s="2">
        <v>787.92</v>
      </c>
      <c r="K18" s="2"/>
      <c r="L18" s="187"/>
      <c r="M18" s="2"/>
      <c r="N18" s="187"/>
      <c r="O18" s="187"/>
      <c r="P18" s="26" t="s">
        <v>34</v>
      </c>
      <c r="Q18" s="17">
        <v>2026</v>
      </c>
      <c r="R18" s="17">
        <v>4</v>
      </c>
      <c r="S18" s="2">
        <v>407.25</v>
      </c>
      <c r="T18" s="2">
        <v>509.03</v>
      </c>
      <c r="U18" s="2">
        <v>669.73</v>
      </c>
      <c r="V18" s="2">
        <v>787.92</v>
      </c>
      <c r="W18" s="2">
        <v>945.5</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25">
      <c r="A19" s="16" t="s">
        <v>35</v>
      </c>
      <c r="B19" s="1"/>
      <c r="C19" s="1"/>
      <c r="D19" s="202">
        <f t="shared" ref="D19:J19" si="0">+(D18-D17)/D17</f>
        <v>0.14411163238301455</v>
      </c>
      <c r="E19" s="202">
        <f t="shared" si="0"/>
        <v>-2.9151483602290466E-2</v>
      </c>
      <c r="F19" s="202">
        <f t="shared" si="0"/>
        <v>4.8619214313496695E-2</v>
      </c>
      <c r="G19" s="202">
        <f t="shared" si="0"/>
        <v>1.4880081895290997E-2</v>
      </c>
      <c r="H19" s="202">
        <f t="shared" si="0"/>
        <v>-5.7348827200344288E-2</v>
      </c>
      <c r="I19" s="202">
        <f t="shared" si="0"/>
        <v>-2.8934368383909677E-2</v>
      </c>
      <c r="J19" s="202">
        <f t="shared" si="0"/>
        <v>4.6041102437470061E-2</v>
      </c>
      <c r="K19" s="202"/>
      <c r="P19" s="16" t="s">
        <v>35</v>
      </c>
      <c r="Q19" s="1"/>
      <c r="R19" s="1"/>
      <c r="S19" s="53">
        <f>+(S18-S17)/S17</f>
        <v>7.770161589666146E-3</v>
      </c>
      <c r="T19" s="53">
        <f>+(T18-T17)/T17</f>
        <v>7.7606857912137141E-3</v>
      </c>
      <c r="U19" s="53">
        <f>+(U18-U17)/U17</f>
        <v>4.6044513861772773E-2</v>
      </c>
      <c r="V19" s="53">
        <f>+(V18-V17)/V17</f>
        <v>4.6041102437470061E-2</v>
      </c>
      <c r="W19" s="53">
        <f>+(W18-W17)/W17</f>
        <v>4.6034362588368072E-2</v>
      </c>
      <c r="X19" s="187"/>
      <c r="Y19" s="187"/>
      <c r="Z19" s="187" t="s">
        <v>15</v>
      </c>
      <c r="AA19" s="309" t="s">
        <v>36</v>
      </c>
      <c r="AB19" s="316"/>
      <c r="AC19" s="316"/>
      <c r="AD19" s="316"/>
      <c r="AE19" s="316"/>
      <c r="AF19" s="316"/>
      <c r="AG19" s="316"/>
      <c r="AH19" s="316"/>
      <c r="AI19" s="205"/>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25">
      <c r="A20" s="16" t="s">
        <v>37</v>
      </c>
      <c r="B20" s="1"/>
      <c r="C20" s="1"/>
      <c r="D20" s="202"/>
      <c r="E20" s="202"/>
      <c r="F20" s="202"/>
      <c r="G20" s="202"/>
      <c r="H20" s="202"/>
      <c r="I20" s="202"/>
      <c r="J20" s="202"/>
      <c r="K20" s="202"/>
      <c r="P20" s="16" t="s">
        <v>37</v>
      </c>
      <c r="Q20" s="1"/>
      <c r="R20" s="1"/>
      <c r="S20" s="53"/>
      <c r="T20" s="53"/>
      <c r="U20" s="53"/>
      <c r="V20" s="137"/>
      <c r="W20" s="137"/>
      <c r="X20" s="187"/>
      <c r="Y20" s="187"/>
      <c r="Z20" s="187"/>
      <c r="AA20" s="316"/>
      <c r="AB20" s="316"/>
      <c r="AC20" s="316"/>
      <c r="AD20" s="316"/>
      <c r="AE20" s="316"/>
      <c r="AF20" s="316"/>
      <c r="AG20" s="316"/>
      <c r="AH20" s="316"/>
      <c r="AI20" s="205"/>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25">
      <c r="A21" s="313" t="s">
        <v>167</v>
      </c>
      <c r="B21" s="313"/>
      <c r="C21" s="313"/>
      <c r="D21" s="313"/>
      <c r="E21" s="313"/>
      <c r="F21" s="313"/>
      <c r="G21" s="313"/>
      <c r="H21" s="313"/>
      <c r="I21" s="313"/>
      <c r="J21" s="313"/>
      <c r="K21" s="313"/>
      <c r="L21" s="313"/>
      <c r="M21" s="313"/>
      <c r="N21" s="313"/>
      <c r="AI21" s="20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x14ac:dyDescent="0.25">
      <c r="A22" s="313"/>
      <c r="B22" s="313"/>
      <c r="C22" s="313"/>
      <c r="D22" s="313"/>
      <c r="E22" s="313"/>
      <c r="F22" s="313"/>
      <c r="G22" s="313"/>
      <c r="H22" s="313"/>
      <c r="I22" s="313"/>
      <c r="J22" s="313"/>
      <c r="K22" s="313"/>
      <c r="L22" s="313"/>
      <c r="M22" s="313"/>
      <c r="N22" s="31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2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11" t="s">
        <v>38</v>
      </c>
      <c r="AB23" s="316"/>
      <c r="AC23" s="316"/>
      <c r="AD23" s="316"/>
      <c r="AE23" s="316"/>
      <c r="AF23" s="316"/>
      <c r="AG23" s="316"/>
      <c r="AH23" s="316"/>
      <c r="AI23" s="316"/>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2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316"/>
      <c r="AB24" s="316"/>
      <c r="AC24" s="316"/>
      <c r="AD24" s="316"/>
      <c r="AE24" s="316"/>
      <c r="AF24" s="316"/>
      <c r="AG24" s="316"/>
      <c r="AH24" s="316"/>
      <c r="AI24" s="316"/>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2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06" t="s">
        <v>168</v>
      </c>
      <c r="AB27" s="316"/>
      <c r="AC27" s="316"/>
      <c r="AD27" s="316"/>
      <c r="AE27" s="316"/>
      <c r="AF27" s="316"/>
      <c r="AG27" s="316"/>
      <c r="AH27" s="316"/>
      <c r="AI27" s="316"/>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2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316"/>
      <c r="AB28" s="316"/>
      <c r="AC28" s="316"/>
      <c r="AD28" s="316"/>
      <c r="AE28" s="316"/>
      <c r="AF28" s="316"/>
      <c r="AG28" s="316"/>
      <c r="AH28" s="316"/>
      <c r="AI28" s="316"/>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2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2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2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2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2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2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2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2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2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2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2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2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2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2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2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9">
    <mergeCell ref="AA23:AI24"/>
    <mergeCell ref="R3:W3"/>
    <mergeCell ref="AB3:AH3"/>
    <mergeCell ref="I1:K1"/>
    <mergeCell ref="B2:L2"/>
    <mergeCell ref="P2:Q2"/>
    <mergeCell ref="A21:N22"/>
    <mergeCell ref="AA27:AI28"/>
    <mergeCell ref="Z3:AA3"/>
    <mergeCell ref="R2:W2"/>
    <mergeCell ref="A5:K5"/>
    <mergeCell ref="P3:Q3"/>
    <mergeCell ref="A4:K4"/>
    <mergeCell ref="Z4:AG4"/>
    <mergeCell ref="AA19:AH20"/>
    <mergeCell ref="P5:W5"/>
    <mergeCell ref="P4:W4"/>
    <mergeCell ref="B3:L3"/>
    <mergeCell ref="Z2:AH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9" man="1"/>
    <brk id="24" max="49"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34</vt:i4>
      </vt:variant>
    </vt:vector>
  </HeadingPairs>
  <TitlesOfParts>
    <vt:vector size="68" baseType="lpstr">
      <vt:lpstr>PORTADA</vt:lpstr>
      <vt:lpstr>PRESENTACIÓN</vt:lpstr>
      <vt:lpstr>ÍNDICE</vt:lpstr>
      <vt:lpstr>1. CEDENAR</vt:lpstr>
      <vt:lpstr>2. CELSIA COLOMBIA Valle</vt:lpstr>
      <vt:lpstr>3. CELSIA COLOMBIA Tolima</vt:lpstr>
      <vt:lpstr>4. CENS</vt:lpstr>
      <vt:lpstr>5. CEO</vt:lpstr>
      <vt:lpstr>6. CETSA</vt:lpstr>
      <vt:lpstr>7. CHEC</vt:lpstr>
      <vt:lpstr>8. ENEL COLOMBIA</vt:lpstr>
      <vt:lpstr>9. DISPAC</vt:lpstr>
      <vt:lpstr>10. EBSA</vt:lpstr>
      <vt:lpstr>11. EDEQ</vt:lpstr>
      <vt:lpstr>12. EE Putumayo</vt:lpstr>
      <vt:lpstr>13. EEBP</vt:lpstr>
      <vt:lpstr>14. EEP PEREIRA</vt:lpstr>
      <vt:lpstr>15. EEP CARTAGO</vt:lpstr>
      <vt:lpstr>16. AIR-E</vt:lpstr>
      <vt:lpstr>17. AFINIA</vt:lpstr>
      <vt:lpstr>18. ELECTROCAQUETÁ</vt:lpstr>
      <vt:lpstr>19. ELECTROHUILA</vt:lpstr>
      <vt:lpstr>20. EMCALI</vt:lpstr>
      <vt:lpstr>21. EMEESA</vt:lpstr>
      <vt:lpstr>22. EMEVASI</vt:lpstr>
      <vt:lpstr>23. EMSA</vt:lpstr>
      <vt:lpstr>24. ENELAR</vt:lpstr>
      <vt:lpstr>25.ENERCA</vt:lpstr>
      <vt:lpstr>26.ENERGUAVIARE</vt:lpstr>
      <vt:lpstr>27.EPM</vt:lpstr>
      <vt:lpstr>28.ESSA</vt:lpstr>
      <vt:lpstr>29.RUITOQUE</vt:lpstr>
      <vt:lpstr>Variaciones CU </vt:lpstr>
      <vt:lpstr>Variaciones Tarifas </vt:lpstr>
      <vt:lpstr>'1. CEDENAR'!Área_de_impresión</vt:lpstr>
      <vt:lpstr>'10. EBSA'!Área_de_impresión</vt:lpstr>
      <vt:lpstr>'11. EDEQ'!Área_de_impresión</vt:lpstr>
      <vt:lpstr>'12. EE Putumayo'!Área_de_impresión</vt:lpstr>
      <vt:lpstr>'13. EEBP'!Área_de_impresión</vt:lpstr>
      <vt:lpstr>'14. EEP PEREIRA'!Área_de_impresión</vt:lpstr>
      <vt:lpstr>'15. EEP CARTAGO'!Área_de_impresión</vt:lpstr>
      <vt:lpstr>'16. AIR-E'!Área_de_impresión</vt:lpstr>
      <vt:lpstr>'17. AFINIA'!Área_de_impresión</vt:lpstr>
      <vt:lpstr>'18. ELECTROCAQUETÁ'!Área_de_impresión</vt:lpstr>
      <vt:lpstr>'19. ELECTROHUILA'!Área_de_impresión</vt:lpstr>
      <vt:lpstr>'2. CELSIA COLOMBIA Valle'!Área_de_impresión</vt:lpstr>
      <vt:lpstr>'20. EMCALI'!Área_de_impresión</vt:lpstr>
      <vt:lpstr>'21. EMEESA'!Área_de_impresión</vt:lpstr>
      <vt:lpstr>'22. EMEVASI'!Área_de_impresión</vt:lpstr>
      <vt:lpstr>'23. EMSA'!Área_de_impresión</vt:lpstr>
      <vt:lpstr>'24. ENELAR'!Área_de_impresión</vt:lpstr>
      <vt:lpstr>'25.ENERCA'!Área_de_impresión</vt:lpstr>
      <vt:lpstr>'26.ENERGUAVIARE'!Área_de_impresión</vt:lpstr>
      <vt:lpstr>'27.EPM'!Área_de_impresión</vt:lpstr>
      <vt:lpstr>'28.ESSA'!Área_de_impresión</vt:lpstr>
      <vt:lpstr>'29.RUITOQUE'!Área_de_impresión</vt:lpstr>
      <vt:lpstr>'3. CELSIA COLOMBIA Tolima'!Área_de_impresión</vt:lpstr>
      <vt:lpstr>'4. CENS'!Área_de_impresión</vt:lpstr>
      <vt:lpstr>'5. CEO'!Área_de_impresión</vt:lpstr>
      <vt:lpstr>'6. CETSA'!Área_de_impresión</vt:lpstr>
      <vt:lpstr>'7. CHEC'!Área_de_impresión</vt:lpstr>
      <vt:lpstr>'8. ENEL COLOMBIA'!Área_de_impresión</vt:lpstr>
      <vt:lpstr>'9. DISPAC'!Área_de_impresión</vt:lpstr>
      <vt:lpstr>ÍNDICE!Área_de_impresión</vt:lpstr>
      <vt:lpstr>PORTADA!Área_de_impresión</vt:lpstr>
      <vt:lpstr>PRESENTACIÓN!Área_de_impresión</vt:lpstr>
      <vt:lpstr>'Variaciones CU '!Área_de_impresión</vt:lpstr>
      <vt:lpstr>'Variaciones Tarifas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Jordan Leandro Oviedo Anzola</cp:lastModifiedBy>
  <cp:lastPrinted>2025-02-07T14:27:52Z</cp:lastPrinted>
  <dcterms:created xsi:type="dcterms:W3CDTF">2015-06-05T18:19:34Z</dcterms:created>
  <dcterms:modified xsi:type="dcterms:W3CDTF">2026-07-09T16:35:10Z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2025-10-20T22:35:06Z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fcbb4073-5216-45a7-ae78-c493a1f83462</vt:lpwstr>
  </property>
  <property fmtid="{D5CDD505-2E9C-101B-9397-08002B2CF9AE}" pid="7" name="MSIP_Label_defa4170-0d19-0005-0004-bc88714345d2_ActionId">
    <vt:lpwstr>7a8560a1-ce80-4792-ba58-7ede57960a4f</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