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documenttasks/documenttask1.xml" ContentType="application/vnd.ms-excel.documenttasks+xml"/>
  <Override PartName="/xl/threadedComments/threadedComment1.xml" ContentType="application/vnd.ms-excel.threadedcomments+xml"/>
  <Override PartName="/xl/documenttasks/documenttask2.xml" ContentType="application/vnd.ms-excel.documenttask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loviedo\Downloads\"/>
    </mc:Choice>
  </mc:AlternateContent>
  <bookViews>
    <workbookView xWindow="0" yWindow="0" windowWidth="28800" windowHeight="12210"/>
  </bookViews>
  <sheets>
    <sheet name="NATURALES" sheetId="1" r:id="rId1"/>
    <sheet name="JURIDICOS" sheetId="2" r:id="rId2"/>
    <sheet name="TOTAL" sheetId="3" r:id="rId3"/>
    <sheet name="RESUMEN" sheetId="4" r:id="rId4"/>
  </sheets>
  <calcPr calcId="162913"/>
</workbook>
</file>

<file path=xl/calcChain.xml><?xml version="1.0" encoding="utf-8"?>
<calcChain xmlns="http://schemas.openxmlformats.org/spreadsheetml/2006/main">
  <c r="D19" i="4" l="1"/>
  <c r="E18" i="4"/>
  <c r="D18" i="4"/>
  <c r="D17" i="4"/>
  <c r="F12" i="4"/>
  <c r="D12" i="4"/>
  <c r="C12" i="4"/>
  <c r="D7" i="4"/>
  <c r="C7" i="4"/>
  <c r="F11" i="3"/>
  <c r="E11" i="3" s="1"/>
  <c r="D11" i="3"/>
  <c r="F10" i="3"/>
  <c r="E10" i="3" s="1"/>
  <c r="D10" i="3"/>
  <c r="F9" i="3"/>
  <c r="E9" i="3" s="1"/>
  <c r="D9" i="3"/>
  <c r="F8" i="3"/>
  <c r="E8" i="3" s="1"/>
  <c r="D8" i="3"/>
  <c r="F7" i="3"/>
  <c r="E7" i="3" s="1"/>
  <c r="D7" i="3"/>
  <c r="F6" i="3"/>
  <c r="E6" i="3" s="1"/>
  <c r="D6" i="3"/>
  <c r="F5" i="3"/>
  <c r="E5" i="3" s="1"/>
  <c r="D5" i="3"/>
  <c r="F4" i="3"/>
  <c r="E4" i="3" s="1"/>
  <c r="D4" i="3"/>
  <c r="E3" i="3"/>
  <c r="D3" i="3"/>
  <c r="S489" i="1"/>
  <c r="S244" i="1"/>
  <c r="S225" i="1"/>
  <c r="S58" i="1"/>
  <c r="S35" i="1"/>
  <c r="S26" i="1"/>
  <c r="S23" i="1"/>
  <c r="F3" i="3" s="1"/>
  <c r="S14" i="1"/>
  <c r="F7" i="4" s="1"/>
  <c r="E12" i="4" l="1"/>
  <c r="F12" i="3"/>
  <c r="D12" i="3"/>
  <c r="E7" i="4"/>
  <c r="E12" i="3"/>
  <c r="E17" i="4"/>
</calcChain>
</file>

<file path=xl/comments1.xml><?xml version="1.0" encoding="utf-8"?>
<comments xmlns="http://schemas.openxmlformats.org/spreadsheetml/2006/main">
  <authors>
    <author>tc={a66fbf88-ebc4-4713-93e6-cad381740696}</author>
  </authors>
  <commentList>
    <comment ref="F2" authorId="0" shapeId="0">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ADICIONES Y TERMINACIONES ANTICIPADAS
</t>
        </r>
      </text>
    </comment>
  </commentList>
</comments>
</file>

<file path=xl/comments2.xml><?xml version="1.0" encoding="utf-8"?>
<comments xmlns="http://schemas.openxmlformats.org/spreadsheetml/2006/main">
  <authors>
    <author>tc={42b853f4-05ab-4ec8-9dd2-9e7d3a3a77c2}</author>
    <author>tc={aebb8827-f2d4-4c93-b51f-e497427e22ee}</author>
  </authors>
  <commentList>
    <comment ref="E17" authorId="0" shapeId="0">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Valor Adicionado
</t>
        </r>
      </text>
    </comment>
    <comment ref="E18" authorId="1" shapeId="0">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Dinero a Liberar
</t>
        </r>
      </text>
    </comment>
  </commentList>
</comments>
</file>

<file path=xl/sharedStrings.xml><?xml version="1.0" encoding="utf-8"?>
<sst xmlns="http://schemas.openxmlformats.org/spreadsheetml/2006/main" count="12026" uniqueCount="3972">
  <si>
    <t>Nro. CONTRATO</t>
  </si>
  <si>
    <t>NUMERO DOCUMENTO</t>
  </si>
  <si>
    <t>NOMBRES Y APELLIDOS</t>
  </si>
  <si>
    <t>PAIS NACIMIENTO</t>
  </si>
  <si>
    <t>DEPARTAMENTO NACIMIENTO</t>
  </si>
  <si>
    <t>CIUDAD NACIMIENTO</t>
  </si>
  <si>
    <t>FORMACION ACADEMICA</t>
  </si>
  <si>
    <t>POSGRADO</t>
  </si>
  <si>
    <t>MODALIDAD</t>
  </si>
  <si>
    <t>TITULO POSGRADO</t>
  </si>
  <si>
    <t>EXPERIENCIA LABORAL</t>
  </si>
  <si>
    <t>EMPLEO CARGO O ACTIVIDAD</t>
  </si>
  <si>
    <t>DEPENDENCIA</t>
  </si>
  <si>
    <t>CORREO ELECTRONICO INSTITUCIONAL</t>
  </si>
  <si>
    <t>TELEFONO</t>
  </si>
  <si>
    <t>ESCALA SALARIAL</t>
  </si>
  <si>
    <t>OBJETO</t>
  </si>
  <si>
    <t>VALOR TOTAL HONORARIOS INICIAL</t>
  </si>
  <si>
    <t>VALOR TOTAL HONORARIOS MODIFICADA</t>
  </si>
  <si>
    <t>VALOR MENSUAL</t>
  </si>
  <si>
    <t>PLAZO DE EJECUCION INICIAL</t>
  </si>
  <si>
    <t>PLAZO DE EJECUCION MODIFICADA</t>
  </si>
  <si>
    <t>FECHA DE INICIO SEGUN ACTA</t>
  </si>
  <si>
    <t>FECHA DE INICIO SECOP II</t>
  </si>
  <si>
    <t>FECHA DE TERMINACION INICIAL</t>
  </si>
  <si>
    <t>FECHA DE TERMINACION MODIFICADA</t>
  </si>
  <si>
    <t>CODIGO PAA</t>
  </si>
  <si>
    <t>RECURSOS</t>
  </si>
  <si>
    <t>REFERENCIA PROYECTO</t>
  </si>
  <si>
    <t>LINK DEL SECOP</t>
  </si>
  <si>
    <t>Modificaciones</t>
  </si>
  <si>
    <t>Contratista Cedente</t>
  </si>
  <si>
    <t>CLAUDIA PATRICIA VARGAS IZQUIERDO</t>
  </si>
  <si>
    <t>COLOMBIA</t>
  </si>
  <si>
    <t>CUNDINAMARCA</t>
  </si>
  <si>
    <t>SOACHA</t>
  </si>
  <si>
    <t>ABOGADA</t>
  </si>
  <si>
    <t>SI</t>
  </si>
  <si>
    <t>ESPECIALIDAD</t>
  </si>
  <si>
    <t xml:space="preserve">ESPECIALISTA DERECHO PENAL </t>
  </si>
  <si>
    <t xml:space="preserve">48 MESES DE EXPERIENCIA RELACIONADA </t>
  </si>
  <si>
    <t>PROFESIONAL ESPECIALIZADO GESTION INTEGRAL DE LAS ETAPAS DE LOS PROCESOS EN  LA GESTIÓN DE ADQUISICIONES Y CONTRATOS SSPD</t>
  </si>
  <si>
    <t>DIRECCION ADMINISTRATIVA</t>
  </si>
  <si>
    <t>cpvargasi@superservicios.gov.co</t>
  </si>
  <si>
    <t>N/A</t>
  </si>
  <si>
    <t>Prestar servicios profesionales especializados para la gestión integral de las etapas de los procesos de adquisición de bienes y servicios; incluyendo la planeación; estructuración; elaboración; revisión y análisis de documentos jurídicos contractuales; conforme a la normatividad vigente en materia de contratación estatal ya los lineamientos internos de la Entidad.</t>
  </si>
  <si>
    <t>8 meses</t>
  </si>
  <si>
    <t>FUNCIONAMIENTO</t>
  </si>
  <si>
    <t>https://community.secop.gov.co/Public/Tendering/OpportunityDetail/Index?noticeUID=CO1.NTC.9403051&amp;isFromPublicArea=True&amp;isModal=true&amp;asPopupView=true</t>
  </si>
  <si>
    <t>YANIRA SOLAY DONCEL BARON</t>
  </si>
  <si>
    <t xml:space="preserve">BOGOTA D.C. </t>
  </si>
  <si>
    <t>CONTADORA PÚBLICA</t>
  </si>
  <si>
    <t>ESPECIALISTA EN CONTABILIDAD FINANCIERA INTERNACIONAL</t>
  </si>
  <si>
    <t xml:space="preserve">36 MESES EXPERIENCIA RELACIONADA </t>
  </si>
  <si>
    <t>PROFESIONAL PROCEDIMIENTO EN GESTIÓN PRESUPUESTAL</t>
  </si>
  <si>
    <t>DIRECCION FINANCIERA</t>
  </si>
  <si>
    <t>ysdoncel@superservicios.gov.co</t>
  </si>
  <si>
    <t>Prestar los servicios profesionales en el desarrollo de las actividades propias del procedimiento de gestión presupuestal relacionadas con operaciones presupuestales y apertura de la vigencia</t>
  </si>
  <si>
    <t>11 meses</t>
  </si>
  <si>
    <t>https://community.secop.gov.co/Public/Tendering/OpportunityDetail/Index?noticeUID=CO1.NTC.9405231&amp;isFromPublicArea=True&amp;isModal=true&amp;asPopupView=true</t>
  </si>
  <si>
    <t>MONICA LILIANA PEREZ RUEDA</t>
  </si>
  <si>
    <t>ARAUCA</t>
  </si>
  <si>
    <t>TAME</t>
  </si>
  <si>
    <t>DERECHO ADMINISTRATIVO</t>
  </si>
  <si>
    <t>mperezr@superservicios.gov.co</t>
  </si>
  <si>
    <t>https://community.secop.gov.co/Public/Tendering/OpportunityDetail/Index?noticeUID=CO1.NTC.9406958&amp;isFromPublicArea=True&amp;isModal=true&amp;asPopupView=true</t>
  </si>
  <si>
    <t>IVETH MARLI CASTAÑEDA RODRIGUEZ</t>
  </si>
  <si>
    <t>TOLIMA</t>
  </si>
  <si>
    <t>IBAGUE</t>
  </si>
  <si>
    <t xml:space="preserve">ESPECIALISTA EN CONTRATACION ESTATAL </t>
  </si>
  <si>
    <t xml:space="preserve">18 MESES EXPERIENCIA PROFESIONAL </t>
  </si>
  <si>
    <t>PRESTACIÓN SERVICIOS PROFESIONALES PARA EL FORTALECIMIENTO TECNICO Y OPERATIVO GESTION CONTABLES</t>
  </si>
  <si>
    <t>icastaneda@superservicios.gov.co</t>
  </si>
  <si>
    <t>Prestar servicios profesionales para el fortalecimiento técnico y operativo de la gestión contable; enfocados en la eficiencia de los recursos y la transparencia de los estados financieros de la Dirección Financiera.</t>
  </si>
  <si>
    <t>6,791,705</t>
  </si>
  <si>
    <t>https://community.secop.gov.co/Public/Tendering/OpportunityDetail/Index?noticeUID=CO1.NTC.9406584&amp;isFromPublicArea=True&amp;isModal=true&amp;asPopupView=true</t>
  </si>
  <si>
    <t>ADRIANA VIVAS MONTAÑO</t>
  </si>
  <si>
    <t>PRESTACIÓN SERVICIOS PROFESIONALES PESPECIALIZADOS A LA DIRECCION ADMINISTRATIVA EN MATERIA JURÍDICA DE LAS ACTUACIONES DIRECCIÓN ADMINISTRATIVA</t>
  </si>
  <si>
    <t>avivas@superservicios.gov.co</t>
  </si>
  <si>
    <t>Prestar servicios profesionales especializados a la Dirección Administrativa en materia jurídica; realizando la proyección; revisión y seguimiento de documentos relacionados de las actuaciones administrativas de la Dirección.</t>
  </si>
  <si>
    <t>$9.785.000</t>
  </si>
  <si>
    <t>https://community.secop.gov.co/Public/Tendering/OpportunityDetail/Index?noticeUID=CO1.NTC.9407780&amp;isFromPublicArea=True&amp;isModal=true&amp;asPopupView=true</t>
  </si>
  <si>
    <t>JESSICA ALEXANDRA BOHORQUEZ RUIZ</t>
  </si>
  <si>
    <t>META</t>
  </si>
  <si>
    <t xml:space="preserve">VILLAVICENCIO </t>
  </si>
  <si>
    <t>NO</t>
  </si>
  <si>
    <t xml:space="preserve">12 MESES EXPERIENCIA PROFESIONAL </t>
  </si>
  <si>
    <t>PRESTACIÓN SERVICIOS PROFESIONALES PARA LA ELABORACIÓN, REVISIÓN Y TRÁMITE DE DOCUMENTOS CONTRACTUALES</t>
  </si>
  <si>
    <t>jabohorquez@superservicios.gov.co</t>
  </si>
  <si>
    <t>Prestar servicios profesionales para la elaboración; revisión y trámite de documentos de los procesos contractuales; así como la verificación del cumplimiento de requisitos legales y normativos; y la realización de demás actividades previstas en la normatividad contractual y en los lineamientos internos de la Entidad.</t>
  </si>
  <si>
    <t>7 meses</t>
  </si>
  <si>
    <t>https://community.secop.gov.co/Public/Tendering/OpportunityDetail/Index?noticeUID=CO1.NTC.9408769&amp;isFromPublicArea=True&amp;isModal=true&amp;asPopupView=true</t>
  </si>
  <si>
    <t>LAURA VICTORIA CIFUENTES MARTINEZ</t>
  </si>
  <si>
    <t xml:space="preserve">ESPECIALISTA EN DERECHO CONTRACTUAL Y RELACIONES JURIDICO NEGOCIALES </t>
  </si>
  <si>
    <t>lvcifuentes@superservicios.gov.co</t>
  </si>
  <si>
    <t>https://community.secop.gov.co/Public/Tendering/OpportunityDetail/Index?noticeUID=CO1.NTC.9410029&amp;isFromPublicArea=True&amp;isModal=true&amp;asPopupView=true</t>
  </si>
  <si>
    <t>NATALIA AREVALO MORA</t>
  </si>
  <si>
    <t>ZIPÁQUIRA</t>
  </si>
  <si>
    <t xml:space="preserve">CONTRATACION ESTATAL </t>
  </si>
  <si>
    <t>narevalo@superservicios.gov.co</t>
  </si>
  <si>
    <t>https://community.secop.gov.co/Public/Tendering/OpportunityDetail/Index?noticeUID=CO1.NTC.9410173&amp;isFromPublicArea=True&amp;isModal=true&amp;asPopupView=true</t>
  </si>
  <si>
    <t>ALEJANDRO TALERO AGUDELO</t>
  </si>
  <si>
    <t>ABOGADO</t>
  </si>
  <si>
    <t>atalero@superservicios.gov.co</t>
  </si>
  <si>
    <t>https://community.secop.gov.co/Public/Tendering/OpportunityDetail/Index?noticeUID=CO1.NTC.9410377&amp;isFromPublicArea=True&amp;isModal=true&amp;asPopupView=true</t>
  </si>
  <si>
    <t>JULIAN ALBERTO JIMENEZ RODRIGUEZ</t>
  </si>
  <si>
    <t>ADMINISTRACION EMPRESARIAL</t>
  </si>
  <si>
    <t xml:space="preserve">ESPECIALISTA EN FORMULACIÓN Y EVALUACION SOCIAL Y ECONOMICA  DE PROYECTOS </t>
  </si>
  <si>
    <t>PRESTAR SERVICIOS PROFESIONALES PARA REVISAR, CONSOLIDAR Y REPORTAR INFORMACIÓN DE LAS DIFERENTES PLATAFORMAS ASOCIADAS CON LA GESTIÓN CONTRACTUAL</t>
  </si>
  <si>
    <t>jjimenezr@superservicios.gov.co</t>
  </si>
  <si>
    <t>Prestar servicios profesionales para revisar; consolidar y reportar información de las diferentes plataformas asociadas con la gestión contractual.</t>
  </si>
  <si>
    <t>https://community.secop.gov.co/Public/Tendering/OpportunityDetail/Index?noticeUID=CO1.NTC.9412169&amp;isFromPublicArea=True&amp;isModal=true&amp;asPopupView=true</t>
  </si>
  <si>
    <t>LAURA SOFIA RODRIGUEZ ROMERO</t>
  </si>
  <si>
    <t>TECNÓLOGA EN NEGOCIOS INTERNACIONALES</t>
  </si>
  <si>
    <t xml:space="preserve">24 MESES EXPERIENCIA RELACIONADA </t>
  </si>
  <si>
    <t xml:space="preserve">PRESTAR SERVICIOS DE APOYO A LA GESTION EN TRÁMITES ADMINISTRATIVO </t>
  </si>
  <si>
    <t>OFICINA ASESORA DE COMUNICACIONES</t>
  </si>
  <si>
    <t>lsrodriguez@superservicios.gov.co</t>
  </si>
  <si>
    <t>Prestar los servicios de apoyo a la gestión en los trámites administrativos y operativos para la elaboración; revisión de documentos y manejo de sistemas de información de acuerdo con los lineamientos; procedimientos internos y directrices impartidas por la Superintendencia de Servicios Públicos Domiciliarios (SSPD).</t>
  </si>
  <si>
    <t>4 meses</t>
  </si>
  <si>
    <t>https://community.secop.gov.co/Public/Tendering/OpportunityDetail/Index?noticeUID=CO1.NTC.9419440&amp;isFromPublicArea=True&amp;isModal=true&amp;asPopupView=true</t>
  </si>
  <si>
    <t>LILIA YANNETHE BELTRAN GARZON</t>
  </si>
  <si>
    <t>ZIPAQUIRA</t>
  </si>
  <si>
    <t xml:space="preserve">CUNDINAMARCA </t>
  </si>
  <si>
    <t>DISEÑO E ILUSTRACIÓN PUBLICITARIA</t>
  </si>
  <si>
    <t>PRESTAR SERVICIOS PROFESIONALES PARA APOYAR LA GESTIÓN DE LAS REDES SOCIALES INSTITUCIONALES DE LA SUPERINTENDENCIA DE SERVICIOS PÚBLICOS DOMICILIARIOS (SSPD)</t>
  </si>
  <si>
    <t>lybeltran@superservicios.gov.co</t>
  </si>
  <si>
    <t>Prestar servicios profesionales para apoyar la gestión de las redes sociales institucionales de la Superintendencia de Servicios Públicos Domiciliarios (SSPD).</t>
  </si>
  <si>
    <t>https://community.secop.gov.co/Public/Tendering/OpportunityDetail/Index?noticeUID=CO1.NTC.9419632&amp;isFromPublicArea=True&amp;isModal=true&amp;asPopupView=true</t>
  </si>
  <si>
    <t>DAVID ALEXANDER ACUÑA ORDOÑEZ</t>
  </si>
  <si>
    <t xml:space="preserve">SOACHA </t>
  </si>
  <si>
    <t>DISEÑO VISUAL</t>
  </si>
  <si>
    <t>24 MESES EXPERIENCIA RELACIONADA</t>
  </si>
  <si>
    <t>PRESTAR SERVICIOS PROFESIONALES PARA APOYAR LA GESTIÓN DE LAS REDES SOCIALES INSTITUCIONALES DE LA SUPERINTENDENCIA DE SERVICIOS PÚBLICOS DOMICILIARIOS (SSPD).</t>
  </si>
  <si>
    <t>dacuna@superservicios.gov.co</t>
  </si>
  <si>
    <t>Prestar servicios profesionales para apoyar el desarrollo; implementación y fortalecimiento de las estrategias de comunicación institucional de la Superintendencia de Servicios Públicos Domiciliarios (SSPD).</t>
  </si>
  <si>
    <t>6 meses</t>
  </si>
  <si>
    <t>https://community.secop.gov.co/Public/Tendering/OpportunityDetail/Index?noticeUID=CO1.NTC.9419657&amp;isFromPublicArea=True&amp;isModal=true&amp;asPopupView=true</t>
  </si>
  <si>
    <t>ADICION Y PRORROGA</t>
  </si>
  <si>
    <t>ANA PATRICIA ROA MARTINEZ</t>
  </si>
  <si>
    <t>COMUNICADORA SOCIAL PERIODISTA</t>
  </si>
  <si>
    <t>ESPECIALISTA EN GERENCIA DE PROYECTOS</t>
  </si>
  <si>
    <t>54 MESES EXPERIENCIA RELACIONADA</t>
  </si>
  <si>
    <t>PRESTAR SERVICIOS PROFESIONALES ESPECIALIZADOS A LA OFICINA ASESORA DE COMUNICACIONES EN EL DISEÑO E IMPLEMENTACIÓN DE ESTRATEGIAS DE COMUNICACIÓN</t>
  </si>
  <si>
    <t>aroa@superservicios.gov.co</t>
  </si>
  <si>
    <t>Prestar servicios profesionales especializados a la Oficina Asesora de Comunicaciones en el diseño e implementación de estrategias de comunicación y posicionamiento institucional.</t>
  </si>
  <si>
    <t>https://community.secop.gov.co/Public/Tendering/OpportunityDetail/Index?noticeUID=CO1.NTC.9421511&amp;isFromPublicArea=True&amp;isModal=true&amp;asPopupView=true</t>
  </si>
  <si>
    <t>MANUEL DARIO GONZALEZ PARDO</t>
  </si>
  <si>
    <t xml:space="preserve">TOLIMA </t>
  </si>
  <si>
    <t xml:space="preserve">IBAGUE </t>
  </si>
  <si>
    <t>COMUNICADOR SOCIAL</t>
  </si>
  <si>
    <t>MAESTRÍA</t>
  </si>
  <si>
    <t xml:space="preserve">MASTER EN MARKETING Y PUBLICIDAD DIGITAL </t>
  </si>
  <si>
    <t xml:space="preserve">PRESTAR SERVICIOS PROFESIONALES PARA FORTALECER LAS ACTIVIDADES PERIODÍSTICAS Y DE DIVULGACIÓN RELACIONADAS CON LOS OBJETIVOS ESTRATÉGICOS DE LA OFICINA ASESORA DE COMUNICACIONES) </t>
  </si>
  <si>
    <t>mgonzalezp@superservicios.gov.co</t>
  </si>
  <si>
    <t>Prestar servicios profesionales para fortalecer las actividades periodísticas y de divulgación relacionadas con los objetivos estratégicos de la Oficina Asesora de Comunicaciones; en busca de dar a conocer ante la opinión pública y las audiencias de la entidad; los logros e información de interés que produzca la entidad.</t>
  </si>
  <si>
    <t>https://community.secop.gov.co/Public/Tendering/OpportunityDetail/Index?noticeUID=CO1.NTC.9442063&amp;isFromPublicArea=True&amp;isModal=true&amp;asPopupView=true</t>
  </si>
  <si>
    <t>NATALIA ANDREA CIFUENTES CASTELLANOS</t>
  </si>
  <si>
    <t>ADMINISTRADORA AMBIENTAL</t>
  </si>
  <si>
    <t xml:space="preserve">ESPECIALISTA EN GESTION DE LA SEGURIDAD Y SALUD EN EL TRABAJO </t>
  </si>
  <si>
    <t xml:space="preserve">PRESTAR SERVICIOS PROFESIONALES A LA DIRECCIÓN ADMINISTRATIVA PARA APOYAR EL CUMPLIMIENTO DE LAS METAS Y COMPROMISOS EN MATERIA DE GESTIÓN AMBIENTAL
</t>
  </si>
  <si>
    <t>amvelez@superservicios.gov.co</t>
  </si>
  <si>
    <t>Prestar servicios profesionales a la Dirección Administrativa para apoyar el cumplimiento de las metas y compromisos en materia de gestión ambiental mediante su fortalecimiento; mantenimiento e implementación; así como la asistencia desde el componente técnico en la ejecución contractual de Gestión Ambiental para la SSPD.</t>
  </si>
  <si>
    <t>https://community.secop.gov.co/Public/Tendering/OpportunityDetail/Index?noticeUID=CO1.NTC.9419398&amp;isFromPublicArea=True&amp;isModal=true&amp;asPopupView=true</t>
  </si>
  <si>
    <t>CESION</t>
  </si>
  <si>
    <t>ANA MILENA VELEZ TRIVIÑO</t>
  </si>
  <si>
    <t>KATHERINE ALEJANDRA RINCON SIERRA</t>
  </si>
  <si>
    <t>INGENIERA AMBIENTAL</t>
  </si>
  <si>
    <t xml:space="preserve">ESPECIALISTA EN PLANEACION AMBIENTAL Y MANEJO INTEGRAL DE LOS RECURSOS NATURALES </t>
  </si>
  <si>
    <t>krincon@superservicios.gov.co</t>
  </si>
  <si>
    <t>https://community.secop.gov.co/Public/Tendering/OpportunityDetail/Index?noticeUID=CO1.NTC.9419833&amp;isFromPublicArea=True&amp;isModal=true&amp;asPopupView=true</t>
  </si>
  <si>
    <t>JINNETH BALLESTEROS SILVA</t>
  </si>
  <si>
    <t xml:space="preserve">LIBANO </t>
  </si>
  <si>
    <t>ESPECIALISTA</t>
  </si>
  <si>
    <t xml:space="preserve">54 MESES EXPERIENCIA RELACIONADA </t>
  </si>
  <si>
    <t>PRESTAR SERVICIOS PROFESIONALES A LA SECRETARÍA GENERAL EN EL APOYO A LA REVISIÓN, EL SEGUIMIENTO Y TRÁMITE DE LA GESTIÓN CONTRACTUAL)</t>
  </si>
  <si>
    <t>SECRETARIA GENERAL</t>
  </si>
  <si>
    <t>jiballesteros@superservicios.gov.co</t>
  </si>
  <si>
    <t>Prestar servicios profesionales a la Secretaría General en el apoyo a la revisión; el seguimiento y trámite de la gestión contractual; así como a la consolidación; gestión y seguimiento del plan anual de adquisiciones; de la Superintendencia de Servicios Públicos Domiciliarios.</t>
  </si>
  <si>
    <t>https://community.secop.gov.co/Public/Tendering/OpportunityDetail/Index?noticeUID=CO1.NTC.9414785&amp;isFromPublicArea=True&amp;isModal=true&amp;asPopupView=true</t>
  </si>
  <si>
    <t>VIVIANA MARCELA MALAGON PEREZ</t>
  </si>
  <si>
    <t xml:space="preserve">ESPECIALISTA EN HIGIENE, SEGURIDAD Y SALUD EN EL TRABAJO </t>
  </si>
  <si>
    <t xml:space="preserve">50 MESES EXPERIENCIA RELACIONADA </t>
  </si>
  <si>
    <t>PRESTACIÓN DE SERVICIOS PROFESIONALES PARA APOYAR LA FORMULACIÓN, SEGUIMIENTO Y GESTIÓN DEL PLAN DE ACCIÓN</t>
  </si>
  <si>
    <t>SUPERINTENDENCIA DELEGADA PARA ENERGIA Y GAS CONSUMIBLE</t>
  </si>
  <si>
    <t>vmalagon@superservicios.gov.co</t>
  </si>
  <si>
    <t>Prestación de servicios profesionales para apoyar la formulación, seguimiento y gestión del plan de acción, así como las actividades administrativas a cargo de la Superintendencia Delegada para Energía y Gas Combustible durante la vigencia 2026.</t>
  </si>
  <si>
    <t>https://community.secop.gov.co/Public/Tendering/OpportunityDetail/Index?noticeUID=CO1.NTC.9416484&amp;isFromPublicArea=True&amp;isModal=False</t>
  </si>
  <si>
    <t>ADRIANA KATHERINE PEÑA PEREIRA</t>
  </si>
  <si>
    <t xml:space="preserve">BOYACA </t>
  </si>
  <si>
    <t>VILLA DE LEYVA</t>
  </si>
  <si>
    <t xml:space="preserve">ESPECIALISTA EN DERECHO ADMINISTRATIVO </t>
  </si>
  <si>
    <t>PRESTAR SERVICIOS PROFESIONALES PARA APOYAR JURÍDICAMENTE LA ESTRUCTURACIÓN DE PROCESOS CONTRACTUALES, DE LA SUPERINTENDENCIA DELEGADA PARA ENERGÍA Y GAS COMBUSTIBLE</t>
  </si>
  <si>
    <t>akpena@superservicios.gov.co</t>
  </si>
  <si>
    <t>Prestar servicios profesionales para apoyar jurídicamente la estructuración de procesos contractuales; proyección; revisión y acompañamiento de las actuaciones relacionadas con dichos procesos de la superintendencia Delegada para Energía y Gas Combustible</t>
  </si>
  <si>
    <t>https://community.secop.gov.co/Public/Tendering/OpportunityDetail/Index?noticeUID=CO1.NTC.9417254&amp;isFromPublicArea=True&amp;isModal=true&amp;asPopupView=true</t>
  </si>
  <si>
    <t>EVERINT DANIELA GIL DIAZ</t>
  </si>
  <si>
    <t>TUNJA</t>
  </si>
  <si>
    <t>PRESTAR SERVICIOS PROFESIONALES PARA LA INSTRUCCIÓN, SUSTANCIACIÓN Y PROYECCIÓN JURÍDICA DE LAS ACTUACIONES ADMINISTRATIVAS SANCIONATORIAS</t>
  </si>
  <si>
    <t>edgild@superservicios.gov.co</t>
  </si>
  <si>
    <t>Prestar servicios profesionales para la instrucción; sustanciación y proyección jurídica de las actuaciones administrativas sancionatorias; asegurando la correcta valoración probatoria; la coherencia normativa y el cumplimiento de los procedimientos establecidos en el régimen sancionatorio aplicable.</t>
  </si>
  <si>
    <t>https://community.secop.gov.co/Public/Tendering/OpportunityDetail/Index?noticeUID=CO1.NTC.9418112&amp;isFromPublicArea=True&amp;isModal=true&amp;asPopupView=true</t>
  </si>
  <si>
    <t>DIANA ALEXANDRA BUITRAGO MOTTA</t>
  </si>
  <si>
    <t>ADMINISTRADORA DE EMPRESAS</t>
  </si>
  <si>
    <t>PRESTAR SERVICIOS PROFESIONALES A LA DIRECCIÓN DE ENTIDADES INTERVENIDAS Y EN LIQUIDACIÓN, EN LA EJECUCIÓN DE ACTIVIDADES ADMINISTRATIVAS</t>
  </si>
  <si>
    <t>DIRECCION DE ENTIDADES INTERVENIDAS Y EN LIQUIDACION</t>
  </si>
  <si>
    <t>dbuitrago@superservicios.gov.co</t>
  </si>
  <si>
    <t>Prestar servicios profesionales a la Dirección de Entidades Intervenidas y en Liquidación; en la ejecución de actividades administrativas relacionadas con el monitoreo; evaluación y control de los procesos de toma de posesión intervención y liquidación</t>
  </si>
  <si>
    <t>https://community.secop.gov.co/Public/Tendering/OpportunityDetail/Index?noticeUID=CO1.NTC.9418705&amp;isFromPublicArea=True&amp;isModal=true&amp;asPopupView=true</t>
  </si>
  <si>
    <t>CAROLINA DEL PILAR FALLA TRUJILLO</t>
  </si>
  <si>
    <t>Huila</t>
  </si>
  <si>
    <t>Pital</t>
  </si>
  <si>
    <t>72 meses de experiencia profesional relacionada</t>
  </si>
  <si>
    <t>Profesional especializado para trámite de procesos contractuales</t>
  </si>
  <si>
    <t>cpfalla@superservicios.gov.co</t>
  </si>
  <si>
    <t>Categoría 21</t>
  </si>
  <si>
    <t>Prestación de servicios profesionales especializados para la elaboración; trámite y seguimiento de los procesos de contratación en la etapa precontractual; contractual y postcontractual; así como prestar apoyo jurídico a la dependencia asignada en la SUPERSERVICIOS</t>
  </si>
  <si>
    <t>https://community.secop.gov.co/Public/Tendering/OpportunityDetail/Index?noticeUID=CO1.NTC.9418669&amp;isFromPublicArea=True&amp;isModal=true&amp;asPopupView=true</t>
  </si>
  <si>
    <t>LUISA FERNANDA SANCHEZ GOMEZ</t>
  </si>
  <si>
    <t xml:space="preserve">Antioquia </t>
  </si>
  <si>
    <t>Medellín</t>
  </si>
  <si>
    <t>Especialista en formulación y evaluación social y económica de proyectos</t>
  </si>
  <si>
    <t>42 meses de experiencia profesional relacionada</t>
  </si>
  <si>
    <t>Profesional para gestión de actividades relacionadas con el cumplimiento de indicadores estratégicos y seguimiento procesos IVC a prestadores de servicio de energía</t>
  </si>
  <si>
    <t>lfsanchezg@superservicios.gov.co</t>
  </si>
  <si>
    <t>Categoría 20</t>
  </si>
  <si>
    <t>Prestar servicios profesionales para apoyar a la Dirección Técnica de Energía en la coordinación; orientación transversal y seguimiento de las actividades desarrolladas por sus diferentes áreas; especialmente en lo relacionado con el cumplimiento de indicadores estratégicos y el seguimiento a los procesos de inspección; vigilancia y control de los prestadores del servicio público de energía eléctrica; articulando acciones con las demás dependencias de la entidad.</t>
  </si>
  <si>
    <t>https://community.secop.gov.co/Public/Tendering/OpportunityDetail/Index?noticeUID=CO1.NTC.9419186&amp;isFromPublicArea=True&amp;isModal=true&amp;asPopupView=true</t>
  </si>
  <si>
    <t>DIANA MARCELA AYALA CASTRO</t>
  </si>
  <si>
    <t>Bogotá D.C.</t>
  </si>
  <si>
    <t>TECNICO PROFESIONAL EN ASISTENCIA ADMINISTRATIVA</t>
  </si>
  <si>
    <t>No requiere</t>
  </si>
  <si>
    <t>Servicios de apoyo en actividades administrativas</t>
  </si>
  <si>
    <t>dmayala@superservicios.gov.co</t>
  </si>
  <si>
    <t>Categoría 4</t>
  </si>
  <si>
    <t>Apoyar técnicamente a la Dirección de Entidades Intervenidas y en Liquidación en la ejecución de actividades administrativas; operativas y de seguimiento; contribuyendo al fortalecimiento de los procesos de la Entidad</t>
  </si>
  <si>
    <t>https://community.secop.gov.co/Public/Tendering/OpportunityDetail/Index?noticeUID=CO1.NTC.9420140&amp;isFromPublicArea=True&amp;isModal=true&amp;asPopupView=true</t>
  </si>
  <si>
    <t>NURY JASMIN GUTIERREZ VEGA</t>
  </si>
  <si>
    <t>Cundinamarca</t>
  </si>
  <si>
    <t>Facatativa</t>
  </si>
  <si>
    <t>Especialista en Derecho Administrativo y Contratación Estatal</t>
  </si>
  <si>
    <t>54 meses de experiencia profesional relacionada</t>
  </si>
  <si>
    <t>Profesional para apoyar los procesos contractuales</t>
  </si>
  <si>
    <t>OFICINA ASESORA DE PLANEACION E INNOVACION INSTITUCIONAL</t>
  </si>
  <si>
    <t>nygutierrez@superservicios.gov.co</t>
  </si>
  <si>
    <t>Categoría 23</t>
  </si>
  <si>
    <t>Prestar servicios profesionales a la Oficina Asesora de Planeación e Innovación Institucional para la estructuración; gestión y seguimiento de los procesos contractuales del proyecto de inversión. Asimismo; apoyar desde el componente jurídico en el desarrollo e implementación del Observatorio de Servicios Públicos.</t>
  </si>
  <si>
    <t>INVERSION</t>
  </si>
  <si>
    <t>Implementación del Observatorio de Servicios Públicos Domiciliarios Nacional</t>
  </si>
  <si>
    <t>https://community.secop.gov.co/Public/Tendering/OpportunityDetail/Index?noticeUID=CO1.NTC.9422047&amp;isFromPublicArea=True&amp;isModal=true&amp;asPopupView=true</t>
  </si>
  <si>
    <t>OSMAR SMITH GUTIERREZ ARIAS</t>
  </si>
  <si>
    <t>FINANZAS Y COMERCIO INTERNACIONAL</t>
  </si>
  <si>
    <t>Especialista en Revisoría Fiscal</t>
  </si>
  <si>
    <t>60 meses de experiencia profesional relacionada</t>
  </si>
  <si>
    <t>Profesional para la gestión del presupuesto y enlace con otras dependencias</t>
  </si>
  <si>
    <t>osgutierrez@superservicios.gov.co</t>
  </si>
  <si>
    <t>Categoría 25</t>
  </si>
  <si>
    <t>Prestar servicios profesionales para la ejecución; seguimiento y control del presupuesto de la SDEGC; actuando como enlace técnico ante la Oficina Asesora de Planeación y la Dirección Financiera durante la vigencia 2026.</t>
  </si>
  <si>
    <t>https://community.secop.gov.co/Public/Tendering/OpportunityDetail/Index?noticeUID=CO1.NTC.9421832&amp;isFromPublicArea=True&amp;isModal=true&amp;asPopupView=true</t>
  </si>
  <si>
    <t>JUAN CARLOS RODRIGUEZ RIVERA</t>
  </si>
  <si>
    <t>ADMINISTRADOR DE EMPRESAS</t>
  </si>
  <si>
    <t>Especialista en Contabilidad Financiera Internacional</t>
  </si>
  <si>
    <t>Profesional especializado para gestionar las pruebas de las taxonomías anuales e Informe financiero</t>
  </si>
  <si>
    <t>jcrodriguez@superservicios.gov.co</t>
  </si>
  <si>
    <t>Categoría 26</t>
  </si>
  <si>
    <t>Prestar servicios profesionales especializados en la creación; extensión; ajuste y pruebas de las taxonomías anuales de los Grupos 1; 2; 3; 414 y 533; para el corte de 31 de diciembre de 2024 y el Informe Financiero Especial para los cortes trimestrales de 2025; orientando los esfuerzos de la Entidad para el acceso del público a la información recibida en el lenguaje XBRL.</t>
  </si>
  <si>
    <t>https://community.secop.gov.co/Public/Tendering/OpportunityDetail/Index?noticeUID=CO1.NTC.9423365&amp;isFromPublicArea=True&amp;isModal=true&amp;asPopupView=true</t>
  </si>
  <si>
    <t>JOHANNA ALEXANDRA BARRETO BUSTOS</t>
  </si>
  <si>
    <t>CONTADORA PUBLICA</t>
  </si>
  <si>
    <t>Especialista en Auditor Interno de Sistemas de Gestión de Calidad</t>
  </si>
  <si>
    <t>50 meses de experiencia profesional relacionada</t>
  </si>
  <si>
    <t>Profesional para procesos de vigilancia y control mediante ejecucion de actividades de planeación estratégica</t>
  </si>
  <si>
    <t>jabarreto@superservicios.gov.co</t>
  </si>
  <si>
    <t>Categoría 22</t>
  </si>
  <si>
    <t>Prestar sus servicios profesionales desde el despacho de la Superintendencia Delegada para Energía y Gas Combustible actuando de manera coordinada con las demás áreas de la entidad; orientando de manera transversal la ejecución de las procesos de vigilancia e inspección; mediante la ejecución de actividades de planeación estratégica; seguimiento; evaluación y mejora continua conforme con los lineamientos establecidos por la entidad</t>
  </si>
  <si>
    <t>https://community.secop.gov.co/Public/Tendering/OpportunityDetail/Index?noticeUID=CO1.NTC.9424075&amp;isFromPublicArea=True&amp;isModal=true&amp;asPopupView=true</t>
  </si>
  <si>
    <t>LUDEINA OSPINA RAMIREZ</t>
  </si>
  <si>
    <t>Tolima</t>
  </si>
  <si>
    <t>Rioblanco</t>
  </si>
  <si>
    <t>ARQUITECTA</t>
  </si>
  <si>
    <t>48 meses de experiencia profesional relacionada</t>
  </si>
  <si>
    <t>Profesional para apoyar actividades de infraestructura de las sedes de SSPD</t>
  </si>
  <si>
    <t>luospina@superservicios.gov.co</t>
  </si>
  <si>
    <t>Prestar servicios profesionales para apoyar técnicamente a la dirección administrativa en temas relacionados con infraestructura de todas las sedes de la SSPD y seguimiento a los proyectos de la misma.</t>
  </si>
  <si>
    <t>https://community.secop.gov.co/Public/Tendering/OpportunityDetail/Index?noticeUID=CO1.NTC.9426253&amp;isFromPublicArea=True&amp;isModal=true&amp;asPopupView=true</t>
  </si>
  <si>
    <t>YENNY ALEJANDRA GONZALEZ GOMEZ</t>
  </si>
  <si>
    <t>ADMINISTRADORA PUBLICA</t>
  </si>
  <si>
    <t>Especialista en Gerencia Pública y Control Fiscal</t>
  </si>
  <si>
    <t>Profesional especializado para la gestión presupuestal en el marco MIPG</t>
  </si>
  <si>
    <t>yagonzalez@superservicios.gov.co</t>
  </si>
  <si>
    <t>Prestar servicios profesionales especializados a la Oficina Asesora de Planeación e Innovación Institucional para orientar; fortalecer y articular la política institucional de gestión presupuestal; en el marco del Modelo Integrado de Planeación y Gestión (MIPG); así como realizar seguimiento administrativo; financiero y técnico del proyecto de inversión de arquitectura.</t>
  </si>
  <si>
    <t>10 meses y 15 días</t>
  </si>
  <si>
    <t>Fortalecimiento del modelo de Arquitectura Empresarial en la Superintendencia de Servicios Publicos Domiciliarios a nivel Nacional</t>
  </si>
  <si>
    <t>https://community.secop.gov.co/Public/Tendering/OpportunityDetail/Index?noticeUID=CO1.NTC.9430110&amp;isFromPublicArea=True&amp;isModal=true&amp;asPopupView=true</t>
  </si>
  <si>
    <t>PAOLA ANDREA JARAMILLO TRIBALDOS</t>
  </si>
  <si>
    <t>BACHILLER</t>
  </si>
  <si>
    <t>30 meses de experiencia laboral</t>
  </si>
  <si>
    <t>Servicios de apoyo para la gestión documental</t>
  </si>
  <si>
    <t>pjaramillo@superservicios.gov.co</t>
  </si>
  <si>
    <t>Categoría 3</t>
  </si>
  <si>
    <t>Contratar servicios de apoyo a la gestión para la ejecución de actividades de gestión documental; administrativas y operativas de la Oficina Asesora de Planeación e Innovación Institucional.</t>
  </si>
  <si>
    <t>Hasta 31 de diciembre</t>
  </si>
  <si>
    <t>https://community.secop.gov.co/Public/Tendering/OpportunityDetail/Index?noticeUID=CO1.NTC.9429949&amp;isFromPublicArea=True&amp;isModal=true&amp;asPopupView=true</t>
  </si>
  <si>
    <t>JONATHAN SMIT MORERA LINARES</t>
  </si>
  <si>
    <t>ECONOMISTA</t>
  </si>
  <si>
    <t>Especialista en Finanzas</t>
  </si>
  <si>
    <t xml:space="preserve">18 meses de experiencia profesional </t>
  </si>
  <si>
    <t>Profesional para gestión de tesorería</t>
  </si>
  <si>
    <t>jsmorera@superservicios.gov.co</t>
  </si>
  <si>
    <t>Categoría 16</t>
  </si>
  <si>
    <t>Prestar los servicios profesionales en el desarrollo de las actividades propias del procedimiento de gestión de tesorería.</t>
  </si>
  <si>
    <t>https://community.secop.gov.co/Public/Tendering/OpportunityDetail/Index?noticeUID=CO1.NTC.9424386&amp;isFromPublicArea=True&amp;isModal=true&amp;asPopupView=true</t>
  </si>
  <si>
    <t>BRIAN ALEXIS GUTIERREZ BELTRAN</t>
  </si>
  <si>
    <t>Ibagué</t>
  </si>
  <si>
    <t>Especialista en Gobierno y Gestión del Desarrollo Regional y Municipal</t>
  </si>
  <si>
    <t>18 meses de experiencia profesional</t>
  </si>
  <si>
    <t>Profesional para gestión de programas y proyectos</t>
  </si>
  <si>
    <t>bagutierrez@superservicios.gov.co</t>
  </si>
  <si>
    <t>Prestar los servicios profesionales en la Superintendencia delegada energía y gas combustible con el fin de implementar y realizar seguimiento a los programas, proyectos y procesos que se desarrollen en la dependencia.</t>
  </si>
  <si>
    <t>9 meses</t>
  </si>
  <si>
    <t>https://community.secop.gov.co/Public/Tendering/OpportunityDetail/Index?noticeUID=CO1.NTC.9424487&amp;isFromPublicArea=True&amp;isModal=False</t>
  </si>
  <si>
    <t>MARIA YACQUELIN VILLAMIL NAVIA</t>
  </si>
  <si>
    <t>Sin experiencia</t>
  </si>
  <si>
    <t>Profesional para actividades de gestión contable</t>
  </si>
  <si>
    <t>myvillamil@superservicios.gov.co</t>
  </si>
  <si>
    <t>Categoría 9</t>
  </si>
  <si>
    <t>Prestar los servicios profesionales en el desarrollo de las actividades propias del procedimiento de gestión contable; registro; liquidación y trámite de impuestos.</t>
  </si>
  <si>
    <t>https://community.secop.gov.co/Public/Tendering/OpportunityDetail/Index?noticeUID=CO1.NTC.9424876&amp;isFromPublicArea=True&amp;isModal=true&amp;asPopupView=true</t>
  </si>
  <si>
    <t>DIEGO RICHARD TANGARIFE RODRIGUEZ</t>
  </si>
  <si>
    <t>Especialista en Contratación Internacional</t>
  </si>
  <si>
    <t>Profesional para actividades del procedimiento de gestión de contribuciones</t>
  </si>
  <si>
    <t>drtangarife@superservicios.gov.co</t>
  </si>
  <si>
    <t>Prestar los servicios profesionales en el desarrollo de las actividades propias del procedimiento de gestión de contribuciones y la Dirección Financiera.</t>
  </si>
  <si>
    <t>https://community.secop.gov.co/Public/Tendering/OpportunityDetail/Index?noticeUID=CO1.NTC.9425813&amp;isFromPublicArea=True&amp;isModal=true&amp;asPopupView=true</t>
  </si>
  <si>
    <t>GIOVANNI ANDRES RAMIREZ HUILA</t>
  </si>
  <si>
    <t>Especialista en Contratación Estatal y Negocios Jurídicos</t>
  </si>
  <si>
    <t>30 meses de experiencia profesional relacionada</t>
  </si>
  <si>
    <t>Profesional para apoyo a la supervisión de contratos y gestión administrativa</t>
  </si>
  <si>
    <t>garamirez@superservicios.gov.co</t>
  </si>
  <si>
    <t>Categoría 18</t>
  </si>
  <si>
    <t>Prestar servicios profesionales a la Oficina Asesora de Planeación e Innovación Institucional para brindar apoyo a la supervisión de los contratos a cargo de la OAPII; así como; apoyo administrativo y técnico especializado en los temas transversales que maneja la Oficina Asesora de Planeación e Innovación Institucional.</t>
  </si>
  <si>
    <t>https://community.secop.gov.co/Public/Tendering/OpportunityDetail/Index?noticeUID=CO1.NTC.9477191&amp;isFromPublicArea=True&amp;isModal=true&amp;asPopupView=true</t>
  </si>
  <si>
    <t>HELEN YAMILE HERNANDEZ AMAYA</t>
  </si>
  <si>
    <t>Bogota D.C.</t>
  </si>
  <si>
    <t>Aplica equivalencia</t>
  </si>
  <si>
    <t>48 meses de experiencia relacionada</t>
  </si>
  <si>
    <t>Apoyo proceso para la arquitectura empresarial</t>
  </si>
  <si>
    <t>hyhernandez@superservicios.gov.co</t>
  </si>
  <si>
    <t>Prestar servicios profesionales a la Oficina Asesora de Planeación e Innovación para alinear el Modelo Integrado de Planeación y Gestión MIPG con el mapa de procesos de la entidad; con el Marco de Referencia de Arquitectura Empresarial - MRAE 3.0.</t>
  </si>
  <si>
    <t>diez (10) meses y quince (15) días</t>
  </si>
  <si>
    <t>https://community.secop.gov.co/Public/Tendering/OpportunityDetail/Index?noticeUID=CO1.NTC.9441609&amp;isFromPublicArea=True&amp;isModal=true&amp;asPopupView=true</t>
  </si>
  <si>
    <t>JOHANNA CAROLINA GONZALEZ PAEZ</t>
  </si>
  <si>
    <t>Derecho Contractual</t>
  </si>
  <si>
    <t>Acompañamiento jurídico en procesos de contratación estatal</t>
  </si>
  <si>
    <t>SUPERINTENDENCIA DELEGADA PARA ACUEDUCTO, ALCANTARILLADO Y ASEO</t>
  </si>
  <si>
    <t>jcgonzalezp@superservicios.gov.co</t>
  </si>
  <si>
    <t>Prestar sus servicios profesionales especializados a la Superintendencia Delegada para Acueducto; Alcantarillado y Aseo para apoyar los procesos contractuales y demás actuaciones necesarias para garantizar la correcta aplicación del marco normativo vigente en el marco del fortalecimiento de las acciones de inspección; vigilancia y control diferencial en el marco de los proyectos de inversión</t>
  </si>
  <si>
    <t>Implementación de las acciones de inspección, vigilancia y control (IVC) diferencial para las organizaciones comunitarias de servicios de agua y saneamiento básico (OCSAS) a nivel Nacional</t>
  </si>
  <si>
    <t>https://community.secop.gov.co/Public/Tendering/OpportunityDetail/Index?noticeUID=CO1.NTC.9428256&amp;isFromPublicArea=True&amp;isModal=true&amp;asPopupView=true</t>
  </si>
  <si>
    <t>PAOLA ANDREA MONCAYO DORADO</t>
  </si>
  <si>
    <t>Nariño</t>
  </si>
  <si>
    <t>Pasto</t>
  </si>
  <si>
    <t>ING INDUSTRIAL</t>
  </si>
  <si>
    <t>Gerencia de Proyectos</t>
  </si>
  <si>
    <t>36 meses de experiencia profesional relacionada</t>
  </si>
  <si>
    <t>Apoyar las actividades IVC para las Organizaciones Comunitarias de Agua y Saneamiento (OCSAS).</t>
  </si>
  <si>
    <t>pmoncayo@superservicios.gov.co</t>
  </si>
  <si>
    <t>Prestar sus servicios profesionales para gestionar la ejecución de las actividades para el fortalecimiento de las acciones de inspección; vigilancia y control para las Organizaciones Comunitarias de Agua y Saneamiento (OCSAS)</t>
  </si>
  <si>
    <t>https://community.secop.gov.co/Public/Tendering/OpportunityDetail/Index?noticeUID=CO1.NTC.9428356&amp;isFromPublicArea=True&amp;isModal=true&amp;asPopupView=true</t>
  </si>
  <si>
    <t>JUAN MANUEL AREVALO GONZALEZ</t>
  </si>
  <si>
    <t>Costa Rica</t>
  </si>
  <si>
    <t>San Jose</t>
  </si>
  <si>
    <t>LICENCIADO FILOSOFIA</t>
  </si>
  <si>
    <t>12 meses de experiencia profesional.</t>
  </si>
  <si>
    <t>Levantamiento, verificación y sistematización de información territorial</t>
  </si>
  <si>
    <t>SUPERINTENDENCIA DELEGADA DE PROTECCION AL USUARIO Y GESTION EN TERRITORIO</t>
  </si>
  <si>
    <t>jarevalo@superservicios.gov.co</t>
  </si>
  <si>
    <t>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t>
  </si>
  <si>
    <t>10 meses</t>
  </si>
  <si>
    <t>https://community.secop.gov.co/Public/Tendering/OpportunityDetail/Index?noticeUID=CO1.NTC.9432910&amp;isFromPublicArea=True&amp;isModal=true&amp;asPopupView=true</t>
  </si>
  <si>
    <t>LEIDY JOHANNA REYES PEREZ</t>
  </si>
  <si>
    <t>Contratacion Estatal</t>
  </si>
  <si>
    <t>Apoyo procesos administrativos y misionales</t>
  </si>
  <si>
    <t>ljreyes@superservicios.gov.co</t>
  </si>
  <si>
    <t>Prestar servicios profesionales a la Dirección Administrativa y el Grupo de Servicios Administrativos; para el análisis jurídico; la elaboración y revisión de actos administrativos; documentos contractuales; estudios de mercado y demás requerimientos legales y administrativos que se le asignen; con el propósito de apoyar la gestión jurídica y administrativa de la entidad.</t>
  </si>
  <si>
    <t>https://community.secop.gov.co/Public/Tendering/OpportunityDetail/Index?noticeUID=CO1.NTC.9434347&amp;isFromPublicArea=True&amp;isModal=true&amp;asPopupView=true</t>
  </si>
  <si>
    <t>JOHN FREDY RODRIGUEZ DIAZ</t>
  </si>
  <si>
    <t>INGENIERÍA DE SISTEMAS</t>
  </si>
  <si>
    <t>Profesional especializado para optimizar las actividades prestadas por la Mesa de Servicios.</t>
  </si>
  <si>
    <t>OFICINA DE TECNOLOGIAS DE LA INFORMACION Y COMUNICACIONES</t>
  </si>
  <si>
    <t>jrodriguez@superservicios.gov.co</t>
  </si>
  <si>
    <t>Prestar servicios profesionales especializados para optimizar las actividades de planificación; gestión; monitoreo de la operación y mejora continua de los servicios tecnológicos en el ámbito TIC; prestados por la Mesa de Servicios.</t>
  </si>
  <si>
    <t>Fortalecimiento de la gobernanza de las Tecnologias de la Informacion en el cumplimiento de la misionalidad de la Superservicios a nivel Nacional</t>
  </si>
  <si>
    <t>https://community.secop.gov.co/Public/Tendering/OpportunityDetail/Index?noticeUID=CO1.NTC.9432394&amp;isFromPublicArea=True&amp;isModal=true&amp;asPopupView=true</t>
  </si>
  <si>
    <t>PAOLA ANDREA QUIROGA JIMENEZ</t>
  </si>
  <si>
    <t>Santander</t>
  </si>
  <si>
    <t>Socorro</t>
  </si>
  <si>
    <t>Sin Experiencia</t>
  </si>
  <si>
    <t>Profesional  que integre la atención oportuna de las necesidades de alta contingencia</t>
  </si>
  <si>
    <t>pquiroga@superservicios.gov.co</t>
  </si>
  <si>
    <t>Prestar servicios profesionales a la Dirección Administrativa de la SSPD en el desarrollo de actividades propias de la administración y operativas orientadas al fortalecimiento de la gestión institucional</t>
  </si>
  <si>
    <t>https://community.secop.gov.co/Public/Tendering/OpportunityDetail/Index?noticeUID=CO1.NTC.9434798&amp;isFromPublicArea=True&amp;isModal=true&amp;asPopupView=true</t>
  </si>
  <si>
    <t>GERMÁN DARÍO BAUTISTA PÉREZ</t>
  </si>
  <si>
    <t>CONTADOR PUBLICO</t>
  </si>
  <si>
    <t>Gerencia Financiera</t>
  </si>
  <si>
    <t>Profesional contable en la administración y control de bienes.</t>
  </si>
  <si>
    <t>gdbautista@superservicios.gov.co</t>
  </si>
  <si>
    <t>Prestar servicios profesionales contables en la administración y control de bienes; conforme a la normatividad vigente y lineamientos de la Dirección administrativa.</t>
  </si>
  <si>
    <t>https://community.secop.gov.co/Public/Tendering/OpportunityDetail/Index?noticeUID=CO1.NTC.9435885&amp;isFromPublicArea=True&amp;isModal=true&amp;asPopupView=true</t>
  </si>
  <si>
    <t>YUBERTH FRANCISCO ONOFRE VENEGAS</t>
  </si>
  <si>
    <t>KEVIN STIVEN GALLO CAMACHO</t>
  </si>
  <si>
    <t>Profesional de apoyo al seguimiento y control de las actividades de IVC hacia los prestadores del servicio de alcantarillado.</t>
  </si>
  <si>
    <t>keving@superservicios.gov.co</t>
  </si>
  <si>
    <t>Prestar los servicios profesionales para realizar el seguimiento y control de las actividades necesarias para el fortalecimiento de las acciones de inspección; vigilancia y control hacia los prestadores del servicio de alcantarillado en el marco del proyecto de inversión.</t>
  </si>
  <si>
    <t>Fortalecimiento de las acciones de inspección, vigilancia y control hacia los prestadores del servicio de alcantarillado a nivel Nacional</t>
  </si>
  <si>
    <t>https://community.secop.gov.co/Public/Tendering/OpportunityDetail/Index?noticeUID=CO1.NTC.9454157&amp;isFromPublicArea=True&amp;isModal=true&amp;asPopupView=true</t>
  </si>
  <si>
    <t>VIANEY BUSTOS</t>
  </si>
  <si>
    <t>Caqueta</t>
  </si>
  <si>
    <t>Florencia</t>
  </si>
  <si>
    <t>PROFESIONAL EN SISTEMAS DE INFORMACION Y DOCUMENTACION</t>
  </si>
  <si>
    <t>Gestión de Proyectos</t>
  </si>
  <si>
    <t>Profesional especializado para apoyar la actualización e implementación de instrumentos archivísticos vigentes de la entidad.</t>
  </si>
  <si>
    <t>vibustos@superservicios.gov.co</t>
  </si>
  <si>
    <t>Prestar servicios profesionales al Grupo de Gestión Documental y Correspondencia como archivista profesional para apoyar la actualización e implementación de instrumentos archivísticos vigentes de la entidad; así mismo; para realizar la actualización de instructivos; ser enlace de calidad con OAPI; apoyo a consolidación información para reportes de plan de acción.</t>
  </si>
  <si>
    <t>https://community.secop.gov.co/Public/Tendering/OpportunityDetail/Index?noticeUID=CO1.NTC.9442399&amp;isFromPublicArea=True&amp;isModal=true&amp;asPopupView=true</t>
  </si>
  <si>
    <t>ERIKA MARIA CASTELLANOS CAICEDO</t>
  </si>
  <si>
    <t>DISEÑO DE MODAS</t>
  </si>
  <si>
    <t>24 meses de experiencia laboral</t>
  </si>
  <si>
    <t>Tecnologo Profesional para apoyar las tareas administrativas y operativas del Grupo de Servicios Administrativos.</t>
  </si>
  <si>
    <t>emcastellanos@superservicios.gov.co</t>
  </si>
  <si>
    <t>Prestar servicios de apoyo a la gestión para la ejecución de actividades administrativas; manejo de información y seguimientos relacionados con la gestión operativa a cargo de la Dirección Administrativa y Grupo de servicios administrativos.</t>
  </si>
  <si>
    <t>https://community.secop.gov.co/Public/Tendering/OpportunityDetail/Index?noticeUID=CO1.NTC.9434318&amp;isFromPublicArea=True&amp;isModal=true&amp;asPopupView=true</t>
  </si>
  <si>
    <t>JHON ALEXANDER JIMENEZ PEÑA</t>
  </si>
  <si>
    <t>Zipaquira</t>
  </si>
  <si>
    <t>DISEÑADOR GRAFICO</t>
  </si>
  <si>
    <t>Tecnologo Profesional para apoyar la gestión al Grupo de Administración de Bienes.</t>
  </si>
  <si>
    <t>jjimenezp@superservicios.gov.co</t>
  </si>
  <si>
    <t>Prestar servicios de apoyo a la gestión al Grupo de Administración de Bienes en el registro y control de los bienes de la entidad</t>
  </si>
  <si>
    <t>https://community.secop.gov.co/Public/Tendering/OpportunityDetail/Index?noticeUID=CO1.NTC.9447880&amp;isFromPublicArea=True&amp;isModal=true&amp;asPopupView=true</t>
  </si>
  <si>
    <t>DANIELA BERNAL MORENO</t>
  </si>
  <si>
    <t>INGENIERO INDUSTRIAL</t>
  </si>
  <si>
    <t>Profesional de apoyo para el análisis, tratamiento y aprovechamiento de los datos estratégicos.</t>
  </si>
  <si>
    <t>dbernalm@superservicios.gov.co</t>
  </si>
  <si>
    <t>Prestar servicios profesionales en la Superintendencia Delegada para Energía y Gas Combustible; realizando procesos de analítica de datos mediante la consolidación; configuración; validación; optimización; puesta a punto y apoyo en el despliegue de soluciones analíticas bajo los lineamientos de la OTIC; asegurando la transferencia de conocimiento y aplicando el proceso de gestión del cambio.</t>
  </si>
  <si>
    <t>https://community.secop.gov.co/Public/Tendering/OpportunityDetail/Index?noticeUID=CO1.NTC.9434650&amp;isFromPublicArea=True&amp;isModal=true&amp;asPopupView=true</t>
  </si>
  <si>
    <t>DIEGO ALEJANDRO BALLEN VELASQUEZ</t>
  </si>
  <si>
    <t>SOCIÓLOGO</t>
  </si>
  <si>
    <t xml:space="preserve">Profesional especialziado de apoyo a las actividades relacionadas con la articulación y consolidación las acciones del Control Social </t>
  </si>
  <si>
    <t>dballen@superservicios.gov.co</t>
  </si>
  <si>
    <t>Prestar servicios profesionales para la gestión estratégica y articulación de la Red de Comunidades por el Control Social; mediante el diseño de metodologías de análisis y la consolidación de productos de conocimiento territorial que sirvan de insumo para los modelos de analítica y los documentos de prospectiva del Observatorio Nacional de Servicios Públicos Domiciliarios.</t>
  </si>
  <si>
    <t>https://community.secop.gov.co/Public/Tendering/OpportunityDetail/Index?noticeUID=CO1.NTC.9498728&amp;isFromPublicArea=True&amp;isModal=true&amp;asPopupView=true</t>
  </si>
  <si>
    <t>HEYNER CAMILO FLECHAS VELASCO</t>
  </si>
  <si>
    <t>Norte de Santander</t>
  </si>
  <si>
    <t>Cucuta</t>
  </si>
  <si>
    <t>Contratación Estatal</t>
  </si>
  <si>
    <t>12 meses de experiencia profesional</t>
  </si>
  <si>
    <t>Abogado especializado para apoyar la elaboración y revisión de actos administrativos, conceptos jurídicos y comunicaciones oficiales,</t>
  </si>
  <si>
    <t>hflechas@superservicios.gov.co</t>
  </si>
  <si>
    <t>Prestación de servicios profesionales brindando apoyo jurídico en las actuaciones administrativas; así como el seguimiento a los trámites y requerimientos que se adelanten en la Superintendencia Delegada para Energía y Gas Combustible.</t>
  </si>
  <si>
    <t>https://community.secop.gov.co/Public/Tendering/OpportunityDetail/Index?noticeUID=CO1.NTC.9435579&amp;isFromPublicArea=True&amp;isModal=true&amp;asPopupView=true</t>
  </si>
  <si>
    <t>JUAN CAMILO ROCHA TORRES</t>
  </si>
  <si>
    <t>TECNÓLOGO EN ADMINISTRACIÓN PÚBLICA Y TERRIRORIAL</t>
  </si>
  <si>
    <t>Tecnologo de apoyo a la gestión a las actividades de la Superintendencia Delegada para Energía y Gas Combustible</t>
  </si>
  <si>
    <t>jcrocha@superservicios.gov.co</t>
  </si>
  <si>
    <t>Prestación de servicios de apoyo a la gestión en la Superintendencia Delegada para Energía y Gas Combustible; mediante la realización de actividades de organización documental digital; apoyo operativo en los procesos internos; elaboración de registros e informes básicos; y demás tareas administrativas requeridas para el adecuado funcionamiento de la dependencia</t>
  </si>
  <si>
    <t>https://community.secop.gov.co/Public/Tendering/OpportunityDetail/Index?noticeUID=CO1.NTC.9439725&amp;isFromPublicArea=True&amp;isModal=true&amp;asPopupView=true</t>
  </si>
  <si>
    <t>LINO ANDRES RAMON SILVA</t>
  </si>
  <si>
    <t>Acevedo</t>
  </si>
  <si>
    <t>Derecho público</t>
  </si>
  <si>
    <t>42 meses de Experiencia Profesional Relacionada</t>
  </si>
  <si>
    <t>Profesional especializado para ejecutar las actividades relacionadas con la elaboración, consolidación y seguimiento de procesos de contratación en la OTIC</t>
  </si>
  <si>
    <t>lramons@superservicios.gov.co</t>
  </si>
  <si>
    <t>Prestar servicios profesionales como abogado; en las actividades relacionadas con la elaboración; consolidación y seguimiento de procesos de contratación; documentos jurídicos; trámites de liquidación de contratos y demás requerimientos jurídicos y asuntos relacionados con la ejecución contractual en el ámbito de las tecnologías de la información.</t>
  </si>
  <si>
    <t>9 meses y 15 dias</t>
  </si>
  <si>
    <t>https://community.secop.gov.co/Public/Tendering/OpportunityDetail/Index?noticeUID=CO1.NTC.9438510&amp;isFromPublicArea=True&amp;isModal=true&amp;asPopupView=true</t>
  </si>
  <si>
    <t>DARWIN ALBEIRO SANCHEZ CONTRERAS</t>
  </si>
  <si>
    <t>Gobierno y Gestión Del Desarrollo Regional y Municipal</t>
  </si>
  <si>
    <t xml:space="preserve">Profesional especializado que brinde apoyo a la gestión contractual de la SDPUGT </t>
  </si>
  <si>
    <t>dasanchezc@superservicios.gov.co</t>
  </si>
  <si>
    <t>Prestación de servicios profesionales especializados para la elaboración; trámite y seguimiento de los procesos de contratación en la etapa precontractual; contractual y postcontractual; así como prestar apoyo jurídico a la dependencia asignada en la SUPERSERVICIOS.</t>
  </si>
  <si>
    <t>https://community.secop.gov.co/Public/Tendering/OpportunityDetail/Index?noticeUID=CO1.NTC.9441523&amp;isFromPublicArea=True&amp;isModal=true&amp;asPopupView=true</t>
  </si>
  <si>
    <t>JEFERSSON CARRION ORTEGA</t>
  </si>
  <si>
    <t>RELACIONES INTERNACIONES Y ESTUDIOS POLITICOS</t>
  </si>
  <si>
    <t>Profesional para apoyar las actividades relacionadas con el levantamiento, verificación y sistematización de información territorial relacionada con la percepción de los usuarios sobre la prestación de los servicios públicos.</t>
  </si>
  <si>
    <t>jcarrion@superservicios.gov.co</t>
  </si>
  <si>
    <t>https://community.secop.gov.co/Public/Tendering/OpportunityDetail/Index?noticeUID=CO1.NTC.9440902&amp;isFromPublicArea=True&amp;isModal=true&amp;asPopupView=true</t>
  </si>
  <si>
    <t>GINA MARCELA ROCHA MILLAN</t>
  </si>
  <si>
    <t>Meta</t>
  </si>
  <si>
    <t>Villavicencio</t>
  </si>
  <si>
    <t>INGENIERO ELECTRONICO</t>
  </si>
  <si>
    <t>6 meses de experiencia profesional</t>
  </si>
  <si>
    <t>Profesional Especializado para apoyar a la DTGE en el desarrollo, actualización y mejora continua de las herramientas de seguimiento a los indicadores de IVC.</t>
  </si>
  <si>
    <t>gmrocha@superservicios.gov.co</t>
  </si>
  <si>
    <t>Prestar servicios profesionales a la Dirección Técnica de Gestión de Energía para realizar las actividades requeridas en la actualización; mantenimiento y mejora continua de las herramientas utilizadas para el seguimiento de los indicadores asociados a las funciones de inspección; vigilancia y control.</t>
  </si>
  <si>
    <t>https://community.secop.gov.co/Public/Tendering/OpportunityDetail/Index?noticeUID=CO1.NTC.9442323&amp;isFromPublicArea=True&amp;isModal=true&amp;asPopupView=true</t>
  </si>
  <si>
    <t>LAURA MARCELA RUIZ CAICEDO</t>
  </si>
  <si>
    <t>Cauca</t>
  </si>
  <si>
    <t>Santander de Quilichao</t>
  </si>
  <si>
    <t>ING SANITARIA</t>
  </si>
  <si>
    <t>Administración de la Salud</t>
  </si>
  <si>
    <t>Profesional con maestria para apoyar la gestión, seguimiento y ejecución integral del proyecto de inversión.</t>
  </si>
  <si>
    <t>lmruiz@superservicios.gov.co</t>
  </si>
  <si>
    <t>Prestar los servicios profesionales especializados para la organización; ejecución; desarrollo y seguimiento de las actividades encaminadas al fortalecimiento de las acciones de inspección; vigilancia y control hacia los prestadores del servicio de alcantarillado.</t>
  </si>
  <si>
    <t>https://community.secop.gov.co/Public/Tendering/OpportunityDetail/Index?noticeUID=CO1.NTC.9442913&amp;isFromPublicArea=True&amp;isModal=true&amp;asPopupView=true</t>
  </si>
  <si>
    <t>VICTOR DAVID ESPINOSA SUAREZ</t>
  </si>
  <si>
    <t>80759650</t>
  </si>
  <si>
    <t>Profesional Especializado para apoyar la atención, análisis y solución de incidentes de segundo nivel asociados a las aplicaciones institucionales.</t>
  </si>
  <si>
    <t>vdespino@superservicios.gov.co</t>
  </si>
  <si>
    <t>Prestar servicios profesionales a la Oficina de Tecnologías de la Información y las Comunicaciones - OTIC para la atención; análisis y solución de incidentes de segundo nivel asociados a las aplicaciones institucionales.</t>
  </si>
  <si>
    <t>https://community.secop.gov.co/Public/Tendering/OpportunityDetail/Index?noticeUID=CO1.NTC.9444829&amp;isFromPublicArea=True&amp;isModal=true&amp;asPopupView=true</t>
  </si>
  <si>
    <t>MARIA CATALINA SANTACRUZ PANTOJA</t>
  </si>
  <si>
    <t>Ipiales</t>
  </si>
  <si>
    <t>INGENIERO ELECTRÓNICO</t>
  </si>
  <si>
    <t>REDES Y COMUNICACIONES</t>
  </si>
  <si>
    <t>57 meses de Experiencia Profesional Relacionada</t>
  </si>
  <si>
    <t>Profesional Especializado para definir, implementar y acompañar prácticas DevOps y de software seguro en el desarrollo de los requerimientos de los sistemas de información institucionales</t>
  </si>
  <si>
    <t>msantacruz@superservicios.gov.co</t>
  </si>
  <si>
    <t>Prestar servicios profesionales especializados a la Oficina de Tecnologías de la Información y las Comunicaciones - OTIC para definir; implementar y acompañar prácticas DevOps y de software seguro en el desarrollo de los requerimientos de los sistemas de información institucionales; con el fin de garantizar condiciones de escalabilidad; calidad y seguridad; como aporte a la implementación de servicios de información en el marco del proyecto de inversión.</t>
  </si>
  <si>
    <t>https://community.secop.gov.co/Public/Tendering/OpportunityDetail/Index?noticeUID=CO1.NTC.9448796&amp;isFromPublicArea=True&amp;isModal=true&amp;asPopupView=true</t>
  </si>
  <si>
    <t>JORGE DANILO RUEDA SANABRIA</t>
  </si>
  <si>
    <t>Bucaramanga</t>
  </si>
  <si>
    <t>INGENIERO DE SISTEMAS</t>
  </si>
  <si>
    <t>INGENIERÍA DE SISTEMAS Y COMPUTACIÓN</t>
  </si>
  <si>
    <t>60 meses de Experiencia Profesional Relacionada</t>
  </si>
  <si>
    <t>Profesional con maestria para realizar la ejecución de actividades vinculadas con la gestión de proyectos de tecnologías de la información (TI), de acuerdo con los proyectos definidos por la OTIC.</t>
  </si>
  <si>
    <t>jdrueda@superservicios.gov.co</t>
  </si>
  <si>
    <t>Prestar servicios profesionales a la Oficina de Tecnologías de la Información y las Comunicaciones para realizar la ejecución de actividades vinculadas con la gestión de proyectos de tecnologías de la información (TI); de acuerdo con los proyectos definidos por la OTIC; en el marco del Plan Estratégico de Tecnologías de Información (PETI); y conforme a los lineamientos establecidos en el proceso de Gestión de Tecnologías de la Información.</t>
  </si>
  <si>
    <t>https://community.secop.gov.co/Public/Tendering/OpportunityDetail/Index?noticeUID=CO1.NTC.9449086&amp;isFromPublicArea=True&amp;isModal=true&amp;asPopupView=true</t>
  </si>
  <si>
    <t>DIANA VANESSA ACOSTA RAMOS</t>
  </si>
  <si>
    <t>DISEÑO GRAFICO</t>
  </si>
  <si>
    <t>Comunicación Corporativa</t>
  </si>
  <si>
    <t>36 meses de experiencia</t>
  </si>
  <si>
    <t>Profesional para que apoye las actividades de producción y desarrollo de contenidos audiovisuales de la entidad.</t>
  </si>
  <si>
    <t>dvacosta@superservicios.gov.co</t>
  </si>
  <si>
    <t>Prestar servicios profesionales para apoyar la creación; registro y edición de contenidos audiovisuales que contribuyan al desarrollo de las acciones de comunicación y al fortalecimiento de la imagen institucional de la Superintendencia de Servicios Públicos Domiciliarios (SSPD).</t>
  </si>
  <si>
    <t>https://community.secop.gov.co/Public/Tendering/OpportunityDetail/Index?noticeUID=CO1.NTC.9451004&amp;isFromPublicArea=True&amp;isModal=true&amp;asPopupView=true</t>
  </si>
  <si>
    <t>LEANDRO ANDRES GUEVARA ACERO</t>
  </si>
  <si>
    <t>Quindio</t>
  </si>
  <si>
    <t>Armenia</t>
  </si>
  <si>
    <t>Profesional para el seguimiento, actualización y parametrización del Sistema de Gestión de Documento Electrónico de archivo -Cronos en la Dirección Administrativa.</t>
  </si>
  <si>
    <t>laguevara@superservicios.gov.co</t>
  </si>
  <si>
    <t>Prestar servicios profesionales a la Dirección Administrativa para el seguimiento; actualización y parametrización del Sistema de Gestión de Documento Electrónico de archivo -Cronos y la atención de casos a través del aplicativo Aranda.</t>
  </si>
  <si>
    <t>https://community.secop.gov.co/Public/Tendering/OpportunityDetail/Index?noticeUID=CO1.NTC.9450963&amp;isFromPublicArea=True&amp;isModal=true&amp;asPopupView=true</t>
  </si>
  <si>
    <t>ANGIE CAROLINA HERNANDEZ MEJIA</t>
  </si>
  <si>
    <t>Derecho Administrativo</t>
  </si>
  <si>
    <t>Profesional Especializado para garantizar la adecuada expedición, motivación y legalidad de los actos administrativos, informes y demás documentación que se producen en el marco de las competencias de la dependencia.</t>
  </si>
  <si>
    <t>achernandez@superservicios.gov.co</t>
  </si>
  <si>
    <t>Prestar servicios profesionales para apoyar la proyección y revisión jurídica de actos administrativos; informes y documentación competencia de la Secretaría General de la Superintendencia de Servicios Públicos Domiciliarios y sus direcciones.</t>
  </si>
  <si>
    <t>https://community.secop.gov.co/Public/Tendering/OpportunityDetail/Index?noticeUID=CO1.NTC.9453743&amp;isFromPublicArea=True&amp;isModal=true&amp;asPopupView=true</t>
  </si>
  <si>
    <t>JUAN CARLOS CORTES LADINO</t>
  </si>
  <si>
    <t>Susa</t>
  </si>
  <si>
    <t>Estado Políticas Públicas y Desarrollo</t>
  </si>
  <si>
    <t>Profesional Especializado para el apoyo a la planeación presupuestal, seguimiento y control de las actividades, metas y planes de acción, a cargo de la SDPUGT.</t>
  </si>
  <si>
    <t>jccortes@superservicios.gov.co</t>
  </si>
  <si>
    <t>Prestar los servicios profesionales de apoyo a la planeación presupuestal; seguimiento y control de las actividades; metas y planes de acción; a cargo de la Superintendencia Delegada para la Protección al Usuario y Gestión en Territorio.</t>
  </si>
  <si>
    <t>$7.834.198</t>
  </si>
  <si>
    <t>https://community.secop.gov.co/Public/Tendering/OpportunityDetail/Index?noticeUID=CO1.NTC.9456841&amp;isFromPublicArea=True&amp;isModal=true&amp;asPopupView=true</t>
  </si>
  <si>
    <t>DANIEL ALEJANDRO LOPEZ NAVARRETE</t>
  </si>
  <si>
    <t>POLITOLOGO</t>
  </si>
  <si>
    <t>Dirección en la Gestión Pública</t>
  </si>
  <si>
    <t>Profesional Especializado para realizar ejercicios de co-creación y estrategias de innovación que fortalezcan la política de gestión del conocimiento y la innovación con la visión de la Arquitectura Institucional.</t>
  </si>
  <si>
    <t>dalopez@superservicios.gov.co</t>
  </si>
  <si>
    <t>Prestar servicios profesionales a la Oficina Asesora de Planeación e Innovación para realizar ejercicios de co-creación y estrategias de innovación que fortalezcan la política de gestión del conocimiento y la innovación con la visión de la Arquitectura Institucional.</t>
  </si>
  <si>
    <t>https://community.secop.gov.co/Public/Tendering/OpportunityDetail/Index?noticeUID=CO1.NTC.9474024&amp;isFromPublicArea=True&amp;isModal=true&amp;asPopupView=true</t>
  </si>
  <si>
    <t>TERMINACION ANTICIPADA</t>
  </si>
  <si>
    <t>DIANA MARCELA MONTERO PAEZ</t>
  </si>
  <si>
    <t>INGENIERA INDUSTRIAL</t>
  </si>
  <si>
    <t>Gestion de Proyectos</t>
  </si>
  <si>
    <t>Profesional Especializado para facilitar espacios de transferencia de conocimientos técnicos, orientados la ejecución de las estrategias para incrementar la disponibilidad de información de las OCSAS y fortalecer sus capacidades.</t>
  </si>
  <si>
    <t>dmmontero@superservicios.gov.co</t>
  </si>
  <si>
    <t>Prestar sus servicios profesionales para facilitar espacios de transferencia de conocimientos técnicos; orientados la ejecución de las estrategias para incrementar la disponibilidad de información de las OCSAS y fortalecer sus capacidades; así como brindar apoyo técnico en el desarrollo de requerimientos de las herramientas asociadas al modelo (IVC) diferencial.</t>
  </si>
  <si>
    <t>https://community.secop.gov.co/Public/Tendering/OpportunityDetail/Index?noticeUID=CO1.NTC.9463262&amp;isFromPublicArea=True&amp;isModal=true&amp;asPopupView=true</t>
  </si>
  <si>
    <t>SOFIA ELIZABETH GOMEZ MUÑOZ</t>
  </si>
  <si>
    <t>La Cruz</t>
  </si>
  <si>
    <t>Formulación y evaluación social y económica de proyectos</t>
  </si>
  <si>
    <t>Profesional especializado para orientar la articulación del modelo de operación por procesos de la Entidad.</t>
  </si>
  <si>
    <t>segomez@superservicios.gov.co</t>
  </si>
  <si>
    <t>Prestar servicios profesionales especializados a la Oficina Asesora de Planeación e Innovación Institucional para orientar la articulación del modelo de operación por procesos de la Entidad; garantizando su alineación con el Modelo Integrado de Planeación y Gestión - MIPG y con el Marco de Referencia de Arquitectura Empresarial - MRAE 3.0.</t>
  </si>
  <si>
    <t>https://community.secop.gov.co/Public/Tendering/OpportunityDetail/Index?noticeUID=CO1.NTC.9476567&amp;isFromPublicArea=True&amp;isModal=true&amp;asPopupView=true</t>
  </si>
  <si>
    <t>JOHN RAFAEL REDONDO CAMPOS</t>
  </si>
  <si>
    <t>INGERIERO DE SISTEMAS</t>
  </si>
  <si>
    <t>Teleinformática</t>
  </si>
  <si>
    <t>42 meses de experiencia relacionada</t>
  </si>
  <si>
    <t>Profesional especializado para el diseño, planificación e implementación de la arquitectura de seguridad de la información, enfocados en la implementación de soluciones priorizadas</t>
  </si>
  <si>
    <t>jredondo@superservicios.gov.co</t>
  </si>
  <si>
    <t>Prestar servicios profesionales a la Oficina Asesora de Planeación e Innovación 
 Institucional para el diseño; planificación e implementación de la arquitectura de seguridad de la información; enfocados en la implementación de soluciones priorizadas.</t>
  </si>
  <si>
    <t>https://community.secop.gov.co/Public/Tendering/OpportunityDetail/Index?noticeUID=CO1.NTC.9474730&amp;isFromPublicArea=True&amp;isModal=true&amp;asPopupView=true</t>
  </si>
  <si>
    <t>ANDERSON JAIR VEGA MORALES</t>
  </si>
  <si>
    <t>INGENIERIA INDUSTRIAL</t>
  </si>
  <si>
    <t>30 meses de experiencia relacionada</t>
  </si>
  <si>
    <t>Profesional especializado para apoyar el análisis, articulación y seguimiento de los procesos institucionales asignados con los lineamientos del MIPG y del MRAE 3.0,</t>
  </si>
  <si>
    <t>ajvega@superservicios.gov.co</t>
  </si>
  <si>
    <t>Prestar servicios profesionales a la Oficina Asesora de Planeación e Innovación 
 para apoyar el análisis; articulación y seguimiento de los procesos institucionales asignados con los lineamientos del MIPG y del MRAE 3.0; desarrollando actividades de revisión; diagnóstico; acompañamiento técnico y fortalecimiento de los instrumentos de gestión que soportan el desempeño institucional.</t>
  </si>
  <si>
    <t>https://community.secop.gov.co/Public/Tendering/OpportunityDetail/Index?noticeUID=CO1.NTC.9473197&amp;isFromPublicArea=True&amp;isModal=true&amp;asPopupView=true</t>
  </si>
  <si>
    <t>BRAYAN ANDRES RESTREPO MONSALVE</t>
  </si>
  <si>
    <t>Antioquia</t>
  </si>
  <si>
    <t>Medellin</t>
  </si>
  <si>
    <t>PLANEACION Y DESARROLLO SOCIAL</t>
  </si>
  <si>
    <t>Profesional para fortalecer la política de seguimiento y evaluación del desempeño institucional mediante la definición de tableros de control y monitoreo de la gestión institucional</t>
  </si>
  <si>
    <t>arestrepo@superservicios.gov.co</t>
  </si>
  <si>
    <t>Prestar los servicios profesionales a la Oficina Asesora de Planeación e 
 Innovación Institucional; para fortalecer la política de seguimiento y evaluación del desempeño 
 institucional mediante la definición de tableros de control y monitoreo de la gestión institucional.</t>
  </si>
  <si>
    <t>10 meses y 15 dias</t>
  </si>
  <si>
    <t>https://community.secop.gov.co/Public/Tendering/OpportunityDetail/Index?noticeUID=CO1.NTC.9476413&amp;isFromPublicArea=True&amp;isModal=true&amp;asPopupView=true</t>
  </si>
  <si>
    <t>DANIEL MAURICIO CASTAÑEDA ARREDONDO</t>
  </si>
  <si>
    <t>Gerencia Estratégica</t>
  </si>
  <si>
    <t>24 meses de experiencia profesional</t>
  </si>
  <si>
    <t>Profesional para el diseño de los contenidos programáticos y esquema general de los módulos de la Escuela, así como realizar el diseño de imagen de la gestión temática del observatorio de Servicios Públicos Domiciliarios</t>
  </si>
  <si>
    <t>dmcastaneda@superservicios.gov.co</t>
  </si>
  <si>
    <t>Prestar los servicios profesionales a la Oficina Asesora de Planeación e Innovación 
 Institucional para el diseño de los contenidos programáticos y esquema general de los módulos de la Escuela; así como realizar el diseño de imagen de la gestión temática del observatorio de Servicios Públicos Domiciliarios.</t>
  </si>
  <si>
    <t>https://community.secop.gov.co/Public/Tendering/OpportunityDetail/Index?noticeUID=CO1.NTC.9474851&amp;isFromPublicArea=True&amp;isModal=true&amp;asPopupView=true</t>
  </si>
  <si>
    <t>VERNY HARVEY MENDOZA BELTRAN</t>
  </si>
  <si>
    <t>Estadistica</t>
  </si>
  <si>
    <t>Profesional especializado para realizar desarrollos temáticos y análisis de coyuntura y prospectiva conforme con las líneas de investigación priorizadas para la participación ciudadana y control social</t>
  </si>
  <si>
    <t>vhmendoza@superservicios.gov.co</t>
  </si>
  <si>
    <t>Prestar servicios profesionales especializados a la Oficina Asesora de Planeación e Innovación 
 Institucional para realizar desarrollos temáticos y análisis de coyuntura y prospectiva conforme 
 con las líneas de investigación priorizadas para la participación ciudadana y control social en el marco del Observatorio de Servicios Públicos.</t>
  </si>
  <si>
    <t>https://community.secop.gov.co/Public/Tendering/OpportunityDetail/Index?noticeUID=CO1.NTC.9476303&amp;isFromPublicArea=True&amp;isModal=true&amp;asPopupView=true</t>
  </si>
  <si>
    <t>DIANA ALEJANDRA IBAÑEZ RODRIGUEZ</t>
  </si>
  <si>
    <t>Boyaca</t>
  </si>
  <si>
    <t>Paipa</t>
  </si>
  <si>
    <t>Derecho Constitucional Estatal</t>
  </si>
  <si>
    <t>Profesional para el apoyo jurídico en el análisis, elaboración, revisión y seguimiento de las actuaciones administrativas sancionatorias</t>
  </si>
  <si>
    <t>daibanez@superservicios.gov.co</t>
  </si>
  <si>
    <t>Prestar servicios profesionales en la Dirección de Investigaciones para Energía y Gas Combustible; mediante el apoyo jurídico en el análisis; elaboración; revisión y seguimiento de las actuaciones administrativas sancionatorias que adelanta dicha Dirección; orientadas a verificar el cumplimiento del régimen de los servicios públicos domiciliarios por parte de los sujetos vigilados por la Superintendencia de Servicios Públicos Domiciliarios; en el marco de las competencias legales asignadas.</t>
  </si>
  <si>
    <t>https://community.secop.gov.co/Public/Tendering/OpportunityDetail/Index?noticeUID=CO1.NTC.9458733&amp;isFromPublicArea=True&amp;isModal=true&amp;asPopupView=true</t>
  </si>
  <si>
    <t>MONICA TATIANA GOMEZ VARGAS</t>
  </si>
  <si>
    <t>Girardot</t>
  </si>
  <si>
    <t>INGENIERA CIVIL</t>
  </si>
  <si>
    <t>Magister en Ingeniería - Recursos Hidráulicos</t>
  </si>
  <si>
    <t>Profesional especializado para realizar desarrollos temáticos y análisis de coyuntura</t>
  </si>
  <si>
    <t>mtgomez@superservicios.gov.co</t>
  </si>
  <si>
    <t>Prestar servicios profesionales especializados a la Oficina Asesora de Planeación e Innovación Institucional para realizar desarrollos temáticos y análisis de coyuntura y prospectiva conforme con las líneas priorizadas para el sector de Acueducto, Alcantarillado y Aseo, en el marco del observatorio de servicios públicos</t>
  </si>
  <si>
    <t>$11.000.000</t>
  </si>
  <si>
    <t>once meses</t>
  </si>
  <si>
    <t>https://community.secop.gov.co/Public/Tendering/OpportunityDetail/Index?noticeUID=CO1.NTC.9514224&amp;isFromPublicArea=True&amp;isModal=true&amp;asPopupView=true</t>
  </si>
  <si>
    <t>ARNOLD FERNEY SALCEDO GARCIA</t>
  </si>
  <si>
    <t>Soacha</t>
  </si>
  <si>
    <t>TRABAJADOR SOCIAL</t>
  </si>
  <si>
    <t>Especialista en Gestión y Planificación del Desarrollo Urbano y Regional</t>
  </si>
  <si>
    <t>Profesional especializado para realizar talleres en desarrollo de contenidos temáticos</t>
  </si>
  <si>
    <t>asalcedo@superservicios.gov.co</t>
  </si>
  <si>
    <t>Categoría 13</t>
  </si>
  <si>
    <t>Prestar servicios profesionales especializados a la Oficina Asesora de Planeación e Innovación Institucional para la realización de talleres en desarrollo de los contenidos temáticos de la Escuela de Servicios Públicos</t>
  </si>
  <si>
    <t>$5.000.000</t>
  </si>
  <si>
    <t>seis meses</t>
  </si>
  <si>
    <t>https://community.secop.gov.co/Public/Tendering/OpportunityDetail/Index?noticeUID=CO1.NTC.9474767&amp;isFromPublicArea=True&amp;isModal=true&amp;asPopupView=true</t>
  </si>
  <si>
    <t>LUIS JAVIER MOSQUERA LINARES</t>
  </si>
  <si>
    <t>Sogamoso</t>
  </si>
  <si>
    <t>INGENIERO ELECTRICO</t>
  </si>
  <si>
    <t>Especialista en Gerencia de Tecnología y Maestría en Eficiencia Energética</t>
  </si>
  <si>
    <t>Profesional especializado para realizar desarrollos temáticos y análisis de coyunturta y prospectiva en lineas priorizadas del sector energía y gas</t>
  </si>
  <si>
    <t>ofprias@superservicios.gov.co</t>
  </si>
  <si>
    <t>Prestar servicios profesionales especializados a la Oficina Asesora de Planeación e Innovación Institucional para realizar desarrollos temáticos y análisis de coyuntura y prospectiva conforme con las líneas priorizadas para el sector de Energía y Gas, en el marco del observatorio de servicios públicos</t>
  </si>
  <si>
    <t>https://community.secop.gov.co/Public/Tendering/OpportunityDetail/Index?noticeUID=CO1.NTC.9597404&amp;isFromPublicArea=True&amp;isModal=true&amp;asPopupView=true</t>
  </si>
  <si>
    <t>OMAR FREDY PRIAS CAICEDO</t>
  </si>
  <si>
    <t>ANA MARIA CALDERON GARCIA</t>
  </si>
  <si>
    <t>Honda</t>
  </si>
  <si>
    <t>100 meses de experiencia profesional relacionada</t>
  </si>
  <si>
    <t>Profesional para diseñar el micrositio web del observatorio de servicios públicos</t>
  </si>
  <si>
    <t>amcalderon@superservicios.gov.co</t>
  </si>
  <si>
    <t>Categoría 17</t>
  </si>
  <si>
    <t>Prestar servicios profesionales a la Oficina Asesora de Planeación e Innovación Institucional para diseñar el micro sitio web del Observatorio de Servicios Públicos; orientado a la estructuración de sus contenidos y propuesta comunicativa; en articulación con los objetivos del proyecto de inversión.</t>
  </si>
  <si>
    <t>$7.000.000</t>
  </si>
  <si>
    <t>diez meses</t>
  </si>
  <si>
    <t>https://community.secop.gov.co/Public/Tendering/OpportunityDetail/Index?noticeUID=CO1.NTC.9513393&amp;isFromPublicArea=True&amp;isModal=true&amp;asPopupView=true</t>
  </si>
  <si>
    <t>Bogotá D. C.</t>
  </si>
  <si>
    <t>INGENIERO EN MULTIMEDIA</t>
  </si>
  <si>
    <t>79 meses de experiencia profesional relacionada</t>
  </si>
  <si>
    <t>Profesional para estructurar la implementación y operación de la escuela de servicios públicos</t>
  </si>
  <si>
    <t>icruge@superservicios.gov.co</t>
  </si>
  <si>
    <t>Prestar servicios profesionales a la Oficina Asesora de Planeación e Innovación -Institucional para estructurar la implementación y operación de la Escuela de Servicios Públicos Domiciliarios; así como realizar el desarrollo del modelo pedagógico y metodológico de los contenidos temáticos de la Escuela; en el marco del proyecto de inversión del Observatorio de Servicios Públicos.</t>
  </si>
  <si>
    <t>$10.000.000</t>
  </si>
  <si>
    <t>https://community.secop.gov.co/Public/Tendering/OpportunityDetail/Index?noticeUID=CO1.NTC.9476368&amp;isFromPublicArea=True&amp;isModal=true&amp;asPopupView=true</t>
  </si>
  <si>
    <t>IVAN CAMILO RUGE DELGADO</t>
  </si>
  <si>
    <t>DANIEL FERNANDO SANMIGUEL CESPEDES</t>
  </si>
  <si>
    <t>ADMINISTRADOR AMBENTAL</t>
  </si>
  <si>
    <t>Especialista en Gerencia de Recursos Naturales</t>
  </si>
  <si>
    <t>51 meses de experiencia profesional relacionada</t>
  </si>
  <si>
    <t>Profesional para acompañar el seguimiento del SIGME y seguimiento de la politica del programa de transparencia y ética pública y empresarial</t>
  </si>
  <si>
    <t>dsanmiguel@superservicios.gov.co</t>
  </si>
  <si>
    <t>Prestar servicios profesionales a la Oficina Asesora de Planeación e Innovación 
 Institucional para acompañar en el seguimiento y fortalecimiento del sistema integrado de gestión y mejora. Así como apoyar en el seguimiento y mejora de la política del programa de transparencia y ética pública y empresarial.</t>
  </si>
  <si>
    <t>ocho meses</t>
  </si>
  <si>
    <t>https://community.secop.gov.co/Public/Tendering/OpportunityDetail/Index?noticeUID=CO1.NTC.9476538&amp;isFromPublicArea=True&amp;isModal=true&amp;asPopupView=true</t>
  </si>
  <si>
    <t>GERSON ROA CHAVEZ</t>
  </si>
  <si>
    <t>Especialista en Finanzas Públicas</t>
  </si>
  <si>
    <t>Profesional para apoyar la implementación, seguimiento  y mejora del sistema de gestión de calidad de la  DEGC</t>
  </si>
  <si>
    <t>groac@superservicios.gov.co</t>
  </si>
  <si>
    <t>Categoría 15</t>
  </si>
  <si>
    <t>Prestar servicios profesionales para apoyar la implementación; seguimiento y mejora del Sistema de Gestión de la Calidad de la Delegada de Energía y Gas combustible; mediante la actualización documental; control de procesos y acompañamiento en auditorías internas conforme a la normatividad vigente</t>
  </si>
  <si>
    <t>https://community.secop.gov.co/Public/Tendering/OpportunityDetail/Index?noticeUID=CO1.NTC.9456817&amp;isFromPublicArea=True&amp;isModal=true&amp;asPopupView=true</t>
  </si>
  <si>
    <t>NANCY LILIANA ESCOBAR CORREDOR</t>
  </si>
  <si>
    <t>GILBERTO VILLALBA GAMBOA</t>
  </si>
  <si>
    <t>TECNÓLOGO EN SISTEMATIZACIÓN DE DATOS</t>
  </si>
  <si>
    <t>Especialista en Gerencia Financiera</t>
  </si>
  <si>
    <t>Apoyar la implementacion y mantenimiento de procesos técnicos de datos para analítica de datos</t>
  </si>
  <si>
    <t>OFICINA DE ADMIINSTRACION DE RIESGOS Y ESTRATEGIAS DE SUPERVICION</t>
  </si>
  <si>
    <t>gvillalbag@superservicios.gov.co</t>
  </si>
  <si>
    <t>Categoría 8</t>
  </si>
  <si>
    <t>Apoyar la gestión de la Oficina de Administración de Riesgos y Estrategia de Supervisión en la implementación y mantenimiento de procesos técnicos de datos ingestión; depuración; calidad; estructuración o visualización para la planeación o realización de ejercicios de analítica del Observatorio de Servicios Públicos Domiciliarios</t>
  </si>
  <si>
    <t>https://community.secop.gov.co/Public/Tendering/OpportunityDetail/Index?noticeUID=CO1.NTC.9457637&amp;isFromPublicArea=True&amp;isModal=true&amp;asPopupView=true</t>
  </si>
  <si>
    <t>JAWER PEREZ CRUZ</t>
  </si>
  <si>
    <t>PROFESIONAL EN FINANZAS Y NEGOCIOS INTERNACIONALES</t>
  </si>
  <si>
    <t>Apoyar la gestión, seguimiento y controlo de los recursos fianancieros</t>
  </si>
  <si>
    <t>jperezc@superservicios.gov.co</t>
  </si>
  <si>
    <t>Prestar servicios profesionales a la Oficina de Tecnologías de la Información y las Comunicaciones . OTIC para apoyar la gestión; seguimiento y control de los recursos financieros asignados a la Oficina; en el marco del proceso de Gestión de Tecnologías de la Información y las Comunicaciones; conforme a los lineamientos institucionales.</t>
  </si>
  <si>
    <t>siete meses</t>
  </si>
  <si>
    <t>https://community.secop.gov.co/Public/Tendering/OpportunityDetail/Index?noticeUID=CO1.NTC.9457592&amp;isFromPublicArea=True&amp;isModal=true&amp;asPopupView=true</t>
  </si>
  <si>
    <t>FREDY CACUA GRANADOS</t>
  </si>
  <si>
    <t>Pamplona</t>
  </si>
  <si>
    <t>Especialista en Gestión de Proyectos Informativos</t>
  </si>
  <si>
    <t>48 meses de experiencia profesinal relacionada</t>
  </si>
  <si>
    <t>Profesional especializado para el soporte administración técnica y optimización de la plataforma VMware</t>
  </si>
  <si>
    <t>fcacua@superservicios.gov.co</t>
  </si>
  <si>
    <t>Prestar servicios profesionales especializados a la Oficina de Tecnologías de la Información y las Comunicaciones - OTIC para el soporte; administración técnica y optimización de la plataforma de virtualización VMware de la Superintendencia de Servicios Públicos Domiciliarios; orientados a garantizar la disponibilidad; continuidad y actualización de la infraestructura tecnológica del datacenter institucional; conforme a los lineamientos definidos por la Entidad.</t>
  </si>
  <si>
    <t>https://community.secop.gov.co/Public/Tendering/OpportunityDetail/Index?noticeUID=CO1.NTC.9457844&amp;isFromPublicArea=True&amp;isModal=true&amp;asPopupView=true</t>
  </si>
  <si>
    <t>CARLOS DANIEL DAVILA FUENTES</t>
  </si>
  <si>
    <t>Cesar</t>
  </si>
  <si>
    <t>Chimichagua</t>
  </si>
  <si>
    <t>12  meses de experiencia profesional</t>
  </si>
  <si>
    <t>Profesional para la sistematización de información en el contexto de la Red de comunidades por el control social</t>
  </si>
  <si>
    <t>cdavila@superservicios.gov.co</t>
  </si>
  <si>
    <t>Categoría 11</t>
  </si>
  <si>
    <t>https://community.secop.gov.co/Public/Tendering/OpportunityDetail/Index?noticeUID=CO1.NTC.9460245&amp;isFromPublicArea=True&amp;isModal=true&amp;asPopupView=true</t>
  </si>
  <si>
    <t>NAZIR YABOR PASCUAS</t>
  </si>
  <si>
    <t>Neiva</t>
  </si>
  <si>
    <t>ABOGADO ESPECIALIZADO</t>
  </si>
  <si>
    <t>Especialista en Derechos Humanos y Derecho Constitucional Humanitario</t>
  </si>
  <si>
    <t>Profesional para el seguimiento de actuaciones administrativas sancionatorias para la DEGC</t>
  </si>
  <si>
    <t>nyaborp@superservicios.gov.co</t>
  </si>
  <si>
    <t>Prestar los servicios profesionales en la Dirección de Investigaciones para Energía y Gas Combustible; brindando apoyo jurídico en el análisis; elaboración; revisión y seguimiento de las actuaciones administrativas sancionatorias adelantadas por la Dirección de Investigaciones para Energía y Gas Combustible; con el fin de verificar el cumplimiento de las disposiciones aplicables del régimen de los servicios públicos domiciliarios por parte de los sujetos vigilados por la Superintendencia de Ser</t>
  </si>
  <si>
    <t>https://community.secop.gov.co/Public/Tendering/OpportunityDetail/Index?noticeUID=CO1.NTC.9460924&amp;isFromPublicArea=True&amp;isModal=true&amp;asPopupView=true</t>
  </si>
  <si>
    <t>JHAEL SAMATH DIAZ QUINTERO</t>
  </si>
  <si>
    <t>jdiazq@superservicios.gov.co</t>
  </si>
  <si>
    <t>https://community.secop.gov.co/Public/Tendering/OpportunityDetail/Index?noticeUID=CO1.NTC.9460541&amp;isFromPublicArea=True&amp;isModal=true&amp;asPopupView=true</t>
  </si>
  <si>
    <t>CRISTIAN LEONARDO GONZALEZ DUARTE</t>
  </si>
  <si>
    <t>Zipaquirá</t>
  </si>
  <si>
    <t>Profesional para IVC derivada de los indicadores de calidad</t>
  </si>
  <si>
    <t>clgonzalez@superservicios.gov.co</t>
  </si>
  <si>
    <t>Prestar servicios profesionales a la Dirección Técnica de Gestión de Energía para realizar inspección; vigilancia y control a las acciones derivadas del seguimiento de los indicadores de calidad en el SDL y apoyar el análisis de la gestión de los operadores de red; frente a la gestión realizada por estos en la mitigación de los riesgos de origen eléctrico.</t>
  </si>
  <si>
    <t>https://community.secop.gov.co/Public/Tendering/OpportunityDetail/Index?noticeUID=CO1.NTC.9472867&amp;isFromPublicArea=True&amp;isModal=true&amp;asPopupView=true</t>
  </si>
  <si>
    <t>MARLY MARIA MANCHEGO TAPIA</t>
  </si>
  <si>
    <t>Córdoba</t>
  </si>
  <si>
    <t>Ayapel</t>
  </si>
  <si>
    <t>mmanchegot@superservicios.gov.co</t>
  </si>
  <si>
    <t>https://community.secop.gov.co/Public/Tendering/OpportunityDetail/Index?noticeUID=CO1.NTC.9461039&amp;isFromPublicArea=True&amp;isModal=true&amp;asPopupView=true</t>
  </si>
  <si>
    <t>JHONATAN ALBERTO OSORIO VALENCIA</t>
  </si>
  <si>
    <t>jhosorio@superservicios.gov.co</t>
  </si>
  <si>
    <t>https://community.secop.gov.co/Public/Tendering/OpportunityDetail/Index?noticeUID=CO1.NTC.9467453&amp;isFromPublicArea=True&amp;isModal=true&amp;asPopupView=true</t>
  </si>
  <si>
    <t>JIMMY HUMBERTO REYES MOZO</t>
  </si>
  <si>
    <t>Boyacá</t>
  </si>
  <si>
    <t>Motavita</t>
  </si>
  <si>
    <t>Especializacista en Derecho Constitucional y Administrativo</t>
  </si>
  <si>
    <t>Profesional para la estructuración, revisión y seguimiento de documentación</t>
  </si>
  <si>
    <t>DIRECCION DE TALENTO HUMANO</t>
  </si>
  <si>
    <t>jhreyes@superservicios.gov.co</t>
  </si>
  <si>
    <t>Prestar servicios profesionales en la estructuración; revisión y
 seguimiento de la documentación y demás actividades requeridas en las etapas
 precontractual; contractual y postcontractual de la Dirección de talento humano.</t>
  </si>
  <si>
    <t>https://community.secop.gov.co/Public/Tendering/OpportunityDetail/Index?noticeUID=CO1.NTC.9462830&amp;isFromPublicArea=True&amp;isModal=true&amp;asPopupView=true</t>
  </si>
  <si>
    <t>LUZ STELLA CALDERON MARTINEZ</t>
  </si>
  <si>
    <t>Servicios de apoyo a la gestión en la Dirección Técnica de Aseo mediante la orientación y asistencia a prestadores para el cumplimiento normativo y reporte de información.</t>
  </si>
  <si>
    <t>lscalderon@superservicios.gov.co</t>
  </si>
  <si>
    <t>Prestar servicios de apoyo a la gestión a la Dirección Técnica de Gestión de Aseo; 
 mediante el acompañamiento; orientación; atención y asistencia a los prestadores del servicio público 
 de aseo en el Punto de Atención; para facilitar el cumplimiento de las obligaciones de reporte de 
 información; aplicación del marco normativo vigente y fortalecimiento de sus procesos</t>
  </si>
  <si>
    <t>https://community.secop.gov.co/Public/Tendering/OpportunityDetail/Index?noticeUID=CO1.NTC.9471668&amp;isFromPublicArea=True&amp;isModal=true&amp;asPopupView=true</t>
  </si>
  <si>
    <t>OSMAR DE JESUS PERDOMO MORENO</t>
  </si>
  <si>
    <t>San Andres</t>
  </si>
  <si>
    <t>operdomo@superservicios.gov.co</t>
  </si>
  <si>
    <t>nueve meses</t>
  </si>
  <si>
    <t>https://community.secop.gov.co/Public/Tendering/OpportunityDetail/Index?noticeUID=CO1.NTC.9474878&amp;isFromPublicArea=True&amp;isModal=true&amp;asPopupView=true</t>
  </si>
  <si>
    <t>ERICK MAURICIO GONZALEZ FONTALVO</t>
  </si>
  <si>
    <t>Ciénada de Oro</t>
  </si>
  <si>
    <t>INGENIERO QUIMICO</t>
  </si>
  <si>
    <t>Maestría en Ingeniería Mecánica, Doctorado en Ciencias</t>
  </si>
  <si>
    <t>Profesional en la evaluación y seguimiento del cumplimiento normativo y gestión de riesgos en la prestación del servicio de Gas Combustible</t>
  </si>
  <si>
    <t>egonzalezf@superservicios.gov.co</t>
  </si>
  <si>
    <t>Categoría 19</t>
  </si>
  <si>
    <t>Prestar los servicios profesionales en la Dirección Técnica de Gestión de Gas Combustible; con el fin de emitir alertas para garantizar la continuidad del servicio; así como verificar y evaluar el cumplimiento normativo de los prestadores; relacionado con los planes de gestión de riesgos de desastres teniendo en cuenta las metodologías aplicables que permitan identificar riesgos potenciales</t>
  </si>
  <si>
    <t>https://community.secop.gov.co/Public/Tendering/OpportunityDetail/Index?noticeUID=CO1.NTC.9470232&amp;isFromPublicArea=True&amp;isModal=true&amp;asPopupView=true</t>
  </si>
  <si>
    <t>YOHANA ANDREA BARTELS AVENDAÑO</t>
  </si>
  <si>
    <t>Mosquera</t>
  </si>
  <si>
    <t>ADMINISTRACIÓN DE EMPRESAS</t>
  </si>
  <si>
    <t>Especialista en Gestión Empresarial</t>
  </si>
  <si>
    <t>Profesional para la realización de liquidación de prestaciones sociales y novedades de créditos</t>
  </si>
  <si>
    <t>abartels@superservicios.gov.co</t>
  </si>
  <si>
    <t>Prestar servicios profesionales al Grupo de Nómina y Seguridad Social en la
 realización e ingreso en los aplicativos; de las liquidaciones de prestaciones sociales
 e ingreso de novedades de créditos.</t>
  </si>
  <si>
    <t>https://community.secop.gov.co/Public/Tendering/OpportunityDetail/Index?noticeUID=CO1.NTC.9469771&amp;isFromPublicArea=True&amp;isModal=true&amp;asPopupView=true</t>
  </si>
  <si>
    <t>DIEGO ARMANDO MORENO MARIN</t>
  </si>
  <si>
    <t>Especialista en Seguridad Física y de la Informática</t>
  </si>
  <si>
    <t>Profesional especializado para el análisis y seguimiento de  los controles de seguridad informática</t>
  </si>
  <si>
    <t>damoreno@superservicios.gov.co</t>
  </si>
  <si>
    <t>Prestar servicios profesionales especializados a la Oficina de
 Tecnologías de la Información y las Comunicaciones - OTIC para el análisis;
 definición y seguimiento de los controles de seguridad informática de la
 Superintendencia de Servicios Públicos Domiciliarios; orientados a la protección de
 la información; la gestión de riesgos y el cumplimiento de los lineamientos
 institucionales y normativos aplicables.</t>
  </si>
  <si>
    <t>https://community.secop.gov.co/Public/Tendering/OpportunityDetail/Index?noticeUID=CO1.NTC.9470112&amp;isFromPublicArea=True&amp;isModal=true&amp;asPopupView=true</t>
  </si>
  <si>
    <t>VICTOR HUGO SOCADGAUI SANCHEZ</t>
  </si>
  <si>
    <t>Arauca</t>
  </si>
  <si>
    <t>ING AMBIENTAL</t>
  </si>
  <si>
    <t>Especialista en Gerencia en Riesgos Laborales, Seguridad y Salud en el Trabajo</t>
  </si>
  <si>
    <t>Profesional especializado desarrollo de actividades de IVC a los prestadores del servicio público de aseo</t>
  </si>
  <si>
    <t>vhsocadagui@superservicios.gov.co</t>
  </si>
  <si>
    <t>Prestar servicios profesionales especializados para apoyar el componente técnico y desarrollar las actividades derivadas de los procesos de Inspección; vigilancia y control de los prestadores del servicio público de aseo; garantizando la revisión; análisis y verificación del cumplimiento del marco normativo y operativo vigente</t>
  </si>
  <si>
    <t>https://community.secop.gov.co/Public/Tendering/OpportunityDetail/Index?noticeUID=CO1.NTC.9472178&amp;isFromPublicArea=True&amp;isModal=true&amp;asPopupView=true</t>
  </si>
  <si>
    <t>ANDREA DEL PILAR HERRAN AVILA</t>
  </si>
  <si>
    <t>Purificación</t>
  </si>
  <si>
    <t>Servicios de apoyo a la gestión para la notificación de actos administrativos</t>
  </si>
  <si>
    <t>apherran@superservicios.gov.co</t>
  </si>
  <si>
    <t>Prestar servicios de apoyo a la gestión para el desarrollo de actividades relacionadas con la notificación oportuna y efectiva de los actos administrativos de la Secretaría General y aquellos requeridos por la Superintendencia de Servicios Públicos Domiciliarios</t>
  </si>
  <si>
    <t>https://community.secop.gov.co/Public/Tendering/OpportunityDetail/Index?noticeUID=CO1.NTC.9472418&amp;isFromPublicArea=True&amp;isModal=true&amp;asPopupView=true</t>
  </si>
  <si>
    <t>GINA ALEJANDRA DELGADO DELGADO</t>
  </si>
  <si>
    <t>Especialista en Gerencia de la Seguridad  y Salud en el Trabajo</t>
  </si>
  <si>
    <t>gdelgado@superservicios.gov.co</t>
  </si>
  <si>
    <t>Prestar servicios profesionales especializados para apoyar el componente técnico y desarrollar las actividades derivadas de los procesos de Inspección; vigilancia y control de los prestadores del servicio público de aseo; garantizando la revisión; análisis y verificación del cumplimiento del marco normativo y operativo vigente.</t>
  </si>
  <si>
    <t>https://community.secop.gov.co/Public/Tendering/OpportunityDetail/Index?noticeUID=CO1.NTC.9471630&amp;isFromPublicArea=True&amp;isModal=true&amp;asPopupView=true</t>
  </si>
  <si>
    <t>MARLLY TATIANA TELLEZ GARCIA</t>
  </si>
  <si>
    <t>Jesus María</t>
  </si>
  <si>
    <t>INGERIERA DE SISTEMAS</t>
  </si>
  <si>
    <t>Especialista en Gerencia de Proyectos</t>
  </si>
  <si>
    <t>Profesional para la gestión de la calidad de los sistemas de información</t>
  </si>
  <si>
    <t>mtellez@superservicios.gov.co</t>
  </si>
  <si>
    <t>Prestar servicios profesionales a la Oficina de Tecnologías de la Información y las Comunicaciones para apoyar las actividades relacionadas con requerimientos; pruebas y aseguramiento de calidad de los sistemas de información de la Superservicios.</t>
  </si>
  <si>
    <t>https://community.secop.gov.co/Public/Tendering/OpportunityDetail/Index?noticeUID=CO1.NTC.9472607&amp;isFromPublicArea=True&amp;isModal=true&amp;asPopupView=true</t>
  </si>
  <si>
    <t>MARY LUZ RODRÍGUEZ CALDERÓN</t>
  </si>
  <si>
    <t>Caquetá</t>
  </si>
  <si>
    <t>Morelia</t>
  </si>
  <si>
    <t>INGENIERA DE SISTEMAS</t>
  </si>
  <si>
    <t>Especialista en Analítica de Datos</t>
  </si>
  <si>
    <t>mlrodriguez@superservicios.gov.co</t>
  </si>
  <si>
    <t>siete meses y cinco días</t>
  </si>
  <si>
    <t>https://community.secop.gov.co/Public/Tendering/OpportunityDetail/Index?noticeUID=CO1.NTC.9472829&amp;isFromPublicArea=True&amp;isModal=true&amp;asPopupView=true</t>
  </si>
  <si>
    <t>JORGE MOISES MARTELO PAYARES</t>
  </si>
  <si>
    <t>Bolivar</t>
  </si>
  <si>
    <t>Cartagena</t>
  </si>
  <si>
    <t>INGENIERO AMBIENTAL</t>
  </si>
  <si>
    <t>Maestría en Hidrosistemas</t>
  </si>
  <si>
    <t>Profesional para fortalecer las actividades IVC de calidad del agua a nivel nacional</t>
  </si>
  <si>
    <t>jmartelo@superservicios.gov.co</t>
  </si>
  <si>
    <t>Prestar servicios profesionales para la organización; ejecución; desarrollo y seguimiento 
 de las actividades encaminadas fortalecer las acciones de inspección; control y vigilancia de la calidad del agua suministrada a los usuarios del servicio de acueducto a nivel nacional</t>
  </si>
  <si>
    <t>Optimización de las acciones de inspección, control y vigilancia de la calidad del agua suministrada a los usuarios del servicio de acueducto a nivel Nacional</t>
  </si>
  <si>
    <t>https://community.secop.gov.co/Public/Tendering/OpportunityDetail/Index?noticeUID=CO1.NTC.9473657&amp;isFromPublicArea=True&amp;isModal=true&amp;asPopupView=true</t>
  </si>
  <si>
    <t>JAIME EDUARDO RUIZ BAYONA</t>
  </si>
  <si>
    <t>Especialista en Gerencia Estratégica</t>
  </si>
  <si>
    <t>Profesional para vincular y desvincular pesonal de planta en los aplicativos</t>
  </si>
  <si>
    <t>jeruiz@superservicios.gov.co</t>
  </si>
  <si>
    <t>Prestar servicios profesionales al grupo de administración de personal en la vinculación y desvinculación en los aplicativos requeridos del personal de planta; así como brindando apoyo en las actividades requeridas por la Dirección de Talento Humano</t>
  </si>
  <si>
    <t>https://community.secop.gov.co/Public/Tendering/OpportunityDetail/Index?noticeUID=CO1.NTC.9473359&amp;isFromPublicArea=True&amp;isModal=true&amp;asPopupView=true</t>
  </si>
  <si>
    <t>ALEXSANDRA TORRES SUAREZ</t>
  </si>
  <si>
    <t>Profesional especializado para la supervisión de los proyectos de tecnologías de la información</t>
  </si>
  <si>
    <t>atorress@superservicios.gov.co</t>
  </si>
  <si>
    <t>Prestar servicios profesionales especializados a la Oficina de Tecnologías de la Información y las Comunicaciones - OTIC para la gestión; seguimiento y control de los proyectos de tecnologías de la información definidos por la Entidad; en alineación con el Plan Estratégico de Tecnologías de la Información - PETI.</t>
  </si>
  <si>
    <t>once meses y tres dias</t>
  </si>
  <si>
    <t>https://community.secop.gov.co/Public/Tendering/OpportunityDetail/Index?noticeUID=CO1.NTC.9474012&amp;isFromPublicArea=True&amp;isModal=true&amp;asPopupView=true</t>
  </si>
  <si>
    <t>SANDRA BIBIANA CAÑON NIETO</t>
  </si>
  <si>
    <t>66 meses de experiencia profesional relacionada</t>
  </si>
  <si>
    <t>scanon@superservicios.gov.co</t>
  </si>
  <si>
    <t>siete meses y nueve días</t>
  </si>
  <si>
    <t>https://community.secop.gov.co/Public/Tendering/OpportunityDetail/Index?noticeUID=CO1.NTC.9473991&amp;isFromPublicArea=True&amp;isModal=true&amp;asPopupView=true</t>
  </si>
  <si>
    <t>NINA MARIA PADRON BALLESTAS</t>
  </si>
  <si>
    <t>Especialista en Derecho Administrativo</t>
  </si>
  <si>
    <t xml:space="preserve">Profesional  para asesorar a la SDPUGT </t>
  </si>
  <si>
    <t>npadron@superservicios.gov.co</t>
  </si>
  <si>
    <t>Prestar servicios profesionales orientados a fortalecer la gestión jurídica y la toma
 de decisiones estratégicas de la Superintendencia Delegada para la Protección al Usuario y
 Gestión Territorial; a través del análisis; asesoría y formulación de conceptos en temas
 relacionados con las competencias y responsabilidades de la Delegada.</t>
  </si>
  <si>
    <t>https://community.secop.gov.co/Public/Tendering/OpportunityDetail/Index?noticeUID=CO1.NTC.9496033&amp;isFromPublicArea=True&amp;isModal=true&amp;asPopupView=true</t>
  </si>
  <si>
    <t>JANIER GUILLERMO COLLAZOS ROZO</t>
  </si>
  <si>
    <t>Valle</t>
  </si>
  <si>
    <t>Cali</t>
  </si>
  <si>
    <t>INGENIERO SISTEMAS</t>
  </si>
  <si>
    <t>Profesional para analisis de datos</t>
  </si>
  <si>
    <t>jcollazos@superservicios.gov.co</t>
  </si>
  <si>
    <t>Prestar servicios profesionales para la integración; procesamiento y estructuración de datos orientados al análisis y generación de información para el Observatorio de Servicios Públicos Domiciliarios.</t>
  </si>
  <si>
    <t>https://community.secop.gov.co/Public/Tendering/OpportunityDetail/Index?noticeUID=CO1.NTC.9476821&amp;isFromPublicArea=True&amp;isModal=true&amp;asPopupView=true</t>
  </si>
  <si>
    <t>ANA MARÍA MOSQUERA OREJUELA</t>
  </si>
  <si>
    <t>Apartadó</t>
  </si>
  <si>
    <t>TRABAJADORA SOCIAL</t>
  </si>
  <si>
    <t>ammosquera@superservicios.gov.co</t>
  </si>
  <si>
    <t>https://community.secop.gov.co/Public/Tendering/OpportunityDetail/Index?noticeUID=CO1.NTC.9476401&amp;isFromPublicArea=True&amp;isModal=true&amp;asPopupView=true</t>
  </si>
  <si>
    <t>JUAN SEBASTIAN ROMERO TOBON</t>
  </si>
  <si>
    <t>Caldas</t>
  </si>
  <si>
    <t>Manizales</t>
  </si>
  <si>
    <t>ECONOMIA</t>
  </si>
  <si>
    <t>Maestría en Gobierno y Políticas Públicas</t>
  </si>
  <si>
    <t>Profesional para análisi estadístico en información para el observatorio</t>
  </si>
  <si>
    <t>jsromero@superservicios.gov.co</t>
  </si>
  <si>
    <t>Prestar servicios profesionales para realizar el análisis estadístico de la
 información sobre protección al usuario y participación ciudadana; apoyando en la
 generación de indicadores y reportes necesarios para el Observatorio de Servicios
 Públicos Domiciliarios.</t>
  </si>
  <si>
    <t>https://community.secop.gov.co/Public/Tendering/OpportunityDetail/Index?noticeUID=CO1.NTC.9496180&amp;isFromPublicArea=True&amp;isModal=true&amp;asPopupView=true</t>
  </si>
  <si>
    <t>WALTER ORLANDO CLAVIJO DIAZ</t>
  </si>
  <si>
    <t>Risaralda</t>
  </si>
  <si>
    <t>Pereira</t>
  </si>
  <si>
    <t>wclavijo@superservicios.gov.co</t>
  </si>
  <si>
    <t>https://community.secop.gov.co/Public/Tendering/OpportunityDetail/Index?noticeUID=CO1.NTC.9477281&amp;isFromPublicArea=True&amp;isModal=true&amp;asPopupView=true</t>
  </si>
  <si>
    <t>GILBERTO ALEXIS MONTOYA TELLEZ</t>
  </si>
  <si>
    <t>Norte de santander</t>
  </si>
  <si>
    <t>Cúcuta</t>
  </si>
  <si>
    <t>Especialista en Seguridad Informática</t>
  </si>
  <si>
    <t>Profesional especializado para la gestión  en las soluciones de conectividad</t>
  </si>
  <si>
    <t>amontoya@superservicios.gov.co</t>
  </si>
  <si>
    <t>Prestar servicios profesionales especializados a la Oficina de Tecnologías de la Información y las Comunicaciones - OTIC para el análisis; diseño y seguimiento técnico de las soluciones de conectividad de la Superintendencia de Servicios Públicos Domiciliarios; garantizando su alineación con los requerimientos institucionales; los niveles de servicio definidos y los lineamientos de seguridad y disponibilidad.</t>
  </si>
  <si>
    <t>https://community.secop.gov.co/Public/Tendering/OpportunityDetail/Index?noticeUID=CO1.NTC.9477389&amp;isFromPublicArea=True&amp;isModal=true&amp;asPopupView=true</t>
  </si>
  <si>
    <t>RICARDO ALFONSO FULA MARTINEZ</t>
  </si>
  <si>
    <t>Profesional especializado para seguimiento y control de proyectos de tecnologías de la información</t>
  </si>
  <si>
    <t>rfula@superservicios.gov.co</t>
  </si>
  <si>
    <t>Prestar servicios profesionales especializados a la Oficina de Tecnologías de la Información y las Comunicaciones OTIC para la gestión; seguimiento y control de los proyectos de tecnologías de la información definidos por la Entidad; en alineación con el Plan Estratégico de Tecnologías de la Información - PETI.</t>
  </si>
  <si>
    <t>https://community.secop.gov.co/Public/Tendering/OpportunityDetail/Index?noticeUID=CO1.NTC.9477531&amp;isFromPublicArea=True&amp;isModal=true&amp;asPopupView=true</t>
  </si>
  <si>
    <t>THALIA MAYERLY HUERFANO SEGURA</t>
  </si>
  <si>
    <t>Profesional  para el Grupo de Administración de Personal</t>
  </si>
  <si>
    <t>tmhuerfanos@superservicios.gov.co</t>
  </si>
  <si>
    <t>Categoría 12</t>
  </si>
  <si>
    <t>Prestar servicios profesionales en la Dirección de talento Humano en las
 actividades requeridas por el Grupo de Administración de Personal.</t>
  </si>
  <si>
    <t>https://community.secop.gov.co/Public/Tendering/OpportunityDetail/Index?noticeUID=CO1.NTC.9477724&amp;isFromPublicArea=True&amp;isModal=true&amp;asPopupView=true</t>
  </si>
  <si>
    <t>DANNY MAURICIO MONTERO VALENCIA</t>
  </si>
  <si>
    <t>Palmira</t>
  </si>
  <si>
    <t>Especialista en Procesos para el desarrollo de Software</t>
  </si>
  <si>
    <t>Profesional especializado para el desarrollo, mantenimiento evolutivo y actualización de aplicaciones</t>
  </si>
  <si>
    <t>dmontero@superservicios.gov.co</t>
  </si>
  <si>
    <t>Prestar servicios profesionales especializados a la Oficina de Tecnologías de la Información y las Comunicaciones OTIC para el desarrollo; mantenimiento evolutivo y actualización de aplicaciones y sistemas de información de la Superintendencia de Servicios Públicos Domiciliarios; conforme a los requerimientos y estándares definidos por la Entidad.</t>
  </si>
  <si>
    <t>https://community.secop.gov.co/Public/Tendering/OpportunityDetail/Index?noticeUID=CO1.NTC.9477641&amp;isFromPublicArea=True&amp;isModal=true&amp;asPopupView=true</t>
  </si>
  <si>
    <t>MELKIN JOSE MEJIA ALDANA</t>
  </si>
  <si>
    <t>Sucre</t>
  </si>
  <si>
    <t>Especialista en Gerencia de Proyectos Informáticos</t>
  </si>
  <si>
    <t>mjmejia@superservicios.gov.co</t>
  </si>
  <si>
    <t>https://community.secop.gov.co/Public/Tendering/OpportunityDetail/Index?noticeUID=CO1.NTC.9477565&amp;isFromPublicArea=True&amp;isModal=true&amp;asPopupView=true</t>
  </si>
  <si>
    <t>ERICK GOMEZ ORTIZ</t>
  </si>
  <si>
    <t>Especialista en Auditoria de Sistemas de Información</t>
  </si>
  <si>
    <t>egomezo@superservicios.gov.co</t>
  </si>
  <si>
    <t>https://community.secop.gov.co/Public/Tendering/OpportunityDetail/Index?noticeUID=CO1.NTC.9477673&amp;isFromPublicArea=True&amp;isModal=true&amp;asPopupView=true</t>
  </si>
  <si>
    <t>DILSON ELIECER GOMEZ MELO</t>
  </si>
  <si>
    <t>Servicios de apoyo a la gestión para el manejo de expedientes virtuales</t>
  </si>
  <si>
    <t>degomez@superservicios.gov.co</t>
  </si>
  <si>
    <t>Prestar los servicios de apoyo a la gestión en la Superintendencia Delegada para la Protección al Usuario y la Gestión en Territorio en la revisión; organización; clasificación; tipificación; creación de expedientes virtuales y preparación de los radicados para su gestión.</t>
  </si>
  <si>
    <t xml:space="preserve">once meses </t>
  </si>
  <si>
    <t>https://community.secop.gov.co/Public/Tendering/OpportunityDetail/Index?noticeUID=CO1.NTC.9477759&amp;isFromPublicArea=True&amp;isModal=true&amp;asPopupView=true</t>
  </si>
  <si>
    <t>DAVIAN ERNESTO MORENO LOPEZ</t>
  </si>
  <si>
    <t>Velez</t>
  </si>
  <si>
    <t>Maestría en Derecho Administrativo</t>
  </si>
  <si>
    <t>Profesional jurídico  para el análisis y seguimiento a requerimientos de organismos de control y demas entidades</t>
  </si>
  <si>
    <t>dmorenol@superservicios.gov.co</t>
  </si>
  <si>
    <t>Prestar servicios profesionales jurídicos para realizar el seguimiento; análisis y respuesta de los requerimientos formulados por los organismos de control y demás entidades; apoyando la coordinación; elaboración de informes y consolidación de la información requerida por la Superintendencia Delegada para Energía y Gas Combustible.</t>
  </si>
  <si>
    <t>https://community.secop.gov.co/Public/Tendering/OpportunityDetail/Index?noticeUID=CO1.NTC.9478699&amp;isFromPublicArea=True&amp;isModal=true&amp;asPopupView=true</t>
  </si>
  <si>
    <t>ANGELA VIVIANA PUENTES VARGAS</t>
  </si>
  <si>
    <t>Especialista en Gestión Ambiental</t>
  </si>
  <si>
    <t>Profesional para seguimiento a programas, proyectos de la DEGC</t>
  </si>
  <si>
    <t>avpuentesv@superservicios.gov.co</t>
  </si>
  <si>
    <t>Prestar servicios profesionales a la superintendencia delegada de energía y gas combustible en la planificación; coordinación; ejecución; seguimiento y control de los diferentes programas; proyectos y procesos que se desarrollan en la dependencia.</t>
  </si>
  <si>
    <t>https://community.secop.gov.co/Public/Tendering/OpportunityDetail/Index?noticeUID=CO1.NTC.9479185&amp;isFromPublicArea=True&amp;isModal=true&amp;asPopupView=true</t>
  </si>
  <si>
    <t>SANDRA PATRICIA PORTILLA MARCILLO</t>
  </si>
  <si>
    <t>sportilla@superservicios.gov.co</t>
  </si>
  <si>
    <t>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t>
  </si>
  <si>
    <t>https://community.secop.gov.co/Public/Tendering/OpportunityDetail/Index?noticeUID=CO1.NTC.9481460&amp;isFromPublicArea=True&amp;isModal=true&amp;asPopupView=true</t>
  </si>
  <si>
    <t>JHON EDWARDS RODRIGUEZ LOPEZ</t>
  </si>
  <si>
    <t>PROFESIONAL EN BANCA Y FINANZAS</t>
  </si>
  <si>
    <t>24 meses de experiencia profesional relacionada</t>
  </si>
  <si>
    <t>Apoyo a la gestión institucional para análisis de datos</t>
  </si>
  <si>
    <t>jerodriguezl@superservicios.gov.co</t>
  </si>
  <si>
    <t>Prestar servicios de apoyo a la gestión institucional; mediante actividades de análisis de datos y gestión documental; orientadas a la administración de información relacionada con el RUPS correspondiente a los prestadores del sector de Energía y Gas Combustible de SDEGC.</t>
  </si>
  <si>
    <t>https://community.secop.gov.co/Public/Tendering/OpportunityDetail/Index?noticeUID=CO1.NTC.9528739&amp;isFromPublicArea=True&amp;isModal=true&amp;asPopupView=true</t>
  </si>
  <si>
    <t>NICOLE MARTINEZ FORERO</t>
  </si>
  <si>
    <t>SOCIOLOGA</t>
  </si>
  <si>
    <t>nmartinezf@superservicios.gov.co</t>
  </si>
  <si>
    <t>https://community.secop.gov.co/Public/Tendering/OpportunityDetail/Index?noticeUID=CO1.NTC.9484714&amp;isFromPublicArea=True&amp;isModal=true&amp;asPopupView=true</t>
  </si>
  <si>
    <t>JEIMY JULIETH TORRES FORERO</t>
  </si>
  <si>
    <t>ADMINITRADORA DE EMPRESAS</t>
  </si>
  <si>
    <t>Profesional para supervisar la prestación del servicio de gas Combustible con respecto a la calidad</t>
  </si>
  <si>
    <t>jjtorres@superservicios.gov.co</t>
  </si>
  <si>
    <t>Prestar servicios profesionales en la Dirección Técnica de Gestión de Gas Combustible; para la realización de actividades de Inspección; Vigilancia y Control (IVC) orientadas a verificar y asegurar el cumplimiento de los aspectos relacionados con la calidad del servicio de gas combustible; conforme a la normativa vigente; los estándares regulatorios y los lineamientos de la entidad.</t>
  </si>
  <si>
    <t>https://community.secop.gov.co/Public/Tendering/OpportunityDetail/Index?noticeUID=CO1.NTC.9484798&amp;isFromPublicArea=True&amp;isModal=true&amp;asPopupView=true</t>
  </si>
  <si>
    <t>SANDRA VIVIANA VANEGAS GARAVITO</t>
  </si>
  <si>
    <t>Especialista en Planeación Ambiental y manejo Integral de los Recursos Naturales y Especialista en Ambiente y Desarrollo Social</t>
  </si>
  <si>
    <t xml:space="preserve">Profesional para supervisión de la normatividad asociada al servicio de Energía Eléctrica en SIN y ZNI </t>
  </si>
  <si>
    <t>svanegas@superservicios.gov.co</t>
  </si>
  <si>
    <t>Prestar servicios profesionales a la Dirección Técnica de Gestión de Energía para el análisis; formulación; actualización y seguimiento de la normatividad asociada al servicio público de energía eléctrica en el Sistema Interconectado Nacional (SIN) y en las ZNI; incluyendo la gestión; verificación; consolidación y análisis de la información requerida en el marco del Sistema Único de Información _SUI. Y apoyar la elaboración de proyectos normativos y demás actividades que contribuyan.</t>
  </si>
  <si>
    <t>https://community.secop.gov.co/Public/Tendering/OpportunityDetail/Index?noticeUID=CO1.NTC.9485925&amp;isFromPublicArea=True&amp;isModal=true&amp;asPopupView=true</t>
  </si>
  <si>
    <t>ANA CRISTINA GIL BRAVO</t>
  </si>
  <si>
    <t>San Juan de Betulia</t>
  </si>
  <si>
    <t>Especialista en Derecho Procesal</t>
  </si>
  <si>
    <t>Profesional para apoyar jurídicamente DTH</t>
  </si>
  <si>
    <t>acgil@superservicios.gov.co</t>
  </si>
  <si>
    <t>Prestar servicios profesionales a la Dirección de Talento Humano; realizando apoyo jurídico y efectuando la proyección y revisión de documentos emitidos por los diferentes grupos de la Dirección</t>
  </si>
  <si>
    <t>https://community.secop.gov.co/Public/Tendering/OpportunityDetail/Index?noticeUID=CO1.NTC.9493896&amp;isFromPublicArea=True&amp;isModal=true&amp;asPopupView=true</t>
  </si>
  <si>
    <t>ALEXIS MARTIN MENDOZA HERNANDEZ</t>
  </si>
  <si>
    <t>Amazonas</t>
  </si>
  <si>
    <t>Leticia</t>
  </si>
  <si>
    <t>ADMINISTRACION DE EMPRESAS</t>
  </si>
  <si>
    <t>Especialista en Alta Gerencia</t>
  </si>
  <si>
    <t>Profesional para seguimiento financiero y administrativo</t>
  </si>
  <si>
    <t>ammendoza@superservicios.gov.co</t>
  </si>
  <si>
    <t>Prestar servicios profesionales a la Dirección de Talento Humano; en las
 actividades correspondientes al seguimiento financiero y administrativo a cargo de
 la Dirección</t>
  </si>
  <si>
    <t>https://community.secop.gov.co/Public/Tendering/OpportunityDetail/Index?noticeUID=CO1.NTC.9486753&amp;isFromPublicArea=True&amp;isModal=true&amp;asPopupView=true</t>
  </si>
  <si>
    <t>LAURA LILIANA BERNAL MARTINEZ</t>
  </si>
  <si>
    <t>INGENIERA ELECTRICISTA</t>
  </si>
  <si>
    <t>Magister en Ingeniería Eléctrica</t>
  </si>
  <si>
    <t>Profesional para análisis de datos  para el servicio de energía y gas</t>
  </si>
  <si>
    <t>lbernal@superservicios.gov.co</t>
  </si>
  <si>
    <t>Prestar servicios profesionales para apoyar el desarrollo de ejercicios de analítica de datos asociados a los servicios públicos de energía y gas; con el propósito de generar insumos técnicos que contribuyan a la caracterización; el seguimiento y la comprensión del comportamiento de los mercados vigilados en el marco del proyecto
 Implementación del Observatorio de Servicios Públicos Domiciliarios Nacional</t>
  </si>
  <si>
    <t>https://community.secop.gov.co/Public/Tendering/OpportunityDetail/Index?noticeUID=CO1.NTC.9502758&amp;isFromPublicArea=True&amp;isModal=true&amp;asPopupView=true</t>
  </si>
  <si>
    <t>ANA ELIZABETH ZAPATA MUÑOZ</t>
  </si>
  <si>
    <t>Acasias</t>
  </si>
  <si>
    <t>Profesional jurídico para asuntos disciplinarios</t>
  </si>
  <si>
    <t>OFICINA DE CONTROL DISCIPLINARIO INTERNO</t>
  </si>
  <si>
    <t>azapata@superservicios.gov.co</t>
  </si>
  <si>
    <t>Prestar servicios jurídicos profesionales en los asuntos disciplinarios y
 administrativos a cargo de la Oficina de Control Disciplinario Interno.</t>
  </si>
  <si>
    <t>https://community.secop.gov.co/Public/Tendering/OpportunityDetail/Index?noticeUID=CO1.NTC.9494404&amp;isFromPublicArea=True&amp;isModal=true&amp;asPopupView=true</t>
  </si>
  <si>
    <t>ARLENIS DEL SOCORRO GALLARDO DITTA</t>
  </si>
  <si>
    <t>Atlántico</t>
  </si>
  <si>
    <t>Baranoa</t>
  </si>
  <si>
    <t>agallardod@superservicios.gov.co</t>
  </si>
  <si>
    <t>https://community.secop.gov.co/Public/Tendering/OpportunityDetail/Index?noticeUID=CO1.NTC.9492939&amp;isFromPublicArea=True&amp;isModal=true&amp;asPopupView=true</t>
  </si>
  <si>
    <t>WILLIAM GEOVANNY CHICA BRICEÑO</t>
  </si>
  <si>
    <t>Especialista en Gerencia de la Seguridad y Salud en el Trabajo</t>
  </si>
  <si>
    <t xml:space="preserve"> Profesional como formador de las OCSAS</t>
  </si>
  <si>
    <t>wgchica@superservicios.gov.co</t>
  </si>
  <si>
    <t>Prestar sus servicios profesionales para gestionar la transferencia de conocimiento técnico a las OCSAS en el fortalecimiento de sus capacidades en la gestión de la prestación de los servicios públicos de acueducto; alcantarillado aseo; así como aportar al desarrollo; validación del modelo de IVC diferencial</t>
  </si>
  <si>
    <t>https://community.secop.gov.co/Public/Tendering/OpportunityDetail/Index?noticeUID=CO1.NTC.9492707&amp;isFromPublicArea=True&amp;isModal=true&amp;asPopupView=true</t>
  </si>
  <si>
    <t>ANDRÉS FELIPE FORERO ROMERO</t>
  </si>
  <si>
    <t>INGENIERÍA INDUSTRIAL</t>
  </si>
  <si>
    <t>Apoyo a la gestión para actividades de las OSCAS</t>
  </si>
  <si>
    <t>afforero@superservicios.gov.co</t>
  </si>
  <si>
    <t>Prestar sus servicios de apoyo a la gestión para la ejecución de las actividades 
 administrativas derivadas de las acciones de inspección; vigilancia y control (IVC) hacia las 
 organizaciones comunitarias de servicios de agua y saneamiento básico (OCSAS)</t>
  </si>
  <si>
    <t>https://community.secop.gov.co/Public/Tendering/OpportunityDetail/Index?noticeUID=CO1.NTC.9495088&amp;isFromPublicArea=True&amp;isModal=true&amp;asPopupView=true</t>
  </si>
  <si>
    <t>DAVID OSWALDO RODRIGUEZ GONZALEZ</t>
  </si>
  <si>
    <t xml:space="preserve">Santafe de Bogotá D.C. </t>
  </si>
  <si>
    <t>Profesional para verificación de calidad de los sistemas de información</t>
  </si>
  <si>
    <t>dorodriguez@superservicios.gov.co</t>
  </si>
  <si>
    <t>https://community.secop.gov.co/Public/Tendering/OpportunityDetail/Index?noticeUID=CO1.NTC.9495759&amp;isFromPublicArea=True&amp;isModal=true&amp;asPopupView=true</t>
  </si>
  <si>
    <t>ANDRES MAURICIO CRUZ VARGAS</t>
  </si>
  <si>
    <t>INGENIERO DE SISTEMAS E INFORMATICA</t>
  </si>
  <si>
    <t>Especialista en protección de datos personales y master en seguridad infórmatica</t>
  </si>
  <si>
    <t>Profesional especializado para verificacion de herremientas tecnológicas</t>
  </si>
  <si>
    <t>OFICINA DE CONTROL INTERNO</t>
  </si>
  <si>
    <t>amcruzv@superservicios.gov.co</t>
  </si>
  <si>
    <t>Prestar servicios profesionales especializados para apoyar a la Oficina de Control Interno en el cumplimiento de las funciones previstas en la Ley 87 de 1993; mediante la validación de herramientas tecnológicas; el análisis de datos y la generación de alertas; en desarrollo del Plan Anual de Auditoría de la vigencia 2026.</t>
  </si>
  <si>
    <t>seis meses y 29 días</t>
  </si>
  <si>
    <t>https://community.secop.gov.co/Public/Tendering/OpportunityDetail/Index?noticeUID=CO1.NTC.9496728&amp;isFromPublicArea=True&amp;isModal=true&amp;asPopupView=true</t>
  </si>
  <si>
    <t>ERIKA ANDREA MOSQUERA OVIEDO</t>
  </si>
  <si>
    <t>POLITÓLOGA Y</t>
  </si>
  <si>
    <t>Especialista en Derecho Constitucional</t>
  </si>
  <si>
    <t>Profesional para apoyar el desarrollo de actividades con el servicio al ciudadano</t>
  </si>
  <si>
    <t>emosquera@superservicios.gov.co</t>
  </si>
  <si>
    <t>Prestar los servicios profesionales para apoyar el desarrollo de actividades
 relacionadas con el servicio al ciudadano; mediante acciones de acompañamiento territorial;
 gestión de información; interacción con actores del sector de servicios públicos domiciliarios
 y apoyo a la relación con las empresas prestadoras.</t>
  </si>
  <si>
    <t>https://community.secop.gov.co/Public/Tendering/OpportunityDetail/Index?noticeUID=CO1.NTC.9497036&amp;isFromPublicArea=True&amp;isModal=true&amp;asPopupView=true</t>
  </si>
  <si>
    <t>ANGELA PAOLA BLETRAN RIVEROS</t>
  </si>
  <si>
    <t>INGENIERA ELECTRONICA</t>
  </si>
  <si>
    <t>Especialista en Gestión de Proyectos de Ingeniería</t>
  </si>
  <si>
    <t>35 meses de experiencia profesional relacionada</t>
  </si>
  <si>
    <t>Profesional  para realizar activiadades de apoyo a la supervisión  para los prestadores de energía eléctrica</t>
  </si>
  <si>
    <t>pbeltran@superservicios.gov.co</t>
  </si>
  <si>
    <t>Prestar servicios profesionales en la Dirección Técnica de Gestión de Energía; realizando actividades de apoyo en la evaluación y seguimiento de indicadores técnicos definidos por la regulación para los prestadores del servicio de energía eléctrica en el Sistema Interconectado Nacional (SIN).</t>
  </si>
  <si>
    <t>https://community.secop.gov.co/Public/Tendering/OpportunityDetail/Index?noticeUID=CO1.NTC.9527655&amp;isFromPublicArea=True&amp;isModal=true&amp;asPopupView=true</t>
  </si>
  <si>
    <t>DANIELA MARGARITA CAMELO OLARTE</t>
  </si>
  <si>
    <t>INGENIERÍA AMBIENTAL</t>
  </si>
  <si>
    <t>Maestría en Sostenibilidad</t>
  </si>
  <si>
    <t>Profesional para toma de muestras de agua para IVC</t>
  </si>
  <si>
    <t>dcamello@superservicios.gov.co</t>
  </si>
  <si>
    <t>Prestar sus servicios profesionales para apoyar la tomar de muestras en campo; así 
 como realizar el análisis e la información obtenida en el marco de las acciones de inspección; vigilancia 
 y control de prestadores del servicio de acueducto que no cuentan con información de vigilancia de 
 calidad de agua en SIVICAP.</t>
  </si>
  <si>
    <t>https://community.secop.gov.co/Public/Tendering/OpportunityDetail/Index?noticeUID=CO1.NTC.9497966&amp;isFromPublicArea=True&amp;isModal=true&amp;asPopupView=true</t>
  </si>
  <si>
    <t>JUAN CAMILO ZULUAGA URIBE</t>
  </si>
  <si>
    <t>Maestría en Ingenieria de Software</t>
  </si>
  <si>
    <t>Profesional especializado para mantenimiento evolutivo y actualización de aplicaciones</t>
  </si>
  <si>
    <t>jzuluagau@superservicios.gov.co</t>
  </si>
  <si>
    <t>https://community.secop.gov.co/Public/Tendering/OpportunityDetail/Index?noticeUID=CO1.NTC.9498118&amp;isFromPublicArea=True&amp;isModal=true&amp;asPopupView=true</t>
  </si>
  <si>
    <t>YAQUELINE GUEVARA LONDOÑO</t>
  </si>
  <si>
    <t>ADM EMPRESAS</t>
  </si>
  <si>
    <t>Especialista en Servicios Públicos</t>
  </si>
  <si>
    <t>Profesional como formador de las OCSAS</t>
  </si>
  <si>
    <t>yguevara@superservicios.gov.co</t>
  </si>
  <si>
    <t>Prestar sus servicios profesionales para gestionar la transferencia de conocimiento técnico a las OCSAS en el fortalecimiento de sus capacidades en la gestión de la prestación de los servicios públicos de acueducto; alcantarillado aseo; así como aportar al desarrollo; validación del modelo de IVC diferencial.</t>
  </si>
  <si>
    <t>https://community.secop.gov.co/Public/Tendering/OpportunityDetail/Index?noticeUID=CO1.NTC.9497830&amp;isFromPublicArea=True&amp;isModal=true&amp;asPopupView=true</t>
  </si>
  <si>
    <t>GERALDINE SANCHEZ CASTIBLANCO</t>
  </si>
  <si>
    <t>55 meses de experiencia profesional relacionada</t>
  </si>
  <si>
    <t>Profesional para apoyar la gestión y aseguramiento de la información para la supervisión y toma de decisiones estratégicas</t>
  </si>
  <si>
    <t>gsanchezc@superservicios.gov.co</t>
  </si>
  <si>
    <t>Prestar los servicios profesionales a la DTGE; para la ejecución de actividades avanzadas de análisis; validación y seguimiento de los indicadores derivados de la información comercial; técnica y operativa reportada por los prestadores del servicio; asegurando su conformidad con los marcos regulatorios vigentes; la integridad de los sistemas de información sectoriales y la disponibilidad de insumos confiables para los procesos de planificación; supervisión y toma de decisiones estratégicas.</t>
  </si>
  <si>
    <t xml:space="preserve">seis meses </t>
  </si>
  <si>
    <t>https://community.secop.gov.co/Public/Tendering/OpportunityDetail/Index?noticeUID=CO1.NTC.9525051&amp;isFromPublicArea=True&amp;isModal=true&amp;asPopupView=true</t>
  </si>
  <si>
    <t>NELSON ARMANDO RODRIGUEZ</t>
  </si>
  <si>
    <t>La Vega</t>
  </si>
  <si>
    <t>Especialista en Derecho Público</t>
  </si>
  <si>
    <t>Profesional para la gestión de actuaciones disciplinarias</t>
  </si>
  <si>
    <t>narodriguez@superservicios.gov.co</t>
  </si>
  <si>
    <t>Prestar servicios jurídicos profesionales en la gestión; análisis y sustanciación
 de las actuaciones disciplinarias; que se adelantan en la Oficina de Control Disciplinario Interno.</t>
  </si>
  <si>
    <t>https://community.secop.gov.co/Public/Tendering/OpportunityDetail/Index?noticeUID=CO1.NTC.9512600&amp;isFromPublicArea=True&amp;isModal=true&amp;asPopupView=true</t>
  </si>
  <si>
    <t>WILFRE LEONAN CUBIDES CHIVATA</t>
  </si>
  <si>
    <t>Casanare</t>
  </si>
  <si>
    <t>Monterrey</t>
  </si>
  <si>
    <t>Especialista en Planeamiento Energético</t>
  </si>
  <si>
    <t>18 meses de esperiencia profesional</t>
  </si>
  <si>
    <t>Profesional para control de los prestadores de servicios públicos de energía eléctrica</t>
  </si>
  <si>
    <t>wlcubides@superservicios.gov.co</t>
  </si>
  <si>
    <t>Prestar servicios profesionales a la Dirección Técnica de Gestión de Energía para la evaluación y seguimiento de los indicadores comerciales; regulatorios y técnico operativos de los prestadores del servicio de energía eléctrica; con el propósito de identificar riesgos y proponer recomendaciones que contribuyan al fortalecimiento del modelo de vigilancia diferencial.</t>
  </si>
  <si>
    <t>https://community.secop.gov.co/Public/Tendering/OpportunityDetail/Index?noticeUID=CO1.NTC.9501166&amp;isFromPublicArea=True&amp;isModal=true&amp;asPopupView=true</t>
  </si>
  <si>
    <t>SEBASTIAN GARCIA MEJIA</t>
  </si>
  <si>
    <t>VALLE DEL CAUCA</t>
  </si>
  <si>
    <t xml:space="preserve">BUGA </t>
  </si>
  <si>
    <t xml:space="preserve">
 especialización en Servicios Públicos</t>
  </si>
  <si>
    <t>30 meses de esperiencia profesional</t>
  </si>
  <si>
    <t>sgarcia@superservicios.gov.co</t>
  </si>
  <si>
    <t>Prestar servicios profesionales para fortalecer la dimensión territorial del
 Observatorio Nacional de Servicios Públicos Domiciliarios; mediante la realización de
 actividades orientadas a la implementación de mecanismos pedagógicos en el marco de
 la Red de Comunidades por el Control Social; en la Dirección Territorial Suroccidente</t>
  </si>
  <si>
    <t xml:space="preserve">10 MESES </t>
  </si>
  <si>
    <t>https://community.secop.gov.co/Public/Tendering/OpportunityDetail/Index?noticeUID=CO1.NTC.9502679&amp;isFromPublicArea=True&amp;isModal=true&amp;asPopupView=true</t>
  </si>
  <si>
    <t>FABIAN ESTEBAN CASTILLO TORRES</t>
  </si>
  <si>
    <t>ADMINISTRACIÓN PÚBLICA</t>
  </si>
  <si>
    <t>Especialista en Gestión Pública</t>
  </si>
  <si>
    <t>Profesional para adelantar el trámite de situaciones administrativas</t>
  </si>
  <si>
    <t>fcastillo@superservicios.gov.co</t>
  </si>
  <si>
    <t>Prestar servicios profesionales para adelantar trámites correspondientes a situaciones administrativas de los servidores de la Superintendencia de Servicios Públicos Domiciliarios</t>
  </si>
  <si>
    <t>https://community.secop.gov.co/Public/Tendering/OpportunityDetail/Index?noticeUID=CO1.NTC.9503815&amp;isFromPublicArea=True&amp;isModal=true&amp;asPopupView=true</t>
  </si>
  <si>
    <t>JACOBO DURAN MARIN</t>
  </si>
  <si>
    <t>CALDAS</t>
  </si>
  <si>
    <t xml:space="preserve">MANIZALES </t>
  </si>
  <si>
    <t>HISTORIADOR</t>
  </si>
  <si>
    <t>Magister en Estudios Latinoamericanos</t>
  </si>
  <si>
    <t>Profesional Nodos territoriales de la Red de Comunidades por el Control Social</t>
  </si>
  <si>
    <t>jduranm@superservicios.gov.co</t>
  </si>
  <si>
    <t>Prestar servicios profesionales para brindar acompañamiento técnico y metodológico a los nodos territoriales de la Red de Comunidades por el Control Social en el desarrollo del proceso de control social; en el marco de la elaboración de los documentos de análisis de coyuntura y prospectiva sectorial del Observatorio de Servicios Públicos Domiciliarios.</t>
  </si>
  <si>
    <t>https://community.secop.gov.co/Public/Tendering/OpportunityDetail/Index?noticeUID=CO1.NTC.9506612&amp;isFromPublicArea=True&amp;isModal=true&amp;asPopupView=true</t>
  </si>
  <si>
    <t>LIDA MAYELVI VILLAMIZAR</t>
  </si>
  <si>
    <t>Especialista en Finanzas Públicas, Especialista en Derecho Público</t>
  </si>
  <si>
    <t>Profesional proyectista</t>
  </si>
  <si>
    <t>lvillamizar@superservicios.gov.co</t>
  </si>
  <si>
    <t>Prestar los servicios profesionales para la proyección de las actuaciones administrativas que resuelven los trámites a cargo de la Dirección Territorial Centro de conformidad con las normas establecidas en la Constitución Política; el CPACA; la Ley de Servicios Públicos Domiciliarios vigente y las demás concordantes; así como con los procedimientos; posiciones y orientaciones institucionales.</t>
  </si>
  <si>
    <t>https://community.secop.gov.co/Public/Tendering/OpportunityDetail/Index?noticeUID=CO1.NTC.9505954&amp;isFromPublicArea=True&amp;isModal=true&amp;asPopupView=true</t>
  </si>
  <si>
    <t>JONATHAN ALBERTO RAMIREZ ROJAS</t>
  </si>
  <si>
    <t>jramirezr@superservicios.gov.co</t>
  </si>
  <si>
    <t>Prestar servicios profesionales para brindar acompañamiento técnico y
 metodológico a los nodos territoriales de la Red de Comunidades por el Control Social en
 el desarrollo del proceso de control social; en el marco de la elaboración de los documentos
 de análisis de coyuntura y prospectiva sectorial del Observatorio de Servicios Públicos
 Domiciliarios.</t>
  </si>
  <si>
    <t>https://community.secop.gov.co/Public/Tendering/OpportunityDetail/Index?noticeUID=CO1.NTC.9506418&amp;isFromPublicArea=True&amp;isModal=true&amp;asPopupView=true</t>
  </si>
  <si>
    <t>JOSE MANUEL JARA CUERVO</t>
  </si>
  <si>
    <t>Gachancipa</t>
  </si>
  <si>
    <t>Profesional para control de acciones de seguimiento de la Secretaria General</t>
  </si>
  <si>
    <t>jmjara@superservicios.gov.co</t>
  </si>
  <si>
    <t>Prestar servicios profesionales para el diseño e implementación de herramientas y tableros de visualización y control de las acciones de seguimiento y alerta de gestión asociadas a la Secretaría General de la Superintendencia de Servicios Públicos Domiciliarios.</t>
  </si>
  <si>
    <t>https://community.secop.gov.co/Public/Tendering/OpportunityDetail/Index?noticeUID=CO1.NTC.9507028&amp;isFromPublicArea=True&amp;isModal=true&amp;asPopupView=true</t>
  </si>
  <si>
    <t>ANA KARINA GONZALEZ MEDINA</t>
  </si>
  <si>
    <t>La Guajira</t>
  </si>
  <si>
    <t>Maicao</t>
  </si>
  <si>
    <t xml:space="preserve">12 meses de experiencia profesional </t>
  </si>
  <si>
    <t>Profesional para gestión de información territorial en el contexto de Red de Comunidades por control Social</t>
  </si>
  <si>
    <t>agonzalezm@superservicios.gov.co</t>
  </si>
  <si>
    <t>https://community.secop.gov.co/Public/Tendering/OpportunityDetail/Index?noticeUID=CO1.NTC.9507602&amp;isFromPublicArea=True&amp;isModal=true&amp;asPopupView=true</t>
  </si>
  <si>
    <t>DAYAN LICETH PABON DUEÑAS</t>
  </si>
  <si>
    <t xml:space="preserve">ARBELAES </t>
  </si>
  <si>
    <t>Especialista en
Contratación Estatal</t>
  </si>
  <si>
    <t xml:space="preserve">SIN EXPERENCIA </t>
  </si>
  <si>
    <t xml:space="preserve">proyección de las actuaciones
administrativas </t>
  </si>
  <si>
    <t>dpabon@superservicios.gov.co</t>
  </si>
  <si>
    <t>CATEGORIA 13</t>
  </si>
  <si>
    <t>Prestar los servicios profesionales para la proyección de las actuaciones
 administrativas que resuelven los trámites a cargo de la Dirección Territorial Centro de
 conformidad con las normas establecidas en la Constitución Política; el CPACA; la Ley de
 Servicios Públicos Domiciliarios vigente y las demás concordantes; así como con los
 procedimientos; posiciones y orientaciones institucionales.</t>
  </si>
  <si>
    <t>8 MESES</t>
  </si>
  <si>
    <t>https://community.secop.gov.co/Public/Tendering/OpportunityDetail/Index?noticeUID=CO1.NTC.9506599&amp;isFromPublicArea=True&amp;isModal=true&amp;asPopupView=true</t>
  </si>
  <si>
    <t>YULIETH ANGULO ORTIZ</t>
  </si>
  <si>
    <t>BOGOTA</t>
  </si>
  <si>
    <t>Especialización en Derecho
Constitucional y Administrativo</t>
  </si>
  <si>
    <t xml:space="preserve">24 meses de
experiencia
profesional
relacionada
</t>
  </si>
  <si>
    <t xml:space="preserve"> gestión, análisis y sustanciación
de las actuaciones disciplinarias</t>
  </si>
  <si>
    <t>yanguloo@superservicios.gov.co</t>
  </si>
  <si>
    <t>CATEGORIA 17</t>
  </si>
  <si>
    <t>Prestar servicios jurídicos profesionales en la gestión; análisis y sustanciación
 de las actuaciones disciplinarias; que se adelantan en la Oficina de Control Disciplinario Interno;
 así como el suministro de conceptos jurídicos que se requieran en torno al ejercicio de la función
 disciplinaria.</t>
  </si>
  <si>
    <t>$ 7.402.957</t>
  </si>
  <si>
    <t>7 MESES</t>
  </si>
  <si>
    <t>https://community.secop.gov.co/Public/Tendering/OpportunityDetail/Index?noticeUID=CO1.NTC.9501882&amp;isFromPublicArea=True&amp;isModal=true&amp;asPopupView=true</t>
  </si>
  <si>
    <t>JEANETTE MANTILLA VALDEZ</t>
  </si>
  <si>
    <t>SANTANDER</t>
  </si>
  <si>
    <t>BUCARAMANGA</t>
  </si>
  <si>
    <t>actividades orientadas a la implementación de mecanismos pedagógicos en el marco de
la Red de Comunidades por el Control Social</t>
  </si>
  <si>
    <t>jmantillav@superservicios.gov.co</t>
  </si>
  <si>
    <t>Prestar servicios profesionales para fortalecer la dimensión territorial del
 Observatorio Nacional de Servicios Públicos Domiciliarios; mediante la realización de
 actividades orientadas a la implementación de mecanismos pedagógicos en el marco de
 la Red de Comunidades por el Control Social; en la Dirección Territorial Oriente.</t>
  </si>
  <si>
    <t>11 MESES</t>
  </si>
  <si>
    <t>https://community.secop.gov.co/Public/Tendering/OpportunityDetail/Index?noticeUID=CO1.NTC.9509457&amp;isFromPublicArea=True&amp;isModal=true&amp;asPopupView=true</t>
  </si>
  <si>
    <t>CESAR ALFONSO LLINAS COLON</t>
  </si>
  <si>
    <t>ATLANTICO</t>
  </si>
  <si>
    <t>SABANA LARGA</t>
  </si>
  <si>
    <t>Especialista en
Derechos Humanos</t>
  </si>
  <si>
    <t xml:space="preserve"> actuaciones administrativas que resuelven los trámites a cargo de la Dirección Territorial Centro de conformidad con las normas establecidas en la Constitución Política, el CPACA, la Ley de Servicios Públicos Domiciliarios vigente y las demás concordantes</t>
  </si>
  <si>
    <t>cllinas@superservicios.gov.co</t>
  </si>
  <si>
    <t>https://community.secop.gov.co/Public/Tendering/OpportunityDetail/Index?noticeUID=CO1.NTC.9505388&amp;isFromPublicArea=True&amp;isModal=true&amp;asPopupView=true</t>
  </si>
  <si>
    <t>LILIET CAROLINA LARA SASTOQUE</t>
  </si>
  <si>
    <t>FACATATIVA</t>
  </si>
  <si>
    <t>GESTIÓN LOGÍSTICA</t>
  </si>
  <si>
    <t xml:space="preserve">24 meses de experiencia profesional </t>
  </si>
  <si>
    <t>apoyo a la gestión para el desarrollo de actividades
relacionadas con la notificación oportuna y efectiva de los actos administrativos de la
Secretaría General</t>
  </si>
  <si>
    <t>lclara@superservicios.gov.co</t>
  </si>
  <si>
    <t>CATEGORIA 8</t>
  </si>
  <si>
    <t>Prestar servicios de apoyo a la gestión para el desarrollo de actividades relacionadas con la notificación oportuna y efectiva de los actos administrativos de la Secretaría General y aquellos requeridos por la Superintendencia de Servicios Públicos Domiciliarios.</t>
  </si>
  <si>
    <t>5 MESES</t>
  </si>
  <si>
    <t>https://community.secop.gov.co/Public/Tendering/OpportunityDetail/Index?noticeUID=CO1.NTC.9509702&amp;isFromPublicArea=True&amp;isModal=true&amp;asPopupView=true</t>
  </si>
  <si>
    <t>DAVID ESTEBAN GUERRERO VELEZ</t>
  </si>
  <si>
    <t xml:space="preserve"> especialización en Gestión de proyectos </t>
  </si>
  <si>
    <t xml:space="preserve">48 MESE DE EXPERIENCIA RELACIONADA </t>
  </si>
  <si>
    <t xml:space="preserve"> fortalecer las acciones de inspección, vigilancia y control y recopilar y analizar la información de los prestadores del servicio público de alcantarillado de acuerdo a su modelo de operación</t>
  </si>
  <si>
    <t>develez@superservicios.gov.co</t>
  </si>
  <si>
    <t xml:space="preserve">Categoría 21 </t>
  </si>
  <si>
    <t>Prestar los servicios profesionales especializados para fortalecer las acciones de inspección; vigilancia y control y recopilar y analizar la información de los prestadores del servicio público de alcantarillado de acuerdo a su modelo de operación</t>
  </si>
  <si>
    <t>$10.069.914</t>
  </si>
  <si>
    <t>https://community.secop.gov.co/Public/Tendering/OpportunityDetail/Index?noticeUID=CO1.NTC.9511550&amp;isFromPublicArea=True&amp;isModal=true&amp;asPopupView=true</t>
  </si>
  <si>
    <t>JEISSON ORLANDO GUTIERREZ SAMBONI</t>
  </si>
  <si>
    <t>INGENIERO TELEMÁTICO</t>
  </si>
  <si>
    <t xml:space="preserve">57 MESES DE EXPERIENCIA RELACIONADA </t>
  </si>
  <si>
    <t>servicios profesionales a la Oficina de Tecnologías de la Información y las Comunicaciones realizando actividades de gestión estructural e implementación de la Arquitectura de Seguridad Informática en la Superservicios.</t>
  </si>
  <si>
    <t>jogutierrez@superservicios.gov.co</t>
  </si>
  <si>
    <t>CATEGORIA 22</t>
  </si>
  <si>
    <t>Prestar servicios profesionales a la Oficina de Tecnologías de la Información y las Comunicaciones realizando actividades de gestión estructural e implementación de la Arquitectura de Seguridad Informática en la Superservicios.</t>
  </si>
  <si>
    <t>$12 336.078</t>
  </si>
  <si>
    <t>https://community.secop.gov.co/Public/Tendering/OpportunityDetail/Index?noticeUID=CO1.NTC.9512630&amp;isFromPublicArea=True&amp;isModal=true&amp;asPopupView=true</t>
  </si>
  <si>
    <t>NADIA RODRIGUEZ RIOS</t>
  </si>
  <si>
    <t>12 meses de experiencia
profesional</t>
  </si>
  <si>
    <t>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t>
  </si>
  <si>
    <t>nrodriguezr@superservicios.gov.co</t>
  </si>
  <si>
    <t>CATEGORIA 11</t>
  </si>
  <si>
    <t>$4.540.642</t>
  </si>
  <si>
    <t>9 MESES</t>
  </si>
  <si>
    <t>https://community.secop.gov.co/Public/Tendering/OpportunityDetail/Index?noticeUID=CO1.NTC.9513498&amp;isFromPublicArea=True&amp;isModal=true&amp;asPopupView=true</t>
  </si>
  <si>
    <t>JAIRO ALFONSO LAGUADO ALTAMIRANDA</t>
  </si>
  <si>
    <t>BARRANCABERMEJA</t>
  </si>
  <si>
    <t xml:space="preserve"> Especialista en Gerencia
en Riesgos Laborales, Seguridad y Salud en el Trabajo</t>
  </si>
  <si>
    <t>proyección de las actuaciones administrativas que resuelven los trámites a cargo de la Dirección Territorial Oriente de conformidad con las normas establecidas en la Constitución Política, el CPACA, la Ley de Servicios Públicos Domiciliario</t>
  </si>
  <si>
    <t>jlaguado@superservicios.gov.co</t>
  </si>
  <si>
    <t>Prestar los servicios profesionales para la proyección de las actuaciones
 administrativas que resuelven los trámites a cargo de la Dirección Territorial Oriente de
 conformidad con las normas establecidas en la Constitución Política; el CPACA; la Ley de
 Servicios Públicos Domiciliarios vigente y las demás concordantes; así como con los
 procedimientos; posiciones y orientaciones institucionales.</t>
  </si>
  <si>
    <t>https://community.secop.gov.co/Public/Tendering/OpportunityDetail/Index?noticeUID=CO1.NTC.9512652&amp;isFromPublicArea=True&amp;isModal=true&amp;asPopupView=true</t>
  </si>
  <si>
    <t>JESUS DAVID MORA BOLAÑOS</t>
  </si>
  <si>
    <t>TÉCNICO EN CONTABILIZACIÓN DE OPERACIONES COMERCIALES Y FINANCIERAS</t>
  </si>
  <si>
    <t xml:space="preserve">6 MESES DE EXPERIENCIA </t>
  </si>
  <si>
    <t>Prestar servicios de apoyo a la gestión para el desarrollo de actividades de archivo y gestión documental relacionadas con la documentación e información producida por la Secretaría General de la Superintendencia de Servicios Públicos Domiciliarios.</t>
  </si>
  <si>
    <t>jmorab@superservicios.gov.co</t>
  </si>
  <si>
    <t>$2.808.277</t>
  </si>
  <si>
    <t>https://community.secop.gov.co/Public/Tendering/OpportunityDetail/Index?noticeUID=CO1.NTC.9514282&amp;isFromPublicArea=True&amp;isModal=true&amp;asPopupView=true</t>
  </si>
  <si>
    <t>JESSICA PAOLA BORRERO HERREÑO</t>
  </si>
  <si>
    <t>HUILA</t>
  </si>
  <si>
    <t>NEIVA</t>
  </si>
  <si>
    <t>apoyo a las coordinaciones de la Dirección de Talento Humano en las actividades administrativas que se requieran</t>
  </si>
  <si>
    <t>jpborrero@superservicios.gov.co</t>
  </si>
  <si>
    <t>CATEGORIA 9</t>
  </si>
  <si>
    <t>Prestar servicios profesionales realizando apoyo a las coordinaciones de la Dirección de Talento Humano en las actividades administrativas que se requieran</t>
  </si>
  <si>
    <t>https://community.secop.gov.co/Public/Tendering/OpportunityDetail/Index?noticeUID=CO1.NTC.9515388&amp;isFromPublicArea=True&amp;isModal=true&amp;asPopupView=true</t>
  </si>
  <si>
    <t>DANIELA RIVAS DE LA HOZ</t>
  </si>
  <si>
    <t>MAGDALENA</t>
  </si>
  <si>
    <t>CIENAGA</t>
  </si>
  <si>
    <t>nálisis y registro de información territorial relacionada con la coyuntura de la atención y percepción de los usuarios sobre la prestación de los servicios públicos domiciliarios</t>
  </si>
  <si>
    <t>drivasd@superservicios.gov.co</t>
  </si>
  <si>
    <t>10 MESES</t>
  </si>
  <si>
    <t>https://community.secop.gov.co/Public/Tendering/OpportunityDetail/Index?noticeUID=CO1.NTC.9517509&amp;isFromPublicArea=True&amp;isModal=true&amp;asPopupView=true</t>
  </si>
  <si>
    <t>YULIANA ANDREA SANABRIA JIMENEZ</t>
  </si>
  <si>
    <t>Especialista en Derecho
Administrativo</t>
  </si>
  <si>
    <t>yasanabria@superservicios.gov.co</t>
  </si>
  <si>
    <t>https://community.secop.gov.co/Public/Tendering/OpportunityDetail/Index?noticeUID=CO1.NTC.9516771&amp;isFromPublicArea=True&amp;isModal=true&amp;asPopupView=true</t>
  </si>
  <si>
    <t>ANTOINE NUMA JAIMES</t>
  </si>
  <si>
    <t>NORTE DE SANTANDER</t>
  </si>
  <si>
    <t>CUCUTA</t>
  </si>
  <si>
    <t>Especialista en Derecho Comercial</t>
  </si>
  <si>
    <t>proyección de las actuaciones administrativas que resuelven los trámites a cargo de la Dirección Territorial Centro de conformidad con las normas establecidas en la Constitución Política,</t>
  </si>
  <si>
    <t>anumaj@superservicios.gov.co</t>
  </si>
  <si>
    <t>https://community.secop.gov.co/Public/Tendering/OpportunityDetail/Index?noticeUID=CO1.NTC.9518553&amp;isFromPublicArea=True&amp;isModal=true&amp;asPopupView=true</t>
  </si>
  <si>
    <t>ANDREA CATALINA CASTRO TORRES</t>
  </si>
  <si>
    <t>BOYACA</t>
  </si>
  <si>
    <t>SOGAMOSO</t>
  </si>
  <si>
    <t>elaboración de informes de ley, ejecución de auditorías y el seguimiento en el componente jurídico de la Oficina de Control Interno</t>
  </si>
  <si>
    <t>accastrot@superservicios.gov.co</t>
  </si>
  <si>
    <t>CATEGORIA 24</t>
  </si>
  <si>
    <t>Prestar los servicios profesionales para la elaboración de informes de ley; ejecución de auditorías y el seguimiento en el componente jurídico de la Oficina de Control Interno; a fin de garantizar el cumplimiento de sus funciones y roles en la vigencia 2026.</t>
  </si>
  <si>
    <t>https://community.secop.gov.co/Public/Tendering/OpportunityDetail/Index?noticeUID=CO1.NTC.9520374&amp;isFromPublicArea=True&amp;isModal=true&amp;asPopupView=true</t>
  </si>
  <si>
    <t>PAOLA MARIA MUÑOZ MEJIA</t>
  </si>
  <si>
    <t>BARRANQUILLA</t>
  </si>
  <si>
    <t xml:space="preserve"> especialización en Gestión de Proyectos de Ingeniería</t>
  </si>
  <si>
    <t xml:space="preserve">36 MESES DE EXPERIENCIA PROFESIONAL RELACIONADA </t>
  </si>
  <si>
    <t xml:space="preserve">seguimiento de las acciones de inspección, vigilancia y control de los prestadores del servicio de acueducto </t>
  </si>
  <si>
    <t>pmunoz@superservicios.gov.co</t>
  </si>
  <si>
    <t>CATEGORIA 19</t>
  </si>
  <si>
    <t>Prestar los servicios profesionales para apoyar la gestión y seguimiento de las acciones
 de inspección; vigilancia y control de los prestadores del servicio de acueducto .</t>
  </si>
  <si>
    <t xml:space="preserve">$ 8.795.453
</t>
  </si>
  <si>
    <t>https://community.secop.gov.co/Public/Tendering/OpportunityDetail/Index?noticeUID=CO1.NTC.9520750&amp;isFromPublicArea=True&amp;isModal=true&amp;asPopupView=true</t>
  </si>
  <si>
    <t>JORGE ELIECER LOZANO OSPINA</t>
  </si>
  <si>
    <t>GUAMO</t>
  </si>
  <si>
    <t>especialización en Informática para la Gerencia
de Proyectos Informáticos</t>
  </si>
  <si>
    <t xml:space="preserve">57 MESES DE EXPERIENCIA PROFESIONAL REALACIONADA </t>
  </si>
  <si>
    <t>Prestar servicios profesionales especializados a la Oficina de Tecnologías de la Información y las Comunicaciones. OTIC para la definición de modelos tecnológicos en el marco de la gobernanza de TI, orientados a articular la estrategia de tecnologías de la información con la estrategia institucional de la Superintendencia de Servicios Públicos Domiciliarios, como insumo para la elaboración del documento de planeación estratégica en TI.</t>
  </si>
  <si>
    <t>jlozano@superservicios.gov.co</t>
  </si>
  <si>
    <t>Prestar servicios profesionales especializados a la Oficina de Tecnologías de la Información y las Comunicaciones. OTIC para la definición de modelos tecnológicos en el marco de la gobernanza de TI; orientados a articular la estrategia de tecnologías de la información con la estrategia institucional de la Superintendencia de Servicios Públicos Domiciliarios; como insumo para la elaboración del documento de planeación estratégica en TI.</t>
  </si>
  <si>
    <t xml:space="preserve"> $12,336.078</t>
  </si>
  <si>
    <t>https://community.secop.gov.co/Public/Tendering/OpportunityDetail/Index?noticeUID=CO1.NTC.9519276&amp;isFromPublicArea=True&amp;isModal=true&amp;asPopupView=true</t>
  </si>
  <si>
    <t>LUIS ALFREDO RAMOS SUAREZ</t>
  </si>
  <si>
    <t>especialización en Derecho
Administrativo</t>
  </si>
  <si>
    <t xml:space="preserve"> defensa jurídica integral en procesos prejudiciales y judiciales de alta cuantía y complejidad</t>
  </si>
  <si>
    <t>OFICINA ASESORA JURIDICA</t>
  </si>
  <si>
    <t>laramos@superservicios.gov.co</t>
  </si>
  <si>
    <t>Prestar servicios profesionales de defensa jurídica integral en procesos
 prejudiciales y judiciales de alta cuantía y complejidad; que sean asignados por la Supervisión
 o por el Jefe de la Oficina Asesora Jurídica.</t>
  </si>
  <si>
    <t>https://community.secop.gov.co/Public/Tendering/OpportunityDetail/Index?noticeUID=CO1.NTC.9521196&amp;isFromPublicArea=True&amp;isModal=true&amp;asPopupView=true</t>
  </si>
  <si>
    <t>DAVID SANTIAGO RIVERA</t>
  </si>
  <si>
    <t>ZIPACON</t>
  </si>
  <si>
    <t xml:space="preserve">12 MESES DE EXPERIENCIA PROFESIONAL RELACIONADA </t>
  </si>
  <si>
    <t xml:space="preserve">servicios profesionales para apoyar técnicamente el mejoramiento de la
disponibilidad de la calidad del agua </t>
  </si>
  <si>
    <t>dsrivera@superservicios.gov.co</t>
  </si>
  <si>
    <t>CATEGORIA 15</t>
  </si>
  <si>
    <t>Prestar los servicios profesionales para apoyar técnicamente el mejoramiento de la 
 disponibilidad de la calidad del agua</t>
  </si>
  <si>
    <t>https://community.secop.gov.co/Public/Tendering/OpportunityDetail/Index?noticeUID=CO1.NTC.9522994&amp;isFromPublicArea=True&amp;isModal=true&amp;asPopupView=true</t>
  </si>
  <si>
    <t>CESAR AUGUSTO LASSO CALVO</t>
  </si>
  <si>
    <t>RIOSUCIO</t>
  </si>
  <si>
    <t xml:space="preserve">48 MESES DE EXPERIENCIA PROFESIONAL RELACIONADA </t>
  </si>
  <si>
    <t>Prestar servicios profesionales a la Oficina de Tecnologías de la Información y las Comunicaciones para realizar las actividades relacionadas con el fortalecimiento de las capacidades técnicas en LINUX para la operación, mantenimiento, mejora y actualización de la infraestructura tecnológica de nube y datacenter de la Superintendencia.</t>
  </si>
  <si>
    <t>calasso@superservicios.gov.co</t>
  </si>
  <si>
    <t>CATEGORIA 21</t>
  </si>
  <si>
    <t>Prestar servicios profesionales a la Oficina de Tecnologías de la Información y las Comunicaciones para realizar las actividades relacionadas con el fortalecimiento de las capacidades técnicas en LINUX para la operación; mantenimiento; mejora y actualización de la infraestructura tecnológica de nube y datacenter de la Superintendencia.</t>
  </si>
  <si>
    <t>https://community.secop.gov.co/Public/Tendering/OpportunityDetail/Index?noticeUID=CO1.NTC.9519702&amp;isFromPublicArea=True&amp;isModal=true&amp;asPopupView=true</t>
  </si>
  <si>
    <t>NATALIA BERNATE SUAREZ</t>
  </si>
  <si>
    <t>INGENIERÍA CIVIL</t>
  </si>
  <si>
    <t xml:space="preserve">título de posgrado en la
modalidad de maestría en ingeniería Civil </t>
  </si>
  <si>
    <t xml:space="preserve">30 MESES DE EXPERIENCIA PROFESIONAL RELACIONADA </t>
  </si>
  <si>
    <t>Prestar los servicios profesionales para apoyar técnicamente las actividades encaminadas a fortalecer las acciones de inspección, vigilancia y control de prestadores del servicio de acueducto que suministran agua no tratada.</t>
  </si>
  <si>
    <t>nbernate@superservicios.gov.co</t>
  </si>
  <si>
    <t>CATEGORIA 18</t>
  </si>
  <si>
    <t>Prestar los servicios profesionales para apoyar técnicamente las actividades 
 encaminadas a fortalecer las acciones de inspección; vigilancia y control de prestadores del servicio de 
 acueducto que suministran agua no tratada.</t>
  </si>
  <si>
    <t>https://community.secop.gov.co/Public/Tendering/OpportunityDetail/Index?noticeUID=CO1.NTC.9522200&amp;isFromPublicArea=True&amp;isModal=true&amp;asPopupView=true</t>
  </si>
  <si>
    <t>DEISI PAOLA MARTINEZ PINEDA</t>
  </si>
  <si>
    <t>TOTA</t>
  </si>
  <si>
    <t>especialización en Derecho
Constitucional y Administrativo</t>
  </si>
  <si>
    <t>Prestar servicios profesionales de defensa jurídica integral en procesos prejudiciales y judiciales de alta cuantía y complejidad, que sean asignados por la Supervisión o por el Jefe de la Oficina Asesora Jurídica.</t>
  </si>
  <si>
    <t>dpmartinezp@superservicios.gov.co</t>
  </si>
  <si>
    <t>https://community.secop.gov.co/Public/Tendering/OpportunityDetail/Index?noticeUID=CO1.NTC.9522452&amp;isFromPublicArea=True&amp;isModal=true&amp;asPopupView=true</t>
  </si>
  <si>
    <t>ALVARO ANDRES AGUILAR ANGARITA</t>
  </si>
  <si>
    <t>SOCORRO</t>
  </si>
  <si>
    <t>Especialista en GERENCIA DE PROYECTOS EN INTELIGENCIA DE
NEGOCIOS</t>
  </si>
  <si>
    <t xml:space="preserve">57 MESES DE EXPERIENCIA PROFESIONAL RELACIONADA </t>
  </si>
  <si>
    <t>Prestar servicios profesionales a la Oficina de Tecnologías de la Información y las Comunicaciones como Arquitecto de Datos de Información, para apoyar las actividades relacionadas con el acceso, almacenamiento, estructura y gestión de datos e información de la Superservicios.</t>
  </si>
  <si>
    <t>aaguilara@superservicios.gov.co</t>
  </si>
  <si>
    <t>Prestar servicios profesionales a la Oficina de Tecnologías de la Información y las Comunicaciones como Arquitecto de Datos de Información; para apoyar las actividades relacionadas con el acceso; almacenamiento; estructura y gestión de datos e información de la Superservicios.</t>
  </si>
  <si>
    <t xml:space="preserve">$12,336,078
</t>
  </si>
  <si>
    <t>https://community.secop.gov.co/Public/Tendering/OpportunityDetail/Index?noticeUID=CO1.NTC.9523142&amp;isFromPublicArea=True&amp;isModal=true&amp;asPopupView=true</t>
  </si>
  <si>
    <t>LAURA CATALINA RUBIO CALDERON</t>
  </si>
  <si>
    <t>INGENIERÍA SANITARIA</t>
  </si>
  <si>
    <t xml:space="preserve"> título de posgrado en la
modalidad de maestría en Desarrollo Sustentable y Gestión Ambiental</t>
  </si>
  <si>
    <t>apoyar la toma de muestras en campo, así como realizar el análisis e la información obtenida en el marco de las acciones de inspección, vigilancia y control de prestadores del servicio de acueducto que suministran agua no tratada.</t>
  </si>
  <si>
    <t>lrubio@superservicios.gov.co</t>
  </si>
  <si>
    <t>Prestar sus servicios profesionales para apoyar la toma de muestras en campo; así 
 como realizar el análisis e la información obtenida en el marco de las acciones de inspección; vigilancia 
 y control de prestadores del servicio de acueducto que suministran agua no tratada.</t>
  </si>
  <si>
    <t>https://community.secop.gov.co/Public/Tendering/OpportunityDetail/Index?noticeUID=CO1.NTC.9524049&amp;isFromPublicArea=True&amp;isModal=true&amp;asPopupView=true</t>
  </si>
  <si>
    <t>WILMAN JOSE VEGA CASTILLA</t>
  </si>
  <si>
    <t>CESAR</t>
  </si>
  <si>
    <t>VALLEDUPAR</t>
  </si>
  <si>
    <t>M A G I S T E R E N INGENIERIA - INGENIERIA DE SISTEMAS Y
COMPUTACION</t>
  </si>
  <si>
    <t>Prestar servicios profesionales especializados a la Oficina de Tecnologías de la Información y las Comunicaciones OTIC para el desarrollo, mantenimiento evolutivo y actualización de aplicaciones y sistemas de información de la Superintendencia de Servicios Públicos Domiciliarios, conforme a los requerimientos y estándares definidos por la Entidad.</t>
  </si>
  <si>
    <t>wjvega@superservicios.gov.co</t>
  </si>
  <si>
    <t>https://community.secop.gov.co/Public/Tendering/OpportunityDetail/Index?noticeUID=CO1.NTC.9524105&amp;isFromPublicArea=True&amp;isModal=true&amp;asPopupView=true</t>
  </si>
  <si>
    <t>BRENDA LIZ DIAZ SUAZMAN</t>
  </si>
  <si>
    <t xml:space="preserve"> Especialista en Derecho
Laboral y Relaciones Industriales</t>
  </si>
  <si>
    <t xml:space="preserve">NO REQUIERE EXPERIENCIA </t>
  </si>
  <si>
    <t>Prestar los servicios profesionales para la proyección de las actuaciones administrativas que resuelven los trámites a cargo de la Dirección Territorial Noroccidente de conformidad con las normas establecidas en la Constitución Política, el CPACA, la Ley de Servicios Públicos Domiciliarios vigente y las demás concordantes, así como con los procedimientos, posiciones y orientaciones institucionales.</t>
  </si>
  <si>
    <t>bdiaz@superservicios.gov.co</t>
  </si>
  <si>
    <t>Prestar los servicios profesionales para la proyección de las actuaciones
 administrativas que resuelven los trámites a cargo de la Dirección Territorial Noroccidente de
 conformidad con las normas establecidas en la Constitución Política; el CPACA; la Ley de
 Servicios Públicos Domiciliarios vigente y las demás concordantes; así como con los
 procedimientos; posiciones y orientaciones institucionales.</t>
  </si>
  <si>
    <t>https://community.secop.gov.co/Public/Tendering/OpportunityDetail/Index?noticeUID=CO1.NTC.9527537&amp;isFromPublicArea=True&amp;isModal=true&amp;asPopupView=true</t>
  </si>
  <si>
    <t>INGRID KATHERINE ORTEGA</t>
  </si>
  <si>
    <t>COMUNICADORA SOCIAL</t>
  </si>
  <si>
    <t>Prestar servicios profesionales para fortalecer la dimensión territorial del Observatorio Nacional de Servicios Públicos Domiciliarios, mediante la realización de actividades orientadas a la implementación de mecanismos pedagógicos en el marco de la Red de Comunidades por el Control Social, en la Dirección Territorial Centro.</t>
  </si>
  <si>
    <t>iortega@superservicios.gov.co</t>
  </si>
  <si>
    <t>Prestar servicios profesionales para fortalecer la dimensión territorial del
 Observatorio Nacional de Servicios Públicos Domiciliarios; mediante la realización de
 actividades orientadas a la implementación de mecanismos pedagógicos en el marco de
 la Red de Comunidades por el Control Social; en la Dirección Territorial Centro.</t>
  </si>
  <si>
    <t>https://community.secop.gov.co/Public/Tendering/OpportunityDetail/Index?noticeUID=CO1.NTC.9527559&amp;isFromPublicArea=True&amp;isModal=true&amp;asPopupView=true</t>
  </si>
  <si>
    <t>HENRY ERACLITO ARANA VALERO</t>
  </si>
  <si>
    <t>TECNICO EN ADMINISTRACION</t>
  </si>
  <si>
    <t>6 MESES DE EXPERIENCIA LABORAL</t>
  </si>
  <si>
    <t>Prestar servicios personales de apoyo a la gestión en la Dirección Técnica de Gestión de Energía, mediante la ejecución de actividades administrativas, operativas y de seguimiento orientadas a fortalecer el cumplimiento de las funciones misionales, objetivos estratégicos y metas del área, garantizando la adecuada gestión de la información, el soporte a los procesos internos y la atención oportuna de requerimientos, de acuerdo con los lineamientos institucionales, y normatividad vigente</t>
  </si>
  <si>
    <t>harana@superservicios.gov.co</t>
  </si>
  <si>
    <t>CATEGORIA 5</t>
  </si>
  <si>
    <t>Prestar servicios personales de apoyo a la gestión en la Dirección Técnica de Gestión de Energía; mediante la ejecución de actividades administrativas; operativas y de seguimiento orientadas a fortalecer el cumplimiento de las funciones misionales; objetivos estratégicos y metas del área; garantizando la adecuada gestión de la información; el soporte a los procesos internos y la atención oportuna de requerimientos; de acuerdo con los lineamientos institucionales; y normatividad vigente.</t>
  </si>
  <si>
    <t>6 MESES</t>
  </si>
  <si>
    <t>https://community.secop.gov.co/Public/Tendering/OpportunityDetail/Index?noticeUID=CO1.NTC.9584817&amp;isFromPublicArea=True&amp;isModal=true&amp;asPopupView=true</t>
  </si>
  <si>
    <t>DIEGO FERNANDO JAIMES HERRERA</t>
  </si>
  <si>
    <t>Prestar los servicios profesionales para la proyección de las actuaciones administrativas que resuelven los trámites a cargo de la Dirección Territorial Oriente de conformidad con las normas establecidas en la Constitución Política, el CPACA, la Ley de Servicios Públicos Domiciliarios vigente y las demás concordantes, así como con los procedimientos, posiciones y orientaciones institucionales</t>
  </si>
  <si>
    <t>dfjaimes@superservicios.gov.co</t>
  </si>
  <si>
    <t>https://community.secop.gov.co/Public/Tendering/OpportunityDetail/Index?noticeUID=CO1.NTC.9528551&amp;isFromPublicArea=True&amp;isModal=true&amp;asPopupView=true</t>
  </si>
  <si>
    <t>BEATRIZ HERRERA JAIME</t>
  </si>
  <si>
    <t>PAIPA</t>
  </si>
  <si>
    <t>INGENIERA DE PETROLEOS</t>
  </si>
  <si>
    <t>Maestría
en Economía y Política Energético Ambiental</t>
  </si>
  <si>
    <t>Prestar servicios profesionales en la Unidad de Monitoreo de Mercados de Energía y Gas - UMMEG, orientados a definir requerimientos de información y apoyo a la actualización técnica de los modelos analíticos que respaldan el seguimiento y la supervisión diferencial y preventiva del mercado mayorista de gas natural</t>
  </si>
  <si>
    <t>bherrera@superservicios.gov.co</t>
  </si>
  <si>
    <t>Prestar servicios profesionales en la Unidad de Monitoreo de Mercados de Energía y Gas - UMMEG; orientados a definir requerimientos de información y apoyo a la actualización técnica de los modelos analíticos que respaldan el seguimiento y la supervisión diferencial y preventiva del mercado mayorista de gas natural.</t>
  </si>
  <si>
    <t>https://community.secop.gov.co/Public/Tendering/OpportunityDetail/Index?noticeUID=CO1.NTC.9584334&amp;isFromPublicArea=True&amp;isModal=true&amp;asPopupView=true</t>
  </si>
  <si>
    <t>ROCIO STELLA GUIO NAVAS</t>
  </si>
  <si>
    <t>Especialización en Sistemas de la Información en la Organización</t>
  </si>
  <si>
    <t>Prestar servicios profesionales especializados a la Oficina de Tecnologías de la Información y las Comunicaciones - OTIC para liderar técnicamente los proyectos de desarrollo y evolución de aplicaciones y sistemas de información de la Superintendencia de Servicios Públicos Domiciliarios, garantizando el cumplimiento del plan de acción definido por la Entidad</t>
  </si>
  <si>
    <t>rsguio@superservicios.gov.co</t>
  </si>
  <si>
    <t>Prestar servicios profesionales especializados a la Oficina de Tecnologías de la Información y las Comunicaciones - OTIC para liderar técnicamente los proyectos de desarrollo y evolución de aplicaciones y sistemas de información de la Superintendencia de Servicios Públicos Domiciliarios; garantizando el cumplimiento del plan de acción definido por la Entidad.</t>
  </si>
  <si>
    <t>https://community.secop.gov.co/Public/Tendering/OpportunityDetail/Index?noticeUID=CO1.NTC.9529033&amp;isFromPublicArea=True&amp;isModal=true&amp;asPopupView=true</t>
  </si>
  <si>
    <t>LAURA ANDREA MORENO PINZON</t>
  </si>
  <si>
    <t>Especialización en Alta Gerencia</t>
  </si>
  <si>
    <t>Prestar servicios profesionales en la Dirección Técnica de Gestión de Energía, realizando la consolidación de información y requerimientos en el marco de los procesos de vigilancia e inspección. Apoyando las gestiones administrativas, de inspección y de vigilancia requeridas para el cumplimiento de las acciones y metas de la Dirección</t>
  </si>
  <si>
    <t>lmorenop@superservicios.gov.co</t>
  </si>
  <si>
    <t>CATEGORIA 09</t>
  </si>
  <si>
    <t>Prestar servicios profesionales en la Dirección Técnica de Gestión de Energía, realizando la consolidación de información y requerimientos en el marco de los procesos de vigilancia e inspección. Apoyando las gestiones administrativas, de inspección y de vigilancia requeridas para el cumplimiento de las acciones y metas de la Dirección.</t>
  </si>
  <si>
    <t xml:space="preserve">https://community.secop.gov.co/Public/Tendering/OpportunityDetail/Index?noticeUID=CO1.NTC.9562999&amp;isFromPublicArea=True&amp;isModal=False
</t>
  </si>
  <si>
    <t>ANGEL RICARDO BECERRA MUÑOZ</t>
  </si>
  <si>
    <t>DUITAMA</t>
  </si>
  <si>
    <t>INGENIERO ELECTROMECÁNICO</t>
  </si>
  <si>
    <t>especialista en Diseño de maquinaria y equipo</t>
  </si>
  <si>
    <t xml:space="preserve">24 MESES DE EXPERIENCIA PROFESIONAL RELACIONADA </t>
  </si>
  <si>
    <t>abecerra@superservicios.gov.co</t>
  </si>
  <si>
    <t>Prestar los servicios profesionales desde el componente el componente técnico para realizar análisis integrales de las dinámicas energéticas en ZNI; integrando información técnica; territorial; socioeconómica y operativa; con el fin de generar insumos que soporten la construcción de escenarios; tendencias y diagnósticos que permitan anticipar
 riesgos y desafíos estructurales en la prestación del servicio en territorio; contribuyendo al fortalecimiento del Observatorio</t>
  </si>
  <si>
    <t>https://community.secop.gov.co/Public/Tendering/OpportunityDetail/Index?noticeUID=CO1.NTC.9530560&amp;isFromPublicArea=True&amp;isModal=true&amp;asPopupView=true</t>
  </si>
  <si>
    <t>ELKIN DADALIER MORENO MORA</t>
  </si>
  <si>
    <t>Especialista en Derecho
Constitucional y Administrativo</t>
  </si>
  <si>
    <t>Prestar los servicios profesionales para la proyección de las actuaciones administrativas que resuelven los trámites a cargo de la Dirección Territorial Centro de conformidad con las normas establecidas en la Constitución Política, el CPACA, la Ley de Servicios Públicos Domiciliarios vigente y las demás concordantes, así como con los procedimientos, posiciones y orientaciones institucionales.</t>
  </si>
  <si>
    <t>emoreno@superservicios.gov.co</t>
  </si>
  <si>
    <t>https://community.secop.gov.co/Public/Tendering/OpportunityDetail/Index?noticeUID=CO1.NTC.9530943&amp;isFromPublicArea=True&amp;isModal=true&amp;asPopupView=true</t>
  </si>
  <si>
    <t>VIVIANA ANDREA VIDAL HERNANDEZ</t>
  </si>
  <si>
    <t>Prestar los servicios profesionales para apoyar las actividades administrativas y de gestión de la información asociada a las actuaciones administrativas sancionatorias a cargo de la Superintendencia Delegada para la Protección al Usuario y la Gestión en Territorio, incluido el análisis, organización, seguimiento y consolidación de datos, conforme a los lineamientos institucionales.</t>
  </si>
  <si>
    <t>vavidal@superservicios.gov.co</t>
  </si>
  <si>
    <t>Prestar los servicios profesionales para apoyar las actividades administrativas y de
 gestión de la información asociada a las actuaciones administrativas sancionatorias a cargo
 de la Superintendencia Delegada para la Protección al Usuario y la Gestión en Territorio;
 incluido el análisis; organización; seguimiento y consolidación de datos; conforme a los
 lineamientos institucionales.</t>
  </si>
  <si>
    <t>https://community.secop.gov.co/Public/Tendering/OpportunityDetail/Index?noticeUID=CO1.NTC.9531143&amp;isFromPublicArea=True&amp;isModal=true&amp;asPopupView=true</t>
  </si>
  <si>
    <t>MELANY JOHANNA RUBIANO RAMOS</t>
  </si>
  <si>
    <t>PSICOLOGA</t>
  </si>
  <si>
    <t>12 MESES DE EXPERIENCIA PROFESIONAL</t>
  </si>
  <si>
    <t>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t>
  </si>
  <si>
    <t>mrubiano@superservicios.gov.co</t>
  </si>
  <si>
    <t>https://community.secop.gov.co/Public/Tendering/OpportunityDetail/Index?noticeUID=CO1.NTC.9533949&amp;isFromPublicArea=True&amp;isModal=true&amp;asPopupView=true</t>
  </si>
  <si>
    <t>DIEGO ALONSO GUARIN CARVAJAL</t>
  </si>
  <si>
    <t>CASABIANCA</t>
  </si>
  <si>
    <t>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 (Zona horaria (UTC-05:00) Bogotá, Lima, Quito)</t>
  </si>
  <si>
    <t>daguarinc@superservicios.gov.co</t>
  </si>
  <si>
    <t>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
 (Zona horaria (UTC-05:00) Bogotá; Lima; Quito)</t>
  </si>
  <si>
    <t>https://community.secop.gov.co/Public/Tendering/OpportunityDetail/Index?noticeUID=CO1.NTC.9538268&amp;isFromPublicArea=True&amp;isModal=true&amp;asPopupView=true</t>
  </si>
  <si>
    <t>SEBASTIAN DAVID HERNANDEZ BADILLO</t>
  </si>
  <si>
    <t>VALLE</t>
  </si>
  <si>
    <t>CALI</t>
  </si>
  <si>
    <t>Profesional diagnósticos de los modelos</t>
  </si>
  <si>
    <t>sdhernandez@superservicios.gov.co</t>
  </si>
  <si>
    <t>Prestar los servicios profesionales para apoyar en los diagnósticos de los modelos de operación y prestación de los prestadores del servicio de alcantarillado desde un componente técnico; operativo y de información</t>
  </si>
  <si>
    <t>https://community.secop.gov.co/Public/Tendering/OpportunityDetail/Index?noticeUID=CO1.NTC.9566134&amp;isFromPublicArea=True&amp;isModal=true&amp;asPopupView=true</t>
  </si>
  <si>
    <t>YERSON NICOLAS CORTES ESTEBAN</t>
  </si>
  <si>
    <t>12 meses de experiencia
profesional</t>
  </si>
  <si>
    <t>Profesional análisis de información</t>
  </si>
  <si>
    <t>yncortes@superservicios.gov.co</t>
  </si>
  <si>
    <t>https://community.secop.gov.co/Public/Tendering/OpportunityDetail/Index?noticeUID=CO1.NTC.9538174&amp;isFromPublicArea=True&amp;isModal=true&amp;asPopupView=true</t>
  </si>
  <si>
    <t>LUIS EDUARDO BERNAL ROMERO</t>
  </si>
  <si>
    <t>ESPECIALISTA EN DERECHO CONTRACTUAL</t>
  </si>
  <si>
    <t xml:space="preserve">Profesional especializado procesos contractuales </t>
  </si>
  <si>
    <t>lebernalr@superservicios.gov.co</t>
  </si>
  <si>
    <t>https://community.secop.gov.co/Public/Tendering/OpportunityDetail/Index?noticeUID=CO1.NTC.9546401&amp;isFromPublicArea=True&amp;isModal=true&amp;asPopupView=true</t>
  </si>
  <si>
    <t>NICOLAS AMADOR PEÑARANDA</t>
  </si>
  <si>
    <t>CIENCIA POLITICA Y GOBIERNO</t>
  </si>
  <si>
    <t>12 meses de experiencia laboral</t>
  </si>
  <si>
    <t>Tecnológo en corrección de estilo de documentos</t>
  </si>
  <si>
    <t>namador@superservicios.gov.co</t>
  </si>
  <si>
    <t>Categoría 7</t>
  </si>
  <si>
    <t>Prestar servicios de apoyo a la Oficina Asesora de Planeación e Innovación Institucional para la corrección de estilo de los documentos técnicos consolidados; producto de los procesos de analítica institucional; en el marco del desarrollo de los contenidos temáticos de la Escuela y del Observatorio de Servicios Públicos.</t>
  </si>
  <si>
    <t>https://community.secop.gov.co/Public/Tendering/OpportunityDetail/Index?noticeUID=CO1.NTC.9545476&amp;isFromPublicArea=True&amp;isModal=true&amp;asPopupView=true</t>
  </si>
  <si>
    <t>LEONOR RIOS LOZANO</t>
  </si>
  <si>
    <t>CHISCAS</t>
  </si>
  <si>
    <t>NO REQUIERE</t>
  </si>
  <si>
    <t>Proyectista</t>
  </si>
  <si>
    <t>lrios@superservicios.gov.co</t>
  </si>
  <si>
    <t>$5.091.691</t>
  </si>
  <si>
    <t xml:space="preserve">8 meses </t>
  </si>
  <si>
    <t>https://community.secop.gov.co/Public/Tendering/OpportunityDetail/Index?noticeUID=CO1.NTC.9539324&amp;isFromPublicArea=True&amp;isModal=true&amp;asPopupView=true</t>
  </si>
  <si>
    <t>JUAN CAMILO HUERTAS MERCHAN</t>
  </si>
  <si>
    <t>ESPECIALISTA EN DERECHO ADMINISTRATIVO</t>
  </si>
  <si>
    <t>jchuertasm@superservicios.gov.co</t>
  </si>
  <si>
    <t>Prestar servicios profesionales especializados a la Oficina de Tecnologías de la Información y las Comunicaciones - OTIC; como abogado especialista; para la estructuración y seguimiento jurídico de los procesos de contratación de tecnologías de la información y el acompañamiento a la ejecución contractual; conforme a la normatividad vigente y los lineamientos institucionales.</t>
  </si>
  <si>
    <t>$12.815.149</t>
  </si>
  <si>
    <t>https://community.secop.gov.co/Public/Tendering/OpportunityDetail/Index?noticeUID=CO1.NTC.9542216&amp;isFromPublicArea=True&amp;isModal=true&amp;asPopupView=true</t>
  </si>
  <si>
    <t>NUBIA LUCIA ESCOBAR PEÑA</t>
  </si>
  <si>
    <t>ARMERO (GUAYABAL)</t>
  </si>
  <si>
    <t>18 meses de experiencia profesional relacionada</t>
  </si>
  <si>
    <t xml:space="preserve">Profesional atención pqrs financieras </t>
  </si>
  <si>
    <t>nlescobar@superservicios.gov.co</t>
  </si>
  <si>
    <t>Categoria 20</t>
  </si>
  <si>
    <t>Prestar los servicios profesionales en la atención de respuestas a requerimientos y asistencia jurídica de los trámites asociados al proceso de gestión financiera.</t>
  </si>
  <si>
    <t>$9.411.135</t>
  </si>
  <si>
    <t>https://community.secop.gov.co/Public/Tendering/OpportunityDetail/Index?noticeUID=CO1.NTC.9545705&amp;isFromPublicArea=True&amp;isModal=true&amp;asPopupView=true</t>
  </si>
  <si>
    <t>OMAR PINZON MORENO</t>
  </si>
  <si>
    <t>ESPECIALISTA EN DERECHO COMERCIAL Y FINANCIERO</t>
  </si>
  <si>
    <t>opinzonm@superservicios.gov.co</t>
  </si>
  <si>
    <t>Prestar los servicios profesionales para la proyección de las actuaciones
 administrativas que resuelven los trámites a cargo de la Dirección Territorial Nororiente de
 conformidad con las normas establecidas en la Constitución Política; el CPACA; la Ley de
 Servicios Públicos Domiciliarios vigente y las demás concordantes; así como con los
 procedimientos; posiciones y orientaciones institucionales.</t>
  </si>
  <si>
    <t>https://community.secop.gov.co/Public/Tendering/OpportunityDetail/Index?noticeUID=CO1.NTC.9546296&amp;isFromPublicArea=True&amp;isModal=true&amp;asPopupView=true</t>
  </si>
  <si>
    <t>ANDERSON ALEXIS HERNANDEZ ORTEGA</t>
  </si>
  <si>
    <t>INGENIERO CIVIL</t>
  </si>
  <si>
    <t>ahernandezo@superservicios.gov.co</t>
  </si>
  <si>
    <t>12 meses</t>
  </si>
  <si>
    <t>https://community.secop.gov.co/Public/Tendering/OpportunityDetail/Index?noticeUID=CO1.NTC.9547344&amp;isFromPublicArea=True&amp;isModal=true&amp;asPopupView=true</t>
  </si>
  <si>
    <t>YENY ARTEAGA JORDAN</t>
  </si>
  <si>
    <t>ESPITAL</t>
  </si>
  <si>
    <t>PSICOLOGO</t>
  </si>
  <si>
    <t>SE APLICA EQUIVALENCIA</t>
  </si>
  <si>
    <t>Profesional atención servicio al ciudadano</t>
  </si>
  <si>
    <t>ymarteaga@superservicios.gov.co</t>
  </si>
  <si>
    <t>Prestar los servicios profesionales para apoyar el desarrollo de actividades relacionadas con el servicio al ciudadano; mediante acciones de acompañamiento territorial; gestión de información; interacción con actores del sector de servicios públicos domiciliarios y apoyo a la relación con las empresas prestadoras.</t>
  </si>
  <si>
    <t>$7.402.957</t>
  </si>
  <si>
    <t>https://community.secop.gov.co/Public/Tendering/OpportunityDetail/Index?noticeUID=CO1.NTC.9555732&amp;isFromPublicArea=True&amp;isModal=true&amp;asPopupView=true</t>
  </si>
  <si>
    <t>CARLOS MAURICIO CATAÑO DE LA OSSA</t>
  </si>
  <si>
    <t>SUCRE</t>
  </si>
  <si>
    <t>SINCE</t>
  </si>
  <si>
    <t>ESPECIALISTA EN PLANEACION AMBIEWNTAL DE LOS RECURSOS NATURALES</t>
  </si>
  <si>
    <t xml:space="preserve">Profesional estructurador de contenido </t>
  </si>
  <si>
    <t>ccatano@superservicios.gov.co</t>
  </si>
  <si>
    <t>Prestación de servicios profesionales especializados para fortalecer las capacidades técnicas de las organizaciones de recicladores; enfocados en el cumplimiento de estándares asociados a la inspección; vigilancia y control (IVC).</t>
  </si>
  <si>
    <t>Fortalecimiento del proceso de formalización de las organizaciones de recicladores de oficio a nivel Nacional</t>
  </si>
  <si>
    <t>https://community.secop.gov.co/Public/Tendering/OpportunityDetail/Index?noticeUID=CO1.NTC.9548368&amp;isFromPublicArea=True&amp;isModal=true&amp;asPopupView=true</t>
  </si>
  <si>
    <t>YEINER YESID PALACIOS SERNA</t>
  </si>
  <si>
    <t>QUIBDO</t>
  </si>
  <si>
    <t>CHOCO</t>
  </si>
  <si>
    <t>ypalacios@superservicios.gov.co</t>
  </si>
  <si>
    <t>https://community.secop.gov.co/Public/Tendering/OpportunityDetail/Index?noticeUID=CO1.NTC.9548452&amp;isFromPublicArea=True&amp;isModal=true&amp;asPopupView=true</t>
  </si>
  <si>
    <t>DANIEL HERNANDO AMEZQUITA CHAPARRO</t>
  </si>
  <si>
    <t>ING AMBIENTAL Y SANITARIO</t>
  </si>
  <si>
    <t>ESPECIALISTA EN AGUAS Y MANTENIMIENTO AMBIENTAL</t>
  </si>
  <si>
    <t>Profesional fortalecimiento técnico</t>
  </si>
  <si>
    <t>damezquita@superservicios.gov.co</t>
  </si>
  <si>
    <t>https://community.secop.gov.co/Public/Tendering/OpportunityDetail/Index?noticeUID=CO1.NTC.9549166&amp;isFromPublicArea=True&amp;isModal=true&amp;asPopupView=true</t>
  </si>
  <si>
    <t>JORGE LUIS JIMENEZ PLAZAS</t>
  </si>
  <si>
    <t>ABOGAD0</t>
  </si>
  <si>
    <t>Profesional en desarrollo ejecucion y seguimiento de servicios públicos</t>
  </si>
  <si>
    <t>jljimenez@superservicios.gov.co</t>
  </si>
  <si>
    <t>Prestar los servicios profesionales para el desarrollo; ejecución y seguimiento de las actividades de inspección; vigilancia y control en materia de servicios públicos domiciliarios a cargo de la Superintendencia Delegada para la Protección al Usuario y la Gestión en Territorio.</t>
  </si>
  <si>
    <t>https://community.secop.gov.co/Public/Tendering/OpportunityDetail/Index?noticeUID=CO1.NTC.9549531&amp;isFromPublicArea=True&amp;isModal=true&amp;asPopupView=true</t>
  </si>
  <si>
    <t>JAVIER ALONSO CERON GUERRERO</t>
  </si>
  <si>
    <t>ADMINISTRADOR PUBLICO</t>
  </si>
  <si>
    <t>jaceron@superservicios.gov.co</t>
  </si>
  <si>
    <t>https://community.secop.gov.co/Public/Tendering/OpportunityDetail/Index?noticeUID=CO1.NTC.9550042&amp;isFromPublicArea=True&amp;isModal=true&amp;asPopupView=true</t>
  </si>
  <si>
    <t>DIANA CAROLINA MARTINEZ BERNAL</t>
  </si>
  <si>
    <t>AQUITANIA (PUEBLO VIEJO)</t>
  </si>
  <si>
    <t>ESPECIALISTA EN INNOVACION LEGAL</t>
  </si>
  <si>
    <t>dcmartinezb@superservicios.gov.co</t>
  </si>
  <si>
    <t>Prestar los servicios profesionales para la proyección de las actuaciones
 administrativas que resuelven los trámites a cargo de la Dirección Territorial Suroccidente de
 conformidad con las normas establecidas en la Constitución Política; el CPACA; la Ley de
 Servicios Públicos Domiciliarios vigente y las demás concordantes; así como con los
 procedimientos; posiciones y orientaciones institucionales.</t>
  </si>
  <si>
    <t>https://community.secop.gov.co/Public/Tendering/OpportunityDetail/Index?noticeUID=CO1.NTC.9549947&amp;isFromPublicArea=True&amp;isModal=true&amp;asPopupView=true</t>
  </si>
  <si>
    <t>RAY ALEJANDRO CAICEDO CORREO</t>
  </si>
  <si>
    <t>racaicedo@superservicios.gov.co</t>
  </si>
  <si>
    <t>Prestar los servicios profesionales para la proyección de las actuaciones
 administrativas que resuelven los trámites a cargo de la Dirección Territorial Occidente de
 conformidad con las normas establecidas en la Constitución Política; el CPACA; la Ley de
 Servicios Públicos Domiciliarios vigente y las demás concordantes; así como con los
 procedimientos; posiciones y orientaciones institucionales.</t>
  </si>
  <si>
    <t>https://community.secop.gov.co/Public/Tendering/OpportunityDetail/Index?noticeUID=CO1.NTC.9552525&amp;isFromPublicArea=True&amp;isModal=true&amp;asPopupView=true</t>
  </si>
  <si>
    <t>LAURA ISABEL CARDONA GOMEZ</t>
  </si>
  <si>
    <t>ANTIOQUIA</t>
  </si>
  <si>
    <t>MEDELLIN</t>
  </si>
  <si>
    <t>ESPECIALISTA EN RESPONSABILIDAD CIVIL</t>
  </si>
  <si>
    <t>licardona@superservicios.gov.co</t>
  </si>
  <si>
    <t>ategoría 13</t>
  </si>
  <si>
    <t>https://community.secop.gov.co/Public/Tendering/OpportunityDetail/Index?noticeUID=CO1.NTC.9552531&amp;isFromPublicArea=True&amp;isModal=true&amp;asPopupView=true</t>
  </si>
  <si>
    <t>LINA MARIA AGUDELO PAEZ</t>
  </si>
  <si>
    <t>CONTADOR PÚBLICO</t>
  </si>
  <si>
    <t>ESPECIALISTA EN CONTRATACIÓN ESTATAL</t>
  </si>
  <si>
    <t>54 meses de experiencia profesional relaciona</t>
  </si>
  <si>
    <t xml:space="preserve">Profesional financiero </t>
  </si>
  <si>
    <t>lmagudelo@superservicios.gov.co</t>
  </si>
  <si>
    <t>Objeto: Prestar servicios profesionales a la Secretaría General de la Superintendencia de Servicios Públicos Domiciliarios para apoyar el seguimiento; revisión y articulación de las actividades y los procesos financieros y presupuestales de la Secretaría General; conforme a su competencia y funciones.</t>
  </si>
  <si>
    <t>https://community.secop.gov.co/Public/Tendering/OpportunityDetail/Index?noticeUID=CO1.NTC.9553256&amp;isFromPublicArea=True&amp;isModal=true&amp;asPopupView=true</t>
  </si>
  <si>
    <t>LUCILA GARCIA</t>
  </si>
  <si>
    <t>RIONEGRO</t>
  </si>
  <si>
    <t>INGENIERA AMBIENTAL Y SANITARIA</t>
  </si>
  <si>
    <t>78 meses de experiencia profesional relacionada</t>
  </si>
  <si>
    <t>Profesional obtención de muestras</t>
  </si>
  <si>
    <t>lgarcia@superservicios.gov.co</t>
  </si>
  <si>
    <t>Prestar los servicios profesionales organizar; ejecutar y realizar seguimiento a las 
 actividades relacionadas con la toma de muestras de la SSPD a los prestadores del servicio de 
 acueducto que suministran agua no tratada.</t>
  </si>
  <si>
    <t>$10.400.000</t>
  </si>
  <si>
    <t>https://community.secop.gov.co/Public/Tendering/OpportunityDetail/Index?noticeUID=CO1.NTC.9550410&amp;isFromPublicArea=True&amp;isModal=true&amp;asPopupView=true</t>
  </si>
  <si>
    <t>MARLON JARAMILLO ZAPATA</t>
  </si>
  <si>
    <t>ESPECIALISTA EN SEGUIMIENTO Y CONTROL INTERNO</t>
  </si>
  <si>
    <t xml:space="preserve">Profesional analítica de datos </t>
  </si>
  <si>
    <t>mjaramilloz@superservicios.gov.co</t>
  </si>
  <si>
    <t>Prestar los servicios profesionales para recopilar y analizar la información del 
 componente de analítica de datos en el marco de las acciones de inspección; vigilancia y control 
 de prestadores del servicio de acueducto basado en el estado de calidad de agua</t>
  </si>
  <si>
    <t>$10.020.000</t>
  </si>
  <si>
    <t>https://community.secop.gov.co/Public/Tendering/OpportunityDetail/Index?noticeUID=CO1.NTC.9555643&amp;isFromPublicArea=True&amp;isModal=true&amp;asPopupView=true</t>
  </si>
  <si>
    <t>NORA SALOME DE LA LLUVIA GAITAN ORJUELA</t>
  </si>
  <si>
    <t>TABIO</t>
  </si>
  <si>
    <t>ESPECIALISTA EN DESARROLLO TERRITORIAL Y GESTIÓN PÚBLICA</t>
  </si>
  <si>
    <t>36 meses de experiencia laboral relacionada</t>
  </si>
  <si>
    <t>Profesional de gestión ante entes de control</t>
  </si>
  <si>
    <t>nsgaitan@superservicios.gov.co</t>
  </si>
  <si>
    <t>Prestar servicios profesionales para apoyar el seguimiento a la gestión de la Secretaría General; de acuerdo con los instrumentos de planeación de la dependencia; así como la elaboración de análisis; presentaciones e informes requeridos por entes de control; la alta dirección y las dependencias de la Superintendencia de Servicios Públicos Domiciliarios.</t>
  </si>
  <si>
    <t>$8.700.000</t>
  </si>
  <si>
    <t>https://community.secop.gov.co/Public/Tendering/OpportunityDetail/Index?noticeUID=CO1.NTC.9555091&amp;isFromPublicArea=True&amp;isModal=true&amp;asPopupView=true</t>
  </si>
  <si>
    <t>NORMA CAROLINA OROZCO RAVELO</t>
  </si>
  <si>
    <t>INGENIERO DE MINAS Y METALURGIA</t>
  </si>
  <si>
    <t>ESPECIALISTA EN DERECHO MINERO Y ENERGETICO</t>
  </si>
  <si>
    <t xml:space="preserve">Profesional en análisis de riesgos </t>
  </si>
  <si>
    <t>norozco@superservicios.gov.co</t>
  </si>
  <si>
    <t>Prestar servicios profesionales desde el componente técnico para realizar análisis de coyuntura; estudios de prospectiva sectorial y evaluaciones de riesgos en el sector de gas; desarrollando propuestas metodológicas; construcción de escenarios y la formulación de recomendaciones técnicas para la Supervisión Estratégica del Sector; que genere información el Observatorio de Servicios Públicos.</t>
  </si>
  <si>
    <t>https://community.secop.gov.co/Public/Tendering/OpportunityDetail/Index?noticeUID=CO1.NTC.9555620&amp;isFromPublicArea=True&amp;isModal=true&amp;asPopupView=true</t>
  </si>
  <si>
    <t>SILVIA FERNANDA MONCADA</t>
  </si>
  <si>
    <t xml:space="preserve"> ESPECIALISTA EN DERECHO ADMINISTRATIVO </t>
  </si>
  <si>
    <t>sfmoncada@superservicios.gov.co</t>
  </si>
  <si>
    <t>Categoria 13</t>
  </si>
  <si>
    <t>https://community.secop.gov.co/Public/Tendering/OpportunityDetail/Index?noticeUID=CO1.NTC.9556534&amp;isFromPublicArea=True&amp;isModal=true&amp;asPopupView=true</t>
  </si>
  <si>
    <t>WALTER PATIÑO PIÑEROS</t>
  </si>
  <si>
    <t>12 Meses de Experiencia profesional</t>
  </si>
  <si>
    <t>Profesional para evaluar las condiciones de prestación del servicio en sus diferentes componentes.</t>
  </si>
  <si>
    <t>wpatinop@superservicios.gov.co</t>
  </si>
  <si>
    <t>Categoria 11</t>
  </si>
  <si>
    <t>Prestar los servicios profesionales a la Dirección Técnica de Gestión de Energía para evaluar las condiciones de prestación del servicio en sus diferentes componentes; y atender los requerimientos; peticiones y actuaciones asociadas de los agentes del sector y demás partes interesadas; y realizar la verificación; análisis; validación y gestión integral de la información reportada por los prestadores del servicio público de energía eléctrica; con el fin de identificar riesgos regulatorios y opera</t>
  </si>
  <si>
    <t>https://community.secop.gov.co/Public/Tendering/OpportunityDetail/Index?noticeUID=CO1.NTC.9556131&amp;isFromPublicArea=True&amp;isModal=true&amp;asPopupView=true</t>
  </si>
  <si>
    <t>LAURA ANDREA MORALES GARCIA</t>
  </si>
  <si>
    <t>INGENIERO ELECTRICISTA</t>
  </si>
  <si>
    <t>18 meses de experiencia profesional.</t>
  </si>
  <si>
    <t>Profesional especializado para el análisis técnico–regulatorio del régimen tarifario del SIN.</t>
  </si>
  <si>
    <t>lamoralesg@superservicios.gov.co</t>
  </si>
  <si>
    <t>Categoria 16</t>
  </si>
  <si>
    <t>Prestar servicios profesionales para el análisis técnico-regulatorio del régimen tarifario del SIN; incluida la validación del COT y la actualización de herramientas de verificación; en el marco de la vigilancia tarifaria</t>
  </si>
  <si>
    <t>https://community.secop.gov.co/Public/Tendering/OpportunityDetail/Index?noticeUID=CO1.NTC.9556364&amp;isFromPublicArea=True&amp;isModal=true&amp;asPopupView=true</t>
  </si>
  <si>
    <t>LUZ KARIME GALLEGO RODRIGUEZ</t>
  </si>
  <si>
    <t>SEVILLA</t>
  </si>
  <si>
    <t xml:space="preserve"> ESPECIALISTA EN  DERECHO CONSTITUCIONAL</t>
  </si>
  <si>
    <t>lgallego@superservicios.gov.co</t>
  </si>
  <si>
    <t>Prestar los servicios profesionales para la proyección de las actuaciones administrativas que resuelven los trámites a cargo de la Dirección Territorial Suroccidente de conformidad con las normas establecidas en la Constitución Política; el CPACA; la Ley de Servicios Públicos Domiciliarios vigente y las demás concordantes; así como con los procedimientos; posiciones y orientaciones institucionales.</t>
  </si>
  <si>
    <t>https://community.secop.gov.co/Public/Tendering/OpportunityDetail/Index?noticeUID=CO1.NTC.9557212&amp;isFromPublicArea=True&amp;isModal=true&amp;asPopupView=true</t>
  </si>
  <si>
    <t>JASSON JAIR MORA PUIN</t>
  </si>
  <si>
    <t>48 meses de Experiencia Profesional Relacionada</t>
  </si>
  <si>
    <t>Profesional especializado para el desarrollo, mantenimiento evolutivo y actualización de aplicaciones y sistemas de información.</t>
  </si>
  <si>
    <t>jmora@superservicios.gov.co</t>
  </si>
  <si>
    <t>Categoria 21</t>
  </si>
  <si>
    <t>https://community.secop.gov.co/Public/Tendering/OpportunityDetail/Index?noticeUID=CO1.NTC.9557211&amp;isFromPublicArea=True&amp;isModal=true&amp;asPopupView=true</t>
  </si>
  <si>
    <t>EDUARDO JOSE BUENO</t>
  </si>
  <si>
    <t>TULUA</t>
  </si>
  <si>
    <t xml:space="preserve"> ESPECIALISTA EN DERECHO ADMINISTRATIVO</t>
  </si>
  <si>
    <t>Profesional especializado para la proyección de las actuaciones administrativas.</t>
  </si>
  <si>
    <t>ejbueno@superservicios.gov.co</t>
  </si>
  <si>
    <t>https://community.secop.gov.co/Public/Tendering/OpportunityDetail/Index?noticeUID=CO1.NTC.9557656&amp;isFromPublicArea=True&amp;isModal=true&amp;asPopupView=true</t>
  </si>
  <si>
    <t>FERNANDO DE JESUS PADILLA VELEZ</t>
  </si>
  <si>
    <t>SANTA MARTA</t>
  </si>
  <si>
    <t>fjpadilla@superservicios.gov.co</t>
  </si>
  <si>
    <t>https://community.secop.gov.co/Public/Tendering/OpportunityDetail/Index?noticeUID=CO1.NTC.9557782&amp;isFromPublicArea=True&amp;isModal=true&amp;asPopupView=true</t>
  </si>
  <si>
    <t>WILMER ANDRES SANDOVAL LOPEZ</t>
  </si>
  <si>
    <t>SOPO</t>
  </si>
  <si>
    <t xml:space="preserve"> ESPECIALISTA EN INGENIERIA DE SOFTWARE</t>
  </si>
  <si>
    <t>Profesional especializado para el análisis de información del SUI.</t>
  </si>
  <si>
    <t>wsandoval@superservicios.gov.co</t>
  </si>
  <si>
    <t>Prestar servicios profesionales especializados orientados al análisis de información del SUI para planear; desarrollar y procesar ejercicios de analítica de datos; que incluyan la estructuración de modelos; formulación de recomendaciones técnicas que fortalezcan el Observatorio de SPD y apoyen la toma de decisiones estratégicas de la Superintendencia. Estas actividades se desarrollarán mediante el diseño; desarrollo; validación técnica y digital que soporten de seguimiento del mercado mayorista.</t>
  </si>
  <si>
    <t>https://community.secop.gov.co/Public/Tendering/OpportunityDetail/Index?noticeUID=CO1.NTC.9557769&amp;isFromPublicArea=True&amp;isModal=true&amp;asPopupView=true</t>
  </si>
  <si>
    <t>PAULA ANDREA BOTIA RIOS</t>
  </si>
  <si>
    <t>Profesional para el desarrollo y la ejecución de las actividades de gestión presupuestal</t>
  </si>
  <si>
    <t>pbotia@superservicios.gov.co</t>
  </si>
  <si>
    <t>Categoria 9</t>
  </si>
  <si>
    <t>Prestar los servicios profesionales requeridos para el desarrollo y la ejecución de las actividades inherentes al procedimiento de gestión presupuestal incluyendo aquellas operaciones directamente relacionadas con la administración presupuestal y las labores de preparación y apertura de la nueva vigencia fiscal; garantizando el cumplimiento de la normativa legal vigente en la materia.</t>
  </si>
  <si>
    <t>https://community.secop.gov.co/Public/Tendering/OpportunityDetail/Index?noticeUID=CO1.NTC.9558567&amp;isFromPublicArea=True&amp;isModal=true&amp;asPopupView=true</t>
  </si>
  <si>
    <t>MARIO JAVIER PUELLO SANCHEZ</t>
  </si>
  <si>
    <t>CÓRDOBA</t>
  </si>
  <si>
    <t>MONTERIA</t>
  </si>
  <si>
    <t>30 MESES DE EXPERIENCIA PROFESIONAL RELACIONADA</t>
  </si>
  <si>
    <t>REPRESENTACIÓN JUDICIAL DE LA SUPERSERVICIOS</t>
  </si>
  <si>
    <t>mpuello@superservicios.gov.co</t>
  </si>
  <si>
    <t>CATEGORÍA 18</t>
  </si>
  <si>
    <t>Prestar servicios profesionales para ejercer la representación judicial de la
 Superservicios- en los procesos prejudiciales; judiciales y administrativos en los que la entidad
 actúe como parte o sea vinculada.</t>
  </si>
  <si>
    <t>$7.710.000</t>
  </si>
  <si>
    <t>https://community.secop.gov.co/Public/Tendering/OpportunityDetail/Index?noticeUID=CO1.NTC.9560380&amp;isFromPublicArea=True&amp;isModal=true&amp;asPopupView=true</t>
  </si>
  <si>
    <t>ANYI  NAYIBE PALACIO MARTINEZ</t>
  </si>
  <si>
    <t>FACATATIVÁ</t>
  </si>
  <si>
    <t>ESTUDIANTE UNIVERSITARIA</t>
  </si>
  <si>
    <t>APOYO A LA GESTIÓN PARA ELABORAR, REVISAR Y HACER SEGUIMIENTO DE DOCUMENTOS RELACIONADOS CON LAS FUNCIONES DEL GRUPO DE DEFENSA JUDICIAL</t>
  </si>
  <si>
    <t>apalacio@superservicios.gov.co</t>
  </si>
  <si>
    <t>CATEGORÍA 6</t>
  </si>
  <si>
    <t>Prestación de servicios de apoyo a la gestión para la elaboración; revisión y
 seguimiento de documentos e información asignada; relacionados con las funciones
 y responsabilidades del Grupo de Defensa Judicial</t>
  </si>
  <si>
    <t>$3.300.000</t>
  </si>
  <si>
    <t>https://community.secop.gov.co/Public/Tendering/OpportunityDetail/Index?noticeUID=CO1.NTC.9563726&amp;isFromPublicArea=True&amp;isModal=true&amp;asPopupView=true</t>
  </si>
  <si>
    <t>DIEGO ANDRES RODRIGUEZ ARIAS</t>
  </si>
  <si>
    <t>BOGOTÁ</t>
  </si>
  <si>
    <t>Profesional para el soporte técnico y analítico del Modelo Analítico</t>
  </si>
  <si>
    <t>drodrigueza@superservicios.gov.co</t>
  </si>
  <si>
    <t>Prestar servicios profesionales para el soporte técnico y analítico del Modelo Analítico para la Valoración del Impacto de las Interrupciones del servicio de energía y gas; en el marco del proyecto Implementación del Observatorio de Servicios Públicos Domiciliarios Nacional; mediante la planeación y desarrollo de ejercicios de analítica de datos asociados a los servicios públicos domiciliarios; para el seguimiento; la supervisión y el análisis de la información proveniente del SUI</t>
  </si>
  <si>
    <t>https://community.secop.gov.co/Public/Tendering/OpportunityDetail/Index?noticeUID=CO1.NTC.9564313&amp;isFromPublicArea=True&amp;isModal=true&amp;asPopupView=true</t>
  </si>
  <si>
    <t>SILVIA MILENA RUIZ GOMEZ</t>
  </si>
  <si>
    <t xml:space="preserve">ESPECIALISTA EN GERENCIA DE PROYECTOS </t>
  </si>
  <si>
    <t>Profesional  especializado para apoyar en los diagnósticos de los modelos de operación y prestación del servicio de alcantarillado</t>
  </si>
  <si>
    <t>sruiz@superservicios.gov.co</t>
  </si>
  <si>
    <t>Categoria 18</t>
  </si>
  <si>
    <t>Prestar los servicios profesionales para apoyar en los diagnósticos de los modelos de operación y prestación de los prestadores del servicio de Alcantarillado desde un componente técnico; operativo y de información</t>
  </si>
  <si>
    <t>https://community.secop.gov.co/Public/Tendering/OpportunityDetail/Index?noticeUID=CO1.NTC.9567358&amp;isFromPublicArea=True&amp;isModal=true&amp;asPopupView=true</t>
  </si>
  <si>
    <t>OMAR RODRIGO HURTADO BONILLA</t>
  </si>
  <si>
    <t>Profesional especializados en el componente tarifario del proyecto de inversión de aprovechamiento</t>
  </si>
  <si>
    <t>orhurtado@superservicios.gov.co</t>
  </si>
  <si>
    <t>Prestar servicios profesionales especializados en el componente tarifario del proyecto de inversión de aprovechamiento; para generar insumos técnicos que fortalezcan a las organizaciones de recicladores de oficio como prestadoras del servicio</t>
  </si>
  <si>
    <t>https://community.secop.gov.co/Public/Tendering/OpportunityDetail/Index?noticeUID=CO1.NTC.9568264&amp;isFromPublicArea=True&amp;isModal=true&amp;asPopupView=true</t>
  </si>
  <si>
    <t>LADY CAROLINA GIRALDO BELLO</t>
  </si>
  <si>
    <t>INGENIERA ELÉCTRICA</t>
  </si>
  <si>
    <t xml:space="preserve">Se aplicó la equivalencia correspondiente a veinticuatro (24) meses de experiencia por el título de posgrado en la modalidad de especialización.
</t>
  </si>
  <si>
    <t>Desarrollar análisis regulatorios, diagnósticos sectoriales, estudios de coyuntura y ejercicios prospectivos en los servicios públicos de energía y gas, aportando insumos técnicos para la toma de decisiones y para el fortalecimiento del Observatorio de Servicios Públicos Domiciliarios Nacional</t>
  </si>
  <si>
    <t>lcgiraldo@superservicios.gov.co</t>
  </si>
  <si>
    <t>Prestar servicios profesionales especializados para desarrollar análisis regulatorios, diagnósticos sectoriales, estudios de coyuntura y ejercicios prospectivos en los servicios públicos de energía y gas, aportando insumos técnicos para la toma de decisiones y para el fortalecimiento del Observatorio de Servicios Públicos Domiciliarios Nacional; incluyendo análisis de datos, evaluación de medidas regulatorias, identificación de riesgos sectoriales y formulación de escenarios prospectivos del sector</t>
  </si>
  <si>
    <t>https://community.secop.gov.co/Public/Tendering/OpportunityDetail/Index?noticeUID=CO1.NTC.9569532&amp;isFromPublicArea=True&amp;isModal=true&amp;asPopupView=true</t>
  </si>
  <si>
    <t>ADRIANA MILENA BARRETO SIERRA</t>
  </si>
  <si>
    <t>Transformación digital para directivos</t>
  </si>
  <si>
    <t>Prestar los servicios profesionales desde el componente comercial orientados a fortalecer los procesos de inspección, vigilancia y control dirigidos a los prestadores del servicio público de alcantarillado</t>
  </si>
  <si>
    <t>abarreto@superservicios.gov.co</t>
  </si>
  <si>
    <t>Prestar los servicios profesionales desde el componente comercial orientados a fortalecer los procesos de inspección, vigilancia y control dirigidos a los prestadores del servicio público de alcantarillado conforme a la normativa vigente</t>
  </si>
  <si>
    <t>10 meses y 14 dias</t>
  </si>
  <si>
    <t>https://www.secop.gov.co/CO1ContractsManagement/Tendering/ProcurementContractEdit/View?docUniqueIdentifier=CO1.PCCNTR.8938381&amp;awardUniqueIdentifier=&amp;buyerDossierUniqueIdentifier=CO1.BDOS.9448648&amp;id=5583151</t>
  </si>
  <si>
    <t>LUISA FERNANDA DIAZ CASTRO</t>
  </si>
  <si>
    <t>Gerencia en riesgos laborales, seguridad y salud en el trabajo</t>
  </si>
  <si>
    <t>Prestar los servicios profesionales al Grupo de Bienestar y Seguridad y Salud en el trabajo, en la implementación y seguimiento al Plan Estratégico de Seguridad Vial, así como realizando apoyo en las actividades requeridas del programa de seguridad y salud en el trabajo</t>
  </si>
  <si>
    <t>lfdiazc@superservicios.gov.co</t>
  </si>
  <si>
    <t>Prestar los servicios profesionales al Grupo de Bienestar y Seguridad y Salud en el trabajo; en la implementación y seguimiento al Plan Estratégico de Seguridad Vial; así como realizando apoyo en las actividades requeridas del programa de seguridad y salud en el trabajo de acuerdo con la normatividad vigente</t>
  </si>
  <si>
    <t>$6.791.705</t>
  </si>
  <si>
    <t>https://community.secop.gov.co/Public/Tendering/OpportunityDetail/Index?noticeUID=CO1.NTC.9570487&amp;isFromPublicArea=True&amp;isModal=true&amp;asPopupView=true</t>
  </si>
  <si>
    <t>JAZMIN ARGENIS FLECHAS MUÑOZ</t>
  </si>
  <si>
    <t xml:space="preserve">BOYACÁ </t>
  </si>
  <si>
    <t>Maestría en ingeniería industrial (se aplicó equivalencia)</t>
  </si>
  <si>
    <t>Actualizar el Plan Estratégico de Tecnologías de la Información – PETI, en alineación con las iniciativas de TI definidas por la Superintendencia de Servicios Públicos Domiciliarios y los marcos de Gobierno de TI aplicables</t>
  </si>
  <si>
    <t>jflechaz@superservicios.gov.co</t>
  </si>
  <si>
    <t>Prestar servicios profesionales especializados a la Oficina de Tecnologías de la Información y las Comunicaciones OTIC para la actualización del Plan Estratégico de Tecnologías de la Información PETI; en alineación con las iniciativas de TI definidas por la Superintendencia de Servicios Públicos Domiciliarios y los marcos de Gobierno de TI aplicables.</t>
  </si>
  <si>
    <t>7 meses y 7 días</t>
  </si>
  <si>
    <t>https://community.secop.gov.co/Public/Tendering/OpportunityDetail/Index?noticeUID=CO1.NTC.9573767&amp;isFromPublicArea=True&amp;isModal=true&amp;asPopupView=true</t>
  </si>
  <si>
    <t>JUAN GABRIEL BELTRAN DUSSAN</t>
  </si>
  <si>
    <t>CHOCÓ</t>
  </si>
  <si>
    <t>QUIBDÓ</t>
  </si>
  <si>
    <t>Gestión de proyectos de ingeniería</t>
  </si>
  <si>
    <t>Diseño, implementación y optimización de arquitecturas de datos y modelos de analítica avanzada e inteligencia artificial, que soporten la interoperabilidad de los sistemas de información y la toma de decisiones institucionales, en el marco del proceso de Gestión de Tecnologías de la Información y las Comunicaciones.</t>
  </si>
  <si>
    <t>jbeltran@superservicios.gov.co</t>
  </si>
  <si>
    <t>Categoría 24</t>
  </si>
  <si>
    <t>Prestar servicios profesionales especializados a la Oficina de Tecnologías de la Información y las Comunicaciones OTIC para el diseño; implementación y optimización de arquitecturas de datos y modelos de analítica avanzada e inteligencia artificial; que soporten la interoperabilidad de los sistemas de información y la toma de decisiones institucionales; en el marco del proceso de Gestión de Tecnologías de la Información y las Comunicaciones.</t>
  </si>
  <si>
    <t>$12.000.000</t>
  </si>
  <si>
    <t>https://community.secop.gov.co/Public/Tendering/OpportunityDetail/Index?noticeUID=CO1.NTC.9549806&amp;isFromPublicArea=True&amp;isModal=true&amp;asPopupView=true</t>
  </si>
  <si>
    <t>LADY VIVIANA RODRIGUEZ MONDRAGON</t>
  </si>
  <si>
    <t>ADMINISTRACIÓN AMBIENTAL</t>
  </si>
  <si>
    <t>12 meses de experiencia profesional relacionada</t>
  </si>
  <si>
    <t>Prestar sus servicios profesionales para apoyar la toma de muestras en campo, así como realizar el análisis de la información obtenida en el marco de las acciones de inspección, vigilancia y control de prestadores del servicio de acueducto que suministran reiteradamente agua no apta para el consumo humano.</t>
  </si>
  <si>
    <t>lvrodriguez@superservicios.gov.co</t>
  </si>
  <si>
    <t>$4.400.000</t>
  </si>
  <si>
    <t>https://community.secop.gov.co/Public/Tendering/OpportunityDetail/Index?noticeUID=CO1.NTC.9576935&amp;isFromPublicArea=True&amp;isModal=true&amp;asPopupView=true</t>
  </si>
  <si>
    <t>SANDRA MILENA ESPINEL PLAZAS</t>
  </si>
  <si>
    <t>INGENIERA QUIMICA</t>
  </si>
  <si>
    <t>Maestría en ciencias y tecnología de alimentos (se aplicó equivalencia)</t>
  </si>
  <si>
    <t>57 meses de experiencia profesional Relacionada</t>
  </si>
  <si>
    <t>Desarrollar las actividades de aseguramiento y el apoyo en el cumplimiento de los roles de la Oficina de Control Interno, de conformidad con lo aprobado en el Plan Anual de Auditoría vigencia 2026</t>
  </si>
  <si>
    <t>smespinel@superservicios.gov.co</t>
  </si>
  <si>
    <t>Prestar los servicios profesionales para el desarrollo de las actividades de aseguramiento y el
 apoyo en el cumplimiento de los roles de la Oficina de Control Interno; de conformidad con lo aprobado en el Plan Anual de Auditoría vigencia 2026.</t>
  </si>
  <si>
    <t>$12.336.078</t>
  </si>
  <si>
    <t>10 meses y 29 días</t>
  </si>
  <si>
    <t>https://community.secop.gov.co/Public/Tendering/OpportunityDetail/Index?noticeUID=CO1.NTC.9576371&amp;isFromPublicArea=True&amp;isModal=true&amp;asPopupView=true</t>
  </si>
  <si>
    <t>KIMBERLY ANDREA PERDOMO TRIANA</t>
  </si>
  <si>
    <t>MELGAR</t>
  </si>
  <si>
    <t>Servicios públicos</t>
  </si>
  <si>
    <t>Prestar servicios profesionales especializados en el componente tarifario del proyecto de inversión de aprovechamiento, para generar insumos técnicos que fortalezcan a las organizaciones de recicladores de oficio como prestadoras del servicio.</t>
  </si>
  <si>
    <t>kaperdomot@superservicios.gov.co</t>
  </si>
  <si>
    <t>Prestar servicios profesionales especializados en el componente tarifario del proyecto de inversión de aprovechamiento; para generar insumos técnicos que fortalezcan a las organizaciones de recicladores de oficio como prestadoras del servicio.</t>
  </si>
  <si>
    <t>https://community.secop.gov.co/Public/Tendering/OpportunityDetail/Index?noticeUID=CO1.NTC.9580728&amp;isFromPublicArea=True&amp;isModal=true&amp;asPopupView=true</t>
  </si>
  <si>
    <t>LUISA FERNANDA RODRIGUEZ PARDO</t>
  </si>
  <si>
    <t>Gerencia estratégica de costos</t>
  </si>
  <si>
    <t>Realizar análisis económicos y estadísticos del sector eléctrico, orientados a generar insumos técnicos que respalden los procesos de toma de decisiones institucionales en materia de tarifas, subsidios y contribuciones, así como demás aspectos comerciales asociados al comportamiento y regulación del mercado eléctrico</t>
  </si>
  <si>
    <t>lfrodriguezp@superservicios.gov.co</t>
  </si>
  <si>
    <t>Prestar servicios profesionales a la Dirección Técnica de Gestión de Energía para realizar análisis económicos y estadísticos del sector eléctrico; orientados a generar insumos técnicos que respalden los procesos de toma de decisiones institucionales en materia de tarifas; subsidios y contribuciones; así como demás aspectos comerciales asociados al comportamiento y regulación del mercado eléctrico.</t>
  </si>
  <si>
    <t>$9.000.000</t>
  </si>
  <si>
    <t>https://community.secop.gov.co/Public/Tendering/OpportunityDetail/Index?noticeUID=CO1.NTC.9580580&amp;isFromPublicArea=True&amp;isModal=true&amp;asPopupView=true</t>
  </si>
  <si>
    <t>WILLIAM DANIEL PATIÑO PATIÑO</t>
  </si>
  <si>
    <t>Finanzas</t>
  </si>
  <si>
    <t>Prestar servicios profesionales especializados en el componente tarifario del proyecto de inversión de aprovechamiento, para generar insumos técnicos que fortalezcan a las organizaciones de recicladores de oficio como prestadoras del servicio</t>
  </si>
  <si>
    <t>wdpatino@superservicios.gov.co</t>
  </si>
  <si>
    <t>https://community.secop.gov.co/Public/Tendering/OpportunityDetail/Index?noticeUID=CO1.NTC.9580670&amp;isFromPublicArea=True&amp;isModal=true&amp;asPopupView=true</t>
  </si>
  <si>
    <t>JUAN CARLOS CASTIBLANCO VARGAS</t>
  </si>
  <si>
    <t>24 MESES EXPERIENCIA PROFESIONALRELACIONADA</t>
  </si>
  <si>
    <t>Prestar servicios profesionales desde el componente comercial para el análisis y gestión de información regulatoria del sector energético, con el fin de apoyar la construcción de escenarios, tendencias y evaluación del comportamiento del mercado, así como la elaborar insumos y documentos de análisis de coyuntura y prospectiva sectorial. Desarrollar diagnósticos que permitan anticipar riesgos, oportunidades y desafíos del servicio de energía, contribuyendo al fortalecimiento del Observatorio.</t>
  </si>
  <si>
    <t>jcastiblancov@superservicios.gov.co</t>
  </si>
  <si>
    <t>Prestar servicios profesionales desde el componente comercial para el análisis y gestión de información regulatoria del sector energético; con el fin de apoyar la construcción de escenarios; tendencias y evaluación del comportamiento del mercado; así como la elaborar insumos y documentos de análisis de coyuntura y prospectiva sectorial. Desarrollar diagnósticos que permitan anticipar riesgos; oportunidades y desafíos del servicio de energía; contribuyendo al fortalecimiento del Observatorio.</t>
  </si>
  <si>
    <t>$7.400.000</t>
  </si>
  <si>
    <t>https://community.secop.gov.co/Public/Tendering/OpportunityDetail/Index?noticeUID=CO1.NTC.9581410&amp;isFromPublicArea=True&amp;isModal=true&amp;asPopupView=true</t>
  </si>
  <si>
    <t>JHONATHAN FRANCISCO GOMEZ ORTEGA</t>
  </si>
  <si>
    <t>NARIÑO</t>
  </si>
  <si>
    <t>PASTO</t>
  </si>
  <si>
    <t>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t>
  </si>
  <si>
    <t>jfgomezo@superservicios.gov.co</t>
  </si>
  <si>
    <t>https://community.secop.gov.co/Public/Tendering/OpportunityDetail/Index?noticeUID=CO1.NTC.9581968&amp;isFromPublicArea=True&amp;isModal=true&amp;asPopupView=true</t>
  </si>
  <si>
    <t>HENRY DURAN PIMIENTO</t>
  </si>
  <si>
    <t>SAN GIL</t>
  </si>
  <si>
    <t>Derecho procesal penal</t>
  </si>
  <si>
    <t>Proyección de las actuaciones administrativas que resuelven los trámites a cargo de la Dirección Territorial Oriente</t>
  </si>
  <si>
    <t>hduran@superservicios.gov.co</t>
  </si>
  <si>
    <t>https://community.secop.gov.co/Public/Tendering/OpportunityDetail/Index?noticeUID=CO1.NTC.9583085&amp;isFromPublicArea=True&amp;isModal=true&amp;asPopupView=true</t>
  </si>
  <si>
    <t>DIANA MARCELA MORALES CUERVO</t>
  </si>
  <si>
    <t>Gerencia de recursos naturales</t>
  </si>
  <si>
    <t>Organizar, ejecutar y realizar seguimiento a las actividades relacionadas con la toma de muestras de la SSPD a los prestadores del servicio de acueducto que no cuentan con información de vigilancia de calidad de agua en SIVICAP</t>
  </si>
  <si>
    <t>dmmorales@superservicios.gov.co</t>
  </si>
  <si>
    <t>Prestar los servicios profesionales organizar; ejecutar y realizar seguimiento a las 
 actividades relacionadas con la toma de muestras de la SSPD a los prestadores del servicio de 
 acueducto que no cuentan con información de vigilancia de calidad de agua en SIVICAP.</t>
  </si>
  <si>
    <t>40005426.</t>
  </si>
  <si>
    <t>OPTIMIZACIÓN DE LAS ACCIONES DE INSPECCIÓN, CONTROL Y VIGILANCIA DE LA CALIDAD DEL AGUA SUMINISTRADA A LOS USUARIOS DEL SERVICIO DE ACUEDUCTO A NIVEL NACIONAL</t>
  </si>
  <si>
    <t>https://community.secop.gov.co/Public/Tendering/OpportunityDetail/Index?noticeUID=CO1.NTC.9588955&amp;isFromPublicArea=True&amp;isModal=true&amp;asPopupView=true</t>
  </si>
  <si>
    <t>KEVIN EDUARDO JAMAICA GONZALEZ</t>
  </si>
  <si>
    <t>INGENIERO DE SISTEMA</t>
  </si>
  <si>
    <t>Prestar servicios profesionales especializados a la Oficina de Tecnologías de la Información y las Comunicaciones – OTIC para el desarrollo, mantenimiento evolutivo y actualización de aplicaciones y sistemas de información de la Superintendencia de Servicios Públicos Domiciliarios, conforme a los requerimientos y estándares definidos por la Entidad</t>
  </si>
  <si>
    <t>kjamaica@superservicios.gov.co</t>
  </si>
  <si>
    <t>https://community.secop.gov.co/Public/Tendering/OpportunityDetail/Index?noticeUID=CO1.NTC.9584182&amp;isFromPublicArea=True&amp;isModal=true&amp;asPopupView=true</t>
  </si>
  <si>
    <t>JOHANNA ANDREA LOPEZ CHAVES</t>
  </si>
  <si>
    <t>PROFESIONAL ADMINISTRACION LOGISTICA</t>
  </si>
  <si>
    <t>Gerencia logística</t>
  </si>
  <si>
    <t>24 meses de
experiencia profesional
relacionada</t>
  </si>
  <si>
    <t>Desarrollo, ejecución y seguimiento de las actividades de inspección, vigilancia y control en materia de servicios públicos domiciliarios
a cargo de la Superintendencia Delegada para la Protección al Usuario y la Gestión en Territorio</t>
  </si>
  <si>
    <t>jalopez@superservicios.gov.co</t>
  </si>
  <si>
    <t xml:space="preserve">11 meses </t>
  </si>
  <si>
    <t>https://community.secop.gov.co/Public/Tendering/OpportunityDetail/Index?noticeUID=CO1.NTC.9585922&amp;isFromPublicArea=True&amp;isModal=true&amp;asPopupView=true</t>
  </si>
  <si>
    <t>GUSTAVO ALBEIRO ANGEL AROCA</t>
  </si>
  <si>
    <t>NATAGAIMA</t>
  </si>
  <si>
    <t>Derecho laboral y seguridad social</t>
  </si>
  <si>
    <t>Apoyar jurídicamente en la proyección de respuestas a los derechos de petición y acciones de tutela producto del concurso de méritos que se adelanta en la entidad, así como los documentos relacionados con el proceso de gestión del talento humano</t>
  </si>
  <si>
    <t>gangel@superservicios.gov.co</t>
  </si>
  <si>
    <t>Prestar servicios profesionales a la Dirección de Talento Humano apoyando jurídicamente en la proyección de respuestas a los derechos de petición y acciones de tutela producto del concurso de méritos que se adelanta en la entidad; así como los documentos relacionados con el proceso de gestión del talento humano.</t>
  </si>
  <si>
    <t>$8.795.453</t>
  </si>
  <si>
    <t>https://community.secop.gov.co/Public/Tendering/OpportunityDetail/Index?noticeUID=CO1.NTC.9586328&amp;isFromPublicArea=True&amp;isModal=true&amp;asPopupView=true</t>
  </si>
  <si>
    <t>MARIA ISABEL RUGET BLANCO</t>
  </si>
  <si>
    <t>Derecho administrativo</t>
  </si>
  <si>
    <t>Prestar los servicios profesionales para la revisión y/o sustanciación y seguimiento de las actuaciones administrativas, acciones de tutela y/o peticiones, quejas y reclamos a cargo de la Superintendencia Delegada para la Protección al Usuario y Gestión en Territorio de conformidad con las normas establecidas, los procedimientos, posiciones y orientaciones institucionales.</t>
  </si>
  <si>
    <t>miruget@superservicios.gov.co</t>
  </si>
  <si>
    <t>Prestar los servicios profesionales para la revisión y/o sustanciación y seguimiento
 de las actuaciones administrativas; acciones de tutela y/o peticiones; quejas y reclamos a
 cargo de la Superintendencia Delegada para la Protección al Usuario y Gestión en Territorio
 de conformidad con las normas establecidas; los procedimientos; posiciones y
 orientaciones institucionales.</t>
  </si>
  <si>
    <t>$7.187.337</t>
  </si>
  <si>
    <t>https://community.secop.gov.co/Public/Tendering/OpportunityDetail/Index?noticeUID=CO1.NTC.9587057&amp;isFromPublicArea=True&amp;isModal=true&amp;asPopupView=true</t>
  </si>
  <si>
    <t>ROSARIO DEL CARMEN DELGADO PINCHAO</t>
  </si>
  <si>
    <t>FUNES</t>
  </si>
  <si>
    <t>Revisoría fiscal y auditoría forense</t>
  </si>
  <si>
    <t>50 MESES EXPERIENCIA RELACIONADA</t>
  </si>
  <si>
    <t>Prestar servicios profesionales desde el componente técnico para realizar análisis de coyuntura, estudios de prospectiva sectorial y evaluaciones de riesgos en el sector de gas, desarrollando propuestas metodológicas, construcción de escenarios y la formulación de recomendaciones técnicas para la Supervisión Estratégica del Sector, que genere información el Observatorio de Servicios Públicos</t>
  </si>
  <si>
    <t>rcdelgado@superservicios.gov.co</t>
  </si>
  <si>
    <t>https://community.secop.gov.co/Public/Tendering/OpportunityDetail/Index?noticeUID=CO1.NTC.9637237&amp;isFromPublicArea=True&amp;isModal=true&amp;asPopupView=true</t>
  </si>
  <si>
    <t>DANIELA YULISA IZQUIERDO HOYOS</t>
  </si>
  <si>
    <t>PROFESIONAL NEGOCIOS INTERNACIONALES</t>
  </si>
  <si>
    <t>Prestar servicios profesionales para el 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t>
  </si>
  <si>
    <t>dizquierdo@superservicios.gov.co</t>
  </si>
  <si>
    <t>https://community.secop.gov.co/Public/Tendering/OpportunityDetail/Index?noticeUID=CO1.NTC.9589713&amp;isFromPublicArea=True&amp;isModal=true&amp;asPopupView=true</t>
  </si>
  <si>
    <t>JESSIKA LORENA OSORIO RAMIREZ</t>
  </si>
  <si>
    <t>Gerencia financiera</t>
  </si>
  <si>
    <t>Prestar los servicios profesionales a la Dirección Administrativa, apoyando el
componente económico y financiero mediante el seguimiento a la ordenación del gasto, el análisis de la ejecución presupuestal y el monitoreo del plan anual de adquisiciones (PAA) y del plan anual de compras (PAC), así como el apoyo en la consolidación y carga de información en el aplicativo SIRECI y en la administración de usuarios en secop ii para los procesos de contratación, contribuyendo al cumplimiento de los objetivos institucionales de la entidad.</t>
  </si>
  <si>
    <t>jlosorio@superservicios.gov.co</t>
  </si>
  <si>
    <t>Prestar los servicios profesionales a la Dirección Administrativa; apoyando el componente económico y financiero mediante el seguimiento a la ordenación del gasto; el análisis de la ejecución presupuestal y el monitoreo del plan anual de adquisiciones (PAA) y del plan anual de compras (PAC); así como el apoyo en la consolidación y carga de información en el aplicativo SIRECI y en la administración de usuarios en secop ii para los procesos de contratación; contribuyendo al cumplimiento de los obj</t>
  </si>
  <si>
    <t>$7.750.000</t>
  </si>
  <si>
    <t>https://community.secop.gov.co/Public/Tendering/OpportunityDetail/Index?noticeUID=CO1.NTC.9591697&amp;isFromPublicArea=True&amp;isModal=true&amp;asPopupView=true</t>
  </si>
  <si>
    <t>JOSE DUBER MUÑOZ PAZ</t>
  </si>
  <si>
    <t>CAUCA</t>
  </si>
  <si>
    <t>SANTANDER DE QUILICHAO</t>
  </si>
  <si>
    <t>Evaluación y desarrollo de proyectos</t>
  </si>
  <si>
    <t>57 meses de experiencia profesional relacionada</t>
  </si>
  <si>
    <t>Control, seguimiento de bases de datos y reporte de indicadores para toma de decisiones estratégicas</t>
  </si>
  <si>
    <t>jdmunoz@superservicios.gov.co</t>
  </si>
  <si>
    <t>Prestar servicios profesionales a la Dirección Administrativa para el control; seguimiento de bases de datos y reporte de indicadores para toma de decisiones estratégicas.</t>
  </si>
  <si>
    <t>$12.257.000</t>
  </si>
  <si>
    <t>https://community.secop.gov.co/Public/Tendering/OpportunityDetail/Index?noticeUID=CO1.NTC.9592143&amp;isFromPublicArea=True&amp;isModal=true&amp;asPopupView=true</t>
  </si>
  <si>
    <t>CESAR MIGUEL TOBO TOBOS</t>
  </si>
  <si>
    <t>Prestar servicios profesionales especializados para apoyar a la Oficina de Control Interno en el cumplimiento de las funciones establecidas en la Ley 87 de 1993, mediante la elaboración de informes de ley, la ejecución de auditorías internas y el seguimiento al componente jurídico, durante la vigencia 2026</t>
  </si>
  <si>
    <t>cmtobo@superservicios.gov.co</t>
  </si>
  <si>
    <t>Prestar servicios profesionales especializados para apoyar a la Oficina de
 Control Interno en el cumplimiento de las funciones establecidas en la Ley 87 de 1993; mediante
 la elaboración de informes de ley; la ejecución de auditorías internas y el seguimiento al
 componente jurídico; durante la vigencia 2026.</t>
  </si>
  <si>
    <t>https://community.secop.gov.co/Public/Tendering/OpportunityDetail/Index?noticeUID=CO1.NTC.9588217&amp;isFromPublicArea=True&amp;isModal=true&amp;asPopupView=true</t>
  </si>
  <si>
    <t>ANA MARIA SANCHEZ BEDOYA</t>
  </si>
  <si>
    <t>QUINDÍO</t>
  </si>
  <si>
    <t>ARMENIA</t>
  </si>
  <si>
    <t>PROFESIONAL DESARROLLO SOCIAL Y COMUNITARIO</t>
  </si>
  <si>
    <t>Levantamiento, análisis y registro de información territorial relacionada con la coyuntura de la atención y percepción de los usuarios sobre la prestación de los servicios públicos domiciliarios, en el contexto de la Red de Comunidades por el Control Social y el Observatorio de Servicios Públicos Domiciliarios.</t>
  </si>
  <si>
    <t>asanchez@superservicios.gov.co</t>
  </si>
  <si>
    <t>https://community.secop.gov.co/Public/Tendering/OpportunityDetail/Index?noticeUID=CO1.NTC.9592323&amp;isFromPublicArea=True&amp;isModal=true&amp;asPopupView=true</t>
  </si>
  <si>
    <t>EMMA JOHANA GARCIA LOZANO</t>
  </si>
  <si>
    <t>Proyección, sustanciación y seguimiento a las actuaciones administrativas, acciones de tutela y/o peticiones, quejas y reclamos a cargo de la Superintendencia Delegada para la Protección al Usuario y Gestión en Territorio de conformidad con las normas establecidas, los procedimientos, posiciones y orientaciones institucionales</t>
  </si>
  <si>
    <t>egarcia@superservicios.gov.co</t>
  </si>
  <si>
    <t>Prestar los servicios profesionales para proyección; sustanciación y seguimiento a
 las actuaciones administrativas; acciones de tutela y/o peticiones; quejas y reclamos a cargo
 de la Superintendencia Delegada para la Protección al Usuario y Gestión en Territorio de
 conformidad con las normas establecidas; los procedimientos; posiciones y orientaciones
 institucionales.</t>
  </si>
  <si>
    <t>$6.049.438</t>
  </si>
  <si>
    <t>https://community.secop.gov.co/Public/Tendering/OpportunityDetail/Index?noticeUID=CO1.NTC.9592018&amp;isFromPublicArea=True&amp;isModal=true&amp;asPopupView=true</t>
  </si>
  <si>
    <t>INGRID LORENA RUBIANO MAHECHA</t>
  </si>
  <si>
    <t>PSICOLOGÍA</t>
  </si>
  <si>
    <t>Gerencia estratégica del talento humano</t>
  </si>
  <si>
    <t>6 meses de experiencia
profesional</t>
  </si>
  <si>
    <t>Prestar servicios profesionales al Grupo de Capacitación y Evaluación
apoyando el proceso de capacitación, de los Servidores Públicos de la
Superintendencia</t>
  </si>
  <si>
    <t>irubiano@superservicios.gov.co</t>
  </si>
  <si>
    <t>Categoría 14</t>
  </si>
  <si>
    <t>Prestar servicios profesionales al Grupo de Capacitación y Evaluación
 apoyando el proceso de capacitación; de los Servidores Públicos de la
 Superintendencia</t>
  </si>
  <si>
    <t>$5.716.441</t>
  </si>
  <si>
    <t>https://community.secop.gov.co/Public/Tendering/OpportunityDetail/Index?noticeUID=CO1.NTC.9592664&amp;isFromPublicArea=True&amp;isModal=true&amp;asPopupView=true</t>
  </si>
  <si>
    <t>ADRIANA CAMILA BOLAÑOS SALAMANCA</t>
  </si>
  <si>
    <t>PITALITO</t>
  </si>
  <si>
    <t>Gerencia ambiental y gestión del riesgo de desastres</t>
  </si>
  <si>
    <t>Prestación de servicios profesionales especializados para fortalecer las capacidades técnicas de las organizaciones de recicladores, enfocados en el cumplimiento de estándares asociados a la inspección, vigilancia y control (IVC).</t>
  </si>
  <si>
    <t>acbolanos@superservicios.gov.co</t>
  </si>
  <si>
    <t>Prestación de servicios profesionales especializados para fortalecer las capacidades
 técnicas de las organizaciones de recicladores; enfocados en el cumplimiento de estándares asociados a la inspección; vigilancia y control (IVC)</t>
  </si>
  <si>
    <t>https://community.secop.gov.co/Public/Tendering/OpportunityDetail/Index?noticeUID=CO1.NTC.9592794&amp;isFromPublicArea=True&amp;isModal=true&amp;asPopupView=true</t>
  </si>
  <si>
    <t>RUBEN DARIO SIERRA MEDINA</t>
  </si>
  <si>
    <t>ADMINISTRACION EN SALUD OCUPACIONAL</t>
  </si>
  <si>
    <t>24 meses de
experiencia profesional relacionada</t>
  </si>
  <si>
    <t>Prestar servicios profesionales al Grupo de Bienestar y Seguridad y Salud
en el Trabajo, en las actividades relacionadas con el Sistema General de Seguridad y Salud en el Trabajo, así como en su implementación y seguimiento.</t>
  </si>
  <si>
    <t>rdsierra@superservicios.gov.co</t>
  </si>
  <si>
    <t>Prestar servicios profesionales al Grupo de Bienestar y Seguridad y Salud
 en el Trabajo; en las actividades relacionadas con el Sistema General de Seguridad y
 Salud en el Trabajo; así como en su implementación y seguimiento</t>
  </si>
  <si>
    <t>https://community.secop.gov.co/Public/Tendering/OpportunityDetail/Index?noticeUID=CO1.NTC.9593702&amp;isFromPublicArea=True&amp;isModal=true&amp;asPopupView=true</t>
  </si>
  <si>
    <t>LEYNA MERCADO MADERA</t>
  </si>
  <si>
    <t>CHINU</t>
  </si>
  <si>
    <t>Gerencia pública</t>
  </si>
  <si>
    <t xml:space="preserve">Dinamizar la generación e intercambio de conocimiento sectorial en el nodo de gestión, mediante la recolección, validación y procesamiento de información técnica y social que sirva de insumo para los modelos de analítica, el diagnóstico de la prestación de los servicios y los documentos de análisis de coyuntura y prospectiva del Observatorio Nacional de Servicios Públicos Domiciliarios. </t>
  </si>
  <si>
    <t>lmercadom@superservicios.gov.co</t>
  </si>
  <si>
    <t>Prestar servicios profesionales para dinamizar la generación e intercambio de
 conocimiento sectorial en el nodo de gestión; mediante la recolección; validación y
 procesamiento de información técnica y social que sirva de insumo para los modelos de
 analítica; el diagnóstico de la prestación de los servicios y los documentos de análisis de
 coyuntura y prospectiva del Observatorio Nacional de Servicios Públicos Domiciliarios.</t>
  </si>
  <si>
    <t>https://community.secop.gov.co/Public/Tendering/OpportunityDetail/Index?noticeUID=CO1.NTC.9594377&amp;isFromPublicArea=True&amp;isModal=true&amp;asPopupView=true</t>
  </si>
  <si>
    <t>DIEGO ANDRES MATEUS LANDINEZ</t>
  </si>
  <si>
    <t>Gestión pública</t>
  </si>
  <si>
    <t>Análisis del Sistema Único de Información (SUI), orientados al análisis, procesamiento y explotación de la información para el desarrollo y ejecución de ejercicios de analítica de datos, que incluyan la estructuración de modelos analíticos, identificación de patrones, tendencias y factores de riesgo, que fortalezcan el Observatorio de Servicios Públicos Domiciliarios y apoyen la toma de decisiones estratégicas de la Superintendencia.</t>
  </si>
  <si>
    <t>dmateus@superservicios.gov.co</t>
  </si>
  <si>
    <t>Prestar servicios profesionales especializados para el análisis del Sistema Único de Información (SUI); orientados al análisis; procesamiento y explotación de la información para el desarrollo y ejecución de ejercicios de analítica de datos; que incluyan la estructuración de modelos analíticos; identificación de patrones; tendencias y factores de riesgo; que fortalezcan el Observatorio de Servicios Públicos Domiciliarios y apoyen la toma de decisiones estratégicas de la Superintendencia.</t>
  </si>
  <si>
    <t>$9.400.000</t>
  </si>
  <si>
    <t>https://community.secop.gov.co/Public/Tendering/OpportunityDetail/Index?noticeUID=CO1.NTC.9636918&amp;isFromPublicArea=True&amp;isModal=true&amp;asPopupView=true</t>
  </si>
  <si>
    <t>JORGE IVAN VILLAMIL RIVERA</t>
  </si>
  <si>
    <t>Maestría en gestión ambiental (se aplicó equivalencia)</t>
  </si>
  <si>
    <t>Apoyar en los diagnósticos de los modelos de operación y prestación de los prestadores del servicio de alcantarillado desde un componente técnico, operativo y de información</t>
  </si>
  <si>
    <t>jivillamil@superservicios.gov.co</t>
  </si>
  <si>
    <t>$7.820.000</t>
  </si>
  <si>
    <t>https://community.secop.gov.co/Public/Tendering/OpportunityDetail/Index?noticeUID=CO1.NTC.9594660&amp;isFromPublicArea=True&amp;isModal=true&amp;asPopupView=true</t>
  </si>
  <si>
    <t>DIANA MARIA RODRIGUEZ ALAGUNA</t>
  </si>
  <si>
    <t>SOPÓ</t>
  </si>
  <si>
    <t>dmrodriguez@superservicios.gov.co</t>
  </si>
  <si>
    <t>Prestar servicios profesionales especializados en el componente tarifario del proyecto
 de inversión de aprovechamiento; para generar insumos técnicos que fortalezcan a las organizaciones de recicladores de oficio como prestadoras del servicio</t>
  </si>
  <si>
    <t>https://community.secop.gov.co/Public/Tendering/OpportunityDetail/Index?noticeUID=CO1.NTC.9594647&amp;isFromPublicArea=True&amp;isModal=true&amp;asPopupView=true</t>
  </si>
  <si>
    <t>MANUEL OCTAVIO CAMPO ESPINOZA</t>
  </si>
  <si>
    <t>DAVID ALEJANDRO MORALES RINCON</t>
  </si>
  <si>
    <t>Analizar la información técnica y comercial, que permitan evaluar oportunamente las condiciones de la prestación de los servicios de Energía</t>
  </si>
  <si>
    <t>dmorales@superservicios.gov.co</t>
  </si>
  <si>
    <t>Prestar servicios profesionales en la Dirección Técnica de Gestión de Energía realizando análisis de la información técnica y comercial; que permitan evaluar oportunamente las condiciones de la prestación de los servicios de Energía.</t>
  </si>
  <si>
    <t>$4.500.000</t>
  </si>
  <si>
    <t>https://community.secop.gov.co/Public/Tendering/OpportunityDetail/Index?noticeUID=CO1.NTC.9601226&amp;isFromPublicArea=True&amp;isModal=true&amp;asPopupView=true</t>
  </si>
  <si>
    <t>JULIAN ANDRES BUITRAGO DELGADO</t>
  </si>
  <si>
    <t>Maestría en desarrollo rural (se aplicó equivalencia)</t>
  </si>
  <si>
    <t>jabuitrago@superservicios.gov.co</t>
  </si>
  <si>
    <t>https://community.secop.gov.co/Public/Tendering/OpportunityDetail/Index?noticeUID=CO1.NTC.9595617&amp;isFromPublicArea=True&amp;isModal=true&amp;asPopupView=true</t>
  </si>
  <si>
    <t>NELLY JANNETH DOBLADO CARDENAS</t>
  </si>
  <si>
    <t>Sistemas de información en la organización</t>
  </si>
  <si>
    <t>njdoblado@superservicios.gov.co</t>
  </si>
  <si>
    <t>https://community.secop.gov.co/Public/Tendering/OpportunityDetail/Index?noticeUID=CO1.NTC.9595902&amp;isFromPublicArea=True&amp;isModal=true&amp;asPopupView=true</t>
  </si>
  <si>
    <t>DIEGO ALEJANDRO MEDINA FORERO</t>
  </si>
  <si>
    <t>ELECTRICISTA</t>
  </si>
  <si>
    <t>Prestar servicios profesionales de apoyo al técnico de energía, orientados a la recolección, consolidación, depuración y procesamiento de información técnica y sectorial relacionada con los SPD de energía eléctrica y gas combustible, así como al apoyo en la elaboración de insumos técnicos, diagnósticos preliminares y documentos de análisis de coyuntura y prospectiva sectorial, que contribuyan a la identificación de tendencias, riesgos y desafíos del sector, y al fortalecimiento del Observatorio.</t>
  </si>
  <si>
    <t>damedinaf@superservicios.gov.co</t>
  </si>
  <si>
    <t>Prestar servicios profesionales de apoyo al técnico de energía; orientados a la recolección; consolidación; depuración y procesamiento de información técnica y sectorial relacionada con los SPD de energía eléctrica y gas combustible; así como al apoyo en la elaboración de insumos técnicos; diagnósticos preliminares y documentos de análisis de coyuntura y prospectiva sectorial; que contribuyan a la identificación de tendencias; riesgos y desafíos del sector; y al fortalecimiento del Observatorio.</t>
  </si>
  <si>
    <t>$6.230.921</t>
  </si>
  <si>
    <t>https://community.secop.gov.co/Public/Tendering/OpportunityDetail/Index?noticeUID=CO1.NTC.9652942&amp;isFromPublicArea=True&amp;isModal=true&amp;asPopupView=true</t>
  </si>
  <si>
    <t>MARIA XIMENA GOMEZ ALBARELLO</t>
  </si>
  <si>
    <t>Administración de empresas</t>
  </si>
  <si>
    <t>48 MESES DE EXPERIENCIA PROFESIONAL RELACIONADA</t>
  </si>
  <si>
    <t>Prestar servicios profesionales desde el componente técnico para el análisis de coyuntura y prospectiva del sector energético, mediante la formulación de propuestas metodológicas, desarrollo de diagnósticos sectoriales y la elaboración de recomendaciones y estrategias, orientadas a la construcción de documentos de análisis sobre escenarios y tendencias que apoyen la Supervisión Estratégica del sector energético y de gas, en el marco del proyecto “Implementación del Observatorio.</t>
  </si>
  <si>
    <t>mxgomez@superservicios.gov.co</t>
  </si>
  <si>
    <t>Prestar servicios profesionales desde el componente técnico para el análisis de coyuntura y prospectiva del sector energético; mediante la formulación de propuestas metodológicas; desarrollo de diagnósticos sectoriales y la elaboración de recomendaciones y estrategias; orientadas a la construcción de documentos de análisis sobre escenarios y tendencias que apoyen la Supervisión Estratégica del sector energético y de gas; en el marco del proyecto Implementación del Observatorio.</t>
  </si>
  <si>
    <t>https://community.secop.gov.co/Public/Tendering/OpportunityDetail/Index?noticeUID=CO1.NTC.9605022&amp;isFromPublicArea=True&amp;isModal=true&amp;asPopupView=true</t>
  </si>
  <si>
    <t>LENNI DURBAY MUÑOZ JIMENEZ</t>
  </si>
  <si>
    <t>GERENCIA DE PROYECTOS</t>
  </si>
  <si>
    <t>ANALISTA SUI</t>
  </si>
  <si>
    <t>ldmunoz@superservicios.gov.co</t>
  </si>
  <si>
    <t>Prestar servicios profesionales especializados para apoyar a la Dirección Técnica de Gestión de Energía de la Superintendencia de Servicios Públicos Domiciliarios; en el análisis y seguimiento técnico del servicio público domiciliario de energía eléctrica; así como en la gestión y evaluación de la información técnica sectorial del sector energético</t>
  </si>
  <si>
    <t>https://community.secop.gov.co/Public/Tendering/OpportunityDetail/Index?noticeUID=CO1.NTC.9602038&amp;isFromPublicArea=True&amp;isModal=true&amp;asPopupView=true</t>
  </si>
  <si>
    <t>OSCAR FABIANY LOPEZ MUÑOZ</t>
  </si>
  <si>
    <t>SUPIA</t>
  </si>
  <si>
    <t>DERECHO COMERCIAL</t>
  </si>
  <si>
    <t>24 MESES DE EXPERIENCIA PROFESIONAL</t>
  </si>
  <si>
    <t>SUSTANCIADOR EN PROCESOS SANCIONATORIOS</t>
  </si>
  <si>
    <t>oflopez@superservicios.gov.co</t>
  </si>
  <si>
    <t>Prestar los servicios profesionales para la revisión y/o sustanciación de actuaciones administrativas sancionatorias que son competencia de la Superintendencia Delegada para la Protección al Usuario y la Gestión en Territorio; incluido el análisis; registro de las sanciones derivadas de las actuaciones adelantadas y el envío a cobro de las multas impuestas; de conformidad con las normas establecidas; los procedimientos; posiciones y orientaciones institucionales.</t>
  </si>
  <si>
    <t>https://community.secop.gov.co/Public/Tendering/OpportunityDetail/Index?noticeUID=CO1.NTC.9597091&amp;isFromPublicArea=True&amp;isModal=true&amp;asPopupView=true</t>
  </si>
  <si>
    <t>JESUS DAVID RUEDA PEPINOSA</t>
  </si>
  <si>
    <t>IPIALES</t>
  </si>
  <si>
    <t>36 MESES DE EXPERIENCIA PROFESIONAL</t>
  </si>
  <si>
    <t>ABOGADO TRANSVERSAL</t>
  </si>
  <si>
    <t>jrueda@superservicios.gov.co</t>
  </si>
  <si>
    <t>Prestar servicios profesionales a la Oficina Asesora Jurídica para la
 revisión y elaboración de documentos de contenido jurídico que le sean
 asignados; apoyo en la orientación de los diferentes Grupos de Trabajo de la OAJ;
 frente a la conservación de la línea jurídica institucional; aportando conocimiento
 jurídico en aplicación del régimen de servicios públicos.</t>
  </si>
  <si>
    <t>https://community.secop.gov.co/Public/Tendering/OpportunityDetail/Index?noticeUID=CO1.NTC.9598640&amp;isFromPublicArea=True&amp;isModal=true&amp;asPopupView=true</t>
  </si>
  <si>
    <t>DIEGO ALEJANDRO GONZALEZ PULIDO</t>
  </si>
  <si>
    <t xml:space="preserve">24 MESES DE EXPERIENCIA PROFESIONAL </t>
  </si>
  <si>
    <t>REVISOR</t>
  </si>
  <si>
    <t>dagonzalez@superservicios.gov.co</t>
  </si>
  <si>
    <t>https://community.secop.gov.co/Public/Tendering/OpportunityDetail/Index?noticeUID=CO1.NTC.9598388&amp;isFromPublicArea=True&amp;isModal=true&amp;asPopupView=true</t>
  </si>
  <si>
    <t>ERIKA TATIANA ANGEL CRUZ</t>
  </si>
  <si>
    <t>SEGURIDAD INFORMATICA</t>
  </si>
  <si>
    <t>SIN EXPERIENCIA</t>
  </si>
  <si>
    <t>INGENIERA PARA MANEJO DE PLATAFORMAS</t>
  </si>
  <si>
    <t>etangel@superservicios.gov.co</t>
  </si>
  <si>
    <t>Prestación de servicios profesionales para la administración de la plataforma
 «EKOGUI» de la Agencia Nacional de Defensa Jurídica del Estado «ANDJE»; así como el
 manejo y revisión de la información de las bases de datos que administre la Oficina Asesora
 Jurídica.</t>
  </si>
  <si>
    <t>https://community.secop.gov.co/Public/Tendering/OpportunityDetail/Index?noticeUID=CO1.NTC.9598826&amp;isFromPublicArea=True&amp;isModal=true&amp;asPopupView=true</t>
  </si>
  <si>
    <t>TATIANA CAROLINA TRUJILLO</t>
  </si>
  <si>
    <t>DERECHO CONSTITUCIONAL Y ADMINISTRATIVO</t>
  </si>
  <si>
    <t>ttrujillo@superservicios.gov.co</t>
  </si>
  <si>
    <t>https://community.secop.gov.co/Public/Tendering/OpportunityDetail/Index?noticeUID=CO1.NTC.9604554&amp;isFromPublicArea=True&amp;isModal=true&amp;asPopupView=true</t>
  </si>
  <si>
    <t>MONICA CAROLINA VALENCIA PEREZ</t>
  </si>
  <si>
    <t>mcvalencia@superservicios.gov.co</t>
  </si>
  <si>
    <t>https://community.secop.gov.co/Public/Tendering/OpportunityDetail/Index?noticeUID=CO1.NTC.9599529&amp;isFromPublicArea=True&amp;isModal=true&amp;asPopupView=true</t>
  </si>
  <si>
    <t>GIANCARLO IBÁÑEZ CLARO</t>
  </si>
  <si>
    <t>INGENIERO AMBIENTAL Y SANITARIO</t>
  </si>
  <si>
    <t>PROYECTOS PARA EL CAMBIO CLIMATICO</t>
  </si>
  <si>
    <t>30 MESES DE EXPERIENCIA PROFESIONAL</t>
  </si>
  <si>
    <t>CALIDAD DEL AGUA</t>
  </si>
  <si>
    <t>gibanez@superservicios.gov.co</t>
  </si>
  <si>
    <t>Prestar sus servicios profesionales para apoyar la tomar de muestras en campo; así como realizar el análisis e la información obtenida en el marco de las acciones de inspección; vigilancia y control de prestadores del servicio de acueducto que suministran agua no apta para el consumo humano</t>
  </si>
  <si>
    <t>20/012026</t>
  </si>
  <si>
    <t>https://community.secop.gov.co/Public/Tendering/OpportunityDetail/Index?noticeUID=CO1.NTC.9601265&amp;isFromPublicArea=True&amp;isModal=true&amp;asPopupView=true</t>
  </si>
  <si>
    <t>LEIDY LUISA PACHÓN GUEVARA</t>
  </si>
  <si>
    <t>EVALUACION Y DIAGNOSTICO NEUROSICOLOGICO</t>
  </si>
  <si>
    <t>PROFESIONAL SST</t>
  </si>
  <si>
    <t>llpachong@superservicios.gov.co</t>
  </si>
  <si>
    <t>Prestar servicios profesionales al Grupo de Bienestar y Seguridad y Salud
 en el Trabajo; brindando apoyo en la implementación del sistema de seguridad y
 salud en el trabajo; así como en las actividades relacionadas con intervención y
 monitoreo de los factores de riesgo psicosocial para los servidores de la SSPD.</t>
  </si>
  <si>
    <t>https://community.secop.gov.co/Public/Tendering/OpportunityDetail/Index?noticeUID=CO1.NTC.9600077&amp;isFromPublicArea=True&amp;isModal=true&amp;asPopupView=true</t>
  </si>
  <si>
    <t>RUBERLI LEZCANO RODRIGUEZ</t>
  </si>
  <si>
    <t>TURBO</t>
  </si>
  <si>
    <t>APOYO DE ATENCION AL CIUDADANO</t>
  </si>
  <si>
    <t>rlezcano@superservicios.gov.co</t>
  </si>
  <si>
    <t>Prestar los servicios profesionales para apoyar la atención al ciudadano y la gestión de trámites relacionados con los servicios públicos domiciliarios; en el marco de la protección al usuario y de los procesos asociados a sus derechos; brindando orientación y acompañamiento en la resolución de inquietudes y solicitudes a través de los canales dispuestos por la entidad.</t>
  </si>
  <si>
    <t>https://community.secop.gov.co/Public/Tendering/OpportunityDetail/Index?noticeUID=CO1.NTC.9606246&amp;isFromPublicArea=True&amp;isModal=true&amp;asPopupView=true</t>
  </si>
  <si>
    <t>ADRIANA ANDREA ALVARADO DIAZ</t>
  </si>
  <si>
    <t>VILLAVICENCIO</t>
  </si>
  <si>
    <t>CONSOLIDAR INFORMACION PARA OBSERVATORIO</t>
  </si>
  <si>
    <t>aalvaradod@superservicios.gov.co</t>
  </si>
  <si>
    <t>https://community.secop.gov.co/Public/Tendering/OpportunityDetail/Index?noticeUID=CO1.NTC.9600703&amp;isFromPublicArea=True&amp;isModal=true&amp;asPopupView=true</t>
  </si>
  <si>
    <t>MERCEDES SALAZAR RIZZETTO</t>
  </si>
  <si>
    <t>INGENIERA SANITARIA</t>
  </si>
  <si>
    <t>GERENCIA AMBIENTAL</t>
  </si>
  <si>
    <t>50 MESES DE EXPERIENCIA PROFESIONAL</t>
  </si>
  <si>
    <t>ESPCIALISTA IVC (COMPONENTE TARIFARIO)</t>
  </si>
  <si>
    <t>msalazarr@superservicios.gov.co</t>
  </si>
  <si>
    <t>Prestar servicios profesionales especializados en materia comercial y tarifaria para el fortalecimiento de los procesos de inspección; vigilancia y control dirigidos a los prestadores del servicio público de alcantarillado conforme a la normativa vigente</t>
  </si>
  <si>
    <t>https://community.secop.gov.co/Public/Tendering/OpportunityDetail/Index?noticeUID=CO1.NTC.9605737&amp;isFromPublicArea=True&amp;isModal=true&amp;asPopupView=true</t>
  </si>
  <si>
    <t>NESKENN JOSE RUIZ PICO</t>
  </si>
  <si>
    <t>CORDOBA</t>
  </si>
  <si>
    <t>CERETE</t>
  </si>
  <si>
    <t>nruizp@superservicios.gov.co</t>
  </si>
  <si>
    <t>https://community.secop.gov.co/Public/Tendering/OpportunityDetail/Index?noticeUID=CO1.NTC.9607670&amp;isFromPublicArea=True&amp;isModal=true&amp;asPopupView=true</t>
  </si>
  <si>
    <t>JOHANNA CASTIBLANCO CÁRDENAS</t>
  </si>
  <si>
    <t>DERECHO ADMINISTRATIVO Y CONSTITUCIONAL</t>
  </si>
  <si>
    <t>12 MESES DE ESPERIENCIA PROFESIONAL</t>
  </si>
  <si>
    <t>jcastiblanco@superservicios.gov.co</t>
  </si>
  <si>
    <t>Prestar los servicios profesionales para la revisión y/o sustanciación y
 seguimiento de las actuaciones administrativas; acciones de tutela y/o peticiones; quejas
 y reclamos a cargo de la Dirección Territorial Centro de conformidad con las normas
 establecidas; los procedimientos; posiciones y orientaciones institucionales.</t>
  </si>
  <si>
    <t>https://community.secop.gov.co/Public/Tendering/OpportunityDetail/Index?noticeUID=CO1.NTC.9608083&amp;isFromPublicArea=True&amp;isModal=true&amp;asPopupView=true</t>
  </si>
  <si>
    <t>RAUL ANDRES GOMEZ ALDANA</t>
  </si>
  <si>
    <t>VENADILLO</t>
  </si>
  <si>
    <t>EVALUACION SOCIAL DE PROYECTOS</t>
  </si>
  <si>
    <t>42 MESES DE EXPERIENCIA PROFESIONAL</t>
  </si>
  <si>
    <t>ANALITICA DE DATOS PARA EL OBSERVATORIO</t>
  </si>
  <si>
    <t>rgomez@superservicios.gov.co</t>
  </si>
  <si>
    <t>CATEGORIA 20</t>
  </si>
  <si>
    <t>Prestar servicios profesionales a la Oficina de Administración de Riesgos y Estrategias de Supervisión para la planeación; desarrollo y documentación de ejercicios de analítica de datos del sector de servicios públicos domiciliarios; como insumo del Observatorio de Servicios Públicos Domiciliarios y para su uso por las áreas de la entidad en procesos de gestión y aprovechamiento de la información</t>
  </si>
  <si>
    <t>https://community.secop.gov.co/Public/Tendering/OpportunityDetail/Index?noticeUID=CO1.NTC.9608519&amp;isFromPublicArea=True&amp;isModal=true&amp;asPopupView=true</t>
  </si>
  <si>
    <t>LAURA DEL PILAR YEPES CARVAJAL</t>
  </si>
  <si>
    <t>DERECHO PROCESAL</t>
  </si>
  <si>
    <t>lpyepes@superservicios.gov.co</t>
  </si>
  <si>
    <t>Prestar los servicios profesionales para la revisión y/o sustanciación y
 seguimiento de las actuaciones administrativas; acciones de tutela y/o peticiones; quejas
 y reclamos a cargo de la Dirección Territorial Suroriente de conformidad con las normas
 establecidas; los procedimientos; posiciones y orientaciones institucionales.</t>
  </si>
  <si>
    <t>https://community.secop.gov.co/Public/Tendering/OpportunityDetail/Index?noticeUID=CO1.NTC.9608879&amp;isFromPublicArea=True&amp;isModal=true&amp;asPopupView=true</t>
  </si>
  <si>
    <t>GABRIELA ISABEL GOMEZ MONTENEGRO</t>
  </si>
  <si>
    <t>ENRUTADOR</t>
  </si>
  <si>
    <t>gigomez@superservicios.gov.co</t>
  </si>
  <si>
    <t>Prestar los servicios profesionales a la Dirección Territorial Suroriente para la
 clasificación; tipificación; preparación de los radicados asignados para ser enrutados; así como
 la revisión; organización; creación de expedientes virtuales; preparación de radicados y
 proyección de comunicaciones a los usuarios; empresas y requerimientos respectivos conforme
 a la Ley.</t>
  </si>
  <si>
    <t>$3.998.539</t>
  </si>
  <si>
    <t>https://community.secop.gov.co/Public/Tendering/OpportunityDetail/Index?noticeUID=CO1.NTC.9609881&amp;isFromPublicArea=True&amp;isModal=true&amp;asPopupView=true</t>
  </si>
  <si>
    <t>MARIA DEL PILAR OYOLA MOSQUERA</t>
  </si>
  <si>
    <t>moyola@superservicios.gov.co</t>
  </si>
  <si>
    <t>https://community.secop.gov.co/Public/Tendering/OpportunityDetail/Index?noticeUID=CO1.NTC.9611184&amp;isFromPublicArea=True&amp;isModal=true&amp;asPopupView=true</t>
  </si>
  <si>
    <t>LUIS FERNANDO ÁLVAREZ LÓPEZ</t>
  </si>
  <si>
    <t>lfalvarez@superservicios.gov.co</t>
  </si>
  <si>
    <t>https://community.secop.gov.co/Public/Tendering/OpportunityDetail/Index?noticeUID=CO1.NTC.9612515&amp;isFromPublicArea=True&amp;isModal=true&amp;asPopupView=true</t>
  </si>
  <si>
    <t>MANUEL ALBERTO GARCIA LANCHEROS</t>
  </si>
  <si>
    <t>TELLO</t>
  </si>
  <si>
    <t>36 MESES DE EXPERIENCIA PROFESIONAL (EQUIVALENCIA)</t>
  </si>
  <si>
    <t>REGULATORIO -GAS</t>
  </si>
  <si>
    <t>mgarcial@superservicios.gov.co</t>
  </si>
  <si>
    <t>Prestar servicios profesionales en la Dirección Técnica de Gestión de Gas Combustible para el análisis; revisión y verificación de la información reportada por los prestadores de servicios públicos de gas combustible; con el fin de asegurar el cumplimiento de la normativa vigente; la confiabilidad de la información y el soporte a las actividades de inspección; vigilancia y control del sector.</t>
  </si>
  <si>
    <t>https://community.secop.gov.co/Public/Tendering/OpportunityDetail/Index?noticeUID=CO1.NTC.9612673&amp;isFromPublicArea=True&amp;isModal=true&amp;asPopupView=true</t>
  </si>
  <si>
    <t>ANGIE PAOLA NEMEGUEN ROMERO</t>
  </si>
  <si>
    <t>PROYECTISTA</t>
  </si>
  <si>
    <t>anemeguen@superservicios.gov.co</t>
  </si>
  <si>
    <t>https://community.secop.gov.co/Public/Tendering/OpportunityDetail/Index?noticeUID=CO1.NTC.9613397&amp;isFromPublicArea=True&amp;isModal=true&amp;asPopupView=true</t>
  </si>
  <si>
    <t>JAIRO HERNAN COGUA FANDIÑO</t>
  </si>
  <si>
    <t>jcogua@superservicios.gov.co</t>
  </si>
  <si>
    <t>https://community.secop.gov.co/Public/Tendering/OpportunityDetail/Index?noticeUID=CO1.NTC.9613954&amp;isFromPublicArea=True&amp;isModal=true&amp;asPopupView=true</t>
  </si>
  <si>
    <t>KEVIN ALEJANDRO MORENO RINCON</t>
  </si>
  <si>
    <t>36 MESES DE EXPERIENCIA PROFESIONAL(EQUIVALENCIA)</t>
  </si>
  <si>
    <t>kamoreno@superservicios.gov.co</t>
  </si>
  <si>
    <t>Prestar los servicios profesionales para proyección; sustanciación y seguimiento a las actuaciones administrativas; acciones de tutela y/o peticiones; quejas y reclamos a cargo de la Superintendencia Delegada para la Protección al Usuario y Gestión en Territorio de conformidad con las normas establecidas; los procedimientos; posiciones y orientaciones institucionales.</t>
  </si>
  <si>
    <t>https://community.secop.gov.co/Public/Tendering/OpportunityDetail/Index?noticeUID=CO1.NTC.9614557&amp;isFromPublicArea=True&amp;isModal=true&amp;asPopupView=true</t>
  </si>
  <si>
    <t>OSCAR FABIO VELEZ CANO</t>
  </si>
  <si>
    <t>MANIZALEZ</t>
  </si>
  <si>
    <t>74 MESES DE EXPERIENCIA PROFESIONAL (EQUIVALENCIA)</t>
  </si>
  <si>
    <t>EXPERTO -ENERGIA</t>
  </si>
  <si>
    <t>ovelez@superservicios.gov.co</t>
  </si>
  <si>
    <t>Prestar servicios profesionales especializados; desde el componente técnico de energía; para construir propuesta metodológica de análisis orientada al desarrollo de escenarios y tendencias del Sector Energético y de gas; así como a la implementación de modelos situacionales y análisis de coyuntura y prospectiva sectorial; para la construcción de un diagnóstico integral que permita anticipar riesgos y desafíos en la prestación del servicio; contribuyendo al fortalecimiento del Observatorio.</t>
  </si>
  <si>
    <t>$10.700.000</t>
  </si>
  <si>
    <t>https://community.secop.gov.co/Public/Tendering/OpportunityDetail/Index?noticeUID=CO1.NTC.9614677&amp;isFromPublicArea=True&amp;isModal=true&amp;asPopupView=true</t>
  </si>
  <si>
    <t>HUMBERTO QUINTERO AVENDAÑO</t>
  </si>
  <si>
    <t>chquintero@superservicios.gov.co</t>
  </si>
  <si>
    <t>Prestar los servicios profesionales para proyección; sustanciación y seguimiento a
 las actuaciones administrativas; acciones de tutela y/o peticiones; quejas y reclamos a
 cargo de la Superintendencia Delegada para la Protección al Usuario y Gestión en Territorio
 de conformidad con las normas establecidas; los procedimientos; posiciones y
 orientaciones institucionales.</t>
  </si>
  <si>
    <t>https://community.secop.gov.co/Public/Tendering/OpportunityDetail/Index?noticeUID=CO1.NTC.9615614&amp;isFromPublicArea=True&amp;isModal=true&amp;asPopupView=true</t>
  </si>
  <si>
    <t>ESTEFANIA HERRERA TAPIAS</t>
  </si>
  <si>
    <t>SANTA LUCIA</t>
  </si>
  <si>
    <t>eherrerat@superservicios.gov.co</t>
  </si>
  <si>
    <t>https://community.secop.gov.co/Public/Tendering/OpportunityDetail/Index?noticeUID=CO1.NTC.9616080&amp;isFromPublicArea=True&amp;isModal=true&amp;asPopupView=true</t>
  </si>
  <si>
    <t>HUMBERTO ENRIQUE MONROY ACUÑA</t>
  </si>
  <si>
    <t>BOLIVAR</t>
  </si>
  <si>
    <t>PINILLOS</t>
  </si>
  <si>
    <t>TECNOLOGO</t>
  </si>
  <si>
    <t>24 MESES DE EXPERIENCIA LABORAL</t>
  </si>
  <si>
    <t>hemonroy@superservicios.gov.co</t>
  </si>
  <si>
    <t>Prestar los servicios de apoyo a la gestión para la ejecución de actividades administrativas; atención de trámites y el manejo de la información relacionada con la gestión documental a cargo de la Dirección Territorial Noroccidente.</t>
  </si>
  <si>
    <t>$3.808.133</t>
  </si>
  <si>
    <t>https://community.secop.gov.co/Public/Tendering/OpportunityDetail/Index?noticeUID=CO1.NTC.9618039&amp;isFromPublicArea=True&amp;isModal=true&amp;asPopupView=true</t>
  </si>
  <si>
    <t>KEVIN VLANDIMIR HERNANDEZ GARAY</t>
  </si>
  <si>
    <t>COMUNICACION ESTRATEGICA PARA LAS ORGANIZACIONES</t>
  </si>
  <si>
    <t xml:space="preserve">30 MESES DE EXPERIENCIA PROFESIONAL </t>
  </si>
  <si>
    <t>PROFESIONAL EN POSICIONAMIENTO- ESCUELA Y OBSERVATORIO</t>
  </si>
  <si>
    <t>kvhernandez@superservicios.gov.co</t>
  </si>
  <si>
    <t>Prestar servicios profesionales a la Oficina Asesora de Planeación e Innovación Institucional 
 para diseñar e implementar la estrategia de posicionamiento de la Escuela y el Observatorio de 
 Servicios Públicos en el marco de los lineamientos de la entidad y apoyar en la divulgación y apropiación del observatorio y escuela.</t>
  </si>
  <si>
    <t>$8.000.000</t>
  </si>
  <si>
    <t>https://community.secop.gov.co/Public/Tendering/OpportunityDetail/Index?noticeUID=CO1.NTC.9626599&amp;isFromPublicArea=True&amp;isModal=true&amp;asPopupView=true</t>
  </si>
  <si>
    <t>EDWIN JAIR RAMIREZ CHARRY</t>
  </si>
  <si>
    <t xml:space="preserve">MAGISTER EN GEOGRAFIA </t>
  </si>
  <si>
    <t>54 MESES DE EXPERIENCIA PROFESIONAL</t>
  </si>
  <si>
    <t>LIDER DE INVESTIGACION Y ESTRUCTURADOR TEMATICO</t>
  </si>
  <si>
    <t>ejramirez@superservicios.gov.co</t>
  </si>
  <si>
    <t>CATEGORIA 23</t>
  </si>
  <si>
    <t>Prestar servicios profesionales a la Oficina Asesora de Planeación e Innovación 
 Institucional para consolidar; estructurar y hacer seguimiento a la implementación de las líneas 
 de investigación; análisis y desarrollos temáticos del Observatorio de Servicios Públicos.</t>
  </si>
  <si>
    <t xml:space="preserve">    7 MESES</t>
  </si>
  <si>
    <t>https://community.secop.gov.co/Public/Tendering/OpportunityDetail/Index?noticeUID=CO1.NTC.9628578&amp;isFromPublicArea=True&amp;isModal=true&amp;asPopupView=true</t>
  </si>
  <si>
    <t>DIANA MILENA LOZANO BOTELLO</t>
  </si>
  <si>
    <t>TOLUA</t>
  </si>
  <si>
    <t>57 MESES DE EXPERIENCIA PROFESIONAL</t>
  </si>
  <si>
    <t>ESPECIALISTA EN IVC (COMPONENTE JURIDICO)</t>
  </si>
  <si>
    <t>dlozano@superservicios.gov.co</t>
  </si>
  <si>
    <t>Prestar los servicios profesionales especializados en materia jurídica para analizar; interpretar y acompañar la aplicación de las disposiciones técnico-normativas relacionadas con la prestación del servicio público de alcantarillado; contribuyendo al fortalecimiento de las acciones de inspección; vigilancia y control</t>
  </si>
  <si>
    <t>https://community.secop.gov.co/Public/Tendering/OpportunityDetail/Index?noticeUID=CO1.NTC.9627180&amp;isFromPublicArea=True&amp;isModal=true&amp;asPopupView=true</t>
  </si>
  <si>
    <t>VALENTINA GOMEZ CANENCIO</t>
  </si>
  <si>
    <t>POPAYAN</t>
  </si>
  <si>
    <t>vgomez@superservicios.gov.co</t>
  </si>
  <si>
    <t>$ 4.540.642</t>
  </si>
  <si>
    <t>https://community.secop.gov.co/Public/Tendering/OpportunityDetail/Index?noticeUID=CO1.NTC.9627558&amp;isFromPublicArea=True&amp;isModal=true&amp;asPopupView=true</t>
  </si>
  <si>
    <t>ALEJANDRA MURILLO ARAUJO</t>
  </si>
  <si>
    <t>TECNICA ADMINISTRATIVA</t>
  </si>
  <si>
    <t>APOYO ADMINISTRATIVO</t>
  </si>
  <si>
    <t>amurillo@superservicios.gov.co</t>
  </si>
  <si>
    <t>Prestación de servicios de apoyo a la gestión en las actividades operativas
 y/o administrativas relacionadas con la gestión documental y seguimiento de la
 información a cargo del Grupo de Conceptos.</t>
  </si>
  <si>
    <t>$3.057.097</t>
  </si>
  <si>
    <t>https://community.secop.gov.co/Public/Tendering/OpportunityDetail/Index?noticeUID=CO1.NTC.9627968&amp;isFromPublicArea=True&amp;isModal=true&amp;asPopupView=true</t>
  </si>
  <si>
    <t>LUISA FERNANDA ALAGUNA ESCOBAR</t>
  </si>
  <si>
    <t>lalaguna@superservicios.gov.co</t>
  </si>
  <si>
    <t>https://community.secop.gov.co/Public/Tendering/OpportunityDetail/Index?noticeUID=CO1.NTC.9628319&amp;isFromPublicArea=True&amp;isModal=true&amp;asPopupView=true</t>
  </si>
  <si>
    <t>OSCAR SEBASTIAN GALINDO VESGA</t>
  </si>
  <si>
    <t>ING CIVIL</t>
  </si>
  <si>
    <t>GESTION AMBIENTAL</t>
  </si>
  <si>
    <t xml:space="preserve">EXPERTO TEMATICO -ALCANTARILLADO </t>
  </si>
  <si>
    <t>ogalindo@superservicios.gov.co</t>
  </si>
  <si>
    <t>Prestar servicios profesionales especializados para fortalecer las acciones de inspección; vigilancia y control hacia los prestadores del servicio público de alcantarillado técnicas y operativas.</t>
  </si>
  <si>
    <t>$10.900.000</t>
  </si>
  <si>
    <t>https://community.secop.gov.co/Public/Tendering/OpportunityDetail/Index?noticeUID=CO1.NTC.9628296&amp;isFromPublicArea=True&amp;isModal=true&amp;asPopupView=true</t>
  </si>
  <si>
    <t>ANNGIE MARCELA ALVAREZ MOLINA</t>
  </si>
  <si>
    <t>CONTRATACION ESTATAL</t>
  </si>
  <si>
    <t>GESTOR TERRITORIAL</t>
  </si>
  <si>
    <t>malvarez@superservicios.gov.co</t>
  </si>
  <si>
    <t>https://community.secop.gov.co/Public/Tendering/OpportunityDetail/Index?noticeUID=CO1.NTC.9628824&amp;isFromPublicArea=True&amp;isModal=true&amp;asPopupView=true</t>
  </si>
  <si>
    <t>JOHANA PATRICIA SOLANO SOLANO</t>
  </si>
  <si>
    <t>DERECHO PUBLICO</t>
  </si>
  <si>
    <t>REPRESENTACION JUDICIAL</t>
  </si>
  <si>
    <t>jpsolano@superservicios.gov.co</t>
  </si>
  <si>
    <t>https://community.secop.gov.co/Public/Tendering/OpportunityDetail/Index?noticeUID=CO1.NTC.9630204&amp;isFromPublicArea=True&amp;isModal=true&amp;asPopupView=true</t>
  </si>
  <si>
    <t>MARIA CAMILA LOPERA LONDOÑO</t>
  </si>
  <si>
    <t>CULTURA POLITICA Y PEDAGOGIA DE LOS DERECHOS HUMANOS</t>
  </si>
  <si>
    <t>DINAMIZADOR NODO</t>
  </si>
  <si>
    <t>jelopezm@superservicios.gov.co</t>
  </si>
  <si>
    <t>Prestar servicios profesionales para fortalecer la dimensión territorial del
 Observatorio Nacional de Servicios Públicos Domiciliarios; mediante la realización de
 actividades orientadas a la implementación de mecanismos pedagógicos en el marco de
 la Red de Comunidades por el Control Social; en la Dirección Territorial Occidente.</t>
  </si>
  <si>
    <t>$5.093.691</t>
  </si>
  <si>
    <t xml:space="preserve">https://community.secop.gov.co/Public/Tendering/OpportunityDetail/Index?noticeUID=CO1.NTC.9633618&amp;isFromPublicArea=True&amp;isModal=False
</t>
  </si>
  <si>
    <t>JUAN ESTEBAN LOPEZ MONA</t>
  </si>
  <si>
    <t>DANIEL ARTURO MELO PUENTES</t>
  </si>
  <si>
    <t>MÁSTER EN GESTIÓN INTEGRADA: CALIDAD, MEDIO AMBIENTE, PRL Y RSC</t>
  </si>
  <si>
    <t>PROFESIONAL COMERCIAL DTGAA</t>
  </si>
  <si>
    <t>dmelo@superservicios.gov.co</t>
  </si>
  <si>
    <t>Prestar servicios profesionales desde el punto de vista comercial; orientados al
 relacionamiento; atención; gestión y acompañamiento a los prestadores de Acueducto y
 Alcantarillado; en el marco de las funciones de inspección; vigilancia y control; con el fin
 de fortalecer los procesos institucionales asociados a la prestación de los servicios
 públicos domiciliarios.</t>
  </si>
  <si>
    <t>https://community.secop.gov.co/Public/Tendering/OpportunityDetail/Index?noticeUID=CO1.NTC.9637469&amp;isFromPublicArea=True&amp;isModal=true&amp;asPopupView=true</t>
  </si>
  <si>
    <t>LUZ ADRIANA GUTIERREZ RODRIGUEZ</t>
  </si>
  <si>
    <t>PROFESIONAL EN ESTADISTICA</t>
  </si>
  <si>
    <t>ESPECIALISTA EN ANALISIS ESPACIAL</t>
  </si>
  <si>
    <t>24 MESES DE EXPERIENCIA PROFESIONAL RELACIONADA</t>
  </si>
  <si>
    <t>ANALISTA SEMI - JUNIOR</t>
  </si>
  <si>
    <t>lgutierrez@superservicios.gov.co</t>
  </si>
  <si>
    <t>Prestar servicios profesionales a la Oficina de Administración de Riesgos y Estrategia de Supervisión en la ejecución y desarrollo de herramientas de analítica y documentación de resultados; datasets; consultas; tableros o notas metodológicas; sobre información de servicios públicos domiciliarios; como insumo para el Observatorio 
 Nacional de Servicios Públicos Domiciliarios</t>
  </si>
  <si>
    <t>https://community.secop.gov.co/Public/Tendering/OpportunityDetail/Index?noticeUID=CO1.NTC.9635422&amp;isFromPublicArea=True&amp;isModal=true&amp;asPopupView=true</t>
  </si>
  <si>
    <t>ALEJANDRA VALENTINA ESTEFANIA CABALLERO ORTEGA</t>
  </si>
  <si>
    <t>LOIDA ISABEL GUZMAN CANTILLO</t>
  </si>
  <si>
    <t>ESPECIALISTA EN DERECHO CONSTITUCIONAL Y ADMINISTRATIVO</t>
  </si>
  <si>
    <t>liguzman@superservicios.gov.co</t>
  </si>
  <si>
    <t>$ 6.049.438</t>
  </si>
  <si>
    <t>https://community.secop.gov.co/Public/Tendering/OpportunityDetail/Index?noticeUID=CO1.NTC.9635982&amp;isFromPublicArea=True&amp;isModal=true&amp;asPopupView=true</t>
  </si>
  <si>
    <t>WILLIAM ALEXANDER MARTINEZ BLANCO</t>
  </si>
  <si>
    <t>INGENIERO CATASTRAL</t>
  </si>
  <si>
    <t>MASTER OF SCIENCE IN GEOSPATIAL TECHNOLOGIES</t>
  </si>
  <si>
    <t>50 MESES DE EXPERIENCIA PROFESIONAL RELACIONADA</t>
  </si>
  <si>
    <t>PROFESIONAL PARA EL FORTALECIMIENTO DE LAS ORGANIZACIONES DE RECICLADORES DE OFICIO</t>
  </si>
  <si>
    <t>wamartinez@superservicios.gov.co</t>
  </si>
  <si>
    <t>Prestación de servicios profesionales especializados para apoyar la ejecución de actividades orientadas al fortalecimiento de las organizaciones de recicladores de oficio; mediante la elaboración de insumos; análisis de información y acompañamiento técnico; en el marco del proyecto de inversión de aprovechamiento.</t>
  </si>
  <si>
    <t>$10.774.808</t>
  </si>
  <si>
    <t>https://community.secop.gov.co/Public/Tendering/OpportunityDetail/Index?noticeUID=CO1.NTC.9634965&amp;isFromPublicArea=True&amp;isModal=true&amp;asPopupView=true</t>
  </si>
  <si>
    <t>RUBEN DANILO ZAPATA CHAVARRO</t>
  </si>
  <si>
    <t>4 SEMESTRES DE ADMINISTRACIÓN Y CONSTRUCCIÓN ARQUITECTÓNICA APROBADOS</t>
  </si>
  <si>
    <t>APOYO A LA GESTIÓN</t>
  </si>
  <si>
    <t>rzapata@superservicios.gov.co</t>
  </si>
  <si>
    <t>Prestar servicios de apoyo a la gestión al Grupo de Bienestar y Seguridad y Salud en el trabajo; apoyando las actividades del programa de Bienestar social e incentivos 2026 y las demás que sean requeridas por la dependencia</t>
  </si>
  <si>
    <t>https://community.secop.gov.co/Public/Tendering/OpportunityDetail/Index?noticeUID=CO1.NTC.9635014&amp;isFromPublicArea=True&amp;isModal=true&amp;asPopupView=true</t>
  </si>
  <si>
    <t>DANIELA BARON AVELLA</t>
  </si>
  <si>
    <t>ESPECIALISTA EN ESTUDIOS FEMINISTAS Y DE GÉNERO</t>
  </si>
  <si>
    <t>PROFESIONAL PARA LAS ACTIVIDADES DE FORTALECIMIENTO DE LAS ACCIONES DE IVC PARA LAS OCSAS</t>
  </si>
  <si>
    <t>dabaron@superservicios.gov.co</t>
  </si>
  <si>
    <t>Prestar sus servicios profesionales para formular las estrategias sociales que
 contribuyan al empoderamiento de las OCSAS; mediante la promoción de la participación
 comunitaria; la transferencia de conocimientos; y el fortalecimiento de capacidades con el fin de
 incrementar información para ejercer IVC diferencial por parte de la SSPD</t>
  </si>
  <si>
    <t>https://community.secop.gov.co/Public/Tendering/OpportunityDetail/Index?noticeUID=CO1.NTC.9635870&amp;isFromPublicArea=True&amp;isModal=true&amp;asPopupView=true</t>
  </si>
  <si>
    <t>EDUARDO JOSE BAYONA DAZA</t>
  </si>
  <si>
    <t>INGENIERÍA GEOGRÁFICA Y AMBIENTAL</t>
  </si>
  <si>
    <t>ESPECIALISTA EN GEOMÁTICA</t>
  </si>
  <si>
    <t>PROFESIONAL PARA APOYAR LA EJECUCIÓN DE ACTIVIDADES ESPECIALIZADAS ORIENTADAS AL DISEÑO, IMPLEMENTACIÓN, MANTENIMIENTOY EVOLUCIÓN DE SOLUCIONES INFORMATICAS INSTITUCIONALES.</t>
  </si>
  <si>
    <t>ebayona@superservicios.gov.co</t>
  </si>
  <si>
    <t>Prestar servicios profesionales especializados a la Oficina de Tecnologías de la Información y las Comunicaciones - OTIC para la estructuración; implementación y actualización de repositorios de datos institucionales; en el marco del proceso de Gestión de Tecnologías de la Información y las Comunicaciones.</t>
  </si>
  <si>
    <t>https://community.secop.gov.co/Public/Tendering/OpportunityDetail/Index?noticeUID=CO1.NTC.9636931&amp;isFromPublicArea=True&amp;isModal=true&amp;asPopupView=true</t>
  </si>
  <si>
    <t>YURLEYDYS MEZA TORO</t>
  </si>
  <si>
    <t>ymeza@superservicios.gov.co</t>
  </si>
  <si>
    <t>Prestar los servicios profesionales para la revisión y/o sustanciación y seguimiento de las actuaciones administrativas; acciones de tutela y/o peticiones; quejas y reclamos a cargo de la Superintendencia Delegada para la Protección al Usuario y Gestión en Territorio de conformidad con las normas establecidas; los procedimientos; posiciones y orientaciones institucionales.</t>
  </si>
  <si>
    <t>https://community.secop.gov.co/Public/Tendering/OpportunityDetail/Index?noticeUID=CO1.NTC.9637726&amp;isFromPublicArea=True&amp;isModal=true&amp;asPopupView=true</t>
  </si>
  <si>
    <t>CRISTIAN ALBERTO MENDEZ LOPEZ</t>
  </si>
  <si>
    <t>ESPECIALISTA EN GERENCIA DE PROYECTOS - ESPECIALISTA EN AGUAS Y SANEAMIENTO AMBIENTAL</t>
  </si>
  <si>
    <t>FORTALECIMIENTO ACTIVIDADES IVC</t>
  </si>
  <si>
    <t>camendez@superservicios.gov.co</t>
  </si>
  <si>
    <t>Prestar los servicios profesionales para apoyar técnicamente; las actividades
 encaminadas a mejorar la calidad del agua de los prestadores del servicio de acueducto que suministran agua no tratada.</t>
  </si>
  <si>
    <t>$7.620.000</t>
  </si>
  <si>
    <t>https://community.secop.gov.co/Public/Tendering/OpportunityDetail/Index?noticeUID=CO1.NTC.9638380&amp;isFromPublicArea=True&amp;isModal=true&amp;asPopupView=true</t>
  </si>
  <si>
    <t>LEYDI MARCELA MONTOYA FORERO</t>
  </si>
  <si>
    <t>CONTADORA</t>
  </si>
  <si>
    <t>MAGÍSTER EN ADMINISTRACIÓN FINANCIERA</t>
  </si>
  <si>
    <t>42 MESES DE EXPERIENCIA PROFESIONAL RELACIONADA</t>
  </si>
  <si>
    <t>APOYO EN TEMAS ADMINISTRATIVOS Y FINANCIEROS EN LAS ACTIVIDADES DE IVC</t>
  </si>
  <si>
    <t>lmontoya@superservicios.gov.co</t>
  </si>
  <si>
    <t>Prestar servicios profesionales a la gestión financiera de la DTGAA; mediante
 el análisis; seguimiento; validación y consolidación de información financiera reportada
 por los prestadores de servicios públicos domiciliarios; así como el fortalecimiento de los
 procesos internos asociados a inspección; vigilancia y control.</t>
  </si>
  <si>
    <t>https://community.secop.gov.co/Public/Tendering/OpportunityDetail/Index?noticeUID=CO1.NTC.9641096&amp;isFromPublicArea=True&amp;isModal=true&amp;asPopupView=true</t>
  </si>
  <si>
    <t>FABIAN HUMBERTO CASTAÑEDA GARNICA</t>
  </si>
  <si>
    <t>ESPECIALIZACIÓN EN DERECHO ADMINISTRATIVO</t>
  </si>
  <si>
    <t>ABOGADO DEFENSA JURIDICO JUNIOR</t>
  </si>
  <si>
    <t>fhcastaneda@superservicios.gov.co</t>
  </si>
  <si>
    <t>https://community.secop.gov.co/Public/Tendering/OpportunityDetail/Index?noticeUID=CO1.NTC.9642428&amp;isFromPublicArea=True&amp;isModal=true&amp;asPopupView=true</t>
  </si>
  <si>
    <t>DIANA MARCELA ORTIZ MORA</t>
  </si>
  <si>
    <t>MICROBIOLOGA AGRICOLA Y VETERINARIA</t>
  </si>
  <si>
    <t>APOYO TÉCNICO PARA FORTALECER LAS ACTIVIDADES DE IVC DE PRESTADORES DE ACUEDUCTO</t>
  </si>
  <si>
    <t>dortizm@superservicios.gov.co</t>
  </si>
  <si>
    <t>Prestar los servicios profesionales para apoyar técnicamente las actividades
 encaminadas a fortalecer las acciones de inspección; vigilancia y control de prestadores del servicio de acueducto que no cuentan con información de vigilancia de calidad de agua en SIVICAP.</t>
  </si>
  <si>
    <t>https://community.secop.gov.co/Public/Tendering/OpportunityDetail/Index?noticeUID=CO1.NTC.9642750&amp;isFromPublicArea=True&amp;isModal=true&amp;asPopupView=true</t>
  </si>
  <si>
    <t>ANDREA CAROLINA PERTUZ CABALLERO</t>
  </si>
  <si>
    <t>MAGÍSTER EN DERECHO ADMINSITRATIVO</t>
  </si>
  <si>
    <t xml:space="preserve"> ABOGADO DEFENSA JUDICIAL - GRUPO 1</t>
  </si>
  <si>
    <t>grramirez@superservicios.gov.co</t>
  </si>
  <si>
    <t>$8.220.000</t>
  </si>
  <si>
    <t>https://community.secop.gov.co/Public/Tendering/OpportunityDetail/Index?noticeUID=CO1.NTC.9639784&amp;isFromPublicArea=True&amp;isModal=true&amp;asPopupView=true</t>
  </si>
  <si>
    <t>GABRIEL ROBERTO RAMIREZ ROSERO</t>
  </si>
  <si>
    <t>MAYDY YURANY CASAMACHIN QUILCUE</t>
  </si>
  <si>
    <t>LA PLATA</t>
  </si>
  <si>
    <t>ESPECIALISTA EN GESTIÓN PÚBLICA</t>
  </si>
  <si>
    <t>15 MESES DE EXPERIENCIA PROFESIONAL</t>
  </si>
  <si>
    <t>mcasamachin@superservicios.gov.co</t>
  </si>
  <si>
    <t>Prestar los servicios profesionales para la revisión y/o sustanciación y seguimiento de las actuaciones administrativas; acciones de tutela y/o peticiones; quejas y reclamos a cargo de la Dirección Territorial Suroccidente de conformidad con las normas establecidas; los procedimientos; posiciones y orientaciones institucionales.</t>
  </si>
  <si>
    <t>https://community.secop.gov.co/Public/Tendering/OpportunityDetail/Index?noticeUID=CO1.NTC.9643846&amp;isFromPublicArea=True&amp;isModal=true&amp;asPopupView=true</t>
  </si>
  <si>
    <t>ISABELLA RODRIGUEZ SINISTERRA</t>
  </si>
  <si>
    <t>SANDRA ZORAIDA CUERVO LOPEZ</t>
  </si>
  <si>
    <t>MANIZALES</t>
  </si>
  <si>
    <t>ESPECIALISTA DE AUDITORIA FINANCIERA</t>
  </si>
  <si>
    <t>PROFESIONAL IVC DESPACHO</t>
  </si>
  <si>
    <t>scuervo@superservicios.gov.co</t>
  </si>
  <si>
    <t>https://community.secop.gov.co/Public/Tendering/OpportunityDetail/Index?noticeUID=CO1.NTC.9644105&amp;isFromPublicArea=True&amp;isModal=true&amp;asPopupView=true</t>
  </si>
  <si>
    <t>ANDREA QUINTERO ARBELAEZ</t>
  </si>
  <si>
    <t>QUINDIO</t>
  </si>
  <si>
    <t>CIRCASIA</t>
  </si>
  <si>
    <t>APOYO ACTIVIDADES TÉCNICAS; REVISION DE INFORMACIÓ, TALLERES, ELABORACIÓN DE LINEAMIENTOS E INFORMES</t>
  </si>
  <si>
    <t>aquinteroa@superservicios.gov.co</t>
  </si>
  <si>
    <t>Prestar los servicios profesionales para apoyar en las acciones de inspección; vigilancia y control hacia los prestadores del servicio público de alcantarillado</t>
  </si>
  <si>
    <t>$4.540.000</t>
  </si>
  <si>
    <t>https://community.secop.gov.co/Public/Tendering/OpportunityDetail/Index?noticeUID=CO1.NTC.9644016&amp;isFromPublicArea=True&amp;isModal=true&amp;asPopupView=true</t>
  </si>
  <si>
    <t>DIANA VICTORIA BUCHELLI ROSERO</t>
  </si>
  <si>
    <t>CONSACA</t>
  </si>
  <si>
    <t>ESPECIALISTA EN DERECHO ADMINISTRATIVO - ESPECIALISTA EN DERECHO COMERCIAL</t>
  </si>
  <si>
    <t>REVISOR DT CENTRO</t>
  </si>
  <si>
    <t>dbuchelli@superservicios.gov.co</t>
  </si>
  <si>
    <t>https://community.secop.gov.co/Public/Tendering/OpportunityDetail/Index?noticeUID=CO1.NTC.9644736&amp;isFromPublicArea=True&amp;isModal=true&amp;asPopupView=true</t>
  </si>
  <si>
    <t>JUAN JOSE OCAÑA ENRIQUEZ</t>
  </si>
  <si>
    <t>ESPECIALISTA DE EFICIENCIA ENERGÉTICA</t>
  </si>
  <si>
    <t>APOYO A LA DIRECCIÓN TÉCNICA DE ENERGIA</t>
  </si>
  <si>
    <t>jocana@superservicios.gov.co</t>
  </si>
  <si>
    <t>Prestar servicios profesionales en la Dirección Técnica de Gestión de Energía; realizando actividades de inspección y vigilancia; relacionadas con el seguimiento a la calidad del servicio derivados del seguimiento a los compromisos de los operadores de red en diferentes mesas técnicas; asegurando la validez técnica de la información frente al cumplimiento de la normatividad aplicable.</t>
  </si>
  <si>
    <t>https://community.secop.gov.co/Public/Tendering/OpportunityDetail/Index?noticeUID=CO1.NTC.9644924&amp;isFromPublicArea=True&amp;isModal=true&amp;asPopupView=true</t>
  </si>
  <si>
    <t>LILIANA MARIA CARDONA RAMIREZ</t>
  </si>
  <si>
    <t>ANDES</t>
  </si>
  <si>
    <t>DINAMIZADOR COYUNTURA</t>
  </si>
  <si>
    <t>lmcardona@superservicios.gov.co</t>
  </si>
  <si>
    <t>https://community.secop.gov.co/Public/Tendering/OpportunityDetail/Index?noticeUID=CO1.NTC.9646080&amp;isFromPublicArea=True&amp;isModal=true&amp;asPopupView=true</t>
  </si>
  <si>
    <t>ANDRES FELIPE ALEJANDRO MESA PALACIOS</t>
  </si>
  <si>
    <t>12 MESES DE EXPERIENCIA PROFESIONAL RELACIONADA</t>
  </si>
  <si>
    <t>APOYO REPRESENTACIÓN JUDICIAL</t>
  </si>
  <si>
    <t>afmesa@superservicios.gov.co</t>
  </si>
  <si>
    <t>Prestar servicios profesionales para la representación judicial de la entidad
 en acciones de tutela; aplicando un enfoque estratégico y eficiente que responda a
 las particularidades de cada caso; así como a la atención oportuna y coordinada de
 procesos de alto volumen.</t>
  </si>
  <si>
    <t>$6.000.000</t>
  </si>
  <si>
    <t>https://community.secop.gov.co/Public/Tendering/OpportunityDetail/Index?noticeUID=CO1.NTC.9636938&amp;isFromPublicArea=True&amp;isModal=true&amp;asPopupView=true</t>
  </si>
  <si>
    <t>BLADIMIR TOLEDO CARDOZO</t>
  </si>
  <si>
    <t>ALGECIRAS</t>
  </si>
  <si>
    <t>ADIMINISTRADOR DE EMPRESAS</t>
  </si>
  <si>
    <t>ESPECIALISTA EN ADMINISTRACIÓN Y GERENCIA DE SISTEMAS DE LA CALIDAD</t>
  </si>
  <si>
    <t xml:space="preserve">48 MESES DE EXPERIENCIA PROFESIONAL </t>
  </si>
  <si>
    <t>FORMULACIÓN, SEGUIMIENTO, EVALUACIÓN Y REPORTE DE PLANES, PROGRAMAS Y PROYECTOS INSTITUCIONALES</t>
  </si>
  <si>
    <t>btoledo@superservicios.gov.co</t>
  </si>
  <si>
    <t>Prestar servicios profesionales a la Oficina Asesora de Planeación e Innovación 
 Institucional para apoyar la formulación; implementación y seguimiento de la planeación 
 estratégica; así como la revisión de la calidad de reporte de los planes de acción; así como 
 atender los requerimientos de la Contraloría General de la República y la Oficina de Control 
 Interno; en el marco de las competencias de la Oficina Asesora de Planeación e Innovación 
 Institucional.</t>
  </si>
  <si>
    <t>https://community.secop.gov.co/Public/Tendering/OpportunityDetail/Index?noticeUID=CO1.NTC.9648430&amp;isFromPublicArea=True&amp;isModal=true&amp;asPopupView=true</t>
  </si>
  <si>
    <t>VIVIANA PAOLA FORERO BUSTOS</t>
  </si>
  <si>
    <t>vpforero@superservicios.gov.co</t>
  </si>
  <si>
    <t>https://community.secop.gov.co/Public/Tendering/OpportunityDetail/Index?noticeUID=CO1.NTC.9646188&amp;isFromPublicArea=True&amp;isModal=true&amp;asPopupView=true</t>
  </si>
  <si>
    <t>MARIO ALEJANDRO PEREZ PORRAS</t>
  </si>
  <si>
    <t>CÚCUTA</t>
  </si>
  <si>
    <t>mperezp@superservicios.gov.co</t>
  </si>
  <si>
    <t>https://community.secop.gov.co/Public/Tendering/OpportunityDetail/Index?noticeUID=CO1.NTC.9633412&amp;isFromPublicArea=True&amp;isModal=true&amp;asPopupView=true</t>
  </si>
  <si>
    <t>WILLIAM ELIAS SANABRIA ROMERO</t>
  </si>
  <si>
    <t>MAGÍSTER EN GERENCIA DE PROYECTOS</t>
  </si>
  <si>
    <t>57 MESES DE EXPERIENCIA PROFESIONAL RELACIONADA</t>
  </si>
  <si>
    <t>DEFINICIÓN Y ESTRUCTURACIÓN DE MODELOS DE TI ORIENTADOS A MEJORAR LA ATENCIÓN DE LOS USUARIOS</t>
  </si>
  <si>
    <t>wsanabri@superservicios.gov.co</t>
  </si>
  <si>
    <t>Prestar servicios profesionales especializados a la Oficina de Tecnologías de la Información y las Comunicaciones - OTIC para el análisis de procesos y la aplicación de métodos estadísticos que apoyen la mejora de los modelos de TI orientados al control social y la gestión de rezagos en la Superintendencia de Servicios Públicos Domiciliarios.</t>
  </si>
  <si>
    <t>https://community.secop.gov.co/Public/Tendering/OpportunityDetail/Index?noticeUID=CO1.NTC.9648094&amp;isFromPublicArea=True&amp;isModal=true&amp;asPopupView=true</t>
  </si>
  <si>
    <t>JOAN RENE CARVAJAL RAMIREZ</t>
  </si>
  <si>
    <t>ESPECIALISTA EN SEGURIDAD DE LA INFORMACIÓN</t>
  </si>
  <si>
    <t>ESPECIALISTA NUBE ORACLE</t>
  </si>
  <si>
    <t>jrcarvajal@superservicios.gov.co</t>
  </si>
  <si>
    <t>Prestar servicios profesionales especializados a la Oficina de Tecnologías de la Información y las Comunicaciones. OTIC para el soporte; administración técnica y optimización de los servicios de Oracle Cloud Infrastructure (OCI) de la Superintendencia de Servicios Públicos Domiciliarios; orientados a garantizar la disponibilidad; seguridad; continuidad y adecuada evolución de la infraestructura tecnológica en la nube; conforme a los lineamientos institucionales.</t>
  </si>
  <si>
    <t>https://community.secop.gov.co/Public/Tendering/OpportunityDetail/Index?noticeUID=CO1.NTC.9648684&amp;isFromPublicArea=True&amp;isModal=true&amp;asPopupView=true</t>
  </si>
  <si>
    <t>KERWIN DE JESUS BARROS SOMERSON</t>
  </si>
  <si>
    <t>INGENIERÍA INFORMÁTICA</t>
  </si>
  <si>
    <t>ESPECIALISTA EN INGENIERÍA DE SOFTWARE</t>
  </si>
  <si>
    <t>57 MESES DE EXPERIENCIA RELACIONADA</t>
  </si>
  <si>
    <t>análisis, diseño, desarrollo y mantenimiento de sistemas de información; conocimientos en lenguajes de programación, bases de datos, metodologías ágiles, buenas prácticas de desarrollo seguro y capacidad para traducir requerimientos funcionales en soluciones tecnológicas eficientes y sostenibles.</t>
  </si>
  <si>
    <t>kbarros@superservicios.gov.co</t>
  </si>
  <si>
    <t>Prestar servicios profesionales especializados a la Oficina de Tecnologías de la Información y las Comunicaciones. OTIC para liderar técnicamente los proyectos de desarrollo y evolución de aplicaciones y sistemas de información de la Superintendencia de Servicios Públicos Domiciliarios; garantizando el cumplimiento del plan de acción definido por la Entidad.</t>
  </si>
  <si>
    <t>https://community.secop.gov.co/Public/Tendering/OpportunityDetail/Index?noticeUID=CO1.NTC.9649613&amp;isFromPublicArea=True&amp;isModal=true&amp;asPopupView=true</t>
  </si>
  <si>
    <t>SERGIO ANDRES TELLEZ LAMUS</t>
  </si>
  <si>
    <t>ESPECIALISTA EN GERENCIA DE MERCADO</t>
  </si>
  <si>
    <t>6 MESES DE EXPERIENCIA PROFESIONAL</t>
  </si>
  <si>
    <t>ANALITICA DE DATOS</t>
  </si>
  <si>
    <t>stellez@superservicios.gov.co</t>
  </si>
  <si>
    <t>CATEGORIA 14</t>
  </si>
  <si>
    <t>Prestar servicios profesionales para la preparación y desarrollo de servicios de analítica de datos en la Superintendencia de Servicios Públicos Domiciliarios; mediante el tratamiento y análisis de información sectorial; con el fin de apoyar la supervisión y el monitoreo institucional.</t>
  </si>
  <si>
    <t>https://community.secop.gov.co/Public/Tendering/OpportunityDetail/Index?noticeUID=CO1.NTC.9652166&amp;isFromPublicArea=True&amp;isModal=true&amp;asPopupView=true</t>
  </si>
  <si>
    <t>ELSA EDITH ZAMBRANO ESPITIA</t>
  </si>
  <si>
    <t>CIMITARRA</t>
  </si>
  <si>
    <t>ESPECIALISTA EN DERECHO PENAL</t>
  </si>
  <si>
    <t>REVISOR DT ORIENTE</t>
  </si>
  <si>
    <t>ezambrano@superservicios.gov.co</t>
  </si>
  <si>
    <t>Prestar los servicios profesionales para la revisión y/o sustanciación y seguimiento de las actuaciones administrativas; acciones de tutela y/o peticiones; quejas y reclamos a cargo de la Dirección Territorial Oriente de conformidad con las normas establecidas; los procedimientos; posiciones y orientaciones institucionales.</t>
  </si>
  <si>
    <t>https://community.secop.gov.co/Public/Tendering/OpportunityDetail/Index?noticeUID=CO1.NTC.9656508&amp;isFromPublicArea=True&amp;isModal=true&amp;asPopupView=true</t>
  </si>
  <si>
    <t>JULIAN BOTERO JARAMILLO</t>
  </si>
  <si>
    <t xml:space="preserve">ANAPOIMA </t>
  </si>
  <si>
    <t>RECOLECCIÓN Y ANALISIS DE INFORMACIÓN DE CAMPO</t>
  </si>
  <si>
    <t>dagarciag@superservicios.gov.co</t>
  </si>
  <si>
    <t>Prestar los servicios profesionales para la recolección y análisis de la información técnica y operativa relacionada con la prestación del servicio público de alcantarillado en relación con el modelo de Inspección; Vigilancia y Control (IVC) diferencial</t>
  </si>
  <si>
    <t>https://community.secop.gov.co/Public/Tendering/OpportunityDetail/Index?noticeUID=CO1.NTC.9656428&amp;isFromPublicArea=True&amp;isModal=true&amp;asPopupView=true</t>
  </si>
  <si>
    <t>DAVID NICOLAS GARCIA GARAY</t>
  </si>
  <si>
    <t>NATALI DUQUE SALGADO</t>
  </si>
  <si>
    <t>MEDELLÍN</t>
  </si>
  <si>
    <t>nduque@superservicios.gov.co</t>
  </si>
  <si>
    <t>Prestar los servicios profesionales para la recolección y análisis de la información técnica
 y operativa relacionada con la prestación del servicio público de alcantarillado en relación con el modelo de Inspección; Vigilancia y Control (IVC) diferencial</t>
  </si>
  <si>
    <t>https://community.secop.gov.co/Public/Tendering/OpportunityDetail/Index?noticeUID=CO1.NTC.9657549&amp;isFromPublicArea=True&amp;isModal=true&amp;asPopupView=true</t>
  </si>
  <si>
    <t>PAULA DANIELA SABOGAL VARGAS</t>
  </si>
  <si>
    <t>ACTIVIDADES ADMINISTRATIVAS DEL GRUPO DE DEFENSA JUDICIAL</t>
  </si>
  <si>
    <t>pdsabogal@superservicios.gov.co</t>
  </si>
  <si>
    <t>CATEGORIA 6</t>
  </si>
  <si>
    <t>Prestar servicios de apoyo a la gestión para la revisión de documentos en el
 aplicativo de gestión documental dispuesto por la entidad; así como para la recepción;
 consolidación y gestión de la información a cargo del Grupo de Defensa Judicial.</t>
  </si>
  <si>
    <t>https://community.secop.gov.co/Public/Tendering/OpportunityDetail/Index?noticeUID=CO1.NTC.9656748&amp;isFromPublicArea=True&amp;isModal=true&amp;asPopupView=true</t>
  </si>
  <si>
    <t>SHARILYN BEATRIZ VILLA ROMO</t>
  </si>
  <si>
    <t>AUXILIAR DE APOYO GESTIÓN ADMINISTRATIVA</t>
  </si>
  <si>
    <t>sbvilla@superservicios.gov.co</t>
  </si>
  <si>
    <t>CATEGORIA 1</t>
  </si>
  <si>
    <t>Prestar servicios de apoyo a la gestión administrativa en la recepción; radicación; organización y distribución de la correspondencia; oficios y documentos asociados a los trámites derivados de la gestión de recursos; procesos de revocatoria directa; cumplimiento de fallos y demás procedimientos administrativos adelantados por la Dirección Territorial Oriente.</t>
  </si>
  <si>
    <t>$2.299.628</t>
  </si>
  <si>
    <t>https://community.secop.gov.co/Public/Tendering/OpportunityDetail/Index?noticeUID=CO1.NTC.9659728&amp;isFromPublicArea=True&amp;isModal=true&amp;asPopupView=true</t>
  </si>
  <si>
    <t>RAUL ANDRES GUTIERREZ ALEJO</t>
  </si>
  <si>
    <t>CAQUETA</t>
  </si>
  <si>
    <t>FLORENCIA</t>
  </si>
  <si>
    <t>OPTIMIZACIÓM Y SOPORTE TÉCNICO DE LAS BASES DE DATOS INSTITUCIONALES DE LA SUPERINTENDENCIA</t>
  </si>
  <si>
    <t>ragutierrez@superservicios.gov.co</t>
  </si>
  <si>
    <t>&lt;</t>
  </si>
  <si>
    <t>Prestar servicios profesionales especializados a la Oficina de Tecnologías de la Información y las Comunicaciones para apoyar la optimización de las bases de datos institucionales; garantizando su disponibilidad; integridad; seguridad y rendimiento; en el marco de la infraestructura tecnológica dispuesta por la Superservicios.</t>
  </si>
  <si>
    <t>https://community.secop.gov.co/Public/Tendering/OpportunityDetail/Index?noticeUID=CO1.NTC.9664467&amp;isFromPublicArea=True&amp;isModal=true&amp;asPopupView=true</t>
  </si>
  <si>
    <t>JUAN PABLO CONSUEGRA DE LA OSSA</t>
  </si>
  <si>
    <t>DINAMIZADOR COYUNTURA - DT NOROCCIDENTE</t>
  </si>
  <si>
    <t>jpconsuegra@superservicios.gov.co</t>
  </si>
  <si>
    <t>https://community.secop.gov.co/Public/Tendering/OpportunityDetail/Index?noticeUID=CO1.NTC.9664695&amp;isFromPublicArea=True&amp;isModal=true&amp;asPopupView=true</t>
  </si>
  <si>
    <t>PEDRO CLAVER ANTONIO BAUTISTA KARDUSS</t>
  </si>
  <si>
    <t>ESPECIALISTA EN GERENCIA</t>
  </si>
  <si>
    <t>APOYO VIGILANCIAS IN SITU</t>
  </si>
  <si>
    <t>pbautista@superservicios.gov.co</t>
  </si>
  <si>
    <t>Prestar servicios profesionales especializados a la Dirección Técnica de Gestión de Gas en la ejecución de actividades de inspección; vigilancia y control (IVC); enfocadas en la verificación técnica y documental del cumplimiento de la regulación y normativa vigente aplicable a los sistemas de transporte; distribución y redes de gas combustible; así como a los parámetros asociados a la integridad de la infraestructura y a la calidad en la prestación del servicio.</t>
  </si>
  <si>
    <t>https://community.secop.gov.co/Public/Tendering/OpportunityDetail/Index?noticeUID=CO1.NTC.9716979&amp;isFromPublicArea=True&amp;isModal=true&amp;asPopupView=true</t>
  </si>
  <si>
    <t>TANIA CECILIA LOPEZ</t>
  </si>
  <si>
    <t>BOYACÁ</t>
  </si>
  <si>
    <t>ESPECIALISTA EN CONTABILIDAD FINANCIERA - ESPECIALISTA EN RÉGIMEN JURÍDICO, FINANCIERO Y CONTABLE DE IMPUESTOS</t>
  </si>
  <si>
    <t>36 MESES DE EXPERIENCIA PROFESIONAL RELACIONADA</t>
  </si>
  <si>
    <t>ORIENTACIÓN TRANSVERSAL Y SOPORTE ESPECIALIZADO PARA APLICACIÓN DE NIIF Y NAI Y LOS REQUERIMIENTOS TÉCNICOS EN EL LENGUAJE XBRL</t>
  </si>
  <si>
    <t>tlopez@superservicios.gov.co</t>
  </si>
  <si>
    <t>Prestar sus servicios profesionales desde el despacho de la DTGGC; actuando de manera coordinada con las demás áreas de la entidad; para brindar orientación transversal y apoyo especializado en la aplicación de las (NIIF); las Normas de Aseguramiento de la Información (NAI) y los requerimientos técnicos de reporte en lenguaje XBRL; con el fin de fortalecer las actividades de IVC desde la perspectiva financiera de los prestadores del servicio de gas combustible..</t>
  </si>
  <si>
    <t>https://community.secop.gov.co/Public/Tendering/OpportunityDetail/Index?noticeUID=CO1.NTC.9717040&amp;isFromPublicArea=True&amp;isModal=true&amp;asPopupView=true</t>
  </si>
  <si>
    <t>JORGE MARIO GUEVARA GONZALEZ</t>
  </si>
  <si>
    <t>ESPECIALISTA EN SERVICIOS PÚBLICOS</t>
  </si>
  <si>
    <t>ANALISIS TÉCNICO Y REGULATORIO ASOCIADO A LA PRESTACIÓN DE LOS SERVICIOS PÚBLICOS DOMICILIARIOS</t>
  </si>
  <si>
    <t>jmguevara@superservicios.gov.co</t>
  </si>
  <si>
    <t>Prestar servicios profesionales especializados para apoyar a la Superintendencia Delegada para Energía y Gas Combustible en el análisis y orientación técnica de asuntos relacionados con la regulación de los servicios públicos domiciliarios y los retos de la transición energética; promoviendo el desarrollo sostenible del sector; de acuerdo a los criterios de la ley.</t>
  </si>
  <si>
    <t>https://community.secop.gov.co/Public/Tendering/OpportunityDetail/Index?noticeUID=CO1.NTC.9811210&amp;isFromPublicArea=True&amp;isModal=true&amp;asPopupView=true</t>
  </si>
  <si>
    <t>LAURA JIMENA QUIROGA VELASQUEZ</t>
  </si>
  <si>
    <t xml:space="preserve">ZIPAQUIRA </t>
  </si>
  <si>
    <t>especialización en Seguridad y Salud en el Trabajo</t>
  </si>
  <si>
    <t>Inspección, Vigilancia y Control a los prestadores del servicio público de acueducto</t>
  </si>
  <si>
    <t>ljquiroga@superservicios.gov.co</t>
  </si>
  <si>
    <t xml:space="preserve">CATEGORIA 15 </t>
  </si>
  <si>
    <t>Prestar los servicios profesionales para apoyar técnicamente acciones de Inspección; Vigilancia y Control a los prestadores del servicio público de acueducto basada en el estado de la calidad del agua.</t>
  </si>
  <si>
    <t xml:space="preserve">11 MESES </t>
  </si>
  <si>
    <t>https://community.secop.gov.co/Public/Tendering/OpportunityDetail/Index?noticeUID=CO1.NTC.9667317&amp;isFromPublicArea=True&amp;isModal=true&amp;asPopupView=true</t>
  </si>
  <si>
    <t>BRYAN STITH QUINTERO GUACARY</t>
  </si>
  <si>
    <t xml:space="preserve">HUILA </t>
  </si>
  <si>
    <t xml:space="preserve">NEIVA </t>
  </si>
  <si>
    <t>fortalecer la dimensión territorial del Observatorio Nacional de Servicios Públicos Domiciliarios</t>
  </si>
  <si>
    <t>bquintero@superservicios.gov.co</t>
  </si>
  <si>
    <t>Prestar servicios profesionales para fortalecer la dimensión territorial del
 Observatorio Nacional de Servicios Públicos Domiciliarios; mediante la realización de
 actividades orientadas a la implementación de mecanismos pedagógicos en el marco de
 la Red de Comunidades por el Control Social; en la Dirección Territorial Suroriente.</t>
  </si>
  <si>
    <t>https://community.secop.gov.co/Public/Tendering/OpportunityDetail/Index?noticeUID=CO1.NTC.9667161&amp;isFromPublicArea=True&amp;isModal=true&amp;asPopupView=true</t>
  </si>
  <si>
    <t>ANGELA PATRICIA TORRES LUNA</t>
  </si>
  <si>
    <t>Maestría en Ingeniería – Ingeniería Eléctrica</t>
  </si>
  <si>
    <t xml:space="preserve">6 MESES DE EXPERIENCIA PROFESIONAL RELACIONADA </t>
  </si>
  <si>
    <t>análisis técnico de la información reportada por los transportadores y distribuidores de gas combustible por redes</t>
  </si>
  <si>
    <t>aptorres@superservicios.gov.co</t>
  </si>
  <si>
    <t>Prestar servicios profesionales a la Dirección Técnica de Gestión de Gas Combustible para realizar el análisis técnico de la información reportada por los transportadores y distribuidores de gas combustible por redes; con el fin de verificar las condiciones de operación de la infraestructura; identificar riesgos asociados a la prestación del servicio y elaborar los informes necesarios para apoyar los procesos de seguimiento y control del sector.</t>
  </si>
  <si>
    <t>https://community.secop.gov.co/Public/Tendering/OpportunityDetail/Index?noticeUID=CO1.NTC.9667717&amp;isFromPublicArea=True&amp;isModal=true&amp;asPopupView=true</t>
  </si>
  <si>
    <t>JENNY COLORADO BUSTOS</t>
  </si>
  <si>
    <t xml:space="preserve">24 MESES DE EXPERIENCIA LABORAL </t>
  </si>
  <si>
    <t>actividades operativas y administrativas relacionadas con la gestión documental</t>
  </si>
  <si>
    <t>jcolorado@superservicios.gov.co</t>
  </si>
  <si>
    <t>Prestar servicios de apoyo a la gestión de la Oficina Asesora Jurídica
 mediante la realización de actividades operativas y administrativas relacionadas con la
 gestión documental y el manejo eficiente de la información a cargo de la OAJ.</t>
  </si>
  <si>
    <t>$3.780.000</t>
  </si>
  <si>
    <t>https://community.secop.gov.co/Public/Tendering/OpportunityDetail/Index?noticeUID=CO1.NTC.9670787&amp;isFromPublicArea=True&amp;isModal=true&amp;asPopupView=true</t>
  </si>
  <si>
    <t>LAURA DANIELA RODRIGUEZ BORDA</t>
  </si>
  <si>
    <t>representación judicial de la entidad</t>
  </si>
  <si>
    <t>ldrodriguezb@superservicios.gov.co</t>
  </si>
  <si>
    <t>Prestar servicios profesionales para la representación judicial de la entidad en acciones de tutela; aplicando un enfoque estratégico y eficiente que responda a las particularidades de cada caso; así como a la atención oportuna y coordinada de procesos de alto volumen.</t>
  </si>
  <si>
    <t>https://community.secop.gov.co/Public/Tendering/OpportunityDetail/Index?noticeUID=CO1.NTC.9666295&amp;isFromPublicArea=True&amp;isModal=true&amp;asPopupView=true</t>
  </si>
  <si>
    <t>BRYAN DAVID NIÑO COLMENARES</t>
  </si>
  <si>
    <t>especialización en Gerencia Ambiental y Gestión del Riesgo de Desastre</t>
  </si>
  <si>
    <t>toma de muestras de la SSPD a los prestadores del servicio de acueducto</t>
  </si>
  <si>
    <t>bdnino@superservicios.gov.co</t>
  </si>
  <si>
    <t>Prestar los servicios profesionales organizar; ejecutar y realizar seguimiento a las 
 actividades relacionadas con la toma de muestras de la SSPD a los prestadores del servicio de 
 acueducto que suministran reiteradamente agua no apta para el consumo humano.</t>
  </si>
  <si>
    <t>https://community.secop.gov.co/Public/Tendering/OpportunityDetail/Index?noticeUID=CO1.NTC.9671044&amp;isFromPublicArea=True&amp;isModal=true&amp;asPopupView=true</t>
  </si>
  <si>
    <t>BEATRIZ ELENA ZAPATA RENDON</t>
  </si>
  <si>
    <t>TECNOLOGO EN GESTIÓN DOMENTAL</t>
  </si>
  <si>
    <t>organización documental, consolidación de información y seguimiento integra</t>
  </si>
  <si>
    <t>bzapata@superservicios.gov.co</t>
  </si>
  <si>
    <t>Prestación de servicios de apoyo a la gestión para el proyecto de inversión de aprovechamiento; orientados a la organización documental; consolidación de información y seguimiento integral; en cumplimiento de la normativa vigente</t>
  </si>
  <si>
    <t>$3.922.377</t>
  </si>
  <si>
    <t>https://community.secop.gov.co/Public/Tendering/OpportunityDetail/Index?noticeUID=CO1.NTC.9672659&amp;isFromPublicArea=True&amp;isModal=true&amp;asPopupView=true</t>
  </si>
  <si>
    <t>DIANA MILENA CARDENAS CARREÑO</t>
  </si>
  <si>
    <t>especialización en Derecho Comercia</t>
  </si>
  <si>
    <t>definición de lineamientos técnicos en el marco del proyecto de inversión de aprovechamiento.</t>
  </si>
  <si>
    <t>dmcardenasc@superservicios.gov.co</t>
  </si>
  <si>
    <t>Prestación de servicios profesionales jurídicos para la formalización de recicladores; la estructuración de relaciones contractuales entre prestadores y entes territoriales; y la definición de lineamientos técnicos en el marco del proyecto de inversión de aprovechamiento.</t>
  </si>
  <si>
    <t>https://community.secop.gov.co/Public/Tendering/OpportunityDetail/Index?noticeUID=CO1.NTC.9672311&amp;isFromPublicArea=True&amp;isModal=true&amp;asPopupView=true</t>
  </si>
  <si>
    <t>LESLY YURANI ORTIZ DURAN</t>
  </si>
  <si>
    <t>apoyo a las actividades asociadas al Programa de bienestar social e incentivos 2026.</t>
  </si>
  <si>
    <t>lortizd@superservicios.gov.co</t>
  </si>
  <si>
    <t>Prestar servicios profesionales al Grupo de Bienestar y Seguridad y Salud en el trabajo; realizando apoyo a las actividades asociadas al Programa de bienestar social e incentivos 2026</t>
  </si>
  <si>
    <t>https://community.secop.gov.co/Public/Tendering/OpportunityDetail/Index?noticeUID=CO1.NTC.9686200&amp;isFromPublicArea=True&amp;isModal=true&amp;asPopupView=true</t>
  </si>
  <si>
    <t>MARIA ISABEL TORRES CABRERA</t>
  </si>
  <si>
    <t>Especialista en Investigación Criminal - Especialista en Derecho Administrativo</t>
  </si>
  <si>
    <t>sustanciación y seguimiento de las actuaciones administrativas, acciones de tutela y/o peticiones, quejas y reclamos</t>
  </si>
  <si>
    <t>mitorres@superservicios.gov.co</t>
  </si>
  <si>
    <t>Prestar los servicios profesionales para la revisión y/o sustanciación y seguimiento de las actuaciones administrativas; acciones de tutela y/o peticiones; quejas y reclamos a cargo de la Dirección Territorial Centro de conformidad con las normas establecidas; los procedimientos; posiciones y orientaciones institucionales.</t>
  </si>
  <si>
    <t>https://community.secop.gov.co/Public/Tendering/OpportunityDetail/Index?noticeUID=CO1.NTC.9675155&amp;isFromPublicArea=True&amp;isModal=true&amp;asPopupView=true</t>
  </si>
  <si>
    <t>JUAN ALBERTO CAUSIL JIMENEZ</t>
  </si>
  <si>
    <t xml:space="preserve">CORDOBA </t>
  </si>
  <si>
    <t xml:space="preserve">MONTERIA </t>
  </si>
  <si>
    <t>24 meses de experiencia profesional en lugar del título de especialización, como requisito mínimo</t>
  </si>
  <si>
    <t>implementación de mecanismos pedagógicos en el marco de la Red de Comunidades por el Control Socia</t>
  </si>
  <si>
    <t>jcausil@superservicios.gov.co</t>
  </si>
  <si>
    <t>Prestar servicios profesionales para fortalecer la dimensión territorial del
 Observatorio Nacional de Servicios Públicos Domiciliarios; mediante la realización de
 actividades orientadas a la implementación de mecanismos pedagógicos en el marco de
 la Red de Comunidades por el Control Social; en la Dirección Territorial Nororiente.</t>
  </si>
  <si>
    <t>https://community.secop.gov.co/Public/Tendering/OpportunityDetail/Index?noticeUID=CO1.NTC.9679554&amp;isFromPublicArea=True&amp;isModal=true&amp;asPopupView=true</t>
  </si>
  <si>
    <t>SINDY PATRICIA SIERRA RESTREPO</t>
  </si>
  <si>
    <t>spsierra@superservicios.gov.co</t>
  </si>
  <si>
    <t>Prestar los servicios profesionales para la revisión y/o sustanciación y
 seguimiento de las actuaciones administrativas; acciones de tutela y/o peticiones; quejas
 y reclamos a cargo de la Dirección Territorial Noroccidente de conformidad con las
 normas establecidas; los procedimientos; posiciones y orientaciones institucionales.</t>
  </si>
  <si>
    <t>https://community.secop.gov.co/Public/Tendering/OpportunityDetail/Index?noticeUID=CO1.NTC.9680117&amp;isFromPublicArea=True&amp;isModal=true&amp;asPopupView=true</t>
  </si>
  <si>
    <t>LUISA FERNANDA ROMERO SARMIENTO</t>
  </si>
  <si>
    <t>proyección, sustanciación y seguimiento a las actuaciones administrativas, acciones de tutela y/o peticiones, quejas y reclamos</t>
  </si>
  <si>
    <t>lfromero@superservicios.gov.co</t>
  </si>
  <si>
    <t xml:space="preserve">9 MESES </t>
  </si>
  <si>
    <t>https://community.secop.gov.co/Public/Tendering/OpportunityDetail/Index?noticeUID=CO1.NTC.9689023&amp;isFromPublicArea=True&amp;isModal=true&amp;asPopupView=true</t>
  </si>
  <si>
    <t>LAURA EVA BARRAGAN TORRES</t>
  </si>
  <si>
    <t>ESTADISTA</t>
  </si>
  <si>
    <t>especialización en proyectos informáticos</t>
  </si>
  <si>
    <t>42 MESES EXPERIENCIA RELACIONADA</t>
  </si>
  <si>
    <t>planeación, desarrollo y ejecución de ejercicios de analítica de datos para el seguimiento de los mercados</t>
  </si>
  <si>
    <t>lebarragan@superservicios.gov.co</t>
  </si>
  <si>
    <t>Prestar servicios profesionales especializados para la planeación; desarrollo y ejecución de ejercicios de analítica de datos para el seguimiento de los mercados mayoristas de energía eléctrica y gas combustible; mediante el procesamiento; explotación y análisis de información sectorial; la construcción de indicadores y modelos analíticos; elaboración de insumos y reportes técnicos; con el fin de apoyar la supervisión; caracterización y evaluación del comportamiento de los mercados vigilados.</t>
  </si>
  <si>
    <t>https://community.secop.gov.co/Public/Tendering/OpportunityDetail/Index?noticeUID=CO1.NTC.9698546&amp;isFromPublicArea=True&amp;isModal=true&amp;asPopupView=true</t>
  </si>
  <si>
    <t>DANIEL SANTIAGO CRISTIANO GONZALEZ</t>
  </si>
  <si>
    <t>Especialista en Derecho Informatico y de las Nuevas Tecnologías</t>
  </si>
  <si>
    <t>dscristiano@superservicios.gov.co</t>
  </si>
  <si>
    <t>https://community.secop.gov.co/Public/Tendering/OpportunityDetail/Index?noticeUID=CO1.NTC.9690519&amp;isFromPublicArea=True&amp;isModal=true&amp;asPopupView=true</t>
  </si>
  <si>
    <t>EDWIN JOSE VERGARA MORALES</t>
  </si>
  <si>
    <t>ejvergara@superservicios.gov.co</t>
  </si>
  <si>
    <t>Prestar los servicios profesionales para proyección; sustanciación y seguimiento a
 las actuaciones administrativas; acciones de tutela y/o peticiones; quejas y reclamos a cargo
 de la Superintendencia Delegada para la Protección al Usuario y Gestión en Territorio de
 conformidad con las normas establecidas; los procedimientos; posiciones y orientaciones
 institucionales</t>
  </si>
  <si>
    <t>https://community.secop.gov.co/Public/Tendering/OpportunityDetail/Index?noticeUID=CO1.NTC.9691181&amp;isFromPublicArea=True&amp;isModal=true&amp;asPopupView=true</t>
  </si>
  <si>
    <t>ABRAHAM JESUS BRU SOLERA</t>
  </si>
  <si>
    <t>“el título de posgrado en la modalidad de especialización equivale a dos (2) años de experiencia profesiona</t>
  </si>
  <si>
    <t>proyección de las actuaciones administrativas que resuelven los trámites a cargo de la Dirección Territorial Nororient</t>
  </si>
  <si>
    <t>abru@superservicios.gov.co</t>
  </si>
  <si>
    <t>https://community.secop.gov.co/Public/Tendering/OpportunityDetail/Index?noticeUID=CO1.NTC.9691474&amp;isFromPublicArea=True&amp;isModal=true&amp;asPopupView=true</t>
  </si>
  <si>
    <t>MARIBEL HINOJOSA BONILLA</t>
  </si>
  <si>
    <t xml:space="preserve">CESAR </t>
  </si>
  <si>
    <t xml:space="preserve">VALLEDUPAR </t>
  </si>
  <si>
    <t>acredita treinta y seis (36) meses de experiencia profesional para ejecutar las actividades de representación judicial y extrajudicial de la SSPD en los asuntos antes indicados, y dos (2) años de experiencia profesional adiciona</t>
  </si>
  <si>
    <t>defensa jurídica integral en procesos prejudiciales y judiciales de alta complejidad</t>
  </si>
  <si>
    <t>mhinojosa@superservicios.gov.co</t>
  </si>
  <si>
    <t>Prestar servicios profesionales de defensa jurídica integral en procesos
 prejudiciales y judiciales de alta complejidad; que sean asignados por la Supervisión o por el
 Jefe de la Oficina Asesora Jurídica.</t>
  </si>
  <si>
    <t xml:space="preserve">6 MESES </t>
  </si>
  <si>
    <t>https://community.secop.gov.co/Public/Tendering/OpportunityDetail/Index?noticeUID=CO1.NTC.9692425&amp;isFromPublicArea=True&amp;isModal=true&amp;asPopupView=true</t>
  </si>
  <si>
    <t>FERNANDO CHARRY SOLANO</t>
  </si>
  <si>
    <t>Especialista en Derecho administrativo y Constitucional</t>
  </si>
  <si>
    <t>fcharrys@superservicios.gov.co</t>
  </si>
  <si>
    <t>https://community.secop.gov.co/Public/Tendering/OpportunityDetail/Index?noticeUID=CO1.NTC.9693115&amp;isFromPublicArea=True&amp;isModal=true&amp;asPopupView=true</t>
  </si>
  <si>
    <t>STEFAN VAZIL IVAN IVANOFF FONTALVO</t>
  </si>
  <si>
    <t>Especialización en Derecho Contencioso Administrativo</t>
  </si>
  <si>
    <t>representación judicial de la Superservicios– en los procesos prejudiciales, judiciales y administrativos</t>
  </si>
  <si>
    <t>sivanoff@superservicios.gov.co</t>
  </si>
  <si>
    <t>https://community.secop.gov.co/Public/Tendering/OpportunityDetail/Index?noticeUID=CO1.NTC.9719344&amp;isFromPublicArea=True&amp;isModal=true&amp;asPopupView=true</t>
  </si>
  <si>
    <t>VANESSA LOZANO HERRERA</t>
  </si>
  <si>
    <t>BIBIANA NATALIA ANGEL VANEGAS</t>
  </si>
  <si>
    <t>48 meses a efectos de acreditar requisito mínimo de experiencia laboral y 24 meses a efectos de aplicar equivalencia por el título de especialización</t>
  </si>
  <si>
    <t>diseño web de la plataforma virtual de la escuela de servicios públicos, orientado a la estructuración de contenidos y propuesta comunicativa de imagen</t>
  </si>
  <si>
    <t>bangel@superservicios.gov.co</t>
  </si>
  <si>
    <t>Prestar servicios profesionales a la Oficina Asesora de Planeación e Innovación Institucional para el diseño web de la plataforma virtual de la escuela de 
 servicios públicos; orientado a la estructuración de contenidos y propuesta 
 comunicativa de imagen; en articulación con los objetivos del proyecto de inversión del observatorio de servicios públicos.</t>
  </si>
  <si>
    <t xml:space="preserve">7 MESES </t>
  </si>
  <si>
    <t>https://community.secop.gov.co/Public/Tendering/OpportunityDetail/Index?noticeUID=CO1.NTC.9693310&amp;isFromPublicArea=True&amp;isModal=true&amp;asPopupView=true</t>
  </si>
  <si>
    <t>ESTELA MARY ROA SUAREZ</t>
  </si>
  <si>
    <t>acredita (36) meses de experiencia profesional, entre los que se cuenta con 12 meses a efectos de acreditar requisito mínimo de experiencia profesional requerida para el perfil a contratar y 24 meses a efectos de aplicar equivalencia por postgrado en la modalidad de Especializació</t>
  </si>
  <si>
    <t>ustanciación y seguimiento de las actuaciones administrativas, acciones de tutela y/o peticiones, quejas y reclamos</t>
  </si>
  <si>
    <t>emroa@superservicios.gov.co</t>
  </si>
  <si>
    <t>Prestar los servicios profesionales para la revisión y/o sustanciación y seguimiento de las actuaciones administrativas; acciones de tutela y/o peticiones; quejas y reclamos a cargo de la Dirección Territorial Noroccidente de conformidad con las normas establecidas; los procedimientos; posiciones y orientaciones institucionales.</t>
  </si>
  <si>
    <t>https://community.secop.gov.co/Public/Tendering/OpportunityDetail/Index?noticeUID=CO1.NTC.9694210&amp;isFromPublicArea=True&amp;isModal=true&amp;asPopupView=true</t>
  </si>
  <si>
    <t>ANA MARIA ALTAMAR FONTALVO</t>
  </si>
  <si>
    <t xml:space="preserve"> acredita (24) meses de experiencia profesional, a efectos de aplicar equivalencia por postgrado en la modalidad de
Especialización</t>
  </si>
  <si>
    <t>proyección de las actuaciones administrativas que resuelven los trámites a cargo de la Dirección Territorial Noroccidente</t>
  </si>
  <si>
    <t>aaltamar@superservicios.gov.co</t>
  </si>
  <si>
    <t>Prestar los servicios profesionales para la proyección de las actuaciones administrativas que resuelven los trámites a cargo de la Dirección Territorial Noroccidente de conformidad con las normas establecidas en la Constitución Política; el CPACA; la Ley de Servicios Públicos Domiciliarios vigente y las demás concordantes; así como con los procedimientos; posiciones y orientaciones institucionales.</t>
  </si>
  <si>
    <t xml:space="preserve">8 MESES </t>
  </si>
  <si>
    <t>https://community.secop.gov.co/Public/Tendering/OpportunityDetail/Index?noticeUID=CO1.NTC.9693343&amp;isFromPublicArea=True&amp;isModal=true&amp;asPopupView=true</t>
  </si>
  <si>
    <t>NELCY DEL CARMEN PABA GONZALEZ</t>
  </si>
  <si>
    <t xml:space="preserve">MAGDALENA </t>
  </si>
  <si>
    <t xml:space="preserve">SANTA ANA </t>
  </si>
  <si>
    <t>npaba@superservicios.gov.co</t>
  </si>
  <si>
    <t>https://community.secop.gov.co/Public/Tendering/OpportunityDetail/Index?noticeUID=CO1.NTC.9695473&amp;isFromPublicArea=True&amp;isModal=true&amp;asPopupView=true</t>
  </si>
  <si>
    <t>OSCAR FABIAN VELASQUEZ HERRERA</t>
  </si>
  <si>
    <t xml:space="preserve">BOGOTA </t>
  </si>
  <si>
    <t>24 meses de experiencia profesional, los cuales se tienen en cuenta para efectos de aplicar la equivalencia por posgrado en modalidad de especializació</t>
  </si>
  <si>
    <t>estructuración, actualización, implementación y análisis de los repositorios de información</t>
  </si>
  <si>
    <t>ovelasquez@superservicios.gov.co</t>
  </si>
  <si>
    <t>Prestar servicios profesionales a la Oficina de Tecnologías de la Información y las Comunicaciones en actividades relacionadas con la estructuración; actualización; implementación y análisis de los repositorios de información en el marco del proceso Gestión de tecnologías de la Información y las Comunicaciones.</t>
  </si>
  <si>
    <t>https://community.secop.gov.co/Public/Tendering/OpportunityDetail/Index?noticeUID=CO1.NTC.9699863&amp;isFromPublicArea=True&amp;isModal=true&amp;asPopupView=true</t>
  </si>
  <si>
    <t>EDWIN ANDRES VARGAS HERRERA</t>
  </si>
  <si>
    <t>INGENIERO CATASTRAL Y GEODESTA</t>
  </si>
  <si>
    <t>especialización en GEOMATICA</t>
  </si>
  <si>
    <t>diseño, implementación y optimización de arquitecturas de datos y modelos de analítica avanzada e inteligencia artificia</t>
  </si>
  <si>
    <t>eavargas@superservicios.gov.co</t>
  </si>
  <si>
    <t>CATEGORÍA 24</t>
  </si>
  <si>
    <t>7 Meses</t>
  </si>
  <si>
    <t>https://community.secop.gov.co/Public/Tendering/OpportunityDetail/Index?noticeUID=CO1.NTC.9700593&amp;isFromPublicArea=True&amp;isModal=true&amp;asPopupView=true</t>
  </si>
  <si>
    <t>ANDRES JAVIER SOLORZANO ULLOA</t>
  </si>
  <si>
    <t>GERENCIA DE MERCADEO</t>
  </si>
  <si>
    <t>Arquitecto de
 Integración de Soluciones de Software</t>
  </si>
  <si>
    <t>asolorzano@superservicios.gov.co</t>
  </si>
  <si>
    <t>Prestar servicios profesionales especializados a la Oficina de Tecnologías de la Información y las Comunicaciones OTIC; como Arquitecto de Integración de Soluciones de Software; para el diseño; definición y seguimiento de las arquitecturas de integración entre los sistemas de información institucionales; garantizando la interoperabilidad; escalabilidad y alineación con los lineamientos tecnológicos definidos por la Entidad.</t>
  </si>
  <si>
    <t>https://community.secop.gov.co/Public/Tendering/OpportunityDetail/Index?noticeUID=CO1.NTC.9701516&amp;isFromPublicArea=True&amp;isModal=true&amp;asPopupView=true</t>
  </si>
  <si>
    <t>ZULEIMA ASTRITH MANCERA SILVA</t>
  </si>
  <si>
    <t>GUASCA</t>
  </si>
  <si>
    <t>DISEÑADORA GRÁFICA</t>
  </si>
  <si>
    <t>Diseño y Gerencia de Producto para la exportación</t>
  </si>
  <si>
    <t>Desarrollador de Diseño de Experiencia de Usuario</t>
  </si>
  <si>
    <t>zmancera@superservicios.gov.co</t>
  </si>
  <si>
    <t>CATEGORÍA 20</t>
  </si>
  <si>
    <t>Prestar servicios profesionales a la Oficina de Tecnologías de la Información y las Comunicaciones; para llevar a cabo actividades relacionadas con el diseño; desarrollo y actualización de la experiencia de usuario de los sistemas de información de la Superservicios.</t>
  </si>
  <si>
    <t>https://community.secop.gov.co/Public/Tendering/OpportunityDetail/Index?noticeUID=CO1.NTC.9701484&amp;isFromPublicArea=True&amp;isModal=true&amp;asPopupView=true</t>
  </si>
  <si>
    <t>SERGIO ARMANDO BARBOSA QUIROGA</t>
  </si>
  <si>
    <t>título profesional en INGENIERÍA DE SISTEMAS y cuenta con más de setenta y dos (72) meses de experiencia profesional. De este total, cuarenta y ocho (48) meses se reconocen para el cumplimiento del requisito mínimo de experiencia profesional relacionada, y veinticuatro (24) meses se aplican como equivalencia por título de posgrado</t>
  </si>
  <si>
    <t xml:space="preserve">Apoyo en el fortalecimiento de la arquitectura tecnológica institucional, mejorará la eficiencia operativa de los sistemas de información, </t>
  </si>
  <si>
    <t>sabarbosa@superservicios.gov.co</t>
  </si>
  <si>
    <t>CATEGORÍA
 21</t>
  </si>
  <si>
    <t>https://community.secop.gov.co/Public/Tendering/OpportunityDetail/Index?noticeUID=CO1.NTC.9702260&amp;isFromPublicArea=True&amp;isModal=true&amp;asPopupView=true</t>
  </si>
  <si>
    <t>MARCELA TAMAYO ARANGO</t>
  </si>
  <si>
    <t>Apoyo en las actividades de Representación Judicial y Extrajudicial de la SSPD.</t>
  </si>
  <si>
    <t>mtarango@superservicios.gov.co</t>
  </si>
  <si>
    <t>CATEGORÍA
 18</t>
  </si>
  <si>
    <t>Prestar servicios profesionales para ejercer la representación judicial de la
  Superservicios- en los procesos prejudiciales; judiciales y administrativos en los que la entidad
  actúe como parte o sea vinculada.</t>
  </si>
  <si>
    <t>6 Meses</t>
  </si>
  <si>
    <t>https://community.secop.gov.co/Public/Tendering/OpportunityDetail/Index?noticeUID=CO1.NTC.9702077&amp;isFromPublicArea=True&amp;isModal=true&amp;asPopupView=true</t>
  </si>
  <si>
    <t>EDUIN AUGUSTO ORTIZ JIMENEZ</t>
  </si>
  <si>
    <t xml:space="preserve">META </t>
  </si>
  <si>
    <t>GRANADA</t>
  </si>
  <si>
    <t>Especialización en INGENIERIA DE SOFTWARE</t>
  </si>
  <si>
    <t>desarrollo, mantenimiento evolutivo y actualización de aplicaciones y sistemas de información</t>
  </si>
  <si>
    <t>eaortiz@superservicios.gov.co</t>
  </si>
  <si>
    <t>https://community.secop.gov.co/Public/Tendering/OpportunityDetail/Index?noticeUID=CO1.NTC.9703358&amp;isFromPublicArea=True&amp;isModal=true&amp;asPopupView=true</t>
  </si>
  <si>
    <t>HAROL YESID PERDOMO FALLA</t>
  </si>
  <si>
    <t xml:space="preserve">Especialista en SISTEMAS DE CONTROL ORGANIZACIONAL Y DE GESTIÓN </t>
  </si>
  <si>
    <t>apoyar las actividades relacionadas con la incorporación de nuevas tecnologías y la evolución de las plataformas de infraestructura existentes en la entidad</t>
  </si>
  <si>
    <t>hperdomo@superservicios.gov.co</t>
  </si>
  <si>
    <t>Prestar servicios profesionales a la Oficina de Tecnologías de la Información y las Comunicaciones; en calidad de Arquitecto de Infraestructura; con el fin de apoyar las actividades relacionadas con la incorporación de nuevas tecnologías y la evolución de las plataformas de infraestructura existentes en la entidad.</t>
  </si>
  <si>
    <t>https://community.secop.gov.co/Public/Tendering/OpportunityDetail/Index?noticeUID=CO1.NTC.9704749&amp;isFromPublicArea=True&amp;isModal=true&amp;asPopupView=true</t>
  </si>
  <si>
    <t>JORGE GREGORIO CASTAÑO AYALA</t>
  </si>
  <si>
    <t xml:space="preserve">SANTAMARTA </t>
  </si>
  <si>
    <t>Especialización en GERENCIA DE SISTEMAS DE INFORMACIÓN</t>
  </si>
  <si>
    <t>requerimientos, pruebas y aseguramiento de calidad de los sistemas de información de la Superservicios.</t>
  </si>
  <si>
    <t>jgcastano@superservicios.gov.co</t>
  </si>
  <si>
    <t>$9.200.000</t>
  </si>
  <si>
    <t>4 Meses</t>
  </si>
  <si>
    <t>https://community.secop.gov.co/Public/Tendering/OpportunityDetail/Index?noticeUID=CO1.NTC.9706198&amp;isFromPublicArea=True&amp;isModal=true&amp;asPopupView=true</t>
  </si>
  <si>
    <t>EDGARD GERARDO GALVIS ECHEVERRY</t>
  </si>
  <si>
    <t>Especialización en GERENCIA DE PROYECTOS</t>
  </si>
  <si>
    <t>análisis, definición, estandarización y mejora de los procesos asociados a la infraestructura tecnológica de la Superintendencia de Servicios Públicos Domiciliarios</t>
  </si>
  <si>
    <t>eggalvis@superservicios.gov.co</t>
  </si>
  <si>
    <t>Prestar servicios profesionales especializados a la Oficina de Tecnologías de la Información y las Comunicaciones OTIC para el análisis; definición; estandarización y mejora de los procesos asociados a la infraestructura tecnológica de la Superintendencia de Servicios Públicos Domiciliarios; orientados a fortalecer la operación; la continuidad y el control de los servicios de TI; conforme a los lineamientos institucionales.</t>
  </si>
  <si>
    <t>https://community.secop.gov.co/Public/Tendering/OpportunityDetail/Index?noticeUID=CO1.NTC.9707260&amp;isFromPublicArea=True&amp;isModal=true&amp;asPopupView=true</t>
  </si>
  <si>
    <t>JUAN SEBASTIAN RENTERIA RIOS</t>
  </si>
  <si>
    <t>INGENIERO DE PETROLEOS</t>
  </si>
  <si>
    <t>12 de Experiencia Profesional Relacionada</t>
  </si>
  <si>
    <t>consolidación de la información reportada por transportadores y distribuidores de gas combustible</t>
  </si>
  <si>
    <t>jsrenteria@superservicios.gov.co</t>
  </si>
  <si>
    <t>Prestar servicios profesionales a la Dirección Técnica de Gestión de Gas Combustible apoyando la gestión y consolidación de la información reportada por transportadores y distribuidores de gas combustible por redes para verificar los datos sobre infraestructura y el balance del Sistema Nacional de Transporte.</t>
  </si>
  <si>
    <t>https://community.secop.gov.co/Public/Tendering/OpportunityDetail/Index?noticeUID=CO1.NTC.9827139&amp;isFromPublicArea=True&amp;isModal=true&amp;asPopupView=true</t>
  </si>
  <si>
    <t>JOHN ANDRES JIMENEZ CANO</t>
  </si>
  <si>
    <t>especialista en SEGURIDAD INFORMÁTICA</t>
  </si>
  <si>
    <t>OTIC para la gestión de identidades y accesos (IAM) de los sistemas de información institucionales</t>
  </si>
  <si>
    <t>jajimenezc@superservicios.gov.co</t>
  </si>
  <si>
    <t>Prestar servicios profesionales especializados a la OTIC para la gestión de identidades y accesos IAM de los sistemas de información institucionales; asegurando la aplicación de controles de acceso; trazabilidad y cumplimiento de los lineamientos de seguridad de la información definidos por la Entidad.</t>
  </si>
  <si>
    <t>https://community.secop.gov.co/Public/Tendering/OpportunityDetail/Index?noticeUID=CO1.NTC.9708017&amp;isFromPublicArea=True&amp;isModal=true&amp;asPopupView=true</t>
  </si>
  <si>
    <t>WILLIAM VILLAMIZAR VERA</t>
  </si>
  <si>
    <t xml:space="preserve">PAMPLONA </t>
  </si>
  <si>
    <t>OTIC para el desarrollo, mantenimiento evolutivo y actualización de aplicaciones y sistemas de información</t>
  </si>
  <si>
    <t>wvillamizar@superservicios.gov.co</t>
  </si>
  <si>
    <t>5 Meses</t>
  </si>
  <si>
    <t>https://community.secop.gov.co/Public/Tendering/OpportunityDetail/Index?noticeUID=CO1.NTC.9708798&amp;isFromPublicArea=True&amp;isModal=true&amp;asPopupView=true</t>
  </si>
  <si>
    <t>GINNA ISABELLA CASANOVA OBANDO</t>
  </si>
  <si>
    <t>TUMACO</t>
  </si>
  <si>
    <t>12 Meses de experiencia profesional Relacionada</t>
  </si>
  <si>
    <t>Apoyo en actividades asociadas a la atención al
 ciudadano y la gestión de trámites asociados a los servicios públicos domiciliarios</t>
  </si>
  <si>
    <t>gicasanova@superservicios.gov.co</t>
  </si>
  <si>
    <t>Prestar los servicios profesionales para apoyar la atención al ciudadano y la
  gestión de trámites relacionados con los servicios públicos domiciliarios; en el marco de la
  protección al usuario y de los procesos asociados a sus derechos; brindando orientación y
  acompañamiento en la resolución de inquietudes y solicitudes a través de los canales
  dispuestos por la entidad.</t>
  </si>
  <si>
    <t>11 Meses</t>
  </si>
  <si>
    <t>https://community.secop.gov.co/Public/Tendering/OpportunityDetail/Index?noticeUID=CO1.NTC.9709289&amp;isFromPublicArea=True&amp;isModal=true&amp;asPopupView=true</t>
  </si>
  <si>
    <t>GUILLERMO ALBERTO VALLEJO MESA</t>
  </si>
  <si>
    <t>42 Meses de experiencia profesional Relacionada</t>
  </si>
  <si>
    <t>Apoyar exclusivamente las actividades asociadas a la especificación de
 requerimientos, pruebas y aseguramiento de calidad de los sistemas de información,
 garantizando la alineación técnica y estratégica con los objetivos, productos e
 indicadores definidos en el proyecto de inversión de la OTIC.</t>
  </si>
  <si>
    <t>gavallejom@superservicios.gov.co</t>
  </si>
  <si>
    <t>https://community.secop.gov.co/Public/Tendering/OpportunityDetail/Index?noticeUID=CO1.NTC.9710450&amp;isFromPublicArea=True&amp;isModal=true&amp;asPopupView=true</t>
  </si>
  <si>
    <t>JAIRO ALEXANDER ORTIZ FORERO</t>
  </si>
  <si>
    <t>DOLORES</t>
  </si>
  <si>
    <t>24 Meses de experiencia laboral</t>
  </si>
  <si>
    <t>Apoyar la gestión del grupo SUI de la Superintendencia Delegada para
 Acueducto, Alcantarillado y Aseo para tramitar las solicitudes allegadas a través de los
 diferentes canales dispuestos por la SSPD.</t>
  </si>
  <si>
    <t>jortizf@superservicios.gov.co</t>
  </si>
  <si>
    <t>Categoria 8</t>
  </si>
  <si>
    <t>Prestar los servicios de apoyo a la gestión para el seguimiento; trámite; validación y control de la información reportada al Sistema Único de Información - SUI; así como la atención y gestión integral de los trámites asociados al Grupo SUI; garantizando la oportunidad; calidad; consistencia y confiabilidad de la información</t>
  </si>
  <si>
    <t>3’900.000</t>
  </si>
  <si>
    <t>https://community.secop.gov.co/Public/Tendering/OpportunityDetail/Index?noticeUID=CO1.NTC.9711251&amp;isFromPublicArea=True&amp;isModal=true&amp;asPopupView=true</t>
  </si>
  <si>
    <t>JUAN SEBASTIAN PEREZ CARDENAS</t>
  </si>
  <si>
    <t>Apoyo a la gestión del grupo SUI de la Superintendencia Delegada para
 Acueducto, Alcantarillado y Aseo para tramitar las solicitudes allegadas a través de los
 diferentes canales dispuestos por la SSPD.</t>
  </si>
  <si>
    <t>jsperezc@superservicios.gov.co</t>
  </si>
  <si>
    <t>Prestar los servicios de apoyo a la gestión para el seguimiento; trámite; validación y control de la información reportada al Sistema Único de Información - SUI; así como la atención y gestión integral de los trámites asociados al Grupo SUI; garantizando la oportunidad; calidad; consistencia y confiabilidad de la información.</t>
  </si>
  <si>
    <t>https://community.secop.gov.co/Public/Tendering/OpportunityDetail/Index?noticeUID=CO1.NTC.9711707&amp;isFromPublicArea=True&amp;isModal=true&amp;asPopupView=true</t>
  </si>
  <si>
    <t>MARIO FERNANDO DIAZ PEREZ</t>
  </si>
  <si>
    <t>ANCUYA</t>
  </si>
  <si>
    <t>12 Meses Meses de experiencia profesional Relacionada</t>
  </si>
  <si>
    <t>Apoyo a la Dirección Técnica de Gestión de Energía en el
 desarrollo de las actividades asociadas a la evaluación, análisis y verificación de la información
 remitida por los prestadores del servicio de energía eléctrica, en el marco de los programas de
 gestión suscritos con la entidad.</t>
  </si>
  <si>
    <t>mfdiaz@superservicios.gov.co</t>
  </si>
  <si>
    <t>Categoria 15</t>
  </si>
  <si>
    <t>Prestar Servicios Profesionales a la Dirección Técnica de Gestión de Energía; para el monitoreo y control de los compromisos adquiridos por los Prestadores en el marco de los Programas de Gestión Suscritos; a través de la validación documental y técnica de los reportes de inversiones; mantenimiento a la infraestructura eléctrica del SDL y calidad de la potencia en los niveles de tensión II y III.</t>
  </si>
  <si>
    <t>$6.200.000</t>
  </si>
  <si>
    <t>28/01/0202</t>
  </si>
  <si>
    <t>https://community.secop.gov.co/Public/Tendering/OpportunityDetail/Index?noticeUID=CO1.NTC.9798465&amp;isFromPublicArea=True&amp;isModal=true&amp;asPopupView=true</t>
  </si>
  <si>
    <t>LEIDY CAROLINA MALDONADO GARCIA</t>
  </si>
  <si>
    <t>Apoyo a la gestión del grupo SUI de la Superintendencia Delegada para Acueducto, Alcantarillado y Aseo para tramitar las solicitudes allegadas a través de los diferentes canales dispuestos por la SSPD.</t>
  </si>
  <si>
    <t>lmaldonado@superservicios.gov.co</t>
  </si>
  <si>
    <t>https://community.secop.gov.co/Public/Tendering/OpportunityDetail/Index?noticeUID=CO1.NTC.9717119&amp;isFromPublicArea=True&amp;isModal=true&amp;asPopupView=true</t>
  </si>
  <si>
    <t>OSCAR JAVIER FORERO DURAN</t>
  </si>
  <si>
    <t>apoyo a la gestión del grupo SUI de la Superintendencia Delegada para
 Acueducto, Alcantarillado y Aseo para tramitar las solicitudes allegadas a través de los
 diferentes canales dispuestos por la SSPD.</t>
  </si>
  <si>
    <t>ojforero@superservicios.gov.co</t>
  </si>
  <si>
    <t>$3.900.000</t>
  </si>
  <si>
    <t>https://community.secop.gov.co/Public/Tendering/OpportunityDetail/Index?noticeUID=CO1.NTC.9717224&amp;isFromPublicArea=True&amp;isModal=true&amp;asPopupView=true</t>
  </si>
  <si>
    <t>JIMMY RICARDO MUNEVAR RICO</t>
  </si>
  <si>
    <t>Sistemas Integrados de Gestión de la Prevención de Riesgos Laborales</t>
  </si>
  <si>
    <t>24 Meses de experiencia profesional Relacionada</t>
  </si>
  <si>
    <t>prestará servicios en la Superintendencia Delegada para Energía y Gas
 Combustible, realizando análisis a los indicadores, teniendo en cuenta el marco
 regulatorio vigente, para evaluar las condiciones de la prestación de los servicios de
 energía eléctrica y contribuir al adecuado funcionamiento y eficiencia de la
 dependencia.</t>
  </si>
  <si>
    <t>jrmunevar@superservicios.gov.co</t>
  </si>
  <si>
    <t>Categoria 17</t>
  </si>
  <si>
    <t>Prestar servicios profesionales en la Superintendencia Delegada para Energía y Gas Combustible realizando análisis a los indicadores; teniendo en cuenta el marco regulatorio vigente; para evaluar las condiciones de la prestación de los servicios de energía eléctrica.</t>
  </si>
  <si>
    <t>https://community.secop.gov.co/Public/Tendering/OpportunityDetail/Index?noticeUID=CO1.NTC.9757585&amp;isFromPublicArea=True&amp;isModal=true&amp;asPopupView=true</t>
  </si>
  <si>
    <t>ROCIO DEL PILAR BERNAL LARA</t>
  </si>
  <si>
    <t>INGENIERA ELECTRICA</t>
  </si>
  <si>
    <t>18 Meses de experiencia profesional Relacionada</t>
  </si>
  <si>
    <t>necesidad institucional de
 asegurar una adecuada gestión del plan de acción y del conjunto de actividades administrativas
 de la Delegada para el cumplimiento oportuno de sus funciones misionales durante la vigencia
 2026.
 3</t>
  </si>
  <si>
    <t>rbernal@superservicios.gov.co</t>
  </si>
  <si>
    <t>Prestar los servicios profesionales en la Dirección Técnica de Gestión de Energía llevando a cabo las actividades de evaluación; verificación y seguimiento de los indicadores relacionados con la información comercial; técnica y operativa; reportada por los prestadores de las Zonas No Interconectadas.</t>
  </si>
  <si>
    <t>$6.300.000</t>
  </si>
  <si>
    <t>https://community.secop.gov.co/Public/Tendering/OpportunityDetail/Index?noticeUID=CO1.NTC.9758941&amp;isFromPublicArea=True&amp;isModal=true&amp;asPopupView=true</t>
  </si>
  <si>
    <t>JULIANA MARIA GUTIERREZ APARICIO</t>
  </si>
  <si>
    <t>48 Meses de experiencia profesional Relacionada</t>
  </si>
  <si>
    <t>Apoyo para que realice diferentes actividades como, la proyección de actos
 administrativos de nombramiento, proyección de actos administrativos de desvinculación,
 revisión de documentos para nombramientos, de igual manera se debe dar trámite a las
 diferentes novedades de personal que se presentan en la planta de personal (luto, permisos,
 licencias) entre otras, por lo que si bien es cierto la SSPD ha provisto las vacantes que cuentan
 con lista de elegibles, este personal resulta insuficiente para la cantidad de actividades a
 realizar.</t>
  </si>
  <si>
    <t>jmgutierrez@superservicios.gov.co</t>
  </si>
  <si>
    <t>Prestar servicios profesionales a la Dirección de talento Humano; realizando apoyo jurídico y adelantando trámites relacionados a situaciones administrativas de los servidores de la Superintendencia de Servicios Públicos Domiciliarios</t>
  </si>
  <si>
    <t>$9.500.000</t>
  </si>
  <si>
    <t>https://community.secop.gov.co/Public/Tendering/OpportunityDetail/Index?noticeUID=CO1.NTC.9713725&amp;isFromPublicArea=True&amp;isModal=true&amp;asPopupView=true</t>
  </si>
  <si>
    <t>LAURA MILENA GARRIDO CHAVES</t>
  </si>
  <si>
    <t>6 Meses Experiencia Laboral</t>
  </si>
  <si>
    <t>desarrollar actividades asociadas a la gestión en las notificaciones de las actuaciones
 administrativas a cargo de las Direcciones Territoriales en cumplimiento del Código de
 Procedimiento Administrativo y de lo Contencioso Administrativo CPACA.</t>
  </si>
  <si>
    <t>lmgarrido@superservicios.gov.co</t>
  </si>
  <si>
    <t>Categoria 3</t>
  </si>
  <si>
    <t>Prestar servicios de apoyo a la gestión en las notificaciones de las actuaciones administrativas a cargo de la Dirección Territorial Noroccidente en cumplimiento del Código de Procedimiento Administrativo y de lo Contencioso Administrativo CPACA.</t>
  </si>
  <si>
    <t>https://community.secop.gov.co/Public/Tendering/OpportunityDetail/Index?noticeUID=CO1.NTC.9713833&amp;isFromPublicArea=True&amp;isModal=true&amp;asPopupView=true</t>
  </si>
  <si>
    <t>YINA PAOLA LORA SALCEDO</t>
  </si>
  <si>
    <t>apoye las actividades de la representación judicial de la entidad en acciones de tutela.</t>
  </si>
  <si>
    <t>ylora@superservicios.gov.co</t>
  </si>
  <si>
    <t>Prestar servicios profesionales para la representación judicial de la entidad 
  en acciones de tutela; aplicando un enfoque estratégico y eficiente que responda a 
  las particularidades de cada caso; así como a la atención oportuna y coordinada de procesos de alto volumen.</t>
  </si>
  <si>
    <t>https://community.secop.gov.co/Public/Tendering/OpportunityDetail/Index?noticeUID=CO1.NTC.9716484&amp;isFromPublicArea=True&amp;isModal=true&amp;asPopupView=true</t>
  </si>
  <si>
    <t>CARLOS ANDRES GUZMAN NIÑO</t>
  </si>
  <si>
    <t>ING QUIMICO</t>
  </si>
  <si>
    <t>Gestión ambiental</t>
  </si>
  <si>
    <t>42 Meses  de experiencia profesional Relacionada</t>
  </si>
  <si>
    <t>realice el análisis de la información recolectada en campo sobre sistemas de tratamiento en el marco del proyecto de inversión.</t>
  </si>
  <si>
    <t>cguzmang@superservicios.gov.co</t>
  </si>
  <si>
    <t>Prestar los servicios profesionales para realizar el análisis de la información recolectada en campo sobre los sistemas de tratamiento basado en el estado de calidad de agua</t>
  </si>
  <si>
    <t>$9.100.000</t>
  </si>
  <si>
    <t>https://community.secop.gov.co/Public/Tendering/OpportunityDetail/Index?noticeUID=CO1.NTC.9717287&amp;isFromPublicArea=True&amp;isModal=true&amp;asPopupView=true</t>
  </si>
  <si>
    <t>LAURA DANIELA BALLESTEROS ROJAS</t>
  </si>
  <si>
    <t>Derecho Internacional Público con énfasis en Derechos Humanos</t>
  </si>
  <si>
    <t xml:space="preserve">Sin Experiencia </t>
  </si>
  <si>
    <t>Profesional en derecho con posgrado en el nivel de
 especialización en áreas del derecho disciplinario, administrativo, público, constitucional o
 contractual, sin experiencia profesional en asuntos disciplinarios.</t>
  </si>
  <si>
    <t>ldballesteros@superservicios.gov.co</t>
  </si>
  <si>
    <t>Prestar servicios jurídicos profesionales en los asuntos disciplinarios a cargo de la Oficina de Control Disciplinario Interno.</t>
  </si>
  <si>
    <t>$5.244.442</t>
  </si>
  <si>
    <t>https://community.secop.gov.co/Public/Tendering/OpportunityDetail/Index?noticeUID=CO1.NTC.9717400&amp;isFromPublicArea=True&amp;isModal=true&amp;asPopupView=true</t>
  </si>
  <si>
    <t>LEIDY CONSTANZA FIQUITIVA FIQUITIVA</t>
  </si>
  <si>
    <t>Gerencia Ambiental y Gestión de Riesgo de Desastres</t>
  </si>
  <si>
    <t>análisis
 de información e integración de datos asociados a la prestación de los servicios públicos
 domiciliarios, incluyendo el análisis y tratamiento de información geoespacial y el análisis de la
 información sectorial en su contexto social, lo cual contribuirá al desarrollo de los productos de
 analítica del Observatorio de Servicios Públicos Domiciliarios.</t>
  </si>
  <si>
    <t>lfiquitiva@superservicios.gov.co</t>
  </si>
  <si>
    <t>Prestar servicios profesionales a la Oficina de Administración de Riesgos y Estrategia de Supervisión para apoyar la planeación y ejecución de ejercicios de analítica de datos; mediante la integración y depuración de información; la elaboración de visualizaciones; el apoyo en la construcción de datasets y consultas y la
  documentación de resultados; como insumo para el Observatorio Nacional de Servicios Públicos Domiciliarios.</t>
  </si>
  <si>
    <t>$6.791.700</t>
  </si>
  <si>
    <t>https://community.secop.gov.co/Public/Tendering/OpportunityDetail/Index?noticeUID=CO1.NTC.9718115&amp;isFromPublicArea=True&amp;isModal=true&amp;asPopupView=true</t>
  </si>
  <si>
    <t>CAMILO ADRIAN RAMIREZ PINZON</t>
  </si>
  <si>
    <t>DISEÑO INDUSTRIAL</t>
  </si>
  <si>
    <t>apoye las actividades de administración técnica y funcional de la página web institucional, asegurando su disponibilidad, actualización, navegabilidad y cumplimiento de estándares</t>
  </si>
  <si>
    <t>cramirezp@superservicios.gov.co</t>
  </si>
  <si>
    <t>Prestar los servicios profesionales para apoyar la administración; mantenimiento y actualización de la página web de la Superintendencia de Servicios Públicos Domiciliarios (SSPD).</t>
  </si>
  <si>
    <t>https://community.secop.gov.co/Public/Tendering/OpportunityDetail/Index?noticeUID=CO1.NTC.9717966&amp;isFromPublicArea=True&amp;isModal=true&amp;asPopupView=true</t>
  </si>
  <si>
    <t>MARLIONI CHAJIN GORI</t>
  </si>
  <si>
    <t>TECNOLOGO MERCADEO Y PUBLICIDAD</t>
  </si>
  <si>
    <t>6 Meses de experiencia laboral</t>
  </si>
  <si>
    <t>mchajing@superservicios.gov.co</t>
  </si>
  <si>
    <t>https://community.secop.gov.co/Public/Tendering/OpportunityDetail/Index?noticeUID=CO1.NTC.9718452&amp;isFromPublicArea=True&amp;isModal=true&amp;asPopupView=true</t>
  </si>
  <si>
    <t>JOHANNA LISSETH PLATA CONTRERAS</t>
  </si>
  <si>
    <t>6 Meses de experiencia profesional Relacionada</t>
  </si>
  <si>
    <t>realización de actividades asociadas a la gestión
 presupuestal, financiera y contractual, la preparación de reportes, informes y documentos, en
 el marco de los procedimientos y lineamientos establecidos por la Entidad.</t>
  </si>
  <si>
    <t>jlplatac@superservicios.gov.co</t>
  </si>
  <si>
    <t>Categoria 10</t>
  </si>
  <si>
    <t>Prestar los servicios profesionales de apoyo en la realización de actividades asociadas a la gestión administrativa; financiera y presupuestal de la Dirección Territorial Oriente; en el marco de los procesos institucionales definidos.</t>
  </si>
  <si>
    <t>$4.198.467</t>
  </si>
  <si>
    <t>9 Meses</t>
  </si>
  <si>
    <t>https://community.secop.gov.co/Public/Tendering/OpportunityDetail/Index?noticeUID=CO1.NTC.9719127&amp;isFromPublicArea=True&amp;isModal=true&amp;asPopupView=true</t>
  </si>
  <si>
    <t>DARIO FERNANDO PEDRAZA LOPEZ</t>
  </si>
  <si>
    <t>36 Meses de experiencia profesional Relacionada</t>
  </si>
  <si>
    <t>ejecutar las actividades de Representación Judicial y Extrajudicial de la SSPD en los asuntos antes indicados.</t>
  </si>
  <si>
    <t>dfpedraza@superservicios.gov.co</t>
  </si>
  <si>
    <t>Categoria 19</t>
  </si>
  <si>
    <t>Prestar servicios profesionales de defensa jurídica integral en procesos
  prejudiciales y judiciales de alta cuantía y complejidad; que sean asignados por la Supervisión
  o por el Jefe de la Oficina Asesora Jurídica.</t>
  </si>
  <si>
    <t>https://community.secop.gov.co/Public/Tendering/OpportunityDetail/Index?noticeUID=CO1.NTC.9718598&amp;isFromPublicArea=True&amp;isModal=true&amp;asPopupView=true</t>
  </si>
  <si>
    <t>ANAMARIA QUINTERO ARCIA</t>
  </si>
  <si>
    <t>poye en actividades asociadas a la atención al
 ciudadano y la gestión de trámites asociados a los servicios públicos domiciliarios. Además,
 este apoyo contribuirá en el acompañamiento y seguimiento a las solicitudes a través de los
 diferentes canales dispuestos por la entidad.</t>
  </si>
  <si>
    <t>amquintero@superservicios.gov.co</t>
  </si>
  <si>
    <t>https://community.secop.gov.co/Public/Tendering/OpportunityDetail/Index?noticeUID=CO1.NTC.9719607&amp;isFromPublicArea=True&amp;isModal=true&amp;asPopupView=true</t>
  </si>
  <si>
    <t>BRAYAN RICARDO ARENAS TAPIA</t>
  </si>
  <si>
    <t>LUIS GABRIEL MORENO SANDOVAL</t>
  </si>
  <si>
    <t>CIENCIAS DE LA INFORMACIÓN Y LAS
 COMUNICACIONES</t>
  </si>
  <si>
    <t>57 Meses de experiencia profesional Relacionada</t>
  </si>
  <si>
    <t>prestarán servicios profesionales especializados a la OTIC
 para el diseño, implementación y optimización de arquitecturas de datos y modelos
 de analítica avanzada e inteligencia artificial, que soporten la interoperabilidad de los
 sistemas de información y la toma de decisiones institucionales. Esta contratación
 se orienta exclusivamente al cumplimiento del producto “Servicios tecnológicos” y de
 la actividad de renovación de la plataforma tecnológica, generando valor agregado
 institucional y justificando el uso de recursos de inversión.</t>
  </si>
  <si>
    <t>lgmoreno@superservicios.gov.co</t>
  </si>
  <si>
    <t>Categoria 24</t>
  </si>
  <si>
    <t>https://community.secop.gov.co/Public/Tendering/OpportunityDetail/Index?noticeUID=CO1.NTC.9719411&amp;isFromPublicArea=True&amp;isModal=true&amp;asPopupView=true</t>
  </si>
  <si>
    <t>FABIO CERVANTES BARRIOS</t>
  </si>
  <si>
    <t>REPELON</t>
  </si>
  <si>
    <t>fbarrios@superservicios.gov.co</t>
  </si>
  <si>
    <t>https://community.secop.gov.co/Public/Tendering/OpportunityDetail/Index?noticeUID=CO1.NTC.9719927&amp;isFromPublicArea=True&amp;isModal=true&amp;asPopupView=true</t>
  </si>
  <si>
    <t>LUIS ENRIQUE RODRIGUEZ HERNANDEZ</t>
  </si>
  <si>
    <t>DESARROLLO DE BASE DE DATOS</t>
  </si>
  <si>
    <t>quienes prestarán servicios profesionales especializados a la OTIC
 para el diseño, implementación y optimización de arquitecturas de datos y modelos
 de analítica avanzada e inteligencia artificial, que soporten la interoperabilidad de los
 sistemas de información y la toma de decisiones institucionales. Esta contratación
 se orienta exclusivamente al cumplimiento del producto “Servicios tecnológicos” y de
 la actividad de renovación de la plataforma tecnológica, generando valor agregado
 institucional y justificando el uso de recursos de inversión.</t>
  </si>
  <si>
    <t>lerodriguezh@superservicios.gov.co</t>
  </si>
  <si>
    <t>https://community.secop.gov.co/Public/Tendering/OpportunityDetail/Index?noticeUID=CO1.NTC.9720026&amp;isFromPublicArea=True&amp;isModal=true&amp;asPopupView=true</t>
  </si>
  <si>
    <t>JAZMIN DIAZ CEBALLOS</t>
  </si>
  <si>
    <t>CARTAGENRA</t>
  </si>
  <si>
    <t>avanzar en los siguientes objetivos del
 proyecto de inversión, a cargo de la Superintendencia Delegada para la Protección al Usuario
 y la Gestión del Territorio, mediante el desarrollo de actividades asociadas al procesamiento,
 análisis y gestión estratégica de la información sectorial.
 PRODUCTO DEL PROYECTO DE INVERSIÓN
 ● Producto 1: Documento de lineamientos técnicos
 ● Producto 2: Documentos de análisis de coyuntura y prospectiva sectorial
 ACTIVIDAD – MATRIZ CADENA DE VALOR
 ● Entregable 1.1: Documento con los resultados de las validaciones
 o Actividad: Adelantar mecanismos de validación
 ● Entregable 2.1: Diagnóstico.
 o Actividad: Construir propuesta metodológica para el análisis</t>
  </si>
  <si>
    <t>jdiaz@superservicios.gov.co</t>
  </si>
  <si>
    <t>Prestar servicios profesionales para dinamizar la generación e intercambio de
  conocimiento sectorial en el nodo de gestión; mediante la recolección; validación y
  procesamiento de información técnica y social que sirva de insumo para los modelos de
  analítica; el diagnóstico de la prestación de los servicios y los documentos de análisis de
  coyuntura y prospectiva del Observatorio Nacional de Servicios Públicos Domiciliarios.</t>
  </si>
  <si>
    <t>https://community.secop.gov.co/Public/Tendering/OpportunityDetail/Index?noticeUID=CO1.NTC.9720209&amp;isFromPublicArea=True&amp;isModal=true&amp;asPopupView=true</t>
  </si>
  <si>
    <t>BALMIRO JOSE PALLARES ARRIETA</t>
  </si>
  <si>
    <t>apoye las actividades relacionadas con la definición, diseño e
 implementación de la Arquitectura de Aplicaciones de la entidad.</t>
  </si>
  <si>
    <t>bjpallares@superservicios.gov.co</t>
  </si>
  <si>
    <t>Categoria 26</t>
  </si>
  <si>
    <t>Prestar servicios profesionales a la Oficina de Tecnologías de la Información y las Comunicaciones; como Arquitecto de Aplicaciones; orientados a apoyar el diseño y la estructuración de aplicaciones de software de la entidad.</t>
  </si>
  <si>
    <t>$14.500.000</t>
  </si>
  <si>
    <t>https://community.secop.gov.co/Public/Tendering/OpportunityDetail/Index?noticeUID=CO1.NTC.9720356&amp;isFromPublicArea=True&amp;isModal=true&amp;asPopupView=true</t>
  </si>
  <si>
    <t>JENNY PAOLA SAAVEDRA OLIVARES</t>
  </si>
  <si>
    <t>jpsaavedra@superservicios.gov.co</t>
  </si>
  <si>
    <t>Prestar servicios profesionales para la representación judicial de la entidad 
  en acciones de tutela; aplicando un enfoque estratégico y eficiente que responda a las particularidades de cada caso; así como a la atención oportuna y coordinada de procesos de alto volumen.</t>
  </si>
  <si>
    <t>https://community.secop.gov.co/Public/Tendering/OpportunityDetail/Index?noticeUID=CO1.NTC.9720799&amp;isFromPublicArea=True&amp;isModal=true&amp;asPopupView=true</t>
  </si>
  <si>
    <t>CRISTINA GONZALEZ ACUÑA</t>
  </si>
  <si>
    <t xml:space="preserve">Profesional Juridico </t>
  </si>
  <si>
    <t>cgonzalez@superservicios.gov.co</t>
  </si>
  <si>
    <t>Prestación de servicios profesionales jurídicos para la revisión y análisis del marco normativo aplicable al proyecto de aprovechamiento; la estructuración de insumos jurídicos y la asistencia técnica y jurídica a prestadores del servicio público de aseo y a entes territoriales.</t>
  </si>
  <si>
    <t xml:space="preserve">6 meses </t>
  </si>
  <si>
    <t>https://community.secop.gov.co/Public/Tendering/OpportunityDetail/Index?noticeUID=CO1.NTC.9722258&amp;isFromPublicArea=True&amp;isModal=true&amp;asPopupView=true</t>
  </si>
  <si>
    <t>ELIANA MARCELA SANCHEZ QUINTERO</t>
  </si>
  <si>
    <t>Bogotá</t>
  </si>
  <si>
    <t>Gerencia Integral de Proyectos</t>
  </si>
  <si>
    <t xml:space="preserve">Profesional  especializado para la asistencia tecnica  </t>
  </si>
  <si>
    <t>emsanchez@superservicios.gov.co</t>
  </si>
  <si>
    <t>Prestar servicios profesionales especializados de asistencia técnica a entidades territoriales; para fortalecer sus capacidades en la identificación; caracterización de la población recicladora y el reconocimiento de sus organizaciones.</t>
  </si>
  <si>
    <t>https://community.secop.gov.co/Public/Tendering/OpportunityDetail/Index?noticeUID=CO1.NTC.9722553&amp;isFromPublicArea=True&amp;isModal=true&amp;asPopupView=true</t>
  </si>
  <si>
    <t>CATALINA AMADO AMADO</t>
  </si>
  <si>
    <t>Guespa</t>
  </si>
  <si>
    <t>Profesional para la representación judicialPrestar servicios profesionales para la representación judicial</t>
  </si>
  <si>
    <t>camado@superservicios.gov.co</t>
  </si>
  <si>
    <t>Prestar servicios profesionales para la representación judicial de la entidad 
 en acciones de tutela; aplicando un enfoque estratégico y eficiente que responda a 
 las particularidades de cada caso; así como a la atención oportuna y coordinada de procesos de alto volumen.</t>
  </si>
  <si>
    <t>https://community.secop.gov.co/Public/Tendering/OpportunityDetail/Index?noticeUID=CO1.NTC.9723528&amp;isFromPublicArea=True&amp;isModal=true&amp;asPopupView=true</t>
  </si>
  <si>
    <t>ANDRES ALVAREZ ALVAREZ</t>
  </si>
  <si>
    <t>Derecho de la competencia y del libre comercio</t>
  </si>
  <si>
    <t>30 Meses de experiencia profesional Relacionada</t>
  </si>
  <si>
    <t>aalvarez@superservicios.gov.co</t>
  </si>
  <si>
    <t>Prestar servicios profesionales para ejercer la representación judicial de la 
 Superservicios en los procesos prejudiciales; judiciales y administrativos en los que la entidad actúe como parte o sea vinculada.</t>
  </si>
  <si>
    <t>07 meses</t>
  </si>
  <si>
    <t>https://community.secop.gov.co/Public/Tendering/OpportunityDetail/Index?noticeUID=CO1.NTC.9723914&amp;isFromPublicArea=True&amp;isModal=true&amp;asPopupView=true</t>
  </si>
  <si>
    <t>ANDREA GUZMAN LEON</t>
  </si>
  <si>
    <t>San Jose de pare</t>
  </si>
  <si>
    <t>Psicología</t>
  </si>
  <si>
    <t>Gerencia Estratégica del Talento Humano</t>
  </si>
  <si>
    <t>Profesional en seguimiento</t>
  </si>
  <si>
    <t>aguzmanl@superservicios.gov.co</t>
  </si>
  <si>
    <t>Prestar servicios profesionales en el seguimiento al proceso de evaluación
 del desempeño; concertación de compromisos y acuerdos de gestión de los
 servidores públicos de la SSPD; así como apoyar las actividades de capacitación
 requeridas por el Grupo de evaluación y capacitación de la Dirección de Talento
 Humano.</t>
  </si>
  <si>
    <t>$ 6.791.705</t>
  </si>
  <si>
    <t>https://community.secop.gov.co/Public/Tendering/OpportunityDetail/Index?noticeUID=CO1.NTC.9723647&amp;isFromPublicArea=True&amp;isModal=true&amp;asPopupView=true</t>
  </si>
  <si>
    <t>WILMAN ESNEY RODRIGUEZ GOMEZ</t>
  </si>
  <si>
    <t>Profesional Especializado para el análisis, diseño,
configuración y seguimiento técnico</t>
  </si>
  <si>
    <t>werodriguez@superservicios.gov.co</t>
  </si>
  <si>
    <t>Prestar servicios profesionales especializados a la Oficina de Tecnologías de la Información y las Comunicaciones OTIC para el análisis; diseño; configuración y seguimiento técnico de las soluciones de conectividad entre la infraestructura en la nube y los entornos institucionales; garantizando la disponibilidad; seguridad y desempeño de las comunicaciones; conforme a los lineamientos definidos por la Entidad.</t>
  </si>
  <si>
    <t>https://community.secop.gov.co/Public/Tendering/OpportunityDetail/Index?noticeUID=CO1.NTC.9725733&amp;isFromPublicArea=True&amp;isModal=true&amp;asPopupView=true</t>
  </si>
  <si>
    <t>INGRID CATERINE VILLATE CORDERO</t>
  </si>
  <si>
    <t>Derecho Disciplinario</t>
  </si>
  <si>
    <t>eprodriguez@superservicios.gov.co</t>
  </si>
  <si>
    <t>https://community.secop.gov.co/Public/Tendering/OpportunityDetail/Index?noticeUID=CO1.NTC.9726398&amp;isFromPublicArea=True&amp;isModal=true&amp;asPopupView=true</t>
  </si>
  <si>
    <t>ELKIN PAUL RODIGUEZ SAENZ</t>
  </si>
  <si>
    <t>JUAN CAMILO DIAZ BUSTOS</t>
  </si>
  <si>
    <t>Cordoba</t>
  </si>
  <si>
    <t>Chinu</t>
  </si>
  <si>
    <t>Derecho
Laboral y Relaciones Industriales</t>
  </si>
  <si>
    <t>jcdiaz@superservicios.gov.co</t>
  </si>
  <si>
    <t>https://community.secop.gov.co/Public/Tendering/OpportunityDetail/Index?noticeUID=CO1.NTC.9726671&amp;isFromPublicArea=True&amp;isModal=true&amp;asPopupView=true</t>
  </si>
  <si>
    <t>VIVIANA ANDREA CORTES URIBE</t>
  </si>
  <si>
    <t>Bucarmanga</t>
  </si>
  <si>
    <t>Derecho</t>
  </si>
  <si>
    <t>Profesional para la  defensa jurídica integral en procesos
prejudiciales y judiciales</t>
  </si>
  <si>
    <t>vcortes@superservicios.gov.co</t>
  </si>
  <si>
    <t>Prestar servicios profesionales de defensa jurídica integral en procesos 
 prejudiciales y judiciales de alta cuantía y complejidad; que sean asignados por la Supervisión o por el Jefe de la Oficina Asesora Jurídica.</t>
  </si>
  <si>
    <t>https://community.secop.gov.co/Public/Tendering/OpportunityDetail/Index?noticeUID=CO1.NTC.9763409&amp;isFromPublicArea=True&amp;isModal=true&amp;asPopupView=true</t>
  </si>
  <si>
    <t>DEIVIS JESUS VEGA DE LA HOZ</t>
  </si>
  <si>
    <t>Atlantico</t>
  </si>
  <si>
    <t>Barranquilla</t>
  </si>
  <si>
    <t>Profesional para apoyar la atención al ciudadano</t>
  </si>
  <si>
    <t>devega@superservicios.gov.co</t>
  </si>
  <si>
    <t>Prestar los servicios profesionales para apoyar la atención al ciudadano y la
 gestión de trámites relacionados con los servicios públicos domiciliarios; en el marco de la
 protección al usuario y de los procesos asociados a sus derechos; brindando orientación y
 acompañamiento en la resolución de inquietudes y solicitudes a través de los canales
 dispuestos por la entidad.</t>
  </si>
  <si>
    <t>https://community.secop.gov.co/Public/Tendering/OpportunityDetail/Index?noticeUID=CO1.NTC.9729443&amp;isFromPublicArea=True&amp;isModal=true&amp;asPopupView=true</t>
  </si>
  <si>
    <t>JULIAN ANDRES MEJIA RODRIGUEZ</t>
  </si>
  <si>
    <t>Profesional para apoyar la planeación y ejecución de ejercicios de
analítica de datos</t>
  </si>
  <si>
    <t>jmejiar@superservicios.gov.co</t>
  </si>
  <si>
    <t>Prestar servicios profesionales a la Oficina de Administración de Riesgos y Estrategia de Supervisión para apoyar la planeación y ejecución de ejercicios de analítica de datos; mediante la integración y depuración de información; la elaboración de visualizaciones; el apoyo en la construcción de datasets y consultas y la documentación de resultados; como insumo para el Observatorio Nacional de Servicios Públicos Domiciliarios.</t>
  </si>
  <si>
    <t>https://community.secop.gov.co/Public/Tendering/OpportunityDetail/Index?noticeUID=CO1.NTC.9729065&amp;isFromPublicArea=True&amp;isModal=true&amp;asPopupView=true</t>
  </si>
  <si>
    <t>EDWIN ALVEIRO SUESCA CHAPARRO</t>
  </si>
  <si>
    <t>Tunja</t>
  </si>
  <si>
    <t>TECNÓLOGO EN PRODUCCIÓN DE MULTIMEDIA</t>
  </si>
  <si>
    <t>Apoyo a la gestión a la Oficina de Tecnologías de la Información y
las Comunicaciones – OTIC</t>
  </si>
  <si>
    <t>asuesca@superservicios.gov.co</t>
  </si>
  <si>
    <t>Prestar servicios tecnológicos a la Oficina de Tecnologías de la Información y las Comunicaciones OTIC para la configuración; mantenimiento y soporte del sistema de gestión de contenidos (CMS) Drupal de los sistemas de información de la Superintendencia de Servicios Públicos Domiciliarios; conforme a los requerimientos definidos por la Entidad.</t>
  </si>
  <si>
    <t>$3.808.133)</t>
  </si>
  <si>
    <t>https://community.secop.gov.co/Public/Tendering/OpportunityDetail/Index?noticeUID=CO1.NTC.9732736&amp;isFromPublicArea=True&amp;isModal=true&amp;asPopupView=true</t>
  </si>
  <si>
    <t>NANCY PATRICIA BRAVO IDROBO</t>
  </si>
  <si>
    <t>Derecho
Laboral Administrativo</t>
  </si>
  <si>
    <t>36 meses de
experiencia
profesional
relacionada</t>
  </si>
  <si>
    <t>Profesional para la defensa jurídica integral en procesos
prejudiciales y judiciales de alta cuantía y complejidad,</t>
  </si>
  <si>
    <t>nbravo@superservicios.gov.co</t>
  </si>
  <si>
    <t>https://community.secop.gov.co/Public/Tendering/OpportunityDetail/Index?noticeUID=CO1.NTC.9725260&amp;isFromPublicArea=True&amp;isModal=true&amp;asPopupView=true</t>
  </si>
  <si>
    <t>YEZID ALBERTO SANCHEZ OCHOA</t>
  </si>
  <si>
    <t>Profesional para la revisión y/o sustanciación y seguimiento
de las actuaciones administrativas, acciones de tutela y/o peticiones, quejas y reclamos</t>
  </si>
  <si>
    <t>yasanchez@superservicios.gov.co</t>
  </si>
  <si>
    <t>https://community.secop.gov.co/Public/Tendering/OpportunityDetail/Index?noticeUID=CO1.NTC.9744379&amp;isFromPublicArea=True&amp;isModal=true&amp;asPopupView=true</t>
  </si>
  <si>
    <t>LUIS FABIAN SANABRIA ROMERO</t>
  </si>
  <si>
    <t>CONTADOR</t>
  </si>
  <si>
    <t>50 meses de
experiencia
profesional
relacionada</t>
  </si>
  <si>
    <t>Profesional par la verificación de la información financiera reportada por los prestadores en el SUI,</t>
  </si>
  <si>
    <t>lfsanabria@superservicios.gov.co</t>
  </si>
  <si>
    <t>Categoria 22</t>
  </si>
  <si>
    <t>Prestación de servicios profesionales a la Dirección Técnica de Gestión de Energía en la verificación de la información financiera reportada por los prestadores en el SUI; el análisis de riesgos financieros frente a la regulación y en las evaluaciones integrales y conceptos solicitados por organismos de control.</t>
  </si>
  <si>
    <t>$ 10.700.000</t>
  </si>
  <si>
    <t>https://community.secop.gov.co/Public/Tendering/OpportunityDetail/Index?noticeUID=CO1.NTC.9742766&amp;isFromPublicArea=True&amp;isModal=true&amp;asPopupView=true</t>
  </si>
  <si>
    <t>Derecho del Medio Ambiente</t>
  </si>
  <si>
    <t>66 meses de experiencia profesional</t>
  </si>
  <si>
    <t>Profesional para la asistencia técnica en la recolección y
análisis de información</t>
  </si>
  <si>
    <t>jboteroj@superservicios.gov.co</t>
  </si>
  <si>
    <t>Prestación de servicios profesionales para la asistencia técnica en la recolección y 
 análisis de información; caracterización territorial y revisión de prestadores de aprovechamiento; 
 orientada al diseño de lineamientos específicos en el marco del proyecto de inversión de 
 aprovechamiento.</t>
  </si>
  <si>
    <t>5 meses</t>
  </si>
  <si>
    <t>https://community.secop.gov.co/Public/Tendering/OpportunityDetail/Index?noticeUID=CO1.NTC.9773074&amp;isFromPublicArea=True&amp;isModal=true&amp;asPopupView=true</t>
  </si>
  <si>
    <t>ANDRES FELIPE ROBLES SANCHEZ</t>
  </si>
  <si>
    <t xml:space="preserve">Profesional para el fortalecimiento de las entidades territoriales </t>
  </si>
  <si>
    <t>afrobles@superservicios.gov.co</t>
  </si>
  <si>
    <t>Categoria 09</t>
  </si>
  <si>
    <t>Prestación de servicios profesionales desde el componente técnico para el 
 fortalecimiento de las entidades territoriales en los procesos de identificación y caracterización 
 de la población recicladora y las organizaciones de recicladores de oficio como prestadores del 
 servicio.</t>
  </si>
  <si>
    <t>$4.118.000</t>
  </si>
  <si>
    <t>https://community.secop.gov.co/Public/Tendering/OpportunityDetail/Index?noticeUID=CO1.NTC.9757682&amp;isFromPublicArea=True&amp;isModal=true&amp;asPopupView=true</t>
  </si>
  <si>
    <t>JOSE LUIS MARTINEZ REYES</t>
  </si>
  <si>
    <t>Guaduas</t>
  </si>
  <si>
    <t>Gerencia Ambiental</t>
  </si>
  <si>
    <t>Profesional en analitica de datos</t>
  </si>
  <si>
    <t>jlmartinez@superservicios.gov.co</t>
  </si>
  <si>
    <t>Prestar los servicios profesionales para desarrollar el componente de analítica de datos 
 a partir del procesamiento de calidad de agua</t>
  </si>
  <si>
    <t>$8.850.000</t>
  </si>
  <si>
    <t>https://community.secop.gov.co/Public/Tendering/OpportunityDetail/Index?noticeUID=CO1.NTC.9760564&amp;isFromPublicArea=True&amp;isModal=true&amp;asPopupView=true</t>
  </si>
  <si>
    <t>YURANY SUAREZ NUÑEZ</t>
  </si>
  <si>
    <t>Cimitarra</t>
  </si>
  <si>
    <t xml:space="preserve">Tecnología en Desarrollo Ambiental // Ingenieria ambiental </t>
  </si>
  <si>
    <t>Apoyo a la gestión para la extracción, depuración y sistematización
de la información</t>
  </si>
  <si>
    <t>ysuarez@superservicios.gov.co</t>
  </si>
  <si>
    <t>Categoria 08</t>
  </si>
  <si>
    <t>Prestar servicios de apoyo a la gestión para la extracción; depuración y sistematización 
 de la información de los prestadores del servicio público de alcantarillado registrada en el Sistema 
 Único de Información - SUI; con el fin de servir como insumo para la elaboración de diagnósticos 
 sobre los modelos de operación y prestación del servicio.</t>
  </si>
  <si>
    <t>https://community.secop.gov.co/Public/Tendering/OpportunityDetail/Index?noticeUID=CO1.NTC.9761932&amp;isFromPublicArea=True&amp;isModal=true&amp;asPopupView=true</t>
  </si>
  <si>
    <t>PAULA ANDREA SANTA SPITIA</t>
  </si>
  <si>
    <t>Manejo Integrado del Medio Ambiente</t>
  </si>
  <si>
    <t>Profesional para Analitica de Datos</t>
  </si>
  <si>
    <t>psanta@superservicios.gov.co</t>
  </si>
  <si>
    <t>Prestar servicios profesionales mediante el desarrollo de actividades de analítica de 
 datos; depuración y validación de información; orientadas al diseño; elaboración y actualización de 
 informes sectoriales que permitan fortalecer la generación; análisis y circulación de conocimiento en el sector de los servicios públicos domiciliarios.</t>
  </si>
  <si>
    <t>https://community.secop.gov.co/Public/Tendering/OpportunityDetail/Index?noticeUID=CO1.NTC.9772997&amp;isFromPublicArea=True&amp;isModal=true&amp;asPopupView=true</t>
  </si>
  <si>
    <t>VANESSA GARCIA BUITRAGO</t>
  </si>
  <si>
    <t>Villamaria</t>
  </si>
  <si>
    <t>Servicios Públicos</t>
  </si>
  <si>
    <t>50 meses de experiencia</t>
  </si>
  <si>
    <t>Profesional jurídicos para analizar la normativa</t>
  </si>
  <si>
    <t>vgarciab@superservicios.gov.co</t>
  </si>
  <si>
    <t>Prestación de servicios profesionales jurídicos para analizar la normativa sectorial; 
 elaborar insumos relacionados con el componente tarifario y apoyar estrategias territoriales de 
 asistencia técnica a prestadores; en el marco del proyecto de inversión de aprovechamiento.</t>
  </si>
  <si>
    <t>https://community.secop.gov.co/Public/Tendering/OpportunityDetail/Index?noticeUID=CO1.NTC.9773287&amp;isFromPublicArea=True&amp;isModal=true&amp;asPopupView=true</t>
  </si>
  <si>
    <t>MARTHA YOLIMA SANTAMARIA</t>
  </si>
  <si>
    <t>Chima</t>
  </si>
  <si>
    <t>ADMINISTRADOR FINANCIERO</t>
  </si>
  <si>
    <t>Logística Integral</t>
  </si>
  <si>
    <t>48 meses de experiencia relacionada en el sector públicos</t>
  </si>
  <si>
    <t>Profesional Especializado para brindar acompañamiento
técnico a la DIAAA</t>
  </si>
  <si>
    <t>mysantamaria@superservicios.gov.co</t>
  </si>
  <si>
    <t>Prestar servicios profesionales especializados para brindar acompañamiento 
 técnico a la DIAAA; con el fin de diseñar la metodología para graduación y cuantificación de las 
 multas aplicable a personas jurídicas y naturales en el marco de las actuaciones administrativas 
 sancionatorias; de conformidad con el marco normativo vigente y el ejercicio de la facultad 
 sancionatoria.</t>
  </si>
  <si>
    <t>$10.000.000)</t>
  </si>
  <si>
    <t>https://community.secop.gov.co/Public/Tendering/OpportunityDetail/Index?noticeUID=CO1.NTC.9773732&amp;isFromPublicArea=True&amp;isModal=true&amp;asPopupView=true</t>
  </si>
  <si>
    <t>LORENZO ANDRES DIAZ CARVAJAL</t>
  </si>
  <si>
    <t>San Gil</t>
  </si>
  <si>
    <t>Evaluación y gerencia de proyectos</t>
  </si>
  <si>
    <t>Profesional para gestionar los ajustes al modelo de inspección,
vigilancia y control (IVC) diferencial hacia las OCSAS</t>
  </si>
  <si>
    <t>ladiaz@superservicios.gov.co</t>
  </si>
  <si>
    <t>Categoria 23</t>
  </si>
  <si>
    <t>Prestar sus servicios profesionales para gestionar los ajustes al modelo de inspección; 
 vigilancia y control (IVC) diferencial hacia las OCSAS; asegurando su pertinencia técnica y adaptabilidad 
 a las condiciones específicas; así como formular las estrategias encaminadas al fortalecimiento de las 
 capacidades organizacionales.</t>
  </si>
  <si>
    <t>$11.000.000)</t>
  </si>
  <si>
    <t>https://community.secop.gov.co/Public/Tendering/OpportunityDetail/Index?noticeUID=CO1.NTC.9773787&amp;isFromPublicArea=True&amp;isModal=true&amp;asPopupView=true</t>
  </si>
  <si>
    <t>JORGE ANDRES VANEGAS RAMIREZ</t>
  </si>
  <si>
    <t>Ingenieria de sistemas y computación</t>
  </si>
  <si>
    <t xml:space="preserve">48 meses de experiencia profesional </t>
  </si>
  <si>
    <t>Profesional Especializado para consolidación, depuración, procesamiento y análisis de información</t>
  </si>
  <si>
    <t>javanegas@superservicios.gov.co</t>
  </si>
  <si>
    <t>Prestar servicios profesionales especializados desde el componente técnico; orientados a la consolidación; depuración; procesamiento y análisis de información relacionada con los SDP de energía eléctrica y gas combustible; así como a la elaboración de diagnósticos técnicos y documentos de análisis de coyuntura y prospectiva sectorial; que sirvan como insumo para la identificación de tendencias; riesgos y desafíos del sector; contribuyendo al fortalecimiento del Observatorio.</t>
  </si>
  <si>
    <t>https://community.secop.gov.co/Public/Tendering/OpportunityDetail/Index?noticeUID=CO1.NTC.9798413&amp;isFromPublicArea=True&amp;isModal=true&amp;asPopupView=true</t>
  </si>
  <si>
    <t>DIANA MARGARITA ZUÑIGA MARTINEZ</t>
  </si>
  <si>
    <t>Sicelejo</t>
  </si>
  <si>
    <t xml:space="preserve">Profesional para la revisión y/o sustanciación y seguimiento
de las actuaciones administrativas. </t>
  </si>
  <si>
    <t>dmzuniga@superservicios.gov.co</t>
  </si>
  <si>
    <t>https://community.secop.gov.co/Public/Tendering/OpportunityDetail/Index?noticeUID=CO1.NTC.9745861&amp;isFromPublicArea=True&amp;isModal=true&amp;asPopupView=true</t>
  </si>
  <si>
    <t>JENNY HASLEYDI BEJARANO HERNANDEZ</t>
  </si>
  <si>
    <t>NINAIMA</t>
  </si>
  <si>
    <t>24 meses de experiencia profesional, a efectos de aplicar equivalencia por postgrado
en la modalidad de Especialización</t>
  </si>
  <si>
    <t>Profesional para apoyar las actividades administrativas
asociadas a la gestión de los trámites de Peticiones, Quejas, Reclamos</t>
  </si>
  <si>
    <t>jbejarano@superservicios.gov.co</t>
  </si>
  <si>
    <t>Prestar los servicios profesionales para apoyar las actividades administrativas
 asociadas a la gestión de los trámites de Peticiones; Quejas; Reclamos; a cargo de la
 Superintendencia Delegada para la Protección al Usuario y la Gestión en Territorio;
 conforme a los lineamientos institucionales y la normatividad aplicable.</t>
  </si>
  <si>
    <t>https://community.secop.gov.co/Public/Tendering/OpportunityDetail/Index?noticeUID=CO1.NTC.9746214&amp;isFromPublicArea=True&amp;isModal=true&amp;asPopupView=true</t>
  </si>
  <si>
    <t>LUISA FERNANDA VALDES ESCOBAR</t>
  </si>
  <si>
    <t>18 meses de experiencia
profesional</t>
  </si>
  <si>
    <t>Profesional para la realización de actividades
administrativas, presupuestales y financieras</t>
  </si>
  <si>
    <t>lvaldes@superservicios.gov.co</t>
  </si>
  <si>
    <t>Categoria 12</t>
  </si>
  <si>
    <t>Prestar los servicios profesionales para la realización de actividades administrativas; presupuestales y financieras; incluyendo el seguimiento a los indicadores y compromisos a cargo de la Dirección Territorial Occidente.</t>
  </si>
  <si>
    <t>https://community.secop.gov.co/Public/Tendering/OpportunityDetail/Index?noticeUID=CO1.NTC.9746714&amp;isFromPublicArea=True&amp;isModal=true&amp;asPopupView=true</t>
  </si>
  <si>
    <t>DARWIN HERRERA CORREA</t>
  </si>
  <si>
    <t>INGENIERO MECATRONICA</t>
  </si>
  <si>
    <t>6 Meses  de experiencia
profesional</t>
  </si>
  <si>
    <t xml:space="preserve">El apoyo profesional permitirá
elaborar evaluaciones de riesgo, estudios sectoriales y escenarios estratégicos que contribuyan
directamente a mejorar la capacidad de supervisión, garantizar la producción de insumos
técnicos confiables y fortalecer la función misional del Observatorio en el seguimiento del sector
gas.
</t>
  </si>
  <si>
    <t>dherrera@superservicios.gov.co</t>
  </si>
  <si>
    <t>Prestar servicios profesionales para apoyar desde el componente técnico en la recolección de información evaluaciones de riesgos en el sector de gas y estudios sectorial para construcción de escenarios y recomendaciones técnicas para la Supervisión Estratégica del Sector; como insumos para el Observatorio de Servicios Públicos.</t>
  </si>
  <si>
    <t>10 Meses</t>
  </si>
  <si>
    <t>https://community.secop.gov.co/Public/Tendering/OpportunityDetail/Index?noticeUID=CO1.NTC.9784782&amp;isFromPublicArea=True&amp;isModal=true&amp;asPopupView=true</t>
  </si>
  <si>
    <t>YULY TATIANA PALACIOS VARGAS</t>
  </si>
  <si>
    <t>24 Meses de experiencia profesional, a efectos de aplicar equivalencia por postgrado en la modalidad de
Especialización</t>
  </si>
  <si>
    <t xml:space="preserve">profesional en derecho y con título de
especialización para la Dirección Territorial Centro, para apoyar en actividades asociadas a la
proyección de las actuaciones administrativas que resuelven los trámites a cargo de esta
Dirección Territorial. </t>
  </si>
  <si>
    <t>ytpalacios@superservicios.gov.co</t>
  </si>
  <si>
    <t>https://community.secop.gov.co/Public/Tendering/OpportunityDetail/Index?noticeUID=CO1.NTC.9757905&amp;isFromPublicArea=True&amp;isModal=true&amp;asPopupView=true</t>
  </si>
  <si>
    <t>KEVIN JHOAN BARON MONROY</t>
  </si>
  <si>
    <t>profesionales en derecho y con título de
especialización para la Dirección Territorial Centro, para apoyar en actividades asociadas a la
proyección de las actuaciones administrativas que resuelven los trámites a cargo de esta
Dirección Territorial.</t>
  </si>
  <si>
    <t>kbaron@superservicios.gov.co</t>
  </si>
  <si>
    <t>https://community.secop.gov.co/Public/Tendering/OpportunityDetail/Index?noticeUID=CO1.NTC.9748173&amp;isFromPublicArea=True&amp;isModal=true&amp;asPopupView=true</t>
  </si>
  <si>
    <t>SERGIO ENRIQUE ROBAYO LANDINEZ</t>
  </si>
  <si>
    <t>INGENIERO MECANICO</t>
  </si>
  <si>
    <t>12 meses de experiencia
profesional,</t>
  </si>
  <si>
    <t>fortalecer la capacidad operativa y técnica del grupo SUI del sector Energía y Gas de la Superintendencia Delegada para Energía y Gas Combustible, garantizando el adecuado registro, control y seguimiento de las actividades relacionadas con las operaciones estadísticas y el cumplimiento de la norma técnica de calidad del proceso estadístico, lo cual resulta clave para asegurar la confiabilidad, trazabilidad y mejora continua de la información sectorial utilizada en los procesos de supervisión. En desarrollo del objeto, el contratista apoyará actividades como el registro y actualización de planes de mejora, seguimiento a compromisos y acciones correctivas, consolidación de evidencias y soportes documentales, elaboración de reportes de avance, control de cronogramas, y apoyo en la estandarización de procedimientos y formatos internos, contribuyendo al cumplimiento de los lineamientos institucionales y al fortalecimiento de la gestión de datos del SUI.</t>
  </si>
  <si>
    <t>srobayo@superservicios.gov.co</t>
  </si>
  <si>
    <t>Prestar servicios profesionales en el grupo SUI para el sector energía y Gas de la Superintendencia de la Delegada para Energía y Gas Combustible; realizando actividades tendientes al apoyo en el registro y seguimiento a las actividades y planes de mejora asociados a actividades de operaciones estadísticas; de la norma técnica de la calidad del proceso estadístico.</t>
  </si>
  <si>
    <t>https://community.secop.gov.co/Public/Tendering/OpportunityDetail/Index?noticeUID=CO1.NTC.9749607&amp;isFromPublicArea=True&amp;isModal=true&amp;asPopupView=true</t>
  </si>
  <si>
    <t>JONNATHAN ALEXANDER MONTES CESPEDES</t>
  </si>
  <si>
    <t>prestar
servicios profesionales en la SDEGC, apoyando la evaluación del cumplimiento normativo y la
mejora continua en la gestión de la información reportada por los prestadores de servicios
públicos, mediante la identificación de necesidades de análisis y apoyo en el diseño de
herramientas. El contratista apoyará en la consolidación, verificación y análisis de la
información requerida en procesos de inspección, vigilancia y control; la elaboración de
informes sobre cumplimiento normativo; el seguimiento a acciones correctivas; y la
identificación de requerimientos para herramientas de análisis que optimicen la gestión de
datos. Asimismo, participará en mesas de trabajo, comités y actividades de supervisión
cuando sea requerido, y contribuirá en la preparación de documentos técnicos y administrativos necesarios para el cumplimiento de las funciones de la SDEGC. Lo anterior
permitirá fortalecer la capacidad operativa de la dependencia, asegurar el adecuado desarrollo
de las actividades misionales y garantizar el cumplimiento de las metas en materia de
inspección, vigilancia y control de los servicios públicos.</t>
  </si>
  <si>
    <t>jmontes@superservicios.gov.co</t>
  </si>
  <si>
    <t>Prestar servicios profesionales en la SDEGC; apoyando la evaluación del cumplimiento normativo y la mejora continua en la gestión de la información reportada por los prestadores de servicios públicos; mediante la identificación de necesidades de análisis y apoyo en el diseño de herramientas.</t>
  </si>
  <si>
    <t>https://community.secop.gov.co/Public/Tendering/OpportunityDetail/Index?noticeUID=CO1.NTC.9749849&amp;isFromPublicArea=True&amp;isModal=true&amp;asPopupView=true</t>
  </si>
  <si>
    <t>DIEGO ARMANDO ALEANS SOTO</t>
  </si>
  <si>
    <t>Planeta Rica</t>
  </si>
  <si>
    <t>(24) meses
de experiencia profesional</t>
  </si>
  <si>
    <t>apoyar en actividades asociadas a
la proyección de las actuaciones administrativas que resuelven los trámites a cargo de esta
Dirección Territorial.</t>
  </si>
  <si>
    <t>daleans@superservicios.gov.co</t>
  </si>
  <si>
    <t>https://community.secop.gov.co/Public/Tendering/OpportunityDetail/Index?noticeUID=CO1.NTC.9749950&amp;isFromPublicArea=True&amp;isModal=true&amp;asPopupView=true</t>
  </si>
  <si>
    <t>LUISA FERNANDA GALINDO VANEGAS</t>
  </si>
  <si>
    <t xml:space="preserve">apoye técnicamente en las actividades relacionadas con la toma de muestras a
los prestadores del servicio de acueducto que no cuentan con información de vigilancia de calidad de
agua en SIVICAP. </t>
  </si>
  <si>
    <t>lgalindo@superservicios.gov.co</t>
  </si>
  <si>
    <t>Prestar sus servicios profesionales para apoyar técnicamente las actividades relacionadas con la toma de muestras a los prestadores del servicio de acueducto que no cuentan con información de vigilancia de calidad de agua en SIVICAP</t>
  </si>
  <si>
    <t>https://community.secop.gov.co/Public/Tendering/OpportunityDetail/Index?noticeUID=CO1.NTC.9751093&amp;isFromPublicArea=True&amp;isModal=true&amp;asPopupView=true</t>
  </si>
  <si>
    <t>CANDELARIA MARCELA HERNANDEZ BUELVAS</t>
  </si>
  <si>
    <t>Sincelejo</t>
  </si>
  <si>
    <t>fortalecimiento del control social, la atención y orientación a los usuarios y la articulación de las
acciones institucionales en el territorio. Este rol contribuye de manera directa a la
implementación de las estrategias definidas por la Delegada, mediante la interacción con las
comunidades, organizaciones sociales y actores locales, así como a la recolección y
sistematización de información relevante para los procesos de diagnóstico y seguimiento.
Asimismo, el Gestor Territorial aporta al desarrollo del proyecto al servir como enlace operativo
entre la Superintendencia y los usuarios en las regiones, facilitando la interlocución directa en
los puntos de atención, apoyando la divulgación de derechos y deberes de los usuarios, y
fortaleciendo la Red de Comunidades para el Control Social. De esta manera, su participación
permite asegurar que la información proveniente del territorio sea incorporada de forma
oportuna y consistente en los productos del proyecto de inversión, contribuyendo tanto al
fortalecimiento de la presencia institucional en las regiones como al adecuado ejercicio de las
funciones de protección al usuario, inspección y vigilancia asignadas a la entidad.
PRODUCTO DEL PROYECTO DE INVERSIÓN
● Documentos de análisis de coyuntura y prospectiva sectorial
● Documentos metodológicos</t>
  </si>
  <si>
    <t>cmhernandez@superservicios.gov.co</t>
  </si>
  <si>
    <t>https://community.secop.gov.co/Public/Tendering/OpportunityDetail/Index?noticeUID=CO1.NTC.9751461&amp;isFromPublicArea=True&amp;isModal=true&amp;asPopupView=true</t>
  </si>
  <si>
    <t>ANDREA FERNANDA GARCIA AGUAS</t>
  </si>
  <si>
    <t>Since</t>
  </si>
  <si>
    <t>el Gestor Territorial aporta al desarrollo del proyecto al servir como enlace operativo
entre la Superintendencia y los usuarios en las regiones, facilitando la interlocución directa en
los puntos de atención, apoyando la divulgación de derechos y deberes de los usuarios, y
fortaleciendo la Red de Comunidades para el Control Social. De esta manera, su participación
permite asegurar que la información proveniente del territorio sea incorporada de forma
oportuna y consistente en los productos del proyecto de inversión, contribuyendo tanto al
fortalecimiento de la presencia institucional en las regiones como al adecuado ejercicio de las
funciones de protección al usuario, inspección y vigilancia asignadas a la entidad.
PRODUCTO DEL PROYECTO DE INVERSIÓN
● Documentos de análisis de coyuntura y prospectiva sectorial
● Documentos metodológicos
ACTIVIDAD – MATRIZ CADENA DE VALOR
● Entregable: Diagnóstico Actividad: Consolidar información.
● Entregable: Documento con el diseño metodológico Actividad: Elaborar el marco de
referencia</t>
  </si>
  <si>
    <t>afgarcia@superservicios.gov.co</t>
  </si>
  <si>
    <t>https://community.secop.gov.co/Public/Tendering/OpportunityDetail/Index?noticeUID=CO1.NTC.9751830&amp;isFromPublicArea=True&amp;isModal=true&amp;asPopupView=true</t>
  </si>
  <si>
    <t>GUILLERMO DUARTE CALDERON</t>
  </si>
  <si>
    <t>Cerrito</t>
  </si>
  <si>
    <t>36 meses de experiencia profesional</t>
  </si>
  <si>
    <t>realice actividades asociadas a la revisión, sustanciación y seguimiento de los actos
administrativos, acciones de tutela y peticiones, quejas y reclamos (PQR) a cargo de la
Dirección Territorial Oriente.</t>
  </si>
  <si>
    <t>gdcalderon@superservicios.gov.co</t>
  </si>
  <si>
    <t>https://community.secop.gov.co/Public/Tendering/OpportunityDetail/Index?noticeUID=CO1.NTC.9751698&amp;isFromPublicArea=True&amp;isModal=true&amp;asPopupView=true</t>
  </si>
  <si>
    <t>DANIA XILETH GUTIERREZ VALDERRAMA</t>
  </si>
  <si>
    <t>Garzón</t>
  </si>
  <si>
    <t>Gestión Ambiental</t>
  </si>
  <si>
    <t>Profesional que apoye la elaboración, consolidación y actualización de informes sectoriales, mediante el procesamiento, depuración y análisis de bases de datos sectoriales de los servicios públicos domiciliarios, así como la preparación de la documentación requerida para la certificación de las operaciones estadísticas. De igual manera, este apoyo resulta fundamental para la definición de insumos técnicos que soporten la generación de informes y estudios sectoriales, y para la transferencia, organización y adaptación de la información analizada hacia los documentos técnicos y el micrositio web del Observatorio Sectorial, garantizando la calidad, coherencia y oportunidad de los contenidos divulgados. Adicionalmente, el profesional deberá participar en la revisión de documentos del sector de agua potable y saneamiento básico y de proyectos normativos, consolidando insumos técnicos articulados con la gestión de la Delegada para Acueducto, Alcantarillado y Aseo, y fortaleciendo la articulación institucional como enlace técnico entre la Oficina Asesora de Planeación e Innovación Institucional – OAPII y la Delegada AAA, así como la participación en reuniones, socializaciones y mesas de trabajo programadas en el marco del proyecto de inversión.</t>
  </si>
  <si>
    <t>dxgutierrez@superservicios.gov.co</t>
  </si>
  <si>
    <t>categoría 20</t>
  </si>
  <si>
    <t>Prestar servicios profesionales para la elaboración; consolidación y actualización de informes sectoriales que contribuyan al fortalecimiento de la generación; análisis e intercambio de
 conocimiento en el sector de los servicios públicos domiciliarios; así como realizar la transferencia; organización y adaptación de información hacia los documentos de análisis del Observatorio Sectorial; garantizando la calidad; coherencia y oportunidad de los contenidos divulgados.</t>
  </si>
  <si>
    <t>https://community.secop.gov.co/Public/Tendering/OpportunityDetail/Index?noticeUID=CO1.NTC.9751819&amp;isFromPublicArea=True&amp;isModal=true&amp;asPopupView=true</t>
  </si>
  <si>
    <t>GUILLERMO JOSE CORRALES VERGARA</t>
  </si>
  <si>
    <t>Còrdoba</t>
  </si>
  <si>
    <t>Montería</t>
  </si>
  <si>
    <t>atención oportuna de trámites, la gestión de las actuaciones administrativas, el
fortalecimiento del control social. Estas responsabilidades incluyen, entre otras, la revisión y
resolución de peticiones, quejas y reclamos; revisión y/o sustanciación de actuaciones
administrativas.</t>
  </si>
  <si>
    <t>gjcorrales@superservicios.gov.co</t>
  </si>
  <si>
    <t>Categoría 5</t>
  </si>
  <si>
    <t>Prestar servicios de apoyo a la gestión en las notificaciones de las actuaciones administrativas a cargo de la Dirección Territorial Nororiente en cumplimiento del Código de Procedimiento Administrativo y de lo Contencioso Administrativo CPACA.</t>
  </si>
  <si>
    <t>-</t>
  </si>
  <si>
    <t>https://community.secop.gov.co/Public/Tendering/OpportunityDetail/Index?noticeUID=CO1.NTC.9753005&amp;isFromPublicArea=True&amp;isModal=true&amp;asPopupView=true</t>
  </si>
  <si>
    <t>JUAN SEBASTIAN MARTINEZ ARBOLEDA</t>
  </si>
  <si>
    <t>SOCIOLOGO</t>
  </si>
  <si>
    <t>24 meses adicionales de experiencia profesional por
título en la modalidad de especialización</t>
  </si>
  <si>
    <t>gestionar los ajustes al modelo de inspección, vigilancia y control (IVC) diferencial hacia las OCSAS, garantizando su pertinencia técnica y adaptabilidad a las condiciones específicas de cada territorio. Asimismo, este perfil permitirá formular estrategias orientadas al fortalecimiento de las capacidades organizacionales, asegurando que las OCSAS cuenten con herramientas técnicas, administrativas y operativas para mejorar su gestión. La labor del profesional contribuirá a consolidar procesos de seguimiento y control más efectivos, garantizar la transparencia en la prestación de los servicios, y reducir las brechas en acceso a agua potable y saneamiento, aportando directamente a la materialización de la visión de Colombia como potencia mundial de la vida.</t>
  </si>
  <si>
    <t>jsmartineza@superservicios.gov.co</t>
  </si>
  <si>
    <t>Prestar sus servicios profesionales para fortalecer las capacidades organizativas y 
 administrativas de las OCSAS; mediante el diseño y ejecución de estrategias comunitarias y la articulación con actores institucionales; que contribuyan con la formulación del modelo de inspección; vigilancia y control (IVC) diferencial y el desarrollo sostenible de los servicios básicos en las comunidades</t>
  </si>
  <si>
    <t>https://community.secop.gov.co/Public/Tendering/OpportunityDetail/Index?noticeUID=CO1.NTC.9753476&amp;isFromPublicArea=True&amp;isModal=true&amp;asPopupView=true</t>
  </si>
  <si>
    <t>LINEY MARIA PEREZ BALETA</t>
  </si>
  <si>
    <t>Los palmitos</t>
  </si>
  <si>
    <t>acredita (24) meses
de experiencia profesional, a efectos de aplicar equivalencia por postgrado en la modalidad de
Especialización</t>
  </si>
  <si>
    <t>lmperez@superservicios.gov.co</t>
  </si>
  <si>
    <t>Categoría
13</t>
  </si>
  <si>
    <t>https://community.secop.gov.co/Public/Tendering/OpportunityDetail/Index?noticeUID=CO1.NTC.9753709&amp;isFromPublicArea=True&amp;isModal=true&amp;asPopupView=true</t>
  </si>
  <si>
    <t>LESLIE ISABEL ACUÑA HERRERA</t>
  </si>
  <si>
    <t xml:space="preserve">Atlántico </t>
  </si>
  <si>
    <t xml:space="preserve">Barranquilla </t>
  </si>
  <si>
    <t>24 meses adicionales de experiencia profesional por título en la modalidad de especialización"</t>
  </si>
  <si>
    <t>Rol de Dinamizadores de Nodo, que serán los encargados de acompañar estratégicamente a los
nodos territoriales, de promover la adopción de los documentos metodológicos y facilitar la
interacción entre los actores institucionales y comunitarios involucrados en la implementación
de la Red de Comunidades del Control Social. En este sentido, este rol contribuirá para asegurar
la correcta divulgación de los instrumentos técnicos e impulsar la participación activa de las
comunidades en los procesos de seguimiento y control social.</t>
  </si>
  <si>
    <t>lacunah@superservicios.gov.co</t>
  </si>
  <si>
    <t>Prestar servicios profesionales para fortalecer la dimensión territorial del
 Observatorio Nacional de Servicios Públicos Domiciliarios; mediante la realización de
 actividades orientadas a la implementación de mecanismos pedagógicos en el marco de
 la Red de Comunidades por el Control Social; en la Dirección Territorial Noroccidente.</t>
  </si>
  <si>
    <t>$ 5.244.442</t>
  </si>
  <si>
    <t>https://community.secop.gov.co/Public/Tendering/OpportunityDetail/Index?noticeUID=CO1.NTC.9753300&amp;isFromPublicArea=True&amp;isModal=true&amp;asPopupView=true</t>
  </si>
  <si>
    <t>LAYDY TATIANA GARCIA OLIVEROS</t>
  </si>
  <si>
    <t>DISEÑADORA GRAFICA</t>
  </si>
  <si>
    <t>apoye técnicamente el desarrollo
de las acciones de inspección, vigilancia y control en el mencionado servicio, en coherencia con los
lineamientos del Plan Nacional de Desarrollo 2022–2026 y el proyecto de inversión formulado por la
Superintendencia. La complejidad normativa, la diversidad territorial y la exigencia de producir
lineamientos técnicos, documentos contractuales y estrategias de divulgación requieren capacidades
especializadas que no pueden ser cubiertas con el recurso humano existente en la Dirección. En tal
sentido, la contratación de un profesional resulta plenamente justificada para garantizar el cumplimiento
de los objetivos misionales, fortalecer la capacidad institucional y asegurar una gestión técnica rigurosa,
oportuna y territorialmente pertinente.</t>
  </si>
  <si>
    <t>tgarcia@superservicios.gov.co</t>
  </si>
  <si>
    <t xml:space="preserve">Categoría 11 </t>
  </si>
  <si>
    <t>restar servicios profesionales para apoyar el acompañamiento a los prestadores del
 servicio público de aprovechamiento; para facilitar el cumplimiento de obligaciones de reporte; la aplicación normativa y el fortalecimiento de sus procesos.</t>
  </si>
  <si>
    <t>https://community.secop.gov.co/Public/Tendering/OpportunityDetail/Index?noticeUID=CO1.NTC.9754303&amp;isFromPublicArea=True&amp;isModal=true&amp;asPopupView=true</t>
  </si>
  <si>
    <t>CRISTIAN ANDRES TAPIA ORTIZ</t>
  </si>
  <si>
    <t>gestionar la ejecución, desarrollo y seguimiento de las actividades del plan de acción del proyecto y permitirá
consolidar los productos esperados, garantizando el rigor técnico en el análisis de información y la
formulación de lineamientos, así como asegurar la articulación efectiva entre los objetivos del proyecto
y las metas del Plan Nacional de Desarrollo 2022–2026, especialmente en lo relativo al ordenamiento
territorial alrededor del agua y la justicia ambiental.</t>
  </si>
  <si>
    <t>catapia@superservicios.gov.co</t>
  </si>
  <si>
    <t>Prestar los servicios profesionales para apoyar técnicamente las acciones de 
 inspección; vigilancia y control a partir de los resultados de calidad de agua de los prestadores 
 del servicio de acueducto priorizados para la toma de muestras de la SSPD.</t>
  </si>
  <si>
    <t>$ 4.118.495</t>
  </si>
  <si>
    <t>https://community.secop.gov.co/Public/Tendering/OpportunityDetail/Index?noticeUID=CO1.NTC.9755046&amp;isFromPublicArea=True&amp;isModal=true&amp;asPopupView=true</t>
  </si>
  <si>
    <t>JOHANNA MILENA CORTES QUIROGA</t>
  </si>
  <si>
    <t>Cooperación Internacional y Gestión de Proyectos para el Desarrollo</t>
  </si>
  <si>
    <t>jmcortes@superservicios.gov.co</t>
  </si>
  <si>
    <t>https://community.secop.gov.co/Public/Tendering/OpportunityDetail/Index?noticeUID=CO1.NTC.9755482&amp;isFromPublicArea=True&amp;isModal=true&amp;asPopupView=true</t>
  </si>
  <si>
    <t>CRISTIAN CAMILO RIOS AVILA</t>
  </si>
  <si>
    <t xml:space="preserve">16 profesionales en derecho y con título de
especialización para la Dirección Territorial Centro, para apoyar en actividades asociadas a la
proyección de las actuaciones administrativas que resuelven los trámites a cargo de esta
Dirección Territorial. </t>
  </si>
  <si>
    <t>ccrios@superservicios.gov.co</t>
  </si>
  <si>
    <t>https://community.secop.gov.co/Public/Tendering/OpportunityDetail/Index?noticeUID=CO1.NTC.9757610&amp;isFromPublicArea=True&amp;isModal=true&amp;asPopupView=true</t>
  </si>
  <si>
    <t>ELIAS REINALDO GAMEZ PINILLA</t>
  </si>
  <si>
    <t>Tocaima</t>
  </si>
  <si>
    <t>INGENIERÍA DE SISTEMAS,</t>
  </si>
  <si>
    <t>(36) meses a efectos de aplicar equivalencia por maestría</t>
  </si>
  <si>
    <t>96 MESES DE EXPERIENCIA PROFESIONAL RELACIONADA</t>
  </si>
  <si>
    <t>fortalecer las actividades de Arquitectura de Sistemas de Información, siendo
indispensable dentro de la adopción e implementación del Marco de Referencia de
Arquitectura Empresarial –MRAE del Estado Colombiano, que se compone de tres
instrumentos de aplicación; (i) Modelo de Arquitectura Empresarial, (ii) Modelo de
Gestión de Proyectos de Ti y (iii) Modelo de Gestión y Gobierno de TI, la
Superintendencia de Servicios Públicos Domiciliarios - SUPERSERVICIOS debe
priorizar el acceso y uso de las Tecnologías de la Información y las Comunicaciones
(TIC) en la producción de bienes y servicios, así como adoptar todas las medidas
necesarias para garantizar el máximo aprovechamiento de las Tecnologías de la
Información (TI) en el desarrollo de sus funciones, con el fin de lograr la prestación
de servicios eficientes a los ciudadanos</t>
  </si>
  <si>
    <t>egamez@superservicios.gov.co</t>
  </si>
  <si>
    <t>Prestar servicios profesionales especializados a la Oficina de Tecnologías de la Información y las Comunicaciones para realizar las actividades relacionadas con la integración de soluciones tecnológicas y reingeniería de software de los sistemas de información de la Superservicios.</t>
  </si>
  <si>
    <t>https://community.secop.gov.co/Public/Tendering/OpportunityDetail/Index?noticeUID=CO1.NTC.9756113&amp;isFromPublicArea=True&amp;isModal=true&amp;asPopupView=true</t>
  </si>
  <si>
    <t>URIEL GARZON</t>
  </si>
  <si>
    <t>TECNICO</t>
  </si>
  <si>
    <t>atención oportuna de trámites, la
gestión de las actuaciones administrativas, el fortalecimiento del control social. Estas
responsabilidades incluyen, entre otras, la revisión y resolución de peticiones, quejas y
reclamos; revisión y/o sustanciación de actuaciones administrativas.</t>
  </si>
  <si>
    <t>ugarzon@superservicios.gov.co</t>
  </si>
  <si>
    <t>Categoría 2</t>
  </si>
  <si>
    <t>Prestar servicios de apoyo a la gestión en las notificaciones de las actuaciones
 administrativas a cargo de la Superintendencia Delegada para la Protección al Usuario y
 Gestión en Territorio en cumplimiento del Código de Procedimiento Administrativo y de
 lo Contencioso Administrativo CPACA; y demás normas que regulen la materia.</t>
  </si>
  <si>
    <t>$ 2.770.834</t>
  </si>
  <si>
    <t>https://community.secop.gov.co/Public/Tendering/OpportunityDetail/Index?noticeUID=CO1.NTC.9759557&amp;isFromPublicArea=True&amp;isModal=true&amp;asPopupView=true</t>
  </si>
  <si>
    <t>ALBA MARCELA RAMOS CALDERON</t>
  </si>
  <si>
    <t xml:space="preserve">Especialización en Derecho Procesal </t>
  </si>
  <si>
    <t xml:space="preserve">el Grupo de Defensa Judicial tiene a su cargo la calificación del riesgo procesal
de cada uno de los procesos judiciales y prejudiciales en la plataforma e-KOGUI, actividad que
debe realizarse conforme a la metodología definida por la ANDJE. Esta calificación exige un
análisis jurídico detallado de las pretensiones, los fundamentos fácticos y jurídicos, el estado
procesal, la jurisprudencia aplicable y la probabilidad de una eventual condena, lo cual demanda
tiempo, experticia técnica y seguimiento permanente a la evolución de cada proceso. </t>
  </si>
  <si>
    <t>amramosc@superservicios.gov.co</t>
  </si>
  <si>
    <t>Prestar servicios profesionales para apoyar el seguimiento; planificación
 y estructuración de la política de prevención del daño antijurídico de la SSPD</t>
  </si>
  <si>
    <t>https://community.secop.gov.co/Public/Tendering/OpportunityDetail/Index?noticeUID=CO1.NTC.9761710&amp;isFromPublicArea=True&amp;isModal=true&amp;asPopupView=true</t>
  </si>
  <si>
    <t>CARLOS ANDRES GOMEZ FLOREZ</t>
  </si>
  <si>
    <t xml:space="preserve">Maestría en Ingeniería Eléctrica </t>
  </si>
  <si>
    <t>elaborar diagnósticos preliminares y
documentos de análisis de coyuntura y prospectiva sectorial que permitan
identificar tendencias, riesgos y desafíos del sector, aportando insumos técnicos
oportunos para la toma de decisiones. La contratación contribuye directamente al
fortalecimiento del Observatorio de Servicios Públicos Domiciliarios, al mejorar la
disponibilidad y calidad de la información utilizada para el seguimiento y análisis
estratégico del sector.</t>
  </si>
  <si>
    <t>cgomezf@superservicios.gov.co</t>
  </si>
  <si>
    <t>Prestar servicios profesionales en la Superintendencia de Servicios Públicos Domiciliarios _ Delegada para Energía y Gas Combustible; apoyando la analítica; procesamiento y exploracion de información técnica; operativa y económica de los mercados de energía eléctrica y gas combustible; para la generación de insumos y herramientas de análisis; en el marco del producto del proyecto Servicios de Analítica de Información.</t>
  </si>
  <si>
    <t>$ 6.230.921</t>
  </si>
  <si>
    <t>https://community.secop.gov.co/Public/Tendering/OpportunityDetail/Index?noticeUID=CO1.NTC.9763326&amp;isFromPublicArea=True&amp;isModal=true&amp;asPopupView=true</t>
  </si>
  <si>
    <t>LAURA CAROLINA COGOLLO RODRIGUEZ</t>
  </si>
  <si>
    <t>San Martin de la Loba</t>
  </si>
  <si>
    <t>Especialista en Derecho laboral</t>
  </si>
  <si>
    <t>lcogollo@superservicios.gov.co</t>
  </si>
  <si>
    <t>Prestar los servicios profesionales para la revisión y/o sustanciación y
 seguimiento de las actuaciones administrativas; acciones de tutela y/o peticiones; quejas
 y reclamos a cargo de la Dirección Territorial Nororiente de conformidad con las normas
 establecidas; los procedimientos; posiciones y orientaciones institucionales.</t>
  </si>
  <si>
    <t>$6.230.291</t>
  </si>
  <si>
    <t>https://community.secop.gov.co/Public/Tendering/OpportunityDetail/Index?noticeUID=CO1.NTC.9763453&amp;isFromPublicArea=True&amp;isModal=true&amp;asPopupView=true</t>
  </si>
  <si>
    <t>LAURENS DIAZ SANCHEZ</t>
  </si>
  <si>
    <t>atención oportuna de trámites, la gestión de las actuaciones
administrativas, el fortalecimiento del control social. Estas responsabilidades incluyen, entre
otras, la revisión y resolución de peticiones, quejas y reclamos; revisión y/o sustanciación de
actuaciones administrativas.</t>
  </si>
  <si>
    <t>lvdiaz@superservicios.gov.co</t>
  </si>
  <si>
    <t>https://community.secop.gov.co/Public/Tendering/OpportunityDetail/Index?noticeUID=CO1.NTC.9763540&amp;isFromPublicArea=True&amp;isModal=true&amp;asPopupView=true</t>
  </si>
  <si>
    <t>PEDRO FABIAN PEREZ ARTEAGA</t>
  </si>
  <si>
    <t>INGENIERO ELECTRÓNICO,</t>
  </si>
  <si>
    <t>Maestría en Ciencias de la Información y las Comunicaciones</t>
  </si>
  <si>
    <t>60 MESES DE EXPERIENCIA PROFESIONAL RELACIONADA</t>
  </si>
  <si>
    <t>apoyo al diseño, definición y seguimiento de arquitecturas de infraestructura híbrida que
permitan la incorporación controlada de nuevos componentes de TI, la
modernización de la plataforma tecnológica existente y la integración eficiente entre
entornos on-premise y de nube, garantizando la interoperabilidad de los servicios, la
optimización del uso de los recursos tecnológicos y la mitigación de riesgos
operativos que puedan afectar la prestación de los servicios misionales de la
Entidad.</t>
  </si>
  <si>
    <t>pfperez@superservicios.gov.co</t>
  </si>
  <si>
    <t>Categoría 28</t>
  </si>
  <si>
    <t>Prestar servicios profesionales especializados a la Oficina de Tecnologías de la Información y las Comunicaciones OTIC; como Arquitecto de Solución de Infraestructura Híbrida; para el diseño; definición y seguimiento de arquitecturas de infraestructura que integren entornos locales y de nube; garantizando su interoperabilidad; disponibilidad; seguridad y alineación con los lineamientos tecnológicos definidos por la Entidad.</t>
  </si>
  <si>
    <t>$16.770.096</t>
  </si>
  <si>
    <t>https://community.secop.gov.co/Public/Tendering/OpportunityDetail/Index?noticeUID=CO1.NTC.9764119&amp;isFromPublicArea=True&amp;isModal=true&amp;asPopupView=true</t>
  </si>
  <si>
    <t>ROBBY CARRILLO MACHADO</t>
  </si>
  <si>
    <t>Magdalena</t>
  </si>
  <si>
    <t>Santa Marta</t>
  </si>
  <si>
    <t>rcarrillom@superservicios.gov.co</t>
  </si>
  <si>
    <t>8 Meses</t>
  </si>
  <si>
    <t>https://community.secop.gov.co/Public/Tendering/OpportunityDetail/Index?noticeUID=CO1.NTC.9765943&amp;isFromPublicArea=True&amp;isModal=true&amp;asPopupView=true</t>
  </si>
  <si>
    <t>LIZ DIANA CRISTINA MUETE MATIZ</t>
  </si>
  <si>
    <t>especialización en Derecho Administrativo</t>
  </si>
  <si>
    <t xml:space="preserve">atender procesos judiciales y extrajudiciales que, por su complejidad
y cuantía, requieren un mayor nivel de conocimiento y experticia. Dentro de estos se
encuentran, entre otros, las solicitudes de conciliación extrajudicial y de las demandas
presentadas en contra de los actos administrativos de la Entidad, contentivos de sanciones por
‘SAP’ y aquellas impuestas en ocasión a la resolución de recursos de apelación [Actos de
negativa del contrato, suspensión, terminación, corte y facturación]; acciones populares;
acciones de cumplimiento, entre otros. </t>
  </si>
  <si>
    <t>lmuete@superservicios.gov.co</t>
  </si>
  <si>
    <t>$8.069.224</t>
  </si>
  <si>
    <t>https://community.secop.gov.co/Public/Tendering/OpportunityDetail/Index?noticeUID=CO1.NTC.9768146&amp;isFromPublicArea=True&amp;isModal=true&amp;asPopupView=true</t>
  </si>
  <si>
    <t>DAVID STING ALEJANDRO GARZON METAUTE</t>
  </si>
  <si>
    <t>Madrid</t>
  </si>
  <si>
    <t xml:space="preserve">Aprobación de seis (6) semestres en el programa profesional de derecho </t>
  </si>
  <si>
    <t>40 MESES DE EXPERIENCIA LABORAL</t>
  </si>
  <si>
    <t>mediante la atención oportuna
de trámites, la gestión de las actuaciones administrativas, el fortalecimiento del control social.
Estas responsabilidades incluyen, entre otras, la revisión y resolución de peticiones, quejas y
reclamos; revisión y/o sustanciación de actuaciones administrativas.</t>
  </si>
  <si>
    <t>dsgarzon@superservicios.gov.co</t>
  </si>
  <si>
    <t xml:space="preserve">Categoría 8 </t>
  </si>
  <si>
    <t>$ 3.922.377</t>
  </si>
  <si>
    <t>https://community.secop.gov.co/Public/Tendering/OpportunityDetail/Index?noticeUID=CO1.NTC.9768651&amp;isFromPublicArea=True&amp;isModal=true&amp;asPopupView=true</t>
  </si>
  <si>
    <t>LUIS FERNANDO LOPEZ CAICEDO</t>
  </si>
  <si>
    <t>Popayan</t>
  </si>
  <si>
    <t>El Rol de Gestor Territorial se justifica como un apoyo directo al cumplimiento de las funciones propias de la
Superintendencia Delegada para la Protección del Usuario y la Gestión del Territorio,
particularmente en lo relacionado con la promoción de la participación ciudadana, el
fortalecimiento del control social, la atención y orientación a los usuarios y la articulación de las
acciones institucionales en el territorio. Este rol contribuye de manera directa a la
implementación de las estrategias definidas por la Delegada, mediante la interacción con las
comunidades, organizaciones sociales y actores locales, así como a la recolección y
sistematización de información relevante para los procesos de diagnóstico y seguimiento.</t>
  </si>
  <si>
    <t>lflopez@superservicios.gov.co</t>
  </si>
  <si>
    <t>https://community.secop.gov.co/Public/Tendering/OpportunityDetail/Index?noticeUID=CO1.NTC.9769244&amp;isFromPublicArea=True&amp;isModal=true&amp;asPopupView=true</t>
  </si>
  <si>
    <t>JENY LUCETH GUTIERREZ SALCEDO</t>
  </si>
  <si>
    <t>Chocò</t>
  </si>
  <si>
    <t>Istmina</t>
  </si>
  <si>
    <t>actividades asociadas a la atención al ciudadano y la gestión de trámites asociados a los servicios públicos domiciliarios. Además,
este apoyo contribuirá en el acompañamiento y seguimiento a las solicitudes a través de los
diferentes canales dispuestos por la entidad.</t>
  </si>
  <si>
    <t>jlgutierrez@superservicios.gov.co</t>
  </si>
  <si>
    <t>https://community.secop.gov.co/Public/Tendering/OpportunityDetail/Index?noticeUID=CO1.NTC.9769742&amp;isFromPublicArea=True&amp;isModal=true&amp;asPopupView=true</t>
  </si>
  <si>
    <t>LAURA CATALINA MARTINEZ LOPEZ</t>
  </si>
  <si>
    <t xml:space="preserve">Especialización en Gerencia de Recursos Humanos </t>
  </si>
  <si>
    <t>Apoyar técnicamente el desarrollo de las acciones de inspección, vigilancia y control en el mencionado servicio, en coherencia con los
lineamientos del Plan Nacional de Desarrollo 2022–2026 y el proyecto de inversión formulado por la
Superintendencia. La complejidad normativa, la diversidad territorial y la exigencia de producir
lineamientos técnicos, documentos contractuales y estrategias de divulgación requieren capacidades
especializadas que no pueden ser cubiertas con el recurso humano existente en la Dirección. En tal
sentido, la contratación de un profesional resulta plenamente justificada para garantizar el cumplimiento
de los objetivos misionales, fortalecer la capacidad institucional y asegurar una gestión técnica rigurosa,
oportuna y territorialmente pertinente.</t>
  </si>
  <si>
    <t>lmartinezl@superservicios.gov.co</t>
  </si>
  <si>
    <t>Prestación de servicios profesionales para apoyar la recolección y análisis de información con enfoque social; la caracterización territorial y la revisión de prestadores de aprovechamiento; orientada a la asistencia técnica y al diseño de lineamientos específicos en el marco del proyecto de inversión de aprovechamiento.</t>
  </si>
  <si>
    <t>https://community.secop.gov.co/Public/Tendering/OpportunityDetail/Index?noticeUID=CO1.NTC.9772559&amp;isFromPublicArea=True&amp;isModal=true&amp;asPopupView=true</t>
  </si>
  <si>
    <t>LINA MARIA TORRES CASTIBLANCO</t>
  </si>
  <si>
    <t xml:space="preserve">Especialista en
Inteligencia artificial </t>
  </si>
  <si>
    <t>Apoyar específicamente el procesamiento, depuración y análisis de datos del Modelo Analítico para la Valoración del Impacto de las
interrupciones del servicio de energía y gas. La Superintendencia de Servicios Públicos
Domiciliarios recibe continuamente grandes volúmenes de información técnica crítica a través
del SUI, que incluyen reportes detallados de interrupciones, calidad del servicio, eventos
operativos y métricas de continuidad, los cuales deben ser sometidos a ejercicios analíticos
sistemáticos para cuantificar impactos en usuarios, evaluar la gestión de prestadores y generar
insumos técnicos oportunos que respalden intervenciones regulatorias efectivas en el marco
del proyecto “Implementación del Observatorio de Servicios Públicos Domiciliarios Nacional”</t>
  </si>
  <si>
    <t>jaochoa@superservicios.gov.co</t>
  </si>
  <si>
    <t>Prestar servicios profesionales para ejecutar ejercicios de analítica de datos relacionados con los servicios públicos domiciliarios; apoyando el procesamiento depuración y análisis de datos necesarios para el desarrollo del Modelo Analítico para la Valoración del Impacto de las interrupciones del servicio de energía y gas aportando insumos técnicos que respalden la toma de decisiones en el marco del proyecto Implementación del Observatorio de Servicios Públicos Domiciliarios Nacional</t>
  </si>
  <si>
    <t>https://community.secop.gov.co/Public/Tendering/OpportunityDetail/Index?noticeUID=CO1.NTC.9851852&amp;isFromPublicArea=True&amp;isModal=true&amp;asPopupView=true</t>
  </si>
  <si>
    <t>JAIME ALBERTO OCHOA DURAN</t>
  </si>
  <si>
    <t>JUAN CAMILO FRANCO GOMEZ</t>
  </si>
  <si>
    <t>Quindío</t>
  </si>
  <si>
    <t>maestría en Derecho Administrativo</t>
  </si>
  <si>
    <t xml:space="preserve">gestionar estrategias orientadas al fortalecimiento de las capacidades de las OCSAS desde el
componente jurídico, garantizando que estas organizaciones cuenten con herramientas normativas
claras para la adecuada gestión de la prestación de los servicios públicos de acueducto, alcantarillado y
aseo. Asimismo, este perfil contribuirá en el desarrollo de instrumentos y herramientas para la
formulación del modelo de inspección, vigilancia y control (IVC) diferencial, asegurando su pertinencia
en el contexto de la gestión comunitaria y su coherencia con la normatividad vigente. </t>
  </si>
  <si>
    <t>jcfranco@superservicios.gov.co</t>
  </si>
  <si>
    <t>Prestar sus servicios profesionales para gestionar estrategias orientadas al fortalecimiento de las capacidades desde el componente jurídico de las OCSAS; así como para contribuir en el desarrollo de instrumentos y herramientas para la formulación del modelo de inspección; vigilancia y control diferencial; asegurando su pertinencia en el contexto de la gestión comunitaria.</t>
  </si>
  <si>
    <t>$ 8.069.224</t>
  </si>
  <si>
    <t>https://community.secop.gov.co/Public/Tendering/OpportunityDetail/Index?noticeUID=CO1.NTC.9772373&amp;isFromPublicArea=True&amp;isModal=true&amp;asPopupView=true</t>
  </si>
  <si>
    <t>Magister en Finanzas</t>
  </si>
  <si>
    <t>apoyo técnico en
la revisión y análisis de la regulación vigente, la evaluación de impactos regulatorios asociados
a la prestación de los servicios públicos domiciliarios, y la asesoría en la formulación de
conceptos e insumos técnicos sobre retos del sector y lineamientos de transición energética.
En desarrollo del objeto, el contratista podrá realizar actividades como: identificación de riesgos
y brechas regulatorias, análisis de información técnica y sectorial, elaboración de
recomendaciones para el fortalecimiento del marco normativo, apoyo a mesas técnicas
interinstitucionales y consolidación de reportes que orienten la toma de decisiones.</t>
  </si>
  <si>
    <t>ljmosquera@superservicios.gov.co</t>
  </si>
  <si>
    <t>Prestar servicios profesionales para apoyar a la Superintendencia Delegada para Energía y Gas Combustible en la revisión y análisis de la información reportada de los operadores de red.</t>
  </si>
  <si>
    <t>$ 8.795.453</t>
  </si>
  <si>
    <t>https://community.secop.gov.co/Public/Tendering/OpportunityDetail/Index?noticeUID=CO1.NTC.9841733&amp;isFromPublicArea=True&amp;isModal=true&amp;asPopupView=true</t>
  </si>
  <si>
    <t>LEONEL ARMANDO VIANSCO ZAPATA</t>
  </si>
  <si>
    <t>INGENIERO MECANOTRICO</t>
  </si>
  <si>
    <t>y 24 meses
a efectos de aplicar equivalencia por posgrado en la modalidad de especialización</t>
  </si>
  <si>
    <t>apoyar el análisis e implementar lineamientos técnicos que permitan el uso estratégico de herramientas analíticas
de datos en los procesos de supervisión, asegurando su adopción efectiva en el marco del
modelo de vigilancia diferencial. En desarrollo del objeto, el contratista podrá realizar
actividades como la definición y estructuración de lineamientos metodológicos y operativos,
identificación de fuentes de información y variables de análisis, diseño de insumos técnicos,
guías y protocolos de uso, elaboración de documentos de soporte (diagnósticos,
recomendaciones y planes de implementación), acompañamiento en la articulación
interinstitucional con áreas misionales y entidades relacionadas para la integración de
información y procesos, así como la ejecución de acciones de gestión del cambio organizacional
tales como socializaciones, mesas técnicas, capacitación básica y seguimiento a la adopción
de herramientas, contribuyendo a una supervisión más preventiva, basada en evidencia y
enfocada en riesgo.</t>
  </si>
  <si>
    <t>lvinasco@superservicios.gov.co</t>
  </si>
  <si>
    <t>Prestar servicios profesionales en la Superintendencia Delegada para Energía y Gas Combustible para la implementación de lineamientos técnicos orientados al uso estratégico de herramientas analíticas de datos en los procesos de supervisión; incluyendo la articulación interinstitucional requerida para su adopción; la elaboración de documentos técnicos y la gestión del cambio organizacional asociada al modelo de vigilancia diferencial..</t>
  </si>
  <si>
    <t>$ 8 069.224</t>
  </si>
  <si>
    <t>https://community.secop.gov.co/Public/Tendering/OpportunityDetail/Index?noticeUID=CO1.NTC.9852619&amp;isFromPublicArea=True&amp;isModal=true&amp;asPopupView=true</t>
  </si>
  <si>
    <t>INGRID JOHANNA AMAYA SAENZ</t>
  </si>
  <si>
    <t>Especialista en Derecho
Administrativo</t>
  </si>
  <si>
    <t xml:space="preserve">apoye las actividades de revisión de conceptos jurídicos, revisión de documentos de
contenido jurídico que le sean asignados, acompañamiento a reuniones, mesas de trabajo en
los que la OAJ deba participar y orientación a los proyectistas frente a la conservación de la
línea jurídica institucional, aportando conocimiento jurídico en aplicación del régimen de
servicios públicos. </t>
  </si>
  <si>
    <t>iamaya@superservicios.gov.co</t>
  </si>
  <si>
    <t>Prestar servicios profesionales de carácter jurídico; brindando apoyo en la
 elaboración; revisión; análisis de documentos jurídicos y conceptos a emitir por parte
 de la entidad asignados por la coordinación del grupo de conceptos de la OAJ.</t>
  </si>
  <si>
    <t xml:space="preserve">$8.795.453 </t>
  </si>
  <si>
    <t>https://community.secop.gov.co/Public/Tendering/OpportunityDetail/Index?noticeUID=CO1.NTC.9772631&amp;isFromPublicArea=True&amp;isModal=true&amp;asPopupView=true</t>
  </si>
  <si>
    <t>YOHANNA ALEXANDRA LEAL ROA</t>
  </si>
  <si>
    <t>73 MESES DE EXPERIENCIA</t>
  </si>
  <si>
    <t>poyo jurídico a la Dirección Técnica de Gestión de Energía en el análisis, interpretación, formulación, actualización y seguimiento del marco normativo y regulatorio aplicable al servicio público
domiciliario de energía eléctrica, tanto en el Sistema Interconectado Nacional (SIN) como en las
Zonas No Interconectadas (ZNI). El contratista deberá apoyar la revisión jurídica de actos
administrativos, conceptos, lineamientos y documentos técnicos relacionados con las funciones
de inspección, vigilancia y control; efectuar el análisis jurídico de la información sectorial
reportada al Sistema Único de Información – SUI, identificando inconsistencias normativas y
formulando recomendaciones para su corrección; apoyar la atención de requerimientos internos
y externos, derechos de petición, consultas y solicitudes de autoridades, prestadores y usuarios,
en el marco de la competencia de la dependencia; y aportar insumos jurídicos para el desarrollo
de proyectos regulatorios y estrategias de supervisión del sector energético. Adicionalmente,
deberá realizar actividades de transferencia de conocimiento jurídico, apoyar la articulación con
otras dependencias y contribuir al fortalecimiento de la capacidad institucional de la Dirección
Técnica de Gestión de Energía, participando en las demás actividades necesarias para el
adecuado cumplimiento del objeto contractual, con el fin de garantizar el ejercicio efectivo de
las funciones misionales y el adecuado acompañamiento jurídico-regulatorio al sector
energético del país.</t>
  </si>
  <si>
    <t>yalealr@superservicios.gov.co</t>
  </si>
  <si>
    <t>Prestar servicios profesionales especializados en derecho para apoyar a la Dirección Técnica de Gestión de Energía de la Superintendencia de Servicios Públicos Domiciliarios; en el análisis y seguimiento del marco normativo del servicio público domiciliario de energía eléctrica; así como en el acompañamiento jurídico a las actividades de inspección; vigilancia y control del sector energético.</t>
  </si>
  <si>
    <t>https://community.secop.gov.co/Public/Tendering/OpportunityDetail/Index?noticeUID=CO1.NTC.9841359&amp;isFromPublicArea=True&amp;isModal=true&amp;asPopupView=true</t>
  </si>
  <si>
    <t>ADRIANA MAGNOLIA ROMERO VILLATE</t>
  </si>
  <si>
    <t>Especialización en Derecho Urbano</t>
  </si>
  <si>
    <t>apoyar al proyecto de aprovechamiento, para el análisis y aplicación
del marco normativo de la formalización de recicladores, las relaciones entre prestadores y los
lineamientos de política pública.</t>
  </si>
  <si>
    <t>amromerov@superservicios.gov.co</t>
  </si>
  <si>
    <t>Prestar servicios profesionales de apoyo jurídico al proyecto de aprovechamiento; para el análisis y aplicación del marco normativo de la formalización de recicladores; las relaciones entre prestadores y los lineamientos de política pública.</t>
  </si>
  <si>
    <t>https://community.secop.gov.co/Public/Tendering/OpportunityDetail/Index?noticeUID=CO1.NTC.9774137&amp;isFromPublicArea=True&amp;isModal=true&amp;asPopupView=true</t>
  </si>
  <si>
    <t>SARAI ELIANA ALARCON CAMPOS</t>
  </si>
  <si>
    <t>Chia</t>
  </si>
  <si>
    <t xml:space="preserve">especialización en Desarrollo Familiar y Personal </t>
  </si>
  <si>
    <t xml:space="preserve">apoyar las actividades de fortalecimiento de las acciones de inspección, vigilancia y control para las Organizaciones Comunitarias
de Agua y Saneamiento (OCSAS). </t>
  </si>
  <si>
    <t>salarcon@superservicios.gov.co</t>
  </si>
  <si>
    <t xml:space="preserve">Categoría 18 </t>
  </si>
  <si>
    <t>Prestar sus servicios profesionales en el área social para fortalecer las capacidades organizativas y participativas de las OCSAS; mediante el diseño y ejecución de estrategias comunitarias y la articulación con actores institucionales; que contribuyan con la formulación del modelo de
 inspección; vigilancia y control (IVC) diferencial y el desarrollo sostenible de los servicios básicos en las
 comunidades</t>
  </si>
  <si>
    <t>https://community.secop.gov.co/Public/Tendering/OpportunityDetail/Index?noticeUID=CO1.NTC.9775659&amp;isFromPublicArea=True&amp;isModal=true&amp;asPopupView=true</t>
  </si>
  <si>
    <t>DANIELA SALAZAR ESCOBAR</t>
  </si>
  <si>
    <t>Rivera</t>
  </si>
  <si>
    <t>especialización en Derecho Público</t>
  </si>
  <si>
    <t>rol de Dinamizadores de Nodo – Coyuntura empresarial del Control Social, encargado de
promover la interacción prestador-usuario, generando espacios de concertación entre ambos y
realizando el procesamiento, análisis, seguimiento y articulación de la información proveniente
de estas dinámicas. Se considera que este rol es el brazo territorial para la actividad de
"Consolidar información", la cual busca recolectar, organizar y validar material relevante para el
análisis del eje sobre la temática de control social, la defensa de los derechos y deberes</t>
  </si>
  <si>
    <t>dsalazare@superservicios.gov.co</t>
  </si>
  <si>
    <t>https://community.secop.gov.co/Public/Tendering/OpportunityDetail/Index?noticeUID=CO1.NTC.9774648&amp;isFromPublicArea=True&amp;isModal=true&amp;asPopupView=true</t>
  </si>
  <si>
    <t>DANIELA ANDREA ROJAS VALERO</t>
  </si>
  <si>
    <t>Cajica</t>
  </si>
  <si>
    <t xml:space="preserve">apoyar en actividades asociadas a la
proyección de las actuaciones administrativas que resuelven los trámites a cargo de esta
Dirección Territorial. </t>
  </si>
  <si>
    <t>darojas@superservicios.gov.co</t>
  </si>
  <si>
    <t>https://community.secop.gov.co/Public/Tendering/OpportunityDetail/Index?noticeUID=CO1.NTC.9775640&amp;isFromPublicArea=True&amp;isModal=true&amp;asPopupView=true</t>
  </si>
  <si>
    <t>CARLOS ALBERTO PARDO</t>
  </si>
  <si>
    <t>cpardov@superservicios.gov.co</t>
  </si>
  <si>
    <t>https://community.secop.gov.co/Public/Tendering/OpportunityDetail/Index?noticeUID=CO1.NTC.9776899&amp;isFromPublicArea=True&amp;isModal=true&amp;asPopupView=true</t>
  </si>
  <si>
    <t>JEISSON EDUARDO GOMEZ RIOS</t>
  </si>
  <si>
    <t>jgomezr@superservicios.gov.co</t>
  </si>
  <si>
    <t>https://community.secop.gov.co/Public/Tendering/OpportunityDetail/Index?noticeUID=CO1.NTC.9776685&amp;isFromPublicArea=True&amp;isModal=true&amp;asPopupView=true</t>
  </si>
  <si>
    <t>LAURA XIMENA LOPEZ LOPEZ</t>
  </si>
  <si>
    <t xml:space="preserve">fortalecer las capacidades técnicas de las
organizaciones de recicladores, enfocados en el cumplimiento de estándares asociados a la inspección,
vigilancia y control (IVC), </t>
  </si>
  <si>
    <t>n/a</t>
  </si>
  <si>
    <t>$4.118.495</t>
  </si>
  <si>
    <t>https://community.secop.gov.co/Public/Tendering/OpportunityDetail/Index?noticeUID=CO1.NTC.9882586&amp;isFromPublicArea=True&amp;isModal=False</t>
  </si>
  <si>
    <t>LAURA CAROLINA GARZON MARTINEZ</t>
  </si>
  <si>
    <t>Viotá</t>
  </si>
  <si>
    <t>Tecnólogo en Gestión Empresarial</t>
  </si>
  <si>
    <t>lcgarzon@superservicios.gov.co</t>
  </si>
  <si>
    <t>Prestar los servicios de apoyo a la gestión en la organización; clasificación y administración documental del proyecto de aprovechamiento; consolidando soportes técnicos y jurídicos; gestionando bases de datos y garantizando la trazabilidad y disponibilidad de la información requerida para las actividades de asistencia técnica; diseño de estrategias y elaboración de lineamientos.</t>
  </si>
  <si>
    <t>https://community.secop.gov.co/Public/Tendering/OpportunityDetail/Index?noticeUID=CO1.NTC.9782195&amp;isFromPublicArea=True&amp;isModal=true&amp;asPopupView=true</t>
  </si>
  <si>
    <t>HERNAN DARIO FLOREZ SASTOQUE</t>
  </si>
  <si>
    <t>La Calera</t>
  </si>
  <si>
    <t>apoyar técnicamente en las actividades relacionadas con la toma de muestras a los prestadores del servicio de acueducto que no cuentan con información de vigilancia de calidad de agua en SIVICAP.</t>
  </si>
  <si>
    <t>hdflorez@superservicios.gov.co</t>
  </si>
  <si>
    <t>Prestar sus servicios profesionales para apoyar técnicamente en las actividades relacionadas con la toma de muestras a los prestadores del servicio de acueducto que no cuentan con información de vigilancia de calidad de agua en SIVICAP</t>
  </si>
  <si>
    <t>https://community.secop.gov.co/Public/Tendering/OpportunityDetail/Index?noticeUID=CO1.NTC.9786927&amp;isFromPublicArea=True&amp;isModal=true&amp;asPopupView=true</t>
  </si>
  <si>
    <t>OSCAR IVAN VASQUEZ RAMIREZ</t>
  </si>
  <si>
    <t>Espinal</t>
  </si>
  <si>
    <t>Especialización en Derecho Constitucional</t>
  </si>
  <si>
    <t>24 MESES DE EXPERIENCIA PREOFESIONAL RELACIONADA</t>
  </si>
  <si>
    <t>fortalecer las actividades de gestión de los procesos disciplinarios, siendo indispensable que estos se encuentren tramitados oportunamente y las actividades de prevención de conductas con incidencia disciplinaria ejecutadas e implementadas en debida forma</t>
  </si>
  <si>
    <t>oivasquez@superservicios.gov.co</t>
  </si>
  <si>
    <t>Prestar servicios jurídicos profesionales y administrativos en la gestión; análisis y
 sustanciación de los procesos disciplinarios; asuntos e informes que se adelantan en la Oficina de
 Control Disciplinario Interno.</t>
  </si>
  <si>
    <t>https://community.secop.gov.co/Public/Tendering/OpportunityDetail/Index?noticeUID=CO1.NTC.9785127&amp;isFromPublicArea=True&amp;isModal=true&amp;asPopupView=true</t>
  </si>
  <si>
    <t>OSCAR GERARDO LAVAO CORTES</t>
  </si>
  <si>
    <t>veinticuatro (24) meses de experiencia profesional para efectos de aplicar la equivalencia por título de posgrado en la modalidad de especialización</t>
  </si>
  <si>
    <t>apoyar las labores de registro, radicación, actualización y comunicación de las providencias judiciales
a través del sistema de gestión documental CRONOS, o el que tenga implementado la Entidad,
con el fin de evitar retrasos en la trazabilidad y flujo de la información a las dependencias
responsables del cumplimiento.</t>
  </si>
  <si>
    <t>olavao@superservicios.gov.co</t>
  </si>
  <si>
    <t>Prestar servicios profesionales al Grupo de Tutelas para el fortalecimiento del
 equipo en las labores de análisis; gestión y comunicación oportuna de fallos judiciales
 proferidos a favor o en contra de la entidad; con el fin de garantizar su adecuado y oportuno
 cumplimiento.</t>
  </si>
  <si>
    <t>https://community.secop.gov.co/Public/Tendering/OpportunityDetail/Index?noticeUID=CO1.NTC.9786409&amp;isFromPublicArea=True&amp;isModal=true&amp;asPopupView=true</t>
  </si>
  <si>
    <t>YURANIS NAVARRO GALVAN</t>
  </si>
  <si>
    <t>ADMINISTRACIÓN INTEGRAL DE RIESGOS DE SEGURIDAD Y SALUD EN EL TRABAJO</t>
  </si>
  <si>
    <t>se lleva a cabo la equivalencia de este título, por 2 años de experiencia profesional</t>
  </si>
  <si>
    <t>ejecución y seguimiento del plan de trabajo trazado para la implementación del sistema de seguridad y salud en el trabajo y con la ejecución del Programa de Bienestar encaminado a mejorar la calidad de vida laboral de los funcionarios de la SSPD. En consecuencia, se debe contar con personal idóneo que apoye la gestión de todas y cada una de las actividades que fortalecen la implementación del Sistema General de Seguridad y Salud en el Trabajo, y las actividades del programa de Bienestar Social e Incentivos, garantizando la calidad y eficacia de los procesos a su cargo</t>
  </si>
  <si>
    <t>ynavarro@superservicios.gov.co</t>
  </si>
  <si>
    <t>Prestar servicios profesionales al Grupo de Bienestar y seguridad y salud en
 el trabajo; en el marco del programa de Bienestar y Seguridad y Salud en el Trabajo
 realizando apoyo en las actividades que se adelanten en la territorial Noroccidente.</t>
  </si>
  <si>
    <t>https://community.secop.gov.co/Public/Tendering/OpportunityDetail/Index?noticeUID=CO1.NTC.9786490&amp;isFromPublicArea=True&amp;isModal=true&amp;asPopupView=true</t>
  </si>
  <si>
    <t>JORGE EMILIO IRIARTE CUELLO</t>
  </si>
  <si>
    <t>Especialista en derecho laboral</t>
  </si>
  <si>
    <t xml:space="preserve">apoyar en actividades asociadas a la proyección de las actuaciones administrativas que resuelven los trámites a cargo de esta Dirección Territorial. </t>
  </si>
  <si>
    <t>amorenos@superservicios.gov.co</t>
  </si>
  <si>
    <t>https://community.secop.gov.co/Public/Tendering/OpportunityDetail/Index?noticeUID=CO1.NTC.9786894&amp;isFromPublicArea=True&amp;isModal=true&amp;asPopupView=true</t>
  </si>
  <si>
    <t>ALFREDO CARLOS MORENO SANTIZ</t>
  </si>
  <si>
    <t>MARÍA LIZETH MARÍN MARÍN</t>
  </si>
  <si>
    <t>San Vicente</t>
  </si>
  <si>
    <t>ADMINISTRADORA EN SALUD</t>
  </si>
  <si>
    <t>apoyo en actividades asociadas a la atención al ciudadano y la gestión de trámites asociados a los servicios públicos domiciliarios. Además, este apoyo contribuirá en el acompañamiento y seguimiento a las solicitudes a través de los diferentes canales dispuestos por la entidad.</t>
  </si>
  <si>
    <t>mmarin@superservicios.gov.co</t>
  </si>
  <si>
    <t>https://community.secop.gov.co/Public/Tendering/OpportunityDetail/Index?noticeUID=CO1.NTC.9788894&amp;isFromPublicArea=True&amp;isModal=true&amp;asPopupView=true</t>
  </si>
  <si>
    <t>AURY NIÑO BOHORQUEZ</t>
  </si>
  <si>
    <t>veinticuatro (24) meses se reconocen
a título de equivalencia por posgrado</t>
  </si>
  <si>
    <t>48 meses de
Experiencia
Profesional
Relacionada</t>
  </si>
  <si>
    <t>contribuir al fortalecimiento de la
arquitectura tecnológica institucional, mejorará la eficiencia operativa de los
sistemas de información, acelerará la transformación digital, asegurará la apoye las actividades relacionadas con el objeto
contractual, asegurando la alineación estratégica con las funciones de la OTIC.
interoperabilidad con plataformas externas, apoyará los procesos de inspección,
vigilancia y control, facilitará el desarrollo de servicios digitales orientados a la
ciudadanía y promoverá la transferencia de conocimiento técnico al equipo interno.</t>
  </si>
  <si>
    <t>aninob@superservicios.gov.co</t>
  </si>
  <si>
    <t>https://community.secop.gov.co/Public/Tendering/OpportunityDetail/Index?noticeUID=CO1.NTC.9789372&amp;isFromPublicArea=True&amp;isModal=true&amp;asPopupView=true</t>
  </si>
  <si>
    <t>ANGIE KATHERINE LANCHEROS RODRIGUEZ</t>
  </si>
  <si>
    <t xml:space="preserve">especialización en Planeación y Desarrollo Territorial </t>
  </si>
  <si>
    <t>54 meses de
experiencia
profesional
relacionada</t>
  </si>
  <si>
    <t>apoyar de manera integral las actividades asociadas a la orientación estratégica, seguimiento administrativo, financiero y técnico del proyecto de inversión, así como la articulación y monitoreo de los avances, garantizando su alineación con los objetivos institucionales y con las funciones de la Oficina Asesora de Planeación e Innovación Institucional.</t>
  </si>
  <si>
    <t>aklancheros@superservicios.gov.co</t>
  </si>
  <si>
    <t>Prestar servicios profesionales a la Oficina Asesora de Planeación e Innovación Institucional 
 para orientar estratégicamente el proyecto de inversión destinado a la implementación del 
 Observatorio de Servicios Públicos y realizar el seguimiento administrativo; financiero y técnico; 
 mediante el acompañamiento en la ejecución y el monitoreo de avances conforme con el 
 proyecto de inversión.</t>
  </si>
  <si>
    <t>$11.529.044</t>
  </si>
  <si>
    <t>https://community.secop.gov.co/Public/Tendering/OpportunityDetail/Index?noticeUID=CO1.NTC.9789296&amp;isFromPublicArea=True&amp;isModal=true&amp;asPopupView=true</t>
  </si>
  <si>
    <t>JOHAN JOSE PIÑERES BUELVAS</t>
  </si>
  <si>
    <t>Especialización en CONSTRUCCION DE SOFTWARE</t>
  </si>
  <si>
    <t>48 meses de Experiencia Profesional Relacionada $</t>
  </si>
  <si>
    <t>jpineres@superservicios.gov.co</t>
  </si>
  <si>
    <t>https://community.secop.gov.co/Public/Tendering/OpportunityDetail/Index?noticeUID=CO1.NTC.9790739&amp;isFromPublicArea=True&amp;isModal=true&amp;asPopupView=true</t>
  </si>
  <si>
    <t>CARLOS ARTURO GONZALEZ HOLGUIN</t>
  </si>
  <si>
    <t>apoyar la ejecución del proyecto de inversión, mediante la gestión integral de los proyectos e iniciativas de TI asociadas al PETI, generando insumos técnicos y de seguimiento que alimenten directamente el Documento para la planeación estratégica en TI y contribuyan al cumplimiento del producto y la actividad definidos en la cadena de valor del proyecto de inversión.</t>
  </si>
  <si>
    <t>cgonzalezh@superservicios.gov.co</t>
  </si>
  <si>
    <t>Prestar servicios profesionales especializados a la Oficina de Tecnologías de la Información y las Comunicaciones OTIC para la gestión; seguimiento y control de los proyectos de tecnologías de la información definidos por la Entidad; en alineación con el Plan Estratégico de Tecnologías de la Información PETI.</t>
  </si>
  <si>
    <t>$ 9.411.135</t>
  </si>
  <si>
    <t>https://community.secop.gov.co/Public/Tendering/OpportunityDetail/Index?noticeUID=CO1.NTC.9791301&amp;isFromPublicArea=True&amp;isModal=true&amp;asPopupView=true</t>
  </si>
  <si>
    <t>GLORIA ISABEL SERRATO PLAZAS</t>
  </si>
  <si>
    <t>30 meses de
experiencia
profesional
relacionada</t>
  </si>
  <si>
    <t xml:space="preserve">atiender los procesos judiciales y extrajudiciales que, por su complejidad
y cuantía, requieren un mayor nivel de conocimiento y experticia. Dentro de estos se
encuentran, entre otros, las solicitudes de conciliación extrajudicial y de las demandas
presentadas en contra de los actos administrativos de la Entidad, contentivos de sanciones por
‘SAP’ y aquellas impuestas en ocasión a la resolución de recursos de apelación [Actos de
negativa del contrato, suspensión, terminación, corte y facturación]; acciones populares;
acciones de cumplimiento, entre otros. </t>
  </si>
  <si>
    <t>giserrato@superservicios.gov.co</t>
  </si>
  <si>
    <t xml:space="preserve">$8.069.224 
</t>
  </si>
  <si>
    <t>https://community.secop.gov.co/Public/Tendering/OpportunityDetail/Index?noticeUID=CO1.NTC.9796224&amp;isFromPublicArea=True&amp;isModal=true&amp;asPopupView=true</t>
  </si>
  <si>
    <t>DANIEL GARZON HORTA</t>
  </si>
  <si>
    <t>contribuir con la consolidación, depuración y análisis de bases de datos
sectoriales, identificación de alertas, tendencias y riesgos, elaboración de insumos técnicos e
informes de seguimiento, así como el apoyo en la preparación de conceptos y reportes
requeridos por la dependencia para sustentar decisiones institucionales, priorizar actuaciones
de supervisión y mejorar el monitoreo del comportamiento del mercado y la prestación del
servicio</t>
  </si>
  <si>
    <t>dgarzonh@superservicios.gov.co</t>
  </si>
  <si>
    <t>Prestar servicios profesionales para apoyar a la Dirección Técnica de Gestión de Energía de la Superintendencia de Servicios Públicos Domiciliarios; en el análisis; seguimiento y evaluación de la gestión de los prestadores del servicio público domiciliario de energía eléctrica; así como en la gestión y análisis de la información sectorial del sector energético.</t>
  </si>
  <si>
    <t>https://community.secop.gov.co/Public/Tendering/OpportunityDetail/Index?noticeUID=CO1.NTC.9797687&amp;isFromPublicArea=True&amp;isModal=true&amp;asPopupView=true</t>
  </si>
  <si>
    <t>VICTOR HUGO CORTES AVENDAÑO</t>
  </si>
  <si>
    <t>realizar procesos de extracción, depuración, validación y consolidación de información, diseñar y aplicar reglas de calidad de datos, identificar inconsistencias y riesgos en los reportes, así como apoyar el desarrollo y ajuste de herramientas de seguimiento y control (matrices, tableros, automatizaciones y reportes), que permitan mejorar la trazabilidad, confiabilidad y oportunidad de la información sectorial. En consecuencia, su alcance técnico se orienta a optimizar la gestión de datos reportados, generar insumos analíticos y soportes técnicos para la supervisión institucional, y contribuir al fortalecimiento de la toma de decisiones basada en información verificable y consistente, en cumplimiento de los lineamientos y requerimientos vigentes.</t>
  </si>
  <si>
    <t>vhcortes@superservicios.gov.co</t>
  </si>
  <si>
    <t>Prestar servicios profesionales en la Superintendencia Delgada de Energía y Gas Combustible; apoyando la evaluación del cumplimiento normativo y la mejora continua en la gestión de la información reportada por los prestadores de servicios públicos.</t>
  </si>
  <si>
    <t>https://community.secop.gov.co/Public/Tendering/OpportunityDetail/Index?noticeUID=CO1.NTC.9798827&amp;isFromPublicArea=True&amp;isModal=true&amp;asPopupView=true</t>
  </si>
  <si>
    <t>ANGELA MARIA PEREZ ALARCON</t>
  </si>
  <si>
    <t>LIBANO</t>
  </si>
  <si>
    <t>18 MESES DE EXPERIENCIA PROFESIONAL</t>
  </si>
  <si>
    <t>PROFESIONAL PARA LA ANALITICA DE DATOS</t>
  </si>
  <si>
    <t>anmaperez@superservicios.gov.co</t>
  </si>
  <si>
    <t>CATEGORIA 16</t>
  </si>
  <si>
    <t>https://community.secop.gov.co/Public/Tendering/OpportunityDetail/Index?noticeUID=CO1.NTC.9800504&amp;isFromPublicArea=True&amp;isModal=true&amp;asPopupView=true</t>
  </si>
  <si>
    <t>MARYAM CAMILA MANTILLA MANRIQUE</t>
  </si>
  <si>
    <t>FLORIDABLANCA</t>
  </si>
  <si>
    <t>MARKETING Y NEGOCIOS INTERNACIONALES</t>
  </si>
  <si>
    <t>PROFESIONAL ENRUTADOR</t>
  </si>
  <si>
    <t>mcmantilla@superservicios.gov.co</t>
  </si>
  <si>
    <t>Prestar los servicios profesionales a la Dirección Territorial Oriente para la clasificación; tipificación; preparación de los radicados asignados para ser enrutados; así como la revisión; organización; creación de expedientes virtuales; preparación de radicados y proyección de comunicaciones a los usuarios; empresas y requerimientos respectivos conforme a la Ley.</t>
  </si>
  <si>
    <t>https://community.secop.gov.co/Public/Tendering/OpportunityDetail/Index?noticeUID=CO1.NTC.9801324&amp;isFromPublicArea=True&amp;isModal=true&amp;asPopupView=true</t>
  </si>
  <si>
    <t>JAKELINE GIRALDO NOREÑA</t>
  </si>
  <si>
    <t>ARANZAZU</t>
  </si>
  <si>
    <t>LEGISLACION TRIBUTARIA Y DE ADUANAS</t>
  </si>
  <si>
    <t xml:space="preserve">PROFESIONAL PARA REPRESENTACION JUDICIAL </t>
  </si>
  <si>
    <t>jgiraldo@superservicios.gov.co</t>
  </si>
  <si>
    <t>https://community.secop.gov.co/Public/Tendering/OpportunityDetail/Index?noticeUID=CO1.NTC.9802673&amp;isFromPublicArea=True&amp;isModal=true&amp;asPopupView=true</t>
  </si>
  <si>
    <t>ELIANA DOMINGUEZ LEYTON</t>
  </si>
  <si>
    <t>MAGANGUE</t>
  </si>
  <si>
    <t>DERECHO COMERCIAL Y MARITIMO</t>
  </si>
  <si>
    <t>PROFESIONAL PARA ACTUACIONES ADMINISTRATIVAS, ACCIONES DE TUTELAS Y PQRS</t>
  </si>
  <si>
    <t>edominguez@superservicios.gov.co</t>
  </si>
  <si>
    <t>https://community.secop.gov.co/Public/Tendering/OpportunityDetail/Index?noticeUID=CO1.NTC.9809322&amp;isFromPublicArea=True&amp;isModal=true&amp;asPopupView=true</t>
  </si>
  <si>
    <t>APRIL CAROLIN HERNANDEZ DUKE</t>
  </si>
  <si>
    <t>BOGOTA DC</t>
  </si>
  <si>
    <t>SERVICIOS DE APOYO A GESTION DOCUMENTAL</t>
  </si>
  <si>
    <t>ahernandezd@superservicios.gov.co</t>
  </si>
  <si>
    <t>https://community.secop.gov.co/Public/Tendering/OpportunityDetail/Index?noticeUID=CO1.NTC.9811903&amp;isFromPublicArea=True&amp;isModal=true&amp;asPopupView=true</t>
  </si>
  <si>
    <t>LUNA CHIHUAIAN CABIATIVA PEÑUELA</t>
  </si>
  <si>
    <t>24 MESES DE EXPERIENCIA PROFESIONAL (24 MESES DE EXPERIENCIA PROFESIONAL RELACIONADA - EQUIVALENCIA)</t>
  </si>
  <si>
    <t>PROFESIONAL PARA EL DESARROLLO DE ACTIVIDADES ADMINISTRATIVAS</t>
  </si>
  <si>
    <t>lcabiativa@superservicios.gov.co</t>
  </si>
  <si>
    <t>Prestar servicios profesionales en el desarrollo de actividades administrativas de la Dirección; a través de la elaboración de informes; análisis de información y ejecución de actividades necesarias para el cumplimiento eficiente de los objetivos institucionales</t>
  </si>
  <si>
    <t>https://community.secop.gov.co/Public/Tendering/OpportunityDetail/Index?noticeUID=CO1.NTC.9811387&amp;isFromPublicArea=True&amp;isModal=true&amp;asPopupView=true</t>
  </si>
  <si>
    <t>MONICA ROCIO PINZON VANEGAS</t>
  </si>
  <si>
    <t xml:space="preserve">PROFESIONAL PARA APOYO JURIDICO EN LA IMPLEMENTACION DE ESTRATEGIAS TERRITORIALES </t>
  </si>
  <si>
    <t>mrpinzon@superservicios.gov.co</t>
  </si>
  <si>
    <t>Prestar servicios profesionales para el apoyo jurídico a la implementación de estrategias territoriales; mediante análisis del marco normativo sectorial y elaboración de insumos; orientados a la asistencia técnica para prestadores de aseo en la actividad de aprovechamiento.</t>
  </si>
  <si>
    <t>https://community.secop.gov.co/Public/Tendering/OpportunityDetail/Index?noticeUID=CO1.NTC.9812416&amp;isFromPublicArea=True&amp;isModal=true&amp;asPopupView=true</t>
  </si>
  <si>
    <t>SANDRA PAOLA GALVIS BETANCUR</t>
  </si>
  <si>
    <t>SONSON</t>
  </si>
  <si>
    <t>GERENCIA DE LA SALUD OCUPACIONAL</t>
  </si>
  <si>
    <t>PROFESIONAL DEL GRUPO DE BIENESTAR, SEGURIDAD Y SALUD EN EL TRABAJO</t>
  </si>
  <si>
    <t>sgalvis@superservicios.gov.co</t>
  </si>
  <si>
    <t>Prestar servicios profesionales al Grupo de Bienestar y seguridad y salud en
 el trabajo; en el marco del programa de Bienestar y Seguridad y Salud en el Trabajo
 realizando apoyo en las actividades que se adelanten en la territorial Occidente</t>
  </si>
  <si>
    <t>https://community.secop.gov.co/Public/Tendering/OpportunityDetail/Index?noticeUID=CO1.NTC.9812941&amp;isFromPublicArea=True&amp;isModal=true&amp;asPopupView=true</t>
  </si>
  <si>
    <t>JUAN FELIPE DUARTE VILLAMIL</t>
  </si>
  <si>
    <t>INGENIERO METALURGICO</t>
  </si>
  <si>
    <t>jfduarte@superservicios.gov.co</t>
  </si>
  <si>
    <t>https://community.secop.gov.co/Public/Tendering/OpportunityDetail/Index?noticeUID=CO1.NTC.9814397&amp;isFromPublicArea=True&amp;isModal=true&amp;asPopupView=true</t>
  </si>
  <si>
    <t>JAIRO ANDRES BLANDON HERNANDEZ</t>
  </si>
  <si>
    <t>NO REQUIERE (24 MESES DE EXPERIENCIA PROFESIONAL - EQUIVALENCIA)</t>
  </si>
  <si>
    <t>PROFESIONAL PARA PROYECCION DE ACTUACIONES ADMINISTRATIVAS</t>
  </si>
  <si>
    <t>lealvarez@superservicios.gov.co</t>
  </si>
  <si>
    <t>https://community.secop.gov.co/Public/Tendering/OpportunityDetail/Index?noticeUID=CO1.NTC.9815490&amp;isFromPublicArea=True&amp;isModal=true&amp;asPopupView=true</t>
  </si>
  <si>
    <t>LEIDY ESTEFANY ALVAREZ VEGA</t>
  </si>
  <si>
    <t>CLAUDIA PATRICIA RUIZ SARAY</t>
  </si>
  <si>
    <t>30 MESES DE EXPERIENCIA PROFESIONAL RELACIONADA (24 MESES DE EXPERIENCIA PROFESIONAL - EQUIVALENCIA)</t>
  </si>
  <si>
    <t>PROFESIONAL PARA TRAMITE DE PROCESOS DISCIPLINARIOS</t>
  </si>
  <si>
    <t>cruiz@superservicios.gov.co</t>
  </si>
  <si>
    <t>Prestar servicios profesionales en el análisis; trámite y sustanciación de los
 procesos disciplinarios que adelanta la Oficina Asesora Jurídica; de conformidad con
 la normatividad vigente y las directrices impartidas por la misma.</t>
  </si>
  <si>
    <t>https://community.secop.gov.co/Public/Tendering/OpportunityDetail/Index?noticeUID=CO1.NTC.9815894&amp;isFromPublicArea=True&amp;isModal=true&amp;asPopupView=true</t>
  </si>
  <si>
    <t>JUAN DAVID ZARATE CAMARGO</t>
  </si>
  <si>
    <t>jzarate@superservicios.gov.co</t>
  </si>
  <si>
    <t>https://community.secop.gov.co/Public/Tendering/OpportunityDetail/Index?noticeUID=CO1.NTC.9816090&amp;isFromPublicArea=True&amp;isModal=true&amp;asPopupView=true</t>
  </si>
  <si>
    <t>RONALD ESNEIDER RINCON MARTINEZ</t>
  </si>
  <si>
    <t>rerincon@superservicios.gov.co</t>
  </si>
  <si>
    <t>https://community.secop.gov.co/Public/Tendering/OpportunityDetail/Index?noticeUID=CO1.NTC.9830806&amp;isFromPublicArea=True&amp;isModal=true&amp;asPopupView=true</t>
  </si>
  <si>
    <t>MONICA JULIETH CALA ARCE</t>
  </si>
  <si>
    <t>SALUD OCUPACIONAL</t>
  </si>
  <si>
    <t>GERENCIA DE LA SEGURIDAD Y SALUD EN EL TRABAJO</t>
  </si>
  <si>
    <t>mjcala@superservicios.gov.co</t>
  </si>
  <si>
    <t>Prestar servicios profesionales al Grupo de Bienestar y seguridad y salud en
 el trabajo; en el marco del programa de Bienestar y Seguridad y Salud en el Trabajo
 realizando apoyo en las actividades que se adelanten en la territorial Suroccidente</t>
  </si>
  <si>
    <t>https://community.secop.gov.co/Public/Tendering/OpportunityDetail/Index?noticeUID=CO1.NTC.9825376&amp;isFromPublicArea=True&amp;isModal=true&amp;asPopupView=true</t>
  </si>
  <si>
    <t>LAURA MELISSA RODRIGUEZ MANRIQUE</t>
  </si>
  <si>
    <t>GIRARDOT</t>
  </si>
  <si>
    <t xml:space="preserve">PROFESIONAL PARA CARACTERIZACION </t>
  </si>
  <si>
    <t>lmrodriguezm@superservicios.gov.co</t>
  </si>
  <si>
    <t>Prestación de servicios profesionales para realizar la identificación y caracterización de la población recicladora y de las organizaciones de recicladores de oficio como prestadores del servicio; mediante la consolidación de matrices territoriales; revisión de información operativa la elaboración de insumos que apoyen la asistencia técnica.</t>
  </si>
  <si>
    <t>https://community.secop.gov.co/Public/Tendering/OpportunityDetail/Index?noticeUID=CO1.NTC.9839833&amp;isFromPublicArea=True&amp;isModal=true&amp;asPopupView=true</t>
  </si>
  <si>
    <t>AURA MARIA MORA CELY</t>
  </si>
  <si>
    <t>CASANARE</t>
  </si>
  <si>
    <t>YOPAL</t>
  </si>
  <si>
    <t>PROFESIONAL PARA EL CONTROL SOCIAL Y EL OBSERVATORIO DE LA SSPD</t>
  </si>
  <si>
    <t>amorac@superservicios.gov.co</t>
  </si>
  <si>
    <t>https://community.secop.gov.co/Public/Tendering/OpportunityDetail/Index?noticeUID=CO1.NTC.9824656&amp;isFromPublicArea=True&amp;isModal=true&amp;asPopupView=true</t>
  </si>
  <si>
    <t>CRISTIAN DAVID GULLOSO TORRES</t>
  </si>
  <si>
    <t>MOMPOS</t>
  </si>
  <si>
    <t>PROFESIONAL PARA APOYAR LA ATENCION AL CIUDADANO</t>
  </si>
  <si>
    <t>cgulloso@superservicios.gov.co</t>
  </si>
  <si>
    <t>Prestar los servicios profesionales para apoyar la
 atención al ciudadano y la gestión de trámites
 relacionados con los servicios públicos
 domiciliarios; en el marco de la protección al
 usuario y de los procesos asociados a sus
 derechos; brindando orientación acompañamiento en la resolución de inquietudes solicitudes a través de los canales dispuestos por
 la entidad.</t>
  </si>
  <si>
    <t>https://community.secop.gov.co/Public/Tendering/OpportunityDetail/Index?noticeUID=CO1.NTC.9829785&amp;isFromPublicArea=True&amp;isModal=true&amp;asPopupView=true</t>
  </si>
  <si>
    <t>LEIDY DANYELLY MENESES BOLAÑOS</t>
  </si>
  <si>
    <t>MERCADERES</t>
  </si>
  <si>
    <t>PROFESIONAL PARA PROCESAMIENTO DE INFORMACION TECNICA PARA EL OBSERVATORIO DE LA SSPD</t>
  </si>
  <si>
    <t>lmeneses@superservicios.gov.co</t>
  </si>
  <si>
    <t>https://community.secop.gov.co/Public/Tendering/OpportunityDetail/Index?noticeUID=CO1.NTC.9830179&amp;isFromPublicArea=True&amp;isModal=true&amp;asPopupView=true</t>
  </si>
  <si>
    <t>FABIAN MANUEL MANJARRES BERDUGO</t>
  </si>
  <si>
    <t>DERECHO TRIBUTARIO</t>
  </si>
  <si>
    <t>PREFESIONAL PARA GESTION FINANCIERA, PRESUPUESTAL Y CONTRACTUAL</t>
  </si>
  <si>
    <t>fmanjarres@superservicios.gov.co</t>
  </si>
  <si>
    <t>Prestar los servicios profesionales en la realización de actividades asociadas a
 gestión financiera; presupuestal y contractual de la Dirección Territorial Nororiente; en el marco de
 los procesos institucionales definidos.</t>
  </si>
  <si>
    <t>https://community.secop.gov.co/Public/Tendering/OpportunityDetail/Index?noticeUID=CO1.NTC.9831049&amp;isFromPublicArea=True&amp;isModal=true&amp;asPopupView=true</t>
  </si>
  <si>
    <t>JANIO FAVIAN REDONDO ROCHA</t>
  </si>
  <si>
    <t>JUAN DE ACOSTA</t>
  </si>
  <si>
    <t>APOYO A LA GESTION DE CREACION DE EXPEDIENTES</t>
  </si>
  <si>
    <t>jfredondo@superservicios.gov.co</t>
  </si>
  <si>
    <t>Prestar los servicios de apoyo a la gestión en Dirección Territorial Noroccidente
 en la revisión; organización; clasificación; tipificación; creación de expedientes virtuales y
 preparación de los radicados para su gestión.</t>
  </si>
  <si>
    <t>https://community.secop.gov.co/Public/Tendering/OpportunityDetail/Index?noticeUID=CO1.NTC.9831863&amp;isFromPublicArea=True&amp;isModal=true&amp;asPopupView=true</t>
  </si>
  <si>
    <t>OSCAR DAVID SANCHEZ BEDOYA</t>
  </si>
  <si>
    <t>12 MESES DE EXPERIENCIA PROFESIONAL (24 MESES DE EXPERIENCIA PROFESIONAL - EQUIVALENCIA)</t>
  </si>
  <si>
    <t>odsanchez@superservicios.gov.co</t>
  </si>
  <si>
    <t>Prestar los servicios profesionales para la revisión y/o sustanciación y seguimiento
 de las actuaciones administrativas; acciones de tutela y/o peticiones; quejas y reclamos a
 cargo de la Dirección Territorial Occidente de conformidad con las normas establecidas; los
 procedimientos; posiciones y orientaciones institucionales.</t>
  </si>
  <si>
    <t>https://community.secop.gov.co/Public/Tendering/OpportunityDetail/Index?noticeUID=CO1.NTC.9833351&amp;isFromPublicArea=True&amp;isModal=true&amp;asPopupView=true</t>
  </si>
  <si>
    <t>LIBIA VELASCO VERA</t>
  </si>
  <si>
    <t>lvelascov@superservicios.gov.co</t>
  </si>
  <si>
    <t>Prestar los servicios profesionales a la Dirección Territorial Oriente para la clasificación, tipificación, preparación de los radicados asignados para ser enrutados, así como la revisión, organización, creación de expedientes virtuales, preparación de radicados y proyección de comunicaciones a los usuarios, empresas y requerimientos respectivos conforme a la Ley.</t>
  </si>
  <si>
    <t>https://community.secop.gov.co/Public/Tendering/OpportunityDetail/Index?noticeUID=CO1.NTC.9834402&amp;isFromPublicArea=True&amp;isModal=true&amp;asPopupView=true</t>
  </si>
  <si>
    <t>MARÍA PAULA TRUJILLO LÓPEZ</t>
  </si>
  <si>
    <t>mtrujillo@superservicios.gov.co</t>
  </si>
  <si>
    <t>https://community.secop.gov.co/Public/Tendering/OpportunityDetail/Index?noticeUID=CO1.NTC.9834277&amp;isFromPublicArea=True&amp;isModal=true&amp;asPopupView=true</t>
  </si>
  <si>
    <t>SANDRA PRISCILA RODRIGUEZ AYALA</t>
  </si>
  <si>
    <t>DERECHO PROCESAL PENAL</t>
  </si>
  <si>
    <t>srodrguez@superservicios.gov.co</t>
  </si>
  <si>
    <t>https://community.secop.gov.co/Public/Tendering/OpportunityDetail/Index?noticeUID=CO1.NTC.9834901&amp;isFromPublicArea=True&amp;isModal=true&amp;asPopupView=true</t>
  </si>
  <si>
    <t>SERGIO OSPINA ARANGO</t>
  </si>
  <si>
    <t>APOYO A LA GESTION DE TRAMITES ASOCIADOS A ACTOS ADMINISTRATIVOS</t>
  </si>
  <si>
    <t>sospinaa@superservicios.gov.co</t>
  </si>
  <si>
    <t>Prestar servicios de apoyo a la gestión administrativa para el ordenamiento;
 revisión y finalización de los trámites asociados a los actos administrativos a cargo de la
 Dirección Territorial Oriente.</t>
  </si>
  <si>
    <t>https://community.secop.gov.co/Public/Tendering/OpportunityDetail/Index?noticeUID=CO1.NTC.9835217&amp;isFromPublicArea=True&amp;isModal=true&amp;asPopupView=true</t>
  </si>
  <si>
    <t>PAULA ANDREA MALDONADO TIQUE</t>
  </si>
  <si>
    <t>12 MESES DE EXPERIENCIA</t>
  </si>
  <si>
    <t>pmaldonado@superservicios.gov.co</t>
  </si>
  <si>
    <t>https://community.secop.gov.co/Public/Tendering/OpportunityDetail/Index?noticeUID=CO1.NTC.9835183&amp;isFromPublicArea=True&amp;isModal=true&amp;asPopupView=true</t>
  </si>
  <si>
    <t>SASHA ANAMARIA VIDAL GRANADOS</t>
  </si>
  <si>
    <t>ADMINISTRADORA PÚBLICA</t>
  </si>
  <si>
    <t>PROYECTOS DE DESARROLLO</t>
  </si>
  <si>
    <t>PROFESIONAL ESPECIALIZADO DE LA OTIC</t>
  </si>
  <si>
    <t>svidal@superservicios.gov.co</t>
  </si>
  <si>
    <t>Prestar servicios profesionales especializados a la OTIC para la estructuración de estudios previos; el seguimiento de los servicios de TI a contratar y el apoyo técnico a la supervisión de contratos de tecnologías de la información.</t>
  </si>
  <si>
    <t>https://community.secop.gov.co/Public/Tendering/OpportunityDetail/Index?noticeUID=CO1.NTC.9837693&amp;isFromPublicArea=True&amp;isModal=true&amp;asPopupView=true</t>
  </si>
  <si>
    <t>LAURA NATALY AMAYA CABALLERO</t>
  </si>
  <si>
    <t>GESTION DE PROYECTOS DE INGENIERIA</t>
  </si>
  <si>
    <t xml:space="preserve">PROFESIONAL PARA APOYAR LA GESTION DE PROYECTOS DE INVERSION DE APROVECHAMIENTO </t>
  </si>
  <si>
    <t>lnamayac@superservicios.gov.co</t>
  </si>
  <si>
    <t>Prestación de servicios profesionales para apoyar la gestión del proyecto de inversión de aprovechamiento; mediante la recolección y análisis de información; la elaboración de caracterizaciones territoriales; la revisión de prestadores y la consolidación de insumos técnicos y sociales orientados a la asistencia técnica y al diseño de lineamientos específicos.</t>
  </si>
  <si>
    <t>https://community.secop.gov.co/Public/Tendering/OpportunityDetail/Index?noticeUID=CO1.NTC.9840311&amp;isFromPublicArea=True&amp;isModal=true&amp;asPopupView=true</t>
  </si>
  <si>
    <t>EDWAR ARMANDO OSPINA JACANAMIJOY</t>
  </si>
  <si>
    <t>INGENIERO SANITARIO</t>
  </si>
  <si>
    <t>PROFESIONAL PARA GESTIONAR LA IMPLEMENTACION DE LA POLITICA DE BASURA CERO</t>
  </si>
  <si>
    <t>eospina@superservicios.gov.co</t>
  </si>
  <si>
    <t>Prestar servicios profesionales para gestionar a la SDAAA la implementación de la política de Basura Cero; mediante el acompañamiento técnico; social y comunitario a los prestadores del servicio público de aseo; orientado a los procesos de formalización; fortalecimiento institucional; gestión integral de residuos sólidos; inclusión social y promoción de la economía circular; en el marco de las funciones de inspección; vigilancia y control de la entidad</t>
  </si>
  <si>
    <t>https://community.secop.gov.co/Public/Tendering/OpportunityDetail/Index?noticeUID=CO1.NTC.9839295&amp;isFromPublicArea=True&amp;isModal=true&amp;asPopupView=true</t>
  </si>
  <si>
    <t>FABIO ENRIQUE ARIAS ROJAS</t>
  </si>
  <si>
    <t>24 MESES DE EXPERIENCIA LABORAL (36 MESES DE EXPERIENCIA LABORAL - EQUIVALENCIA)</t>
  </si>
  <si>
    <t>APOYO A LA GESTION ADMINISTRATIVA Y DOCUMENTAL</t>
  </si>
  <si>
    <t>fearias@superservicios.gov.co</t>
  </si>
  <si>
    <t>Prestar servicios de apoyo a la gestión administrativa y documental de la Dirección Técnica de Energía; mediante la organización; custodia; radicación; actualización de información y control de correspondencia y archivos; atención al público y demás gestiones administrativas que se requieran</t>
  </si>
  <si>
    <t>https://community.secop.gov.co/Public/Tendering/OpportunityDetail/Index?noticeUID=CO1.NTC.9842658&amp;isFromPublicArea=True&amp;isModal=true&amp;asPopupView=true</t>
  </si>
  <si>
    <t>ANGY DANIELA GARCIA GUARIN</t>
  </si>
  <si>
    <t>adgarciag@superservicios.gov.co</t>
  </si>
  <si>
    <t>Prestar servicios de apoyo a la gestión administrativa y documental de la Dirección Técnica de Energía; mediante la organización; custodia; radicación; actualización de información y control de correspondencia y archivos; atención al público y demás gestiones administrativas que se requieran.</t>
  </si>
  <si>
    <t>https://community.secop.gov.co/Public/Tendering/OpportunityDetail/Index?noticeUID=CO1.NTC.9843443&amp;isFromPublicArea=True&amp;isModal=true&amp;asPopupView=true</t>
  </si>
  <si>
    <t>JOHANNA ANDREA DIAZ GANTIVA</t>
  </si>
  <si>
    <t>JONATHAN TAMAYO PARRA</t>
  </si>
  <si>
    <t>SAN MARTIN</t>
  </si>
  <si>
    <t>PROFESIONAL ESPECIALIZADO PARA EL ANALISIS Y SEGUIMIENTO TECNICO DEL SERVICIO DE ENERGIA ELECTRICA</t>
  </si>
  <si>
    <t>jtamayo@superservicios.gov.co</t>
  </si>
  <si>
    <t>Prestar servicios profesionales especializados para apoyar a la Dirección Técnica de Gestión de Energía de la Superintendencia de Servicios Públicos Domiciliarios en el análisis y seguimiento técnico del servicio público domiciliario de energía eléctrica y en la evaluación de la información técnica sectorial para las actividades de inspección; vigilancia y control.</t>
  </si>
  <si>
    <t>https://community.secop.gov.co/Public/Tendering/OpportunityDetail/Index?noticeUID=CO1.NTC.9844162&amp;isFromPublicArea=True&amp;isModal=true&amp;asPopupView=true</t>
  </si>
  <si>
    <t>MAGDA ARCENETH PARRA PEÑA</t>
  </si>
  <si>
    <t>SATIVASUR</t>
  </si>
  <si>
    <t>PROFESIONAL PARA EJERECER REPRESENTACION JUDICIAL</t>
  </si>
  <si>
    <t>mparrap@superservicios.gov.co</t>
  </si>
  <si>
    <t>https://community.secop.gov.co/Public/Tendering/OpportunityDetail/Index?noticeUID=CO1.NTC.9844995&amp;isFromPublicArea=True&amp;isModal=true&amp;asPopupView=true</t>
  </si>
  <si>
    <t>LUISA FERNANDA SIERRA CASTILLO</t>
  </si>
  <si>
    <t>FUSAGASUGA</t>
  </si>
  <si>
    <t>lsierra@superservicios.gov.co</t>
  </si>
  <si>
    <t>Prestar servicios profesionales para dinamizar la generación e intercambio de conocimiento sectorial en el nodo de gestión; mediante la recolección; validación y procesamiento de información técnica y social que sirva de insumo para los modelos de analítica; el diagnóstico de la prestación de los servicios y los documentos de análisis de coyuntura y prospectiva del Observatorio Nacional de Servicios Públicos Domiciliarios</t>
  </si>
  <si>
    <t>https://community.secop.gov.co/Public/Tendering/OpportunityDetail/Index?noticeUID=CO1.NTC.9845215&amp;isFromPublicArea=True&amp;isModal=true&amp;asPopupView=true</t>
  </si>
  <si>
    <t>GLORIA ESPERANZA JIMENEZ CABRERA</t>
  </si>
  <si>
    <t>6 MESES DE EXPERIENCIA LABORAL (24 MESES DE EXPERIENCIA LABORAL - EQUIVALENCIA)</t>
  </si>
  <si>
    <t>gejimenez@superservicios.gov.co</t>
  </si>
  <si>
    <t>CATEGORIA 3</t>
  </si>
  <si>
    <t>Prestación servicios de apoyo a la gestión en el manejo del aplicativo de gestión documental dispuesto por la entidad; así como de los aplicativos o bases de datos a cargo del Grupo de Tutelas; y en la ejecución de las actividades operativas y administrativas que determine la supervisión del contrato.</t>
  </si>
  <si>
    <t>https://community.secop.gov.co/Public/Tendering/OpportunityDetail/Index?noticeUID=CO1.NTC.9845166&amp;isFromPublicArea=True&amp;isModal=true&amp;asPopupView=true</t>
  </si>
  <si>
    <t>MARTHA LILIANA MENJURE GARCIA</t>
  </si>
  <si>
    <t>SESQUILE</t>
  </si>
  <si>
    <t>mmenjure@superservicios.gov.co</t>
  </si>
  <si>
    <t>Prestar servicios profesionales para ejercer la representación judicial de la Superservicios- en los procesos prejudiciales; judiciales y administrativos en los que la entidad actúe como parte o sea vinculada.</t>
  </si>
  <si>
    <t>https://community.secop.gov.co/Public/Tendering/OpportunityDetail/Index?noticeUID=CO1.NTC.9847773&amp;isFromPublicArea=True&amp;isModal=true&amp;asPopupView=true</t>
  </si>
  <si>
    <t>FREDY HERNANDO SANTIAGO ROMERO</t>
  </si>
  <si>
    <t>GERENCIA DE OBRA</t>
  </si>
  <si>
    <t>PROFESIONAL ESPECIALIZADO PARA ASISTENCIA TECNICA A ENTIDADES TERRITORIALES</t>
  </si>
  <si>
    <t>hsantiagor@superservicios.gov.co</t>
  </si>
  <si>
    <t>https://community.secop.gov.co/Public/Tendering/OpportunityDetail/Index?noticeUID=CO1.NTC.9848820&amp;isFromPublicArea=True&amp;isModal=true&amp;asPopupView=true</t>
  </si>
  <si>
    <t>VIVIANA ANDREA PUERTO CHAUR</t>
  </si>
  <si>
    <t>Recolección y análisis de información.</t>
  </si>
  <si>
    <t>vpuertoc@superservicios.gov.co</t>
  </si>
  <si>
    <t>https://community.secop.gov.co/Public/Tendering/OpportunityDetail/Index?noticeUID=CO1.NTC.9849236&amp;isFromPublicArea=True&amp;isModal=true&amp;asPopupView=true</t>
  </si>
  <si>
    <t>MARIA YOLANDA RUEDA</t>
  </si>
  <si>
    <t>ZAPATOCA</t>
  </si>
  <si>
    <t>GESTIÓN EMPRESARIAL</t>
  </si>
  <si>
    <t>12 MESES DE EXPERIENCIA PROFECIONAL</t>
  </si>
  <si>
    <t>Bienestar y seguridad y salud en el trabajo</t>
  </si>
  <si>
    <t>mrueda@superservicios.gov.co</t>
  </si>
  <si>
    <t>Prestar servicios profesionales al Grupo de Bienestar y seguridad y salud en el trabajo; en el marco del programa de Bienestar y Seguridad y Salud en el Trabajo realizando apoyo en las actividades que se adelanten en la territorial Oriente</t>
  </si>
  <si>
    <t>https://community.secop.gov.co/Public/Tendering/OpportunityDetail/Index?noticeUID=CO1.NTC.9848874&amp;isFromPublicArea=True&amp;isModal=true&amp;asPopupView=true</t>
  </si>
  <si>
    <t>ANGIE STEFANY MATEUS GARZON</t>
  </si>
  <si>
    <t>RELACIONES INTERNACIONALES</t>
  </si>
  <si>
    <t>Diseñar, documentar y realizar el mapeo de conocimientos tácito y explícito</t>
  </si>
  <si>
    <t>asmateus@superservicios.gov.co</t>
  </si>
  <si>
    <t>CATEGORIA 10</t>
  </si>
  <si>
    <t>Prestar servicios profesionales a la Oficina Asesora de Planeación e Innovación 
 Institucional para diseñar; documentar y realizar el mapeo de conocimientos tácito y explícito 
 con el fin de fortalecer la política de gestión del conocimiento y la innovación del Modelo Integrado de Planeación y Gestión.</t>
  </si>
  <si>
    <t>https://community.secop.gov.co/Public/Tendering/OpportunityDetail/Index?noticeUID=CO1.NTC.9850414&amp;isFromPublicArea=True&amp;isModal=true&amp;asPopupView=true</t>
  </si>
  <si>
    <t>WILSON GERLEY CARDENAS NONSOQUE</t>
  </si>
  <si>
    <t>BOGOTA D.C</t>
  </si>
  <si>
    <t>Representación judicial de la Superservicios</t>
  </si>
  <si>
    <t>wcardenasn@superservicios.gov.co</t>
  </si>
  <si>
    <t>https://community.secop.gov.co/Public/Tendering/OpportunityDetail/Index?noticeUID=CO1.NTC.9849725&amp;isFromPublicArea=True&amp;isModal=true&amp;asPopupView=true</t>
  </si>
  <si>
    <t>MARIO ALFONSO HURTADO MOSQUERA</t>
  </si>
  <si>
    <t>ISTMINA</t>
  </si>
  <si>
    <t>GESTION PUBLICA</t>
  </si>
  <si>
    <t>Revisión de información operativa y la identificación y caracterización territorial</t>
  </si>
  <si>
    <t>ahurtadom@superservicios.gov.co</t>
  </si>
  <si>
    <t>Prestación de servicios profesionales para apoyar; en el marco del proyecto de inversión de aprovechamiento; el análisis organizacional; la revisión de información operativa y la identificación y caracterización territorial; mediante la elaboración de insumos orientados a la implementación de estrategias y lineamientos en el territorio.</t>
  </si>
  <si>
    <t>https://community.secop.gov.co/Public/Tendering/OpportunityDetail/Index?noticeUID=CO1.NTC.9850967&amp;isFromPublicArea=True&amp;isModal=true&amp;asPopupView=true</t>
  </si>
  <si>
    <t>JUAN GABRIEL RODRIGUEZ PEREZ</t>
  </si>
  <si>
    <t>ADMINISTRADOR AMBIENTAL</t>
  </si>
  <si>
    <t>SISTEMAS DE INFORMACION GEOGRAFICA</t>
  </si>
  <si>
    <t>Aprovechamiento en procesos de vigilancia y control</t>
  </si>
  <si>
    <t>jgrodriguezp@superservicios.gov.co</t>
  </si>
  <si>
    <t>Prestación de servicios profesionales para fortalecer las capacidades de los prestadores del servicio de aprovechamiento en el cumplimiento de los requisitos asociados a los procesos de inspección; vigilancia y control.</t>
  </si>
  <si>
    <t>https://community.secop.gov.co/Public/Tendering/OpportunityDetail/Index?noticeUID=CO1.NTC.9860076&amp;isFromPublicArea=True&amp;isModal=true&amp;asPopupView=true</t>
  </si>
  <si>
    <t>MARIA ALEJANDRA VEGA JIMENEZ</t>
  </si>
  <si>
    <t>Apoyo juiridico en procesos precontractuales</t>
  </si>
  <si>
    <t>mvegaj@superservicios.gov.co</t>
  </si>
  <si>
    <t>Prestación de servicios profesionales brindando apoyo jurídico a la Superintendencia Delegada para Energía y Gas Combustible en los procesos precontractuales; contractuales; poscontractuales y demás actuaciones que se requieran.</t>
  </si>
  <si>
    <t>https://community.secop.gov.co/Public/Tendering/OpportunityDetail/Index?noticeUID=CO1.NTC.9872836&amp;isFromPublicArea=True&amp;isModal=true&amp;asPopupView=true</t>
  </si>
  <si>
    <t>LEONARDO ALFONSO MORENO CARRILLO</t>
  </si>
  <si>
    <t>Análisis orientada al desarrollo de escenarios y tendencias para el Sector Energético y de gas</t>
  </si>
  <si>
    <t>lmorenoc@superservicios.gov.co</t>
  </si>
  <si>
    <t>Prestar servicios profesionales especializados; desde el componente técnico de energía; para construir una propuesta metodológica de análisis orientada al desarrollo de escenarios y tendencias para el Sector Energético y de gas; así como a la implementación de modelos situacionales; análisis de coyuntura y prospectiva sectorial; para la construcción del diagnóstico integral que permita anticipar riesgos y desafíos en la prestación del servicio; contribuyendo al fortalecimiento del Observatorio.</t>
  </si>
  <si>
    <t>https://community.secop.gov.co/Public/Tendering/OpportunityDetail/Index?noticeUID=CO1.NTC.9872999&amp;isFromPublicArea=True&amp;isModal=true&amp;asPopupView=true</t>
  </si>
  <si>
    <t>YESSICA VANESSA ORTEGA GOMEZ</t>
  </si>
  <si>
    <t>INGENIERA TELEMATICA</t>
  </si>
  <si>
    <t>REDES Y SERVICIOS TELEMATICOS</t>
  </si>
  <si>
    <t>Ejecución, y seguimiento de los trámites a cargo de la Dirección Territorial Suroriente</t>
  </si>
  <si>
    <t>yortega@superservicios.gov.co</t>
  </si>
  <si>
    <t>Prestar los servicios profesionales para apoyar la ejecución; y seguimiento de los
 trámites a cargo de la Dirección Territorial Suroriente; así como contribuir al aprovechamiento y
 optimización del uso de las herramientas tecnológicas institucionales.</t>
  </si>
  <si>
    <t>https://community.secop.gov.co/Public/Tendering/OpportunityDetail/Index?noticeUID=CO1.NTC.9872136&amp;isFromPublicArea=True&amp;isModal=true&amp;asPopupView=true</t>
  </si>
  <si>
    <t>MATEO SEBASTIÁN DÍAZ VARGAS</t>
  </si>
  <si>
    <t>SAMANIEGO</t>
  </si>
  <si>
    <t>INGENIERO AERONAUTICO</t>
  </si>
  <si>
    <t>GERENCIA DE CALIDAD DE PRODUCTOS Y SERVICIOS</t>
  </si>
  <si>
    <t>Análisis de datos  y gestión documental</t>
  </si>
  <si>
    <t>mdiazv@superservicios.gov.co</t>
  </si>
  <si>
    <t>Prestar servicios profesionales en la Superintendencia Delegada para Energía y Gas Combustible realizando análisis y seguimiento a los indicadores; teniendo en cuenta el marco regulatorio vigente; para evaluar las condiciones de la prestación de los servicios de energía eléctrica y gas combustible.</t>
  </si>
  <si>
    <t>https://community.secop.gov.co/Public/Tendering/OpportunityDetail/Index?noticeUID=CO1.NTC.9872009&amp;isFromPublicArea=True&amp;isModal=true&amp;asPopupView=true</t>
  </si>
  <si>
    <t>JESUS ALBERTO RICO ARGUELLO</t>
  </si>
  <si>
    <t>Cumplimiento normativo y la mejora continua en la gestión de la información</t>
  </si>
  <si>
    <t>jarico@superservicios.gov.co</t>
  </si>
  <si>
    <t>Prestar servicios profesionales en la Superintendencia Delgada de Energía y Gas Combustible; apoyando la evaluación del cumplimiento normativo y la mejora continua en la gestión de la información reportada por los prestadores de servicios públicos; mediante la identificación de necesidades de análisis; la propuesta de acciones de mejora y el apoyo en el diseño de herramientas.</t>
  </si>
  <si>
    <t>https://community.secop.gov.co/Public/Tendering/OpportunityDetail/Index?noticeUID=CO1.NTC.9872154&amp;isFromPublicArea=True&amp;isModal=true&amp;asPopupView=true</t>
  </si>
  <si>
    <t>NAYDA ALEJANDRA PEREZ PERDOMO</t>
  </si>
  <si>
    <t>HULA</t>
  </si>
  <si>
    <t>TESALIA</t>
  </si>
  <si>
    <t>TECNICO PROFESIONAL EN PROGRAMACION DE SOFTWARE</t>
  </si>
  <si>
    <t>Notificacion de actuaciones administrativas a cargo de la Dirección Territorial Suroriente</t>
  </si>
  <si>
    <t>nperez@superservicios.gov.co</t>
  </si>
  <si>
    <t>Prestar servicios de apoyo a la gestión en las notificaciones de las actuaciones
 administrativas a cargo de la Dirección Territorial Suroriente en cumplimiento del Código de
 Procedimiento Administrativo y de lo Contencioso Administrativo CPACA.</t>
  </si>
  <si>
    <t>https://community.secop.gov.co/Public/Tendering/OpportunityDetail/Index?noticeUID=CO1.NTC.9922429&amp;isFromPublicArea=True&amp;isModal=true&amp;asPopupView=true</t>
  </si>
  <si>
    <t>MARIA PAULA PATARROYO SALDARRIAGA</t>
  </si>
  <si>
    <t>DERECHO LABORAL Y SEGURIDAD SOCIAL</t>
  </si>
  <si>
    <t>18 MESES DE EXPERIENCIA PROFECIONAL</t>
  </si>
  <si>
    <t>Apoyar jurídicamente en el fortalecimiento de las acciones de Inspección, Vigilancia y Control.</t>
  </si>
  <si>
    <t>mpatarroyo@superservicios.gov.co</t>
  </si>
  <si>
    <t>Prestar los servicios profesionales para apoyar jurídicamente en el fortalecimiento de las acciones de Inspección; Vigilancia y Control a los prestadores del servicio público de acueducto basada en el estado de la calidad del agua</t>
  </si>
  <si>
    <t>https://community.secop.gov.co/Public/Tendering/OpportunityDetail/Index?noticeUID=CO1.NTC.9885064&amp;isFromPublicArea=True&amp;isModal=true&amp;asPopupView=true</t>
  </si>
  <si>
    <t>JUAN JOSE MONTALVO ROBECHI</t>
  </si>
  <si>
    <t>Clasificación, tipificación, preparación de los radicados asignados para ser enrutados.</t>
  </si>
  <si>
    <t>jmontalvo@superservicios.gov.co</t>
  </si>
  <si>
    <t>Prestar los servicios profesionales a la Dirección Territorial Nororiente para la
 clasificación; tipificación; preparación de los radicados asignados para ser enrutados; así como
 la revisión; organización; creación de expedientes virtuales; preparación de radicados y
 proyección de comunicaciones a los usuarios; empresas y requerimientos respectivos conforme
 a la Ley.</t>
  </si>
  <si>
    <t>https://community.secop.gov.co/Public/Tendering/OpportunityDetail/Index?noticeUID=CO1.NTC.9873284&amp;isFromPublicArea=True&amp;isModal=true&amp;asPopupView=true</t>
  </si>
  <si>
    <t>DEICY ESTHER PEREIRA QUINTANA</t>
  </si>
  <si>
    <t>CHIMA</t>
  </si>
  <si>
    <t>ARQUITECTURA</t>
  </si>
  <si>
    <t>SEGURIDAD Y SALUD EN EL TRABAJO</t>
  </si>
  <si>
    <t>Bienestar y seguridad y salud en el trabajo.</t>
  </si>
  <si>
    <t>dpereiraq@superservicios.gov.co</t>
  </si>
  <si>
    <t>Prestar servicios profesionales al Grupo de Bienestar y seguridad y salud en el trabajo; en el marco del programa de Bienestar y Seguridad y Salud en el Trabajo realizando apoyo en las actividades que se adelanten en la territorial Nororiente.</t>
  </si>
  <si>
    <t>https://community.secop.gov.co/Public/Tendering/OpportunityDetail/Index?noticeUID=CO1.NTC.9876118&amp;isFromPublicArea=True&amp;isModal=true&amp;asPopupView=true</t>
  </si>
  <si>
    <t>MARÍA ANGÉLICA QUINTERO ROMERO</t>
  </si>
  <si>
    <t>Atención de requerimientos y temas jurídicos de los trámites asociados al proceso de gestión financiera.</t>
  </si>
  <si>
    <t>mquinteror@superservicios.gov.co</t>
  </si>
  <si>
    <t>Prestar los servicios profesionales en la atención de requerimientos y temas jurídicos de los trámites asociados al proceso de gestión financiera.</t>
  </si>
  <si>
    <t>https://community.secop.gov.co/Public/Tendering/OpportunityDetail/Index?noticeUID=CO1.NTC.9873461&amp;isFromPublicArea=True&amp;isModal=true&amp;asPopupView=true</t>
  </si>
  <si>
    <t>YOAN SEBASTIAN QUIROGA CONTRERAS</t>
  </si>
  <si>
    <t>COMBITA</t>
  </si>
  <si>
    <t>Revisión de acuerdos municipales, distritales y los trámites tributarios</t>
  </si>
  <si>
    <t>yquiroga@superservicios.gov.co</t>
  </si>
  <si>
    <t>Prestar los servicios profesionales en la revisión de acuerdos municipales; distritales y los trámites tributarios asociados al proceso de gestión financiera</t>
  </si>
  <si>
    <t>https://community.secop.gov.co/Public/Tendering/OpportunityDetail/Index?noticeUID=CO1.NTC.9874012&amp;isFromPublicArea=True&amp;isModal=true&amp;asPopupView=true</t>
  </si>
  <si>
    <t>OSCAR RICARDO GUAQUE GUISA</t>
  </si>
  <si>
    <t>NOBSA</t>
  </si>
  <si>
    <t>INGENIERIA AMBIENTAL</t>
  </si>
  <si>
    <t>Ejecución de las estrategias para incrementar la disponibilidad de información de las OCSAS</t>
  </si>
  <si>
    <t>oguauque@superservicios.gov.co</t>
  </si>
  <si>
    <t>Prestar sus servicios profesionales para gestionar espacios de transferencia de conocimientos técnicos; orientados la ejecución de las estrategias para incrementar la disponibilidad de información de las OCSAS y fortalecer sus capacidades; así como brindar apoyo técnico en el desarrollo de requerimientos de las herramientas asociadas al modelo (IVC) diferencial.</t>
  </si>
  <si>
    <t>https://community.secop.gov.co/Public/Tendering/OpportunityDetail/Index?noticeUID=CO1.NTC.9876238&amp;isFromPublicArea=True&amp;isModal=true&amp;asPopupView=true</t>
  </si>
  <si>
    <t>BRAYAN DE JESUS LAZCANO BECERRA</t>
  </si>
  <si>
    <t>Identificación y caracterización de la población recicladora.</t>
  </si>
  <si>
    <t>blazcano@superservicios.gov.co</t>
  </si>
  <si>
    <t>Prestación de servicios profesionales para apoyar el proceso de identificación y caracterización de la población recicladora y de las organizaciones de recicladores de oficio como prestadores del servicio; mediante la consolidación de matrices; revisión de información operativa y la elaboración de insumos que apoyen la asistencia técnica.</t>
  </si>
  <si>
    <t>https://community.secop.gov.co/Public/Tendering/OpportunityDetail/Index?noticeUID=CO1.NTC.9883344&amp;isFromPublicArea=True&amp;isModal=true&amp;asPopupView=true</t>
  </si>
  <si>
    <t>LAURA SUSANA GÓMEZ SANCHEZ</t>
  </si>
  <si>
    <t>SARDINATA</t>
  </si>
  <si>
    <t>SISTEMAS GERENCIALES DE INGENIERIA</t>
  </si>
  <si>
    <t>72 MESES DE EXPERIENCIA PROFESIONAL</t>
  </si>
  <si>
    <t>Arquitecto de Soluciones de Datos, Analítica e Inteligencia Artificial</t>
  </si>
  <si>
    <t>lgomezs@superservicios.gov.co</t>
  </si>
  <si>
    <t>CATEGORIA 26</t>
  </si>
  <si>
    <t>Prestar servicios profesionales especializados a la OTIC; como Arquitecto de Soluciones de Datos; Analítica e Inteligencia Artificial; para el diseño de arquitecturas que soporten soluciones de analítica avanzada e inteligencia artificial sobre los datos institucionales; garantizando su integración; calidad y uso para la toma de decisiones.</t>
  </si>
  <si>
    <t>https://community.secop.gov.co/Public/Tendering/OpportunityDetail/Index?noticeUID=CO1.NTC.9878607&amp;isFromPublicArea=True&amp;isModal=true&amp;asPopupView=true</t>
  </si>
  <si>
    <t>YOHANA BEJARANO VELA</t>
  </si>
  <si>
    <t>Servicios profesionales en materia jurídica y gestión contractual</t>
  </si>
  <si>
    <t>ybejaranov@superservicios.gov.co</t>
  </si>
  <si>
    <t>Prestar servicios profesionales en materia jurídica y gestión contractual para la Superintendencia Delegada para la Protección al Usuario y Gestión en Territorio; conforme a los lineamientos institucionales.</t>
  </si>
  <si>
    <t>https://community.secop.gov.co/Public/Tendering/OpportunityDetail/Index?noticeUID=CO1.NTC.9882241&amp;isFromPublicArea=True&amp;isModal=true&amp;asPopupView=true</t>
  </si>
  <si>
    <t>ARBELAEZ</t>
  </si>
  <si>
    <t>Elaboración de diagnósticos específicos y el diseño de insumos técnicos operativos</t>
  </si>
  <si>
    <t>lxlopez@superservicios.gov.co</t>
  </si>
  <si>
    <t>Prestación de servicios profesionales para la elaboración de diagnósticos específicos y el diseño de insumos técnicos operativos; que sirvan de soporte directo para la ejecución de las actividades de asistencia técnica en las jurisdicciones priorizadas.</t>
  </si>
  <si>
    <t>https://community.secop.gov.co/Public/Tendering/OpportunityDetail/Index?noticeUID=CO1.NTC.9882586&amp;isFromPublicArea=True&amp;isModal=true&amp;asPopupView=true</t>
  </si>
  <si>
    <t>CATHERINE RUIZ MOLINA</t>
  </si>
  <si>
    <t>GESTION DE RECURSO HIDRICO</t>
  </si>
  <si>
    <t>Seguimiento operativo integral del proyecto de aprovechamiento</t>
  </si>
  <si>
    <t>cruizm@superservicios.gov.co</t>
  </si>
  <si>
    <t>Prestar servicios profesionales para la gestión y seguimiento operativo integral del proyecto de aprovechamiento; de manera articulada con los equipos territoriales y la consolidación de reportes de avance; en función de las metas establecidas.</t>
  </si>
  <si>
    <t>https://community.secop.gov.co/Public/Tendering/OpportunityDetail/Index?noticeUID=CO1.NTC.9884636&amp;isFromPublicArea=True&amp;isModal=true&amp;asPopupView=true</t>
  </si>
  <si>
    <t>LAURA NATALY QUINTERO SANTISTEBAN</t>
  </si>
  <si>
    <t>Notificaciones de las actuaciones administrativas</t>
  </si>
  <si>
    <t>lquintero@superservicios.gov.co</t>
  </si>
  <si>
    <t>CATEGORIA 4</t>
  </si>
  <si>
    <t>Prestar servicios de apoyo a la gestión en las notificaciones de las actuaciones
 administrativas a cargo de la Dirección Territorial Centro en cumplimiento del Código de
 Procedimiento Administrativo y de lo Contencioso Administrativo CPACA.</t>
  </si>
  <si>
    <t>https://community.secop.gov.co/Public/Tendering/OpportunityDetail/Index?noticeUID=CO1.NTC.9889607&amp;isFromPublicArea=True&amp;isModal=true&amp;asPopupView=true</t>
  </si>
  <si>
    <t>HECTOR HERNAN PINZON URRIAGA</t>
  </si>
  <si>
    <t>NOCAIMA</t>
  </si>
  <si>
    <t>Actividades de participación ciudadana y acompañamiento a los usuarios.</t>
  </si>
  <si>
    <t>hpinzon@superservicios.gov.co</t>
  </si>
  <si>
    <t>Prestar servicios profesionales para el desarrollo de actividades de participación ciudadana y acompañamiento a los usuarios y organizaciones sociales; de conformidad con los lineamientos de la Superintendencia Delegada para la Protección al Usuario y la Gestión del Territorio.</t>
  </si>
  <si>
    <t>https://community.secop.gov.co/Public/Tendering/OpportunityDetail/Index?noticeUID=CO1.NTC.9891075&amp;isFromPublicArea=True&amp;isModal=true&amp;asPopupView=true</t>
  </si>
  <si>
    <t>PEDRO JOSÉ ALEJANDRO GARZÓN BOJACÁ</t>
  </si>
  <si>
    <t>Atención y relacionamiento con los ciudadanos</t>
  </si>
  <si>
    <t>pgarzon@superservicios.gov.co</t>
  </si>
  <si>
    <t>Prestar servicios profesionales en las actividades de atención y relacionamiento con los ciudadanos; en el marco de las funciones de la Superintendencia Delegada para la Protección al Usuario y la Gestión del Territorio.</t>
  </si>
  <si>
    <t>https://community.secop.gov.co/Public/Tendering/OpportunityDetail/Index?noticeUID=CO1.NTC.9892122&amp;isFromPublicArea=True&amp;isModal=true&amp;asPopupView=true</t>
  </si>
  <si>
    <t>CARLOS HERNAN GONZALEZ TOVAR</t>
  </si>
  <si>
    <t>NEGOCIOS Y RELACIONES INTERNACIONALES</t>
  </si>
  <si>
    <t>Actividades de participación ciudadana y acompañamiento a los usuarios</t>
  </si>
  <si>
    <t>chgonzalez@superservicios.gov.co</t>
  </si>
  <si>
    <t>https://community.secop.gov.co/Public/Tendering/OpportunityDetail/Index?noticeUID=CO1.NTC.9892617&amp;isFromPublicArea=True&amp;isModal=true&amp;asPopupView=true</t>
  </si>
  <si>
    <t>MIGUEL ANGEL LEAÑO JAIMES</t>
  </si>
  <si>
    <t>12 MESES DE EXPERIENCIA LABORAL</t>
  </si>
  <si>
    <t>Notificaciones de las actuaciones administrativas a cargo de la Dirección Territorial Oriente</t>
  </si>
  <si>
    <t>mleano@superservicios.gov.co</t>
  </si>
  <si>
    <t>CATEGORIA 7</t>
  </si>
  <si>
    <t>Prestar servicios de apoyo a la gestión en las notificaciones de las actuaciones
 administrativas a cargo de la Dirección Territorial Oriente en cumplimiento del Código de
 Procedimiento Administrativo y de lo Contencioso Administrativo CPACA.</t>
  </si>
  <si>
    <t>https://community.secop.gov.co/Public/Tendering/OpportunityDetail/Index?noticeUID=CO1.NTC.9893009&amp;isFromPublicArea=True&amp;isModal=true&amp;asPopupView=true</t>
  </si>
  <si>
    <t>JOSÉ CARLOS TORO NAVARRO</t>
  </si>
  <si>
    <t>LA GUAJIRA</t>
  </si>
  <si>
    <t>RIOHACHA</t>
  </si>
  <si>
    <t>Proyección de las actuaciones administrativas</t>
  </si>
  <si>
    <t>jtoro@superservicios.gov.co</t>
  </si>
  <si>
    <t>https://community.secop.gov.co/Public/Tendering/OpportunityDetail/Index?noticeUID=CO1.NTC.9894946&amp;isFromPublicArea=True&amp;isModal=true&amp;asPopupView=true</t>
  </si>
  <si>
    <t>LAURA FERNANDA QUINTERO LEON</t>
  </si>
  <si>
    <t>6 SEMESTRES EN EL PROGRAMA DE PROFESIONAL DE DERECHO</t>
  </si>
  <si>
    <t>Notificaciones de las actuaciones administrativas a cargo de la Dirección Territorial Oriente.</t>
  </si>
  <si>
    <t>lfquintero@superservicios.gov.co</t>
  </si>
  <si>
    <t>https://community.secop.gov.co/Public/Tendering/OpportunityDetail/Index?noticeUID=CO1.NTC.9896633&amp;isFromPublicArea=True&amp;isModal=true&amp;asPopupView=true</t>
  </si>
  <si>
    <t>GILDARDO MORA SUAZA</t>
  </si>
  <si>
    <t>TECNÓLOGO EN MANTINIMIENTO DE MOTORES DIESEL</t>
  </si>
  <si>
    <t>Revisión, organización, clasificación, tipificación, creación de expedientes virtuales</t>
  </si>
  <si>
    <t>gmoras@superservicios.gov.co</t>
  </si>
  <si>
    <t>Prestar los servicios de apoyo a la gestión en la Superintendencia Delegada para
 la Protección al Usuario y la Gestión en Territorio en la revisión; organización; clasificación;
 tipificación; creación de expedientes virtuales y preparación de los radicados para su gestión.</t>
  </si>
  <si>
    <t>https://community.secop.gov.co/Public/Tendering/OpportunityDetail/Index?noticeUID=CO1.NTC.9900783&amp;isFromPublicArea=True&amp;isModal=true&amp;asPopupView=true</t>
  </si>
  <si>
    <t>EDNA MARGARITA CONSUEGRA D'ANETRA</t>
  </si>
  <si>
    <t>BARANOA</t>
  </si>
  <si>
    <t>6 SEMESTRES EN EL PROGRAMA DE PROFESIONAL DE COMUNICACION SOCIAL</t>
  </si>
  <si>
    <t>econsuegra@superservicios.gov.co</t>
  </si>
  <si>
    <t>Prestar los servicios de apoyo a la gestión en la Dirección Territorial Noroccidente para la revisión; organización; clasificación; tipificación; creación de expedientes virtuales y preparación de los radicados para su gestión.</t>
  </si>
  <si>
    <t>https://community.secop.gov.co/Public/Tendering/OpportunityDetail/Index?noticeUID=CO1.NTC.9916307&amp;isFromPublicArea=True&amp;isModal=true&amp;asPopupView=true</t>
  </si>
  <si>
    <t>GLADYS EMILSE ATEHORTUA TORO</t>
  </si>
  <si>
    <t>Revisión y/o sustanciación y seguimiento de las actuaciones administrativas, acciones de tutela y/o peticiones, quejas y reclamos</t>
  </si>
  <si>
    <t>geatehor@superservicios.gov.co</t>
  </si>
  <si>
    <t>Prestar los servicios profesionales para la revisión y/o sustanciación y
 seguimiento de las actuaciones administrativas; acciones de tutela y/o peticiones; quejas
 y reclamos a cargo de la Dirección Territorial Occidente de conformidad con las normas
 establecidas; los procedimientos; posiciones y orientaciones institucionales.</t>
  </si>
  <si>
    <t>https://community.secop.gov.co/Public/Tendering/OpportunityDetail/Index?noticeUID=CO1.NTC.9915110&amp;isFromPublicArea=True&amp;isModal=true&amp;asPopupView=true</t>
  </si>
  <si>
    <t>DANIEL CAMILO TAPIA GOMEZ</t>
  </si>
  <si>
    <t xml:space="preserve">VALLE </t>
  </si>
  <si>
    <t>Notificaciones de las actuaciones administrativas a cargo de la Dirección Territorial Suroccidente</t>
  </si>
  <si>
    <t>dctapia@superservicios.gov.co</t>
  </si>
  <si>
    <t>Prestar servicios de apoyo a la gestión en las notificaciones de las actuaciones administrativas a cargo de la Dirección Territorial Suroccidente en cumplimiento del Código de Procedimiento Administrativo y de lo Contencioso Administrativo CPACA.</t>
  </si>
  <si>
    <t>https://community.secop.gov.co/Public/Tendering/OpportunityDetail/Index?noticeUID=CO1.NTC.9921705&amp;isFromPublicArea=True&amp;isModal=true&amp;asPopupView=true</t>
  </si>
  <si>
    <t>YESICA MARIA SILVA LADINO</t>
  </si>
  <si>
    <t>ADMINISTRADORA SALUD OCUPACIONAL</t>
  </si>
  <si>
    <t>36 MESES DE EXPERIENCIA PROFESIONAL entre los que se cuenta con 12 meses a efectos de
acreditar requisito mínimo de experiencia se tendrán en cuenta las certificaciones aportadas de
BOMBEROS VOLUNTARIOS AIPE desde el 01/01/2023 hasta el 01/01/2024 y 24 meses a efectos
de aplicar equivalencia por posgrado en la modalidad de especialización En virtud del artículo
segundo. Equivalencias en su numeral 2.2.1 de la Resolución No. SSPD - 20251000733415 del
19/12/2025, para lo cual se tendrán en cuentan las certificaciones aportadas de BOMBEROS
VOLUNTARIOS AIPE desde el 02/01/2024 hasta el 02/01/2026</t>
  </si>
  <si>
    <t>Prestar servicios profesionales al Grupo de Bienestar y seguridad y salud en el trabajo</t>
  </si>
  <si>
    <t>ymsilva@superservicios.gov.co</t>
  </si>
  <si>
    <t>Prestar servicios profesionales al Grupo de Bienestar y seguridad y salud en el trabajo; en el marco del programa de Bienestar y Seguridad y Salud en el Trabajo realizando apoyo en las actividades que se adelanten en la territorial Suroriente.</t>
  </si>
  <si>
    <t>https://community.secop.gov.co/Public/Tendering/OpportunityDetail/Index?noticeUID=CO1.NTC.9919629&amp;isFromPublicArea=True&amp;isModal=true&amp;asPopupView=true</t>
  </si>
  <si>
    <t>JUAN ESTEBAN GARZON LOPEZ</t>
  </si>
  <si>
    <t>GACHANCIPA</t>
  </si>
  <si>
    <t>jegarzon@superservicios.gov.co</t>
  </si>
  <si>
    <t>https://community.secop.gov.co/Public/Tendering/OpportunityDetail/Index?noticeUID=CO1.NTC.9918792&amp;isFromPublicArea=True&amp;isModal=true&amp;asPopupView=true</t>
  </si>
  <si>
    <t>DIANA PATRICIA VARGAS MORA</t>
  </si>
  <si>
    <t xml:space="preserve">GERENCIA INTEGRAL DE PROYECTOS </t>
  </si>
  <si>
    <t>57 meses de experiencia relacionada</t>
  </si>
  <si>
    <t>Prestar los servicios profesionales especializados para apoyar a la Oficina Asesora de Planeación e Innovación Institucional de la SSPD</t>
  </si>
  <si>
    <t>Prestar los servicios profesionales especializados para apoyar a la Oficina Asesora de Planeación e Innovación Institucional de la SSPD en las acciones de fortalecimiento de la dimensión de Direccionamiento Estratégico y Planeación, en el marco de la implementación del Modelo Integrado de Planeación y Gestión (MIPG) y su articulación con los procesos de Arquitectura Institucional.</t>
  </si>
  <si>
    <t>190 DIAS</t>
  </si>
  <si>
    <t>https://community.secop.gov.co/Public/Tendering/OpportunityDetail/Index?noticeUID=CO1.NTC.10402632&amp;isFromPublicArea=True&amp;isModal=False</t>
  </si>
  <si>
    <t>VALOR TOTAL CONTRATO</t>
  </si>
  <si>
    <t>PLAZO DE EJECUCION</t>
  </si>
  <si>
    <t>FECHA DE TERMINACION</t>
  </si>
  <si>
    <t>MODIFICACIONES</t>
  </si>
  <si>
    <t>800153993800153993</t>
  </si>
  <si>
    <t>COMUNICACIÓN CELULAR S.A COMCEL S.A</t>
  </si>
  <si>
    <t>ACUERDO MARCO</t>
  </si>
  <si>
    <t>Conectividad</t>
  </si>
  <si>
    <t>Adquirir el servicio de canales de Internet y MPLS para las sedes de la SUPERSERVICIOS.</t>
  </si>
  <si>
    <t>https://operaciones.colombiacompra.gov.co/tienda-virtual-del-estado-colombiano/ordenes-compra/159423</t>
  </si>
  <si>
    <t>830001113-1</t>
  </si>
  <si>
    <t>IMPRENTA NACIONAL DE COLOMBIA</t>
  </si>
  <si>
    <t>CONTRATACION DIRECTA</t>
  </si>
  <si>
    <t>Publicar en el Diario Oficial los actos administrativos.</t>
  </si>
  <si>
    <t>Publicar en el Diario Oficial los actos administrativos que le sean remitidos por la Superintendencia de Servicios Públicos Domiciliarios.</t>
  </si>
  <si>
    <t>https://community.secop.gov.co/Public/Tendering/OpportunityDetail/Index?noticeUID=CO1.NTC.9609599&amp;isFromPublicArea=True&amp;isModal=true&amp;asPopupView=true</t>
  </si>
  <si>
    <t>900062917-9</t>
  </si>
  <si>
    <t>SERVICIOS POSTALES NACIONALES S.A.S.</t>
  </si>
  <si>
    <t>Recolección; admisión; clasificación; transporte; entrega y devolución de  envíos de correspondencia</t>
  </si>
  <si>
    <t>Prestar los servicios de recolección; admisión; clasificación; transporte; entrega y devolución de  envíos de correspondencia y otros envíos postales generados por las diferentes dependencias  de la Superintendencia. Estos servicios incluyen las modalidades correo físico certificado;  correo electrónico certificado; encomienda; paquetería; envíos  asivos y correspondencia  agrupada (CORRA) y demás servicios postales disponibles.</t>
  </si>
  <si>
    <t>https://community.secop.gov.co/Public/Tendering/OpportunityDetail/Index?noticeUID=CO1.NTC.9502675&amp;isFromPublicArea=True&amp;isModal=true&amp;asPopupView=true</t>
  </si>
  <si>
    <t>900173404-9</t>
  </si>
  <si>
    <t>HEINSOHN HUMAN GLOBAL SOLUTIONS S.A.S.</t>
  </si>
  <si>
    <t>Soporte técnico para los módulos del Sistema de Gestión</t>
  </si>
  <si>
    <t>Adquirir soporte técnico para los módulos del Sistema de Gestión para la Administración Integral del Recurso Humano y la Administración de Bienes instalados en la Superservicios.</t>
  </si>
  <si>
    <t>337 DIAS</t>
  </si>
  <si>
    <t>https://community.secop.gov.co/Public/Tendering/OpportunityDetail/Index?noticeUID=CO1.NTC.9655472&amp;isFromPublicArea=True&amp;isModal=true&amp;asPopupView=true</t>
  </si>
  <si>
    <t>860006543-5</t>
  </si>
  <si>
    <t>SOCIEDAD HOTELERA TEQUENDAMA S.A.</t>
  </si>
  <si>
    <t>Prestar servicios logísticos</t>
  </si>
  <si>
    <t>Prestar servicios logísticos para la organización; operación; producción; diseño; realización; difusión y coordinación de eventos; ferias; diálogos y/o encuentros; de acuerdo con las especificaciones técnicas requeridas por la Superintendencia de Servicios Públicos Domiciliarios.</t>
  </si>
  <si>
    <t>325 DIAS</t>
  </si>
  <si>
    <t>1) 80020826
2) 10301126
3) 40004226
4) 12000926</t>
  </si>
  <si>
    <t>1) FUNCIONAMINETO
2) FUNCIONAMIENTO
3) INVERSION
4) INVERSION</t>
  </si>
  <si>
    <t>1) N/A
2) N/A
3) Implementación de las acciones de inspección, vigilancia y control (IVC) diferencial para las organizaciones comunitarias de servicios de agua y saneamiento básico (OCSAS) a nivel Nacional
4) Implementación del Observatorio de Servicios Públicos Domiciliarios Nacional</t>
  </si>
  <si>
    <t>https://community.secop.gov.co/Public/Tendering/OpportunityDetail/Index?noticeUID=CO1.NTC.9861322&amp;isFromPublicArea=True&amp;isModal=true&amp;asPopupView=true</t>
  </si>
  <si>
    <t>899999063-3</t>
  </si>
  <si>
    <t>UNIVERSIDAD NACIONAL</t>
  </si>
  <si>
    <t>Formación; capacitación y actualización orientados al fortalecimiento de las competencias</t>
  </si>
  <si>
    <t>Prestar servicios de formación; capacitación y actualización orientados al fortalecimiento de las competencias de los servidores públicos de la Superservicios; mediante metodologías presenciales y virtuales; en el marco del Plan 
 Institucional de Capacitación 2026.</t>
  </si>
  <si>
    <t>https://community.secop.gov.co/Public/Tendering/OpportunityDetail/Index?noticeUID=CO1.NTC.9844419&amp;isFromPublicArea=True&amp;isModal=true&amp;asPopupView=true</t>
  </si>
  <si>
    <t>860066942-7</t>
  </si>
  <si>
    <t>CAJA DE COMPENSACIÓN FAMILIAR COMPENSAR</t>
  </si>
  <si>
    <t>Ejecución de los programas de Bienestar e Incentivos</t>
  </si>
  <si>
    <t>Prestar servicios de apoyo a la gestión para la ejecución de los programas de Bienestar e Incentivos; acondicionamiento físico; medicina preventiva; medición e intervención de batería de riesgo psicosocial y medición de clima y cultura organizacional; para la vigencia 2026; según las actividades que sean planeadas por la Superintendencia de Servicios Públicos Domiciliarios</t>
  </si>
  <si>
    <t>336 DIAS</t>
  </si>
  <si>
    <t>https://community.secop.gov.co/Public/Tendering/OpportunityDetail/Index?noticeUID=CO1.NTC.9856373&amp;isFromPublicArea=True&amp;isModal=true&amp;asPopupView=true</t>
  </si>
  <si>
    <t>830037850-5</t>
  </si>
  <si>
    <t>SISCOMPUTO LTDA SERVICIOS Y SISTEMAS DE COMPUTO</t>
  </si>
  <si>
    <t>Soporte técnico</t>
  </si>
  <si>
    <t>Adquirir el soporte técnico; mantenimiento y personalizaciones para el Sistema Integrado de Gestión y Mejora de la Superservicios.(SigmeCalidad)</t>
  </si>
  <si>
    <t>323 DIAS</t>
  </si>
  <si>
    <t>https://community.secop.gov.co/Public/Tendering/OpportunityDetail/Index?noticeUID=CO1.NTC.9855535&amp;isFromPublicArea=True&amp;isModal=true&amp;asPopupView=true</t>
  </si>
  <si>
    <t>900002583-6</t>
  </si>
  <si>
    <t>RADIO TELEVISION NACIONAL DE COLOMBIA RTVC S.A.S</t>
  </si>
  <si>
    <t>Emitir el material audiovisual de contenido institucional</t>
  </si>
  <si>
    <t>Producir y emitir el material audiovisual de contenido institucional para apoyar el desarrollo de la estrategia de comunicación de la Superintendencia de Servicios Públicos Domiciliarios.</t>
  </si>
  <si>
    <t>182 DIAS</t>
  </si>
  <si>
    <t>https://community.secop.gov.co/Public/Tendering/OpportunityDetail/Index?noticeUID=CO1.NTC.9861005&amp;isFromPublicArea=True&amp;isModal=true&amp;asPopupView=true</t>
  </si>
  <si>
    <t>800103052-8</t>
  </si>
  <si>
    <t>ORACLE</t>
  </si>
  <si>
    <t>Actualizacion Bases de Datos Oracle</t>
  </si>
  <si>
    <t>Adquirir la actualización de los motores de bases de datos Oracle propiedad de la Superservicios</t>
  </si>
  <si>
    <t>1 MES</t>
  </si>
  <si>
    <t>https://community.secop.gov.co/Public/Tendering/OpportunityDetail/Index?noticeUID=CO1.NTC.9872207&amp;isFromPublicArea=True&amp;isModal=true&amp;asPopupView=true</t>
  </si>
  <si>
    <t>901049152-1</t>
  </si>
  <si>
    <t>REPORTING ESTANDAR SUCURSAL COLOMBIA</t>
  </si>
  <si>
    <t>Renovación del licenciamiento</t>
  </si>
  <si>
    <t>Adquirir renovación del licenciamiento para Taxonomías de Información Financiera con la que cuenta la Superservicios. (XBRL)</t>
  </si>
  <si>
    <t>https://community.secop.gov.co/Public/Tendering/OpportunityDetail/Index?noticeUID=CO1.NTC.9874087&amp;isFromPublicArea=True&amp;isModal=true&amp;asPopupView=true</t>
  </si>
  <si>
    <t>HIGH TECH SOFTWARE S.A.S</t>
  </si>
  <si>
    <t>Adquirir los servicios de Amazon Web Services para la SUPERSERVICIOS</t>
  </si>
  <si>
    <t>12 MESES</t>
  </si>
  <si>
    <t>https://operaciones.colombiacompra.gov.co/tienda-virtual-del-estado-colombiano/ordenes-compra/159964</t>
  </si>
  <si>
    <t>830060020 5</t>
  </si>
  <si>
    <t>GLOBAL TECHNOLOGY SERVICES GTS S.A.</t>
  </si>
  <si>
    <t>Adquisición de actualización, soporte y parametrización del SGDEACRONOS 
para el fortalecimiento del gestor documental de la
Superservicios.</t>
  </si>
  <si>
    <t>328 DIAS</t>
  </si>
  <si>
    <t xml:space="preserve">https://operaciones.colombiacompra.gov.co/tienda-virtual-del-estado-colombiano/ordenes-compra/159963 </t>
  </si>
  <si>
    <t>830103828-5</t>
  </si>
  <si>
    <t>AGROBOLSA S.A. COMISIONISTA DE BOLSA</t>
  </si>
  <si>
    <t>BOLSA MERCANTIL</t>
  </si>
  <si>
    <t>Adquisición a través de la Bolsa Mercantil de Colombia S.A.-BMC</t>
  </si>
  <si>
    <t>Adquisición a través de la Bolsa Mercantil de Colombia S.A.-BMC el servicio integral de vigilancia y seguridad privada a nivel nacional; en las sedes administrativas de la Superintendencia de Servicios Públicos Domiciliario (SSPD) en Bogotá y en sus sedes territoriales.</t>
  </si>
  <si>
    <t>https://community.secop.gov.co/Public/Tendering/OpportunityDetail/Index?noticeUID=CO1.NTC.9958726&amp;isFromPublicArea=True&amp;isModal=true&amp;asPopupView=true</t>
  </si>
  <si>
    <t>FREDY VILLABONA AMOROCHO</t>
  </si>
  <si>
    <t>MINIMA CUANTIA</t>
  </si>
  <si>
    <t>Mantenimiento y recarga de extintores</t>
  </si>
  <si>
    <t>Prestar el servicio de mantenimiento integral y recarga de extintores de la  SSPD en la ciudad de Bogotá D.C.</t>
  </si>
  <si>
    <t>4 MESES</t>
  </si>
  <si>
    <t>https://community.secop.gov.co/Public/Tendering/OpportunityDetail/Index?noticeUID=CO1.NTC.10022684&amp;isFromPublicArea=True&amp;isModal=true&amp;asPopupView=true</t>
  </si>
  <si>
    <t xml:space="preserve">XERTICA COLOMBIA SAS </t>
  </si>
  <si>
    <t>Adquirir la suscripción de correo electrónico y herramientas colaborativas de Google para la SUPERSERVICIOS</t>
  </si>
  <si>
    <t>30 DÍAS</t>
  </si>
  <si>
    <t>https://operaciones.colombiacompra.gov.co/tienda-virtual-del-estado-colombiano/ordenes-compra/162066</t>
  </si>
  <si>
    <t>830073899-8</t>
  </si>
  <si>
    <t>COMERCIALIZADORA ELECTROCON SAS</t>
  </si>
  <si>
    <t>suministro de elementos de ferretería, cerrajería y materiales de construcción requeridos en la sede principal de la Superintendencia</t>
  </si>
  <si>
    <t>Contratar a monto agotable el suministro de elementos de ferretería, cerrajería y materiales de construcción requeridos en la sede principal de la Superintendencia de Servicios Públicos Domiciliarios.</t>
  </si>
  <si>
    <t>266 DIAS</t>
  </si>
  <si>
    <t>https://community.secop.gov.co/Public/Tendering/OpportunityDetail/Index?noticeUID=CO1.NTC.10123473&amp;isFromPublicArea=True&amp;isModal=False</t>
  </si>
  <si>
    <t>811007601-0</t>
  </si>
  <si>
    <t>GRUPO EMI S.A.S.</t>
  </si>
  <si>
    <t>proteger, brindar atención y acompañamiento a los funcionarios, colaboradores y visitantes, que presentan un evento de salud el cual amerita atención oportuna</t>
  </si>
  <si>
    <t>Prestación de servicios de área protegida para atención de urgencias y/o emergencias, con el fin de proteger, brindar atención y acompañamiento a los funcionarios, colaboradores y visitantes, que presentan un evento de salud el cual amerita atención oportuna, en las diferentes sedes de la Superintendencia de Servicios Públicos Domiciliarios</t>
  </si>
  <si>
    <t>SUMIMAS S.A.S</t>
  </si>
  <si>
    <t>Adquisición de elementos de protección personal y señalización</t>
  </si>
  <si>
    <t>Adquisición de elementos de protección personal y señalización para la Superintendencia de Servicios Públicos Domiciliarios.</t>
  </si>
  <si>
    <t>3 MESES</t>
  </si>
  <si>
    <t>https://operaciones.colombiacompra.gov.co/tienda-virtual-del-estado-colombiano/ordenes-compra/164366</t>
  </si>
  <si>
    <t>Panamericana Outsourcing S.A.</t>
  </si>
  <si>
    <t>https://operaciones.colombiacompra.gov.co/tienda-virtual-del-estado-colombiano/ordenes-compra/164375</t>
  </si>
  <si>
    <t>HAS LTDA</t>
  </si>
  <si>
    <t>https://operaciones.colombiacompra.gov.co/tienda-virtual-del-estado-colombiano/ordenes-compra/164376</t>
  </si>
  <si>
    <t>PROVEER INSTITUCIONAL S.A.S</t>
  </si>
  <si>
    <t>https://operaciones.colombiacompra.gov.co/tienda-virtual-del-estado-colombiano/ordenes-compra/164368</t>
  </si>
  <si>
    <t>Sumimas S.A.S.</t>
  </si>
  <si>
    <t>OTRO</t>
  </si>
  <si>
    <t>https://operaciones.colombiacompra.gov.co/tienda-virtual-del-estado-colombiano/ordenes-compra/164378</t>
  </si>
  <si>
    <t>SHALOM GES S.A.S</t>
  </si>
  <si>
    <t>https://operaciones.colombiacompra.gov.co/tienda-virtual-del-estado-colombiano/ordenes-compra/164379</t>
  </si>
  <si>
    <t>POLYFLEX Y/O JAIME BELTRÁN URIBE</t>
  </si>
  <si>
    <t>https://operaciones.colombiacompra.gov.co/tienda-virtual-del-estado-colombiano/ordenes-compra/164369</t>
  </si>
  <si>
    <t>804000673-3</t>
  </si>
  <si>
    <t>HARDWARE ASESORIAS SOFTWARE LTDA</t>
  </si>
  <si>
    <t>Adquirir tóner originales para las impresoras de la Superintendencia de Servicios Públicos Domiciliarios.</t>
  </si>
  <si>
    <t>https://operaciones.colombiacompra.gov.co/tienda-virtual-del-estado-colombiano/ordenes-compra/164533</t>
  </si>
  <si>
    <t>PRORROGA</t>
  </si>
  <si>
    <t>900365660-2</t>
  </si>
  <si>
    <t>PROVEER INSTITUCIONAL S.A.S.</t>
  </si>
  <si>
    <t>https://operaciones.colombiacompra.gov.co/tienda-virtual-del-estado-colombiano/ordenes-compra/164532</t>
  </si>
  <si>
    <t>901.003.462-1</t>
  </si>
  <si>
    <t>TRANSPORTES Y LOGISTICA PASAMAR S.A.S.</t>
  </si>
  <si>
    <t>Prestar el servicio de transporte terrestre automotor de carga</t>
  </si>
  <si>
    <t>Prestar el servicio de transporte terrestre automotor de carga, a nivel nacional, de bienes muebles y mercancías de la Superintendencia de Servicios Públicos Domiciliarios</t>
  </si>
  <si>
    <t>179 DIAS</t>
  </si>
  <si>
    <t>https://community.secop.gov.co/Public/Tendering/OpportunityDetail/Index?noticeUID=CO1.NTC.10298231&amp;isFromPublicArea=True&amp;isModal=False</t>
  </si>
  <si>
    <t>Adquirir licencias de Project para la Superservicios.</t>
  </si>
  <si>
    <t>https://operaciones.colombiacompra.gov.co/tienda-virtual-del-estado-colombiano/ordenes-compra/165352</t>
  </si>
  <si>
    <t>900869049-5</t>
  </si>
  <si>
    <t>BACET GROUP S.A.S.</t>
  </si>
  <si>
    <t xml:space="preserve">Suministro de la dotación de vestuario y calzado de labor para los funcionarios </t>
  </si>
  <si>
    <t>Suministro de la dotación de vestuario y calzado de labor para los funcionarios que tienen derecho de la planta de personal de la Superintendencia de Servicios Públicos Domiciliarios para la vigencia 2026</t>
  </si>
  <si>
    <t>206 DIAS</t>
  </si>
  <si>
    <t>https://operaciones.colombiacompra.gov.co/tienda-virtual-del-estado-colombiano/ordenes-compra/165353</t>
  </si>
  <si>
    <t>Adquirir licencias AutoCAD Desk para la Superservicios.</t>
  </si>
  <si>
    <t>https://operaciones.colombiacompra.gov.co/tienda-virtual-del-estado-colombiano/ordenes-compra/165354</t>
  </si>
  <si>
    <t>830065445 – 4</t>
  </si>
  <si>
    <t>FLT COMUNICACIONES S.A.S</t>
  </si>
  <si>
    <t>Realizar el monitoreo permanente a la divulgación, en medios de comunicación masiva del país y redes sociales</t>
  </si>
  <si>
    <t>Realizar el monitoreo permanente a la divulgación, en medios de comunicación masiva del país y redes sociales, de la información relacionada con la Superintendencia de Servicios Públicos Domiciliarios; la prestación de los servicios bajo su vigilancia; y las demás noticias, artículos, editoriales, opiniones e informaciones relacionadas con el sector supervisado</t>
  </si>
  <si>
    <t>204 DIAS</t>
  </si>
  <si>
    <t>https://community.secop.gov.co/Public/Tendering/OpportunityDetail/Index?noticeUID=CO1.NTC.10320523&amp;isFromPublicArea=True&amp;isModal=False</t>
  </si>
  <si>
    <t>900.110.012 - 5</t>
  </si>
  <si>
    <t>MORARCI GROUP S.A.S</t>
  </si>
  <si>
    <t>SELECCION ABREVIADA MENOR CUANTIA</t>
  </si>
  <si>
    <t>Prestar los servicios de mantenimiento preventivo y correctivo, incluyendo mano de obra y repuestos, para los vehículos automotores</t>
  </si>
  <si>
    <t>Prestar los servicios de mantenimiento preventivo y correctivo, incluyendo mano de obra y repuestos, para los vehículos automotores de la Superintendencia de Servicios Públicos Domiciliarios, a nivel nacional.</t>
  </si>
  <si>
    <t>191 DIAS</t>
  </si>
  <si>
    <t>https://community.secop.gov.co/Public/Tendering/OpportunityDetail/Index?noticeUID=CO1.NTC.10330138&amp;isFromPublicArea=True&amp;isModal=False</t>
  </si>
  <si>
    <t>901278363- 0</t>
  </si>
  <si>
    <t>DISTRI CONSUMOS SAS</t>
  </si>
  <si>
    <t>Adquirir papelería, útiles de escritorio y elementos de oficina para la Superintendencia de Servicios Públicos Domiciliarios</t>
  </si>
  <si>
    <t>164 DIAS</t>
  </si>
  <si>
    <t>https://community.secop.gov.co/Public/Tendering/OpportunityDetail/Index?noticeUID=CO1.NTC.10350512&amp;isFromPublicArea=True&amp;isModal=False</t>
  </si>
  <si>
    <t>901188980-9</t>
  </si>
  <si>
    <t>EJE SATELITAL S.A.S</t>
  </si>
  <si>
    <t>Prestar el servicio de monitoreo satelital mediante plataforma compatible con el sistema de posicionamiento global - GPS</t>
  </si>
  <si>
    <t>Prestar el servicio de monitoreo satelital mediante plataforma compatible con el sistema de posicionamiento global - GPS (FMC130 y llaves bluetooth), dispositivos instalados en los vehículos que integran el parque automotor de la Superintendencia de Servicios Públicos Domiciliarios.</t>
  </si>
  <si>
    <t>187 DIAS</t>
  </si>
  <si>
    <t>https://community.secop.gov.co/Public/Tendering/OpportunityDetail/Index?noticeUID=CO1.NTC.10352818&amp;isFromPublicArea=True&amp;isModal=False</t>
  </si>
  <si>
    <t>830.060.020-5</t>
  </si>
  <si>
    <t>GLOBAL TECHNOLOGY SERVICES GTS S.A</t>
  </si>
  <si>
    <t>SELECCION ABREVIADA SUBASTA INVERSA</t>
  </si>
  <si>
    <t>adquisición de soporte y garantía de dispositivo de balanceo de carga para contar con la característica de alta disponibilidad</t>
  </si>
  <si>
    <t>30 DIAS</t>
  </si>
  <si>
    <t>https://community.secop.gov.co/Public/Tendering/OpportunityDetail/Index?noticeUID=CO1.NTC.10337463&amp;isFromPublicArea=True&amp;isModal=False</t>
  </si>
  <si>
    <t>902080887-1</t>
  </si>
  <si>
    <t>UNIÓN TEMPORAL CAF-OMEGA SEGUROS</t>
  </si>
  <si>
    <t>CONCURSO DE MERITOS</t>
  </si>
  <si>
    <t>Contratar los servicios de un intermediario de seguros, para que preste asesoría técnica y jurídica en el proceso de contratación</t>
  </si>
  <si>
    <t>Contratar los servicios de un intermediario de seguros, para que preste asesoría técnica y jurídica en el proceso de contratación y en el manejo integral del programa de seguros, destinado a proteger los bienes e intereses patrimoniales de la superintendencia de servicios públicos domiciliarios y/o de aquellos por los que legalmente sea responsable</t>
  </si>
  <si>
    <t>42 MESES</t>
  </si>
  <si>
    <t>https://community.secop.gov.co/Public/Tendering/OpportunityDetail/Index?noticeUID=CO1.NTC.10333392&amp;isFromPublicArea=True&amp;isModal=False</t>
  </si>
  <si>
    <t>900910140-2</t>
  </si>
  <si>
    <t>COMPAÑIA DE SERVICIOS TECNICOS BOV S A S - CSTBOV SAS</t>
  </si>
  <si>
    <t>Prestar el servicio de mantenimiento preventivo y correctivo a los ascensores de la sede principal.</t>
  </si>
  <si>
    <t>Prestar el servicio de mantenimiento preventivo y correctivo a los ascensores de la sede principal de la Superintendencia de Servicios Públicos Domiciliarios.</t>
  </si>
  <si>
    <t>052005726</t>
  </si>
  <si>
    <t>https://community.secop.gov.co/Public/Tendering/OpportunityDetail/Index?noticeUID=CO1.NTC.10397232&amp;isFromPublicArea=True&amp;isModal=False</t>
  </si>
  <si>
    <t>UNION TEMPORAL ANDINO 2022</t>
  </si>
  <si>
    <t>Prestar el servicio de transporte terrestre especial de pasajeros para la Superintendencia de servicios Públicos Domiciliarios</t>
  </si>
  <si>
    <t>166 DIAS</t>
  </si>
  <si>
    <t>052010626</t>
  </si>
  <si>
    <t>https://operaciones.colombiacompra.gov.co/tienda-virtual-del-estado-colombiano/ordenes-compra/166447</t>
  </si>
  <si>
    <t>UNION TEMPORAL TRANSPORTE CCE2022-2023</t>
  </si>
  <si>
    <t xml:space="preserve">ANTIOQUIA </t>
  </si>
  <si>
    <t>https://operaciones.colombiacompra.gov.co/tienda-virtual-del-estado-colombiano/ordenes-compra/166446</t>
  </si>
  <si>
    <t>https://operaciones.colombiacompra.gov.co/tienda-virtual-del-estado-colombiano/ordenes-compra/166448</t>
  </si>
  <si>
    <t>900910350-2</t>
  </si>
  <si>
    <t>ISI TECHNOLOGY S.A.S</t>
  </si>
  <si>
    <t>Prestar el servicio integral de vigilancia, monitoreo y seguimiento de los procesos judiciales</t>
  </si>
  <si>
    <t>Prestar el servicio integral de vigilancia, monitoreo y seguimiento de los procesos judiciales que cursan en los diferentes despachos a nivel nacional en los cuales la Superintendencia de Servicios Públicos Domiciliarios actúe como parte o sujeto procesal; así como radicar y obtener las piezas procesales que se requieran, junto con la generación de informes y reportes exigidos por la Entidad.</t>
  </si>
  <si>
    <t>185 DIAS</t>
  </si>
  <si>
    <t>013003926</t>
  </si>
  <si>
    <t>https://community.secop.gov.co/Public/Tendering/OpportunityDetail/Index?noticeUID=CO1.NTC.10397454&amp;isFromPublicArea=True&amp;isModal=False</t>
  </si>
  <si>
    <t>CANTIDAD</t>
  </si>
  <si>
    <t>VALOR INICIAL</t>
  </si>
  <si>
    <t>VALOR CON MODIFICACIONES</t>
  </si>
  <si>
    <t>PS</t>
  </si>
  <si>
    <t>JURIDICOS</t>
  </si>
  <si>
    <t>TOTAL</t>
  </si>
  <si>
    <t>PERSONAS NATURALES</t>
  </si>
  <si>
    <t>TOTAL CONTRATOS</t>
  </si>
  <si>
    <t>TERMINADOS X FECHA</t>
  </si>
  <si>
    <t>TOTAL EJECUTADO X TERMINACION</t>
  </si>
  <si>
    <t>PERSONAS JURIDICAS</t>
  </si>
  <si>
    <t>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</si>
</sst>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0"/>
    <numFmt numFmtId="165" formatCode="dd/mm/yyyy"/>
    <numFmt numFmtId="166" formatCode="d/m/yyyy"/>
    <numFmt numFmtId="167" formatCode="dd\-mm\-yyyy"/>
    <numFmt numFmtId="168" formatCode="[$ $]#,##0.00"/>
  </numFmts>
  <fonts count="22">
    <font>
      <sz val="10"/>
      <color rgb="FF000000"/>
      <name val="Arial"/>
      <scheme val="minor"/>
    </font>
    <font>
      <b/>
      <sz val="10"/>
      <color rgb="FF434343"/>
      <name val="Roboto"/>
    </font>
    <font>
      <b/>
      <sz val="10"/>
      <color theme="1"/>
      <name val="Arial"/>
      <scheme val="minor"/>
    </font>
    <font>
      <b/>
      <sz val="10"/>
      <color rgb="FF000000"/>
      <name val="Arial"/>
      <scheme val="minor"/>
    </font>
    <font>
      <sz val="10"/>
      <color theme="1"/>
      <name val="Arial"/>
      <scheme val="minor"/>
    </font>
    <font>
      <sz val="10"/>
      <color rgb="FF000000"/>
      <name val="Roboto"/>
    </font>
    <font>
      <sz val="10"/>
      <color rgb="FF000000"/>
      <name val="Arial"/>
      <scheme val="minor"/>
    </font>
    <font>
      <u/>
      <sz val="10"/>
      <color rgb="FF0000FF"/>
      <name val="Arial"/>
    </font>
    <font>
      <sz val="10"/>
      <color rgb="FF000000"/>
      <name val="Arial"/>
    </font>
    <font>
      <b/>
      <sz val="10"/>
      <color rgb="FF000000"/>
      <name val="Roboto"/>
    </font>
    <font>
      <sz val="10"/>
      <color rgb="FF000000"/>
      <name val="Roboto"/>
    </font>
    <font>
      <u/>
      <sz val="10"/>
      <color rgb="FF000000"/>
      <name val="Roboto"/>
    </font>
    <font>
      <sz val="10"/>
      <color rgb="FF000000"/>
      <name val="Arial"/>
    </font>
    <font>
      <u/>
      <sz val="10"/>
      <color rgb="FF0000FF"/>
      <name val="Arial"/>
    </font>
    <font>
      <sz val="10"/>
      <color rgb="FF434343"/>
      <name val="Roboto"/>
    </font>
    <font>
      <u/>
      <sz val="10"/>
      <color rgb="FF0000FF"/>
      <name val="Arial"/>
    </font>
    <font>
      <u/>
      <sz val="11"/>
      <color rgb="FF0000FF"/>
      <name val="Calibri"/>
    </font>
    <font>
      <sz val="11"/>
      <color theme="1"/>
      <name val="Calibri"/>
    </font>
    <font>
      <u/>
      <sz val="11"/>
      <color rgb="FF0000FF"/>
      <name val="Calibri"/>
    </font>
    <font>
      <u/>
      <sz val="10"/>
      <color rgb="FF0000FF"/>
      <name val="Arial"/>
    </font>
    <font>
      <u/>
      <sz val="10"/>
      <color rgb="FF0000FF"/>
      <name val="Arial"/>
    </font>
    <font>
      <sz val="10"/>
      <color theme="1"/>
      <name val="Arial"/>
    </font>
  </fonts>
  <fills count="9">
    <fill>
      <patternFill patternType="none"/>
    </fill>
    <fill>
      <patternFill patternType="gray125"/>
    </fill>
    <fill>
      <patternFill patternType="solid">
        <fgColor rgb="FFD9EAD3"/>
        <bgColor rgb="FFD9EAD3"/>
      </patternFill>
    </fill>
    <fill>
      <patternFill patternType="solid">
        <fgColor rgb="FFFFFFFF"/>
        <bgColor rgb="FFFFFFFF"/>
      </patternFill>
    </fill>
    <fill>
      <patternFill patternType="solid">
        <fgColor rgb="FFF8F9FA"/>
        <bgColor rgb="FFF8F9FA"/>
      </patternFill>
    </fill>
    <fill>
      <patternFill patternType="solid">
        <fgColor rgb="FFF3F3F3"/>
        <bgColor rgb="FFF3F3F3"/>
      </patternFill>
    </fill>
    <fill>
      <patternFill patternType="solid">
        <fgColor rgb="FFEFEFEF"/>
        <bgColor rgb="FFEFEFEF"/>
      </patternFill>
    </fill>
    <fill>
      <patternFill patternType="solid">
        <fgColor theme="0"/>
        <bgColor rgb="FFFFFFFF"/>
      </patternFill>
    </fill>
    <fill>
      <patternFill patternType="solid">
        <fgColor theme="0"/>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FFFFFF"/>
      </left>
      <right style="thin">
        <color rgb="FFFFFFFF"/>
      </right>
      <top/>
      <bottom style="thin">
        <color rgb="FFFFFFFF"/>
      </bottom>
      <diagonal/>
    </border>
    <border>
      <left style="thin">
        <color rgb="FFF8F9FA"/>
      </left>
      <right style="thin">
        <color rgb="FFF8F9FA"/>
      </right>
      <top style="thin">
        <color rgb="FFF8F9FA"/>
      </top>
      <bottom style="thin">
        <color rgb="FFF8F9FA"/>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442F65"/>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s>
  <cellStyleXfs count="1">
    <xf numFmtId="0" fontId="0" fillId="0" borderId="0"/>
  </cellStyleXfs>
  <cellXfs count="204">
    <xf numFmtId="0" fontId="0" fillId="0" borderId="0" xfId="0" applyFont="1" applyAlignment="1"/>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4" fillId="0" borderId="0" xfId="0" applyFont="1" applyAlignment="1">
      <alignment horizontal="center" vertical="center"/>
    </xf>
    <xf numFmtId="0" fontId="5" fillId="3" borderId="1" xfId="0" applyFont="1" applyFill="1" applyBorder="1" applyAlignment="1">
      <alignment horizontal="center" vertical="center"/>
    </xf>
    <xf numFmtId="1" fontId="5" fillId="3" borderId="1" xfId="0" applyNumberFormat="1" applyFont="1" applyFill="1" applyBorder="1" applyAlignment="1">
      <alignment vertical="center"/>
    </xf>
    <xf numFmtId="0" fontId="5" fillId="3" borderId="1" xfId="0" applyFont="1" applyFill="1" applyBorder="1" applyAlignment="1">
      <alignment vertical="center"/>
    </xf>
    <xf numFmtId="0" fontId="5" fillId="3" borderId="1" xfId="0" applyFont="1" applyFill="1" applyBorder="1" applyAlignment="1">
      <alignment vertical="center"/>
    </xf>
    <xf numFmtId="0" fontId="6"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vertical="center"/>
    </xf>
    <xf numFmtId="0" fontId="6" fillId="3" borderId="1" xfId="0" applyFont="1" applyFill="1" applyBorder="1" applyAlignment="1">
      <alignment vertical="center" wrapText="1"/>
    </xf>
    <xf numFmtId="164" fontId="4" fillId="0" borderId="1" xfId="0" applyNumberFormat="1" applyFont="1" applyBorder="1" applyAlignment="1">
      <alignment horizontal="center" vertical="center"/>
    </xf>
    <xf numFmtId="164" fontId="6" fillId="3" borderId="1" xfId="0" applyNumberFormat="1" applyFont="1" applyFill="1" applyBorder="1" applyAlignment="1">
      <alignment horizontal="center" vertical="center"/>
    </xf>
    <xf numFmtId="165" fontId="6" fillId="3" borderId="1" xfId="0" applyNumberFormat="1" applyFont="1" applyFill="1" applyBorder="1" applyAlignment="1">
      <alignment horizontal="center" vertical="center"/>
    </xf>
    <xf numFmtId="165" fontId="6" fillId="3" borderId="1" xfId="0" applyNumberFormat="1" applyFont="1" applyFill="1" applyBorder="1" applyAlignment="1">
      <alignment horizontal="center" vertical="center"/>
    </xf>
    <xf numFmtId="0" fontId="6" fillId="3" borderId="1" xfId="0" applyFont="1" applyFill="1" applyBorder="1" applyAlignment="1">
      <alignment vertical="center"/>
    </xf>
    <xf numFmtId="0" fontId="6" fillId="3"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4" fillId="0" borderId="1" xfId="0" applyFont="1" applyBorder="1" applyAlignment="1">
      <alignment vertical="center"/>
    </xf>
    <xf numFmtId="0" fontId="5" fillId="3" borderId="1" xfId="0" applyFont="1" applyFill="1" applyBorder="1" applyAlignment="1">
      <alignment vertical="center" wrapText="1"/>
    </xf>
    <xf numFmtId="166" fontId="6" fillId="3" borderId="1" xfId="0" applyNumberFormat="1" applyFont="1" applyFill="1" applyBorder="1" applyAlignment="1">
      <alignment horizontal="center" vertical="center"/>
    </xf>
    <xf numFmtId="0" fontId="5" fillId="3" borderId="1" xfId="0" applyFont="1" applyFill="1" applyBorder="1" applyAlignment="1">
      <alignment horizontal="center" vertical="center" wrapText="1"/>
    </xf>
    <xf numFmtId="0" fontId="4" fillId="0" borderId="1" xfId="0" applyFont="1" applyBorder="1" applyAlignment="1">
      <alignment vertical="center"/>
    </xf>
    <xf numFmtId="166" fontId="6" fillId="3" borderId="1" xfId="0" applyNumberFormat="1" applyFont="1" applyFill="1" applyBorder="1" applyAlignment="1">
      <alignment horizontal="center" vertical="center"/>
    </xf>
    <xf numFmtId="164" fontId="6" fillId="3" borderId="0" xfId="0" applyNumberFormat="1" applyFont="1" applyFill="1" applyAlignment="1">
      <alignment horizontal="center" vertical="center"/>
    </xf>
    <xf numFmtId="0" fontId="6" fillId="3" borderId="0" xfId="0" applyFont="1" applyFill="1" applyAlignment="1">
      <alignment horizontal="center" vertical="center" wrapText="1"/>
    </xf>
    <xf numFmtId="0" fontId="6" fillId="3" borderId="1" xfId="0" applyFont="1" applyFill="1" applyBorder="1" applyAlignment="1">
      <alignment horizontal="center" vertical="center" wrapText="1"/>
    </xf>
    <xf numFmtId="164" fontId="4" fillId="0" borderId="1" xfId="0" applyNumberFormat="1" applyFont="1" applyBorder="1" applyAlignment="1">
      <alignment horizontal="center" vertical="center"/>
    </xf>
    <xf numFmtId="0" fontId="6" fillId="3" borderId="0" xfId="0" applyFont="1" applyFill="1" applyAlignment="1">
      <alignment vertical="center" wrapText="1"/>
    </xf>
    <xf numFmtId="0" fontId="6" fillId="3" borderId="0" xfId="0" applyFont="1" applyFill="1" applyAlignment="1">
      <alignment wrapText="1"/>
    </xf>
    <xf numFmtId="0" fontId="6" fillId="3" borderId="0" xfId="0" applyFont="1" applyFill="1" applyAlignment="1">
      <alignment wrapText="1"/>
    </xf>
    <xf numFmtId="0" fontId="6" fillId="3" borderId="1" xfId="0" applyFont="1" applyFill="1" applyBorder="1" applyAlignment="1">
      <alignment horizontal="center" vertical="center"/>
    </xf>
    <xf numFmtId="0" fontId="8" fillId="3" borderId="0" xfId="0" applyFont="1" applyFill="1" applyAlignment="1">
      <alignment horizontal="right" vertical="center"/>
    </xf>
    <xf numFmtId="164" fontId="3" fillId="3" borderId="1" xfId="0" applyNumberFormat="1" applyFont="1" applyFill="1" applyBorder="1" applyAlignment="1">
      <alignment horizontal="center" vertical="center"/>
    </xf>
    <xf numFmtId="164" fontId="6" fillId="3" borderId="0" xfId="0" applyNumberFormat="1" applyFont="1" applyFill="1" applyAlignment="1">
      <alignment vertical="center"/>
    </xf>
    <xf numFmtId="164" fontId="6" fillId="3" borderId="1" xfId="0" applyNumberFormat="1" applyFont="1" applyFill="1" applyBorder="1" applyAlignment="1">
      <alignment horizontal="center" vertical="center"/>
    </xf>
    <xf numFmtId="0" fontId="9" fillId="3" borderId="1" xfId="0" applyFont="1" applyFill="1" applyBorder="1" applyAlignment="1">
      <alignment horizontal="center" vertical="center"/>
    </xf>
    <xf numFmtId="0" fontId="4" fillId="3" borderId="1" xfId="0" applyFont="1" applyFill="1" applyBorder="1" applyAlignment="1">
      <alignment vertical="center"/>
    </xf>
    <xf numFmtId="0" fontId="4" fillId="3" borderId="0" xfId="0" applyFont="1" applyFill="1"/>
    <xf numFmtId="0" fontId="4" fillId="3" borderId="1" xfId="0" applyFont="1" applyFill="1" applyBorder="1" applyAlignment="1">
      <alignment vertical="center"/>
    </xf>
    <xf numFmtId="0" fontId="6" fillId="3" borderId="1" xfId="0" applyFont="1" applyFill="1" applyBorder="1" applyAlignment="1">
      <alignment vertical="center" wrapText="1"/>
    </xf>
    <xf numFmtId="0" fontId="6" fillId="3" borderId="1" xfId="0" applyFont="1" applyFill="1" applyBorder="1" applyAlignment="1">
      <alignment horizontal="right" vertical="center"/>
    </xf>
    <xf numFmtId="0" fontId="10" fillId="3" borderId="1" xfId="0" applyFont="1" applyFill="1" applyBorder="1" applyAlignment="1">
      <alignment horizontal="center" vertical="center" wrapText="1"/>
    </xf>
    <xf numFmtId="164" fontId="8" fillId="3" borderId="0" xfId="0" applyNumberFormat="1" applyFont="1" applyFill="1" applyAlignment="1">
      <alignment horizontal="center"/>
    </xf>
    <xf numFmtId="0" fontId="11" fillId="3" borderId="1" xfId="0" applyFont="1" applyFill="1" applyBorder="1" applyAlignment="1">
      <alignment horizontal="center" vertical="center"/>
    </xf>
    <xf numFmtId="167" fontId="6" fillId="3" borderId="1" xfId="0" applyNumberFormat="1" applyFont="1" applyFill="1" applyBorder="1" applyAlignment="1">
      <alignment horizontal="center" vertical="center"/>
    </xf>
    <xf numFmtId="0" fontId="4" fillId="3" borderId="1" xfId="0" applyFont="1" applyFill="1" applyBorder="1" applyAlignment="1">
      <alignment vertical="center" wrapText="1"/>
    </xf>
    <xf numFmtId="0" fontId="5" fillId="3" borderId="1" xfId="0" applyFont="1" applyFill="1" applyBorder="1" applyAlignment="1">
      <alignment horizontal="center" vertical="center"/>
    </xf>
    <xf numFmtId="1" fontId="5" fillId="3" borderId="1" xfId="0" applyNumberFormat="1" applyFont="1" applyFill="1" applyBorder="1" applyAlignment="1">
      <alignment horizontal="right" vertical="center"/>
    </xf>
    <xf numFmtId="0" fontId="5" fillId="3" borderId="1" xfId="0" applyFont="1" applyFill="1" applyBorder="1" applyAlignment="1">
      <alignment horizontal="left" vertical="center"/>
    </xf>
    <xf numFmtId="0" fontId="5" fillId="3" borderId="1" xfId="0" applyFont="1" applyFill="1" applyBorder="1" applyAlignment="1">
      <alignment horizontal="left" vertical="center" wrapText="1"/>
    </xf>
    <xf numFmtId="0" fontId="12" fillId="3" borderId="1" xfId="0" applyFont="1" applyFill="1" applyBorder="1" applyAlignment="1">
      <alignment horizontal="center"/>
    </xf>
    <xf numFmtId="0" fontId="12" fillId="3" borderId="1" xfId="0" applyFont="1" applyFill="1" applyBorder="1" applyAlignment="1">
      <alignment horizontal="center" wrapText="1"/>
    </xf>
    <xf numFmtId="164" fontId="12" fillId="3" borderId="1" xfId="0" applyNumberFormat="1" applyFont="1" applyFill="1" applyBorder="1" applyAlignment="1">
      <alignment horizontal="center" vertical="center"/>
    </xf>
    <xf numFmtId="0" fontId="12" fillId="3" borderId="1" xfId="0" applyFont="1" applyFill="1" applyBorder="1" applyAlignment="1">
      <alignment horizontal="center" vertical="center"/>
    </xf>
    <xf numFmtId="165" fontId="12" fillId="3" borderId="1" xfId="0" applyNumberFormat="1" applyFont="1" applyFill="1" applyBorder="1" applyAlignment="1">
      <alignment horizontal="center" vertical="center"/>
    </xf>
    <xf numFmtId="0" fontId="12" fillId="3" borderId="1" xfId="0" applyFont="1" applyFill="1" applyBorder="1" applyAlignment="1">
      <alignment horizontal="right" vertical="center"/>
    </xf>
    <xf numFmtId="0" fontId="12" fillId="3" borderId="1" xfId="0" applyFont="1" applyFill="1" applyBorder="1" applyAlignment="1">
      <alignment horizontal="left" vertical="center" wrapText="1"/>
    </xf>
    <xf numFmtId="0" fontId="12" fillId="3" borderId="1" xfId="0" applyFont="1" applyFill="1" applyBorder="1" applyAlignment="1">
      <alignment horizontal="center" vertical="center" wrapText="1"/>
    </xf>
    <xf numFmtId="0" fontId="13" fillId="3" borderId="1" xfId="0" applyFont="1" applyFill="1" applyBorder="1" applyAlignment="1">
      <alignment horizontal="left" vertical="center" wrapText="1"/>
    </xf>
    <xf numFmtId="0" fontId="12" fillId="3" borderId="1" xfId="0" applyFont="1" applyFill="1" applyBorder="1" applyAlignment="1">
      <alignment horizontal="center"/>
    </xf>
    <xf numFmtId="1" fontId="5" fillId="3" borderId="1" xfId="0" applyNumberFormat="1" applyFont="1" applyFill="1" applyBorder="1" applyAlignment="1">
      <alignment horizontal="center" vertical="center" wrapText="1"/>
    </xf>
    <xf numFmtId="164" fontId="12" fillId="3" borderId="1" xfId="0" applyNumberFormat="1" applyFont="1" applyFill="1" applyBorder="1" applyAlignment="1">
      <alignment horizontal="center" vertical="center" wrapText="1"/>
    </xf>
    <xf numFmtId="165" fontId="12" fillId="3" borderId="1" xfId="0" applyNumberFormat="1" applyFont="1" applyFill="1" applyBorder="1" applyAlignment="1">
      <alignment horizontal="center" vertical="center" wrapText="1"/>
    </xf>
    <xf numFmtId="166" fontId="12" fillId="3" borderId="1" xfId="0" applyNumberFormat="1" applyFont="1" applyFill="1" applyBorder="1" applyAlignment="1">
      <alignment horizontal="center" vertical="center" wrapText="1"/>
    </xf>
    <xf numFmtId="0" fontId="6" fillId="3" borderId="0" xfId="0" applyFont="1" applyFill="1" applyAlignment="1">
      <alignment horizontal="center"/>
    </xf>
    <xf numFmtId="0" fontId="6" fillId="3" borderId="0" xfId="0" applyFont="1" applyFill="1" applyAlignment="1"/>
    <xf numFmtId="0" fontId="14" fillId="3" borderId="1" xfId="0" applyFont="1" applyFill="1" applyBorder="1" applyAlignment="1">
      <alignment horizontal="right" vertical="center"/>
    </xf>
    <xf numFmtId="0" fontId="14" fillId="4" borderId="1" xfId="0" applyFont="1" applyFill="1" applyBorder="1" applyAlignment="1">
      <alignment vertical="center"/>
    </xf>
    <xf numFmtId="0" fontId="14" fillId="3" borderId="1" xfId="0" applyFont="1" applyFill="1" applyBorder="1" applyAlignment="1">
      <alignment vertical="center"/>
    </xf>
    <xf numFmtId="0" fontId="14"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vertical="center" wrapText="1"/>
    </xf>
    <xf numFmtId="0" fontId="5" fillId="3" borderId="1" xfId="0" applyFont="1" applyFill="1" applyBorder="1" applyAlignment="1">
      <alignment vertical="center"/>
    </xf>
    <xf numFmtId="0" fontId="5" fillId="3" borderId="1" xfId="0" applyFont="1" applyFill="1" applyBorder="1" applyAlignment="1">
      <alignment vertical="center"/>
    </xf>
    <xf numFmtId="0" fontId="4" fillId="3" borderId="0" xfId="0" applyFont="1" applyFill="1" applyAlignment="1">
      <alignment vertical="center"/>
    </xf>
    <xf numFmtId="0" fontId="4" fillId="0" borderId="0" xfId="0" applyFont="1"/>
    <xf numFmtId="0" fontId="4" fillId="0" borderId="0" xfId="0" applyFont="1" applyAlignment="1">
      <alignment horizontal="center"/>
    </xf>
    <xf numFmtId="0" fontId="4" fillId="0" borderId="0" xfId="0" applyFont="1" applyAlignment="1">
      <alignment horizontal="center" vertical="center" wrapText="1"/>
    </xf>
    <xf numFmtId="0" fontId="4" fillId="0" borderId="0" xfId="0" applyFont="1" applyAlignment="1">
      <alignment vertical="center"/>
    </xf>
    <xf numFmtId="0" fontId="4" fillId="0" borderId="0" xfId="0" applyFont="1"/>
    <xf numFmtId="0" fontId="1" fillId="2" borderId="1" xfId="0" applyFont="1" applyFill="1" applyBorder="1" applyAlignment="1">
      <alignment horizontal="right" vertical="center"/>
    </xf>
    <xf numFmtId="0" fontId="2" fillId="2" borderId="1" xfId="0" applyFont="1" applyFill="1" applyBorder="1" applyAlignment="1">
      <alignment vertical="center"/>
    </xf>
    <xf numFmtId="0" fontId="2" fillId="2" borderId="1" xfId="0" applyFont="1" applyFill="1" applyBorder="1" applyAlignment="1">
      <alignment vertical="center" wrapText="1"/>
    </xf>
    <xf numFmtId="0" fontId="14" fillId="3" borderId="1" xfId="0" applyFont="1" applyFill="1" applyBorder="1" applyAlignment="1">
      <alignment horizontal="right"/>
    </xf>
    <xf numFmtId="0" fontId="14" fillId="3" borderId="1" xfId="0" applyFont="1" applyFill="1" applyBorder="1" applyAlignment="1"/>
    <xf numFmtId="0" fontId="14" fillId="3" borderId="1" xfId="0" applyFont="1" applyFill="1" applyBorder="1" applyAlignment="1"/>
    <xf numFmtId="0" fontId="14" fillId="4" borderId="1" xfId="0" applyFont="1" applyFill="1" applyBorder="1" applyAlignment="1">
      <alignment vertical="center"/>
    </xf>
    <xf numFmtId="0" fontId="4" fillId="0" borderId="1" xfId="0" applyFont="1" applyBorder="1" applyAlignment="1">
      <alignment vertical="center" wrapText="1"/>
    </xf>
    <xf numFmtId="165" fontId="4" fillId="0" borderId="1" xfId="0" applyNumberFormat="1" applyFont="1" applyBorder="1" applyAlignment="1">
      <alignment vertical="center"/>
    </xf>
    <xf numFmtId="0" fontId="4" fillId="0" borderId="1" xfId="0" applyFont="1" applyBorder="1" applyAlignment="1">
      <alignment horizontal="center" vertical="center"/>
    </xf>
    <xf numFmtId="0" fontId="15" fillId="0" borderId="1" xfId="0" applyFont="1" applyBorder="1" applyAlignment="1">
      <alignment wrapText="1"/>
    </xf>
    <xf numFmtId="0" fontId="4" fillId="0" borderId="1" xfId="0" applyFont="1" applyBorder="1" applyAlignment="1"/>
    <xf numFmtId="0" fontId="14" fillId="4" borderId="1" xfId="0" applyFont="1" applyFill="1" applyBorder="1" applyAlignment="1">
      <alignment horizontal="right" vertical="center"/>
    </xf>
    <xf numFmtId="0" fontId="14" fillId="4" borderId="1" xfId="0" applyFont="1" applyFill="1" applyBorder="1" applyAlignment="1">
      <alignment horizontal="right" vertical="center"/>
    </xf>
    <xf numFmtId="0" fontId="14" fillId="3" borderId="2" xfId="0" applyFont="1" applyFill="1" applyBorder="1" applyAlignment="1">
      <alignment vertical="center"/>
    </xf>
    <xf numFmtId="166" fontId="4" fillId="0" borderId="1" xfId="0" applyNumberFormat="1" applyFont="1" applyBorder="1" applyAlignment="1">
      <alignment vertical="center"/>
    </xf>
    <xf numFmtId="0" fontId="16" fillId="0" borderId="1" xfId="0" applyFont="1" applyBorder="1" applyAlignment="1">
      <alignment vertical="center" wrapText="1"/>
    </xf>
    <xf numFmtId="0" fontId="17" fillId="0" borderId="1" xfId="0" applyFont="1" applyBorder="1" applyAlignment="1">
      <alignment vertical="center" wrapText="1"/>
    </xf>
    <xf numFmtId="0" fontId="14" fillId="3" borderId="1" xfId="0" applyFont="1" applyFill="1" applyBorder="1" applyAlignment="1">
      <alignment vertical="center"/>
    </xf>
    <xf numFmtId="0" fontId="4" fillId="0" borderId="1" xfId="0" applyFont="1" applyBorder="1" applyAlignment="1">
      <alignment wrapText="1"/>
    </xf>
    <xf numFmtId="0" fontId="14" fillId="3" borderId="1" xfId="0" applyFont="1" applyFill="1" applyBorder="1" applyAlignment="1">
      <alignment horizontal="right" vertical="center"/>
    </xf>
    <xf numFmtId="0" fontId="18" fillId="0" borderId="1" xfId="0" applyFont="1" applyBorder="1" applyAlignment="1">
      <alignment wrapText="1"/>
    </xf>
    <xf numFmtId="0" fontId="17" fillId="0" borderId="1" xfId="0" applyFont="1" applyBorder="1" applyAlignment="1">
      <alignment wrapText="1"/>
    </xf>
    <xf numFmtId="0" fontId="14" fillId="3" borderId="1" xfId="0" applyFont="1" applyFill="1" applyBorder="1" applyAlignment="1">
      <alignment vertical="center"/>
    </xf>
    <xf numFmtId="0" fontId="14" fillId="3" borderId="1" xfId="0" applyFont="1" applyFill="1" applyBorder="1" applyAlignment="1">
      <alignment horizontal="right" vertical="center"/>
    </xf>
    <xf numFmtId="0" fontId="14" fillId="3" borderId="1" xfId="0" applyFont="1" applyFill="1" applyBorder="1" applyAlignment="1">
      <alignment horizontal="right" vertical="center"/>
    </xf>
    <xf numFmtId="0" fontId="14" fillId="3" borderId="1" xfId="0" applyFont="1" applyFill="1" applyBorder="1" applyAlignment="1">
      <alignment vertical="center"/>
    </xf>
    <xf numFmtId="165" fontId="4" fillId="3" borderId="1" xfId="0" applyNumberFormat="1" applyFont="1" applyFill="1" applyBorder="1" applyAlignment="1">
      <alignment horizontal="right" vertical="center"/>
    </xf>
    <xf numFmtId="0" fontId="4" fillId="3" borderId="1" xfId="0" applyFont="1" applyFill="1" applyBorder="1" applyAlignment="1">
      <alignment horizontal="center" vertical="center"/>
    </xf>
    <xf numFmtId="166" fontId="4" fillId="3" borderId="1" xfId="0" applyNumberFormat="1" applyFont="1" applyFill="1" applyBorder="1" applyAlignment="1">
      <alignment horizontal="right" vertical="center"/>
    </xf>
    <xf numFmtId="0" fontId="4" fillId="0" borderId="1" xfId="0" applyFont="1" applyBorder="1" applyAlignment="1">
      <alignment horizontal="left" vertical="center"/>
    </xf>
    <xf numFmtId="0" fontId="19" fillId="0" borderId="0" xfId="0" applyFont="1" applyAlignment="1">
      <alignment vertical="center" wrapText="1"/>
    </xf>
    <xf numFmtId="0" fontId="20" fillId="0" borderId="1" xfId="0" applyFont="1" applyBorder="1" applyAlignment="1">
      <alignment vertical="center" wrapText="1"/>
    </xf>
    <xf numFmtId="164" fontId="4" fillId="3" borderId="1" xfId="0" applyNumberFormat="1" applyFont="1" applyFill="1" applyBorder="1" applyAlignment="1">
      <alignment horizontal="center" vertical="center"/>
    </xf>
    <xf numFmtId="3" fontId="4" fillId="0" borderId="1" xfId="0" applyNumberFormat="1" applyFont="1" applyBorder="1" applyAlignment="1">
      <alignment horizontal="center" vertical="center"/>
    </xf>
    <xf numFmtId="167" fontId="4" fillId="0" borderId="1" xfId="0" applyNumberFormat="1" applyFont="1" applyBorder="1" applyAlignment="1">
      <alignment vertical="center"/>
    </xf>
    <xf numFmtId="0" fontId="21" fillId="0" borderId="1" xfId="0" applyFont="1" applyBorder="1" applyAlignment="1">
      <alignment horizontal="left" vertical="center"/>
    </xf>
    <xf numFmtId="165" fontId="21" fillId="3" borderId="1" xfId="0" applyNumberFormat="1" applyFont="1" applyFill="1" applyBorder="1" applyAlignment="1">
      <alignment horizontal="right" vertical="center"/>
    </xf>
    <xf numFmtId="165" fontId="21" fillId="3" borderId="1" xfId="0" applyNumberFormat="1" applyFont="1" applyFill="1" applyBorder="1" applyAlignment="1">
      <alignment horizontal="left" vertical="center"/>
    </xf>
    <xf numFmtId="0" fontId="21" fillId="3" borderId="1" xfId="0" applyFont="1" applyFill="1" applyBorder="1" applyAlignment="1">
      <alignment horizontal="center" vertical="center"/>
    </xf>
    <xf numFmtId="0" fontId="21" fillId="3" borderId="1" xfId="0" applyFont="1" applyFill="1" applyBorder="1" applyAlignment="1">
      <alignment horizontal="left" vertical="center"/>
    </xf>
    <xf numFmtId="0" fontId="4" fillId="0" borderId="1" xfId="0" applyFont="1" applyBorder="1" applyAlignment="1">
      <alignment vertical="top" wrapText="1"/>
    </xf>
    <xf numFmtId="0" fontId="21" fillId="0" borderId="1" xfId="0" applyFont="1" applyBorder="1" applyAlignment="1">
      <alignment vertical="center"/>
    </xf>
    <xf numFmtId="0" fontId="21" fillId="3" borderId="1" xfId="0" applyFont="1" applyFill="1" applyBorder="1" applyAlignment="1">
      <alignment vertical="center"/>
    </xf>
    <xf numFmtId="0" fontId="4" fillId="0" borderId="1" xfId="0" applyFont="1" applyBorder="1"/>
    <xf numFmtId="3" fontId="14" fillId="4" borderId="1" xfId="0" applyNumberFormat="1" applyFont="1" applyFill="1" applyBorder="1" applyAlignment="1">
      <alignment horizontal="right" vertical="center"/>
    </xf>
    <xf numFmtId="0" fontId="21" fillId="0" borderId="1" xfId="0" applyFont="1" applyBorder="1" applyAlignment="1">
      <alignment wrapText="1"/>
    </xf>
    <xf numFmtId="0" fontId="21" fillId="0" borderId="1" xfId="0" applyFont="1" applyBorder="1" applyAlignment="1">
      <alignment vertical="top" wrapText="1"/>
    </xf>
    <xf numFmtId="0" fontId="21" fillId="0" borderId="1" xfId="0" applyFont="1" applyBorder="1" applyAlignment="1">
      <alignment vertical="center" wrapText="1"/>
    </xf>
    <xf numFmtId="165" fontId="21" fillId="3" borderId="1" xfId="0" applyNumberFormat="1" applyFont="1" applyFill="1" applyBorder="1" applyAlignment="1">
      <alignment horizontal="right" vertical="center"/>
    </xf>
    <xf numFmtId="0" fontId="14" fillId="3" borderId="1" xfId="0" applyFont="1" applyFill="1" applyBorder="1" applyAlignment="1">
      <alignment vertical="center" wrapText="1"/>
    </xf>
    <xf numFmtId="168" fontId="4" fillId="3" borderId="1" xfId="0" applyNumberFormat="1" applyFont="1" applyFill="1" applyBorder="1" applyAlignment="1">
      <alignment horizontal="center" vertical="center"/>
    </xf>
    <xf numFmtId="0" fontId="21" fillId="0" borderId="1" xfId="0" applyFont="1" applyBorder="1" applyAlignment="1">
      <alignment vertical="center"/>
    </xf>
    <xf numFmtId="165" fontId="4" fillId="0" borderId="1" xfId="0" applyNumberFormat="1" applyFont="1" applyBorder="1" applyAlignment="1">
      <alignment horizontal="right" vertical="center"/>
    </xf>
    <xf numFmtId="0" fontId="14" fillId="4" borderId="1" xfId="0" applyFont="1" applyFill="1" applyBorder="1" applyAlignment="1">
      <alignment vertical="center" wrapText="1"/>
    </xf>
    <xf numFmtId="0" fontId="14" fillId="4" borderId="1" xfId="0" quotePrefix="1" applyFont="1" applyFill="1" applyBorder="1" applyAlignment="1">
      <alignment horizontal="center" vertical="center"/>
    </xf>
    <xf numFmtId="3" fontId="14" fillId="3" borderId="1" xfId="0" applyNumberFormat="1" applyFont="1" applyFill="1" applyBorder="1" applyAlignment="1">
      <alignment horizontal="right" vertical="center"/>
    </xf>
    <xf numFmtId="0" fontId="21" fillId="0" borderId="1" xfId="0" applyFont="1" applyBorder="1" applyAlignment="1">
      <alignment vertical="center" wrapText="1"/>
    </xf>
    <xf numFmtId="0" fontId="21" fillId="0" borderId="1" xfId="0" applyFont="1" applyBorder="1" applyAlignment="1">
      <alignment vertical="top" wrapText="1"/>
    </xf>
    <xf numFmtId="0" fontId="14" fillId="3" borderId="1" xfId="0" quotePrefix="1" applyFont="1" applyFill="1" applyBorder="1" applyAlignment="1">
      <alignment horizontal="center" vertical="center"/>
    </xf>
    <xf numFmtId="3" fontId="14" fillId="4" borderId="1" xfId="0" applyNumberFormat="1" applyFont="1" applyFill="1" applyBorder="1" applyAlignment="1">
      <alignment horizontal="right" vertical="center"/>
    </xf>
    <xf numFmtId="0" fontId="14" fillId="3" borderId="1" xfId="0" applyFont="1" applyFill="1" applyBorder="1" applyAlignment="1">
      <alignment horizontal="center" vertical="center"/>
    </xf>
    <xf numFmtId="0" fontId="17" fillId="0" borderId="0" xfId="0" applyFont="1" applyAlignment="1">
      <alignment vertical="center" wrapText="1"/>
    </xf>
    <xf numFmtId="0" fontId="17" fillId="0" borderId="1" xfId="0" applyFont="1" applyBorder="1" applyAlignment="1">
      <alignment vertical="center" wrapText="1"/>
    </xf>
    <xf numFmtId="0" fontId="17" fillId="0" borderId="0" xfId="0" applyFont="1" applyAlignment="1">
      <alignment vertical="center" wrapText="1"/>
    </xf>
    <xf numFmtId="0" fontId="14" fillId="3" borderId="1" xfId="0" applyFont="1" applyFill="1" applyBorder="1" applyAlignment="1">
      <alignment vertical="center"/>
    </xf>
    <xf numFmtId="0" fontId="14" fillId="3" borderId="0" xfId="0" applyFont="1" applyFill="1" applyAlignment="1">
      <alignment horizontal="center" vertical="center"/>
    </xf>
    <xf numFmtId="0" fontId="14" fillId="3" borderId="3" xfId="0" quotePrefix="1" applyFont="1" applyFill="1" applyBorder="1" applyAlignment="1">
      <alignment horizontal="center" vertical="center"/>
    </xf>
    <xf numFmtId="0" fontId="14" fillId="4" borderId="0" xfId="0" applyFont="1" applyFill="1" applyAlignment="1">
      <alignment horizontal="center" vertical="center"/>
    </xf>
    <xf numFmtId="0" fontId="14" fillId="4" borderId="4" xfId="0" quotePrefix="1" applyFont="1" applyFill="1" applyBorder="1" applyAlignment="1">
      <alignment horizontal="center" vertical="center"/>
    </xf>
    <xf numFmtId="0" fontId="14" fillId="3" borderId="5" xfId="0" quotePrefix="1" applyFont="1" applyFill="1" applyBorder="1" applyAlignment="1">
      <alignment horizontal="center" vertical="center"/>
    </xf>
    <xf numFmtId="0" fontId="14" fillId="3" borderId="6" xfId="0" quotePrefix="1" applyFont="1" applyFill="1" applyBorder="1" applyAlignment="1">
      <alignment horizontal="center" vertical="center"/>
    </xf>
    <xf numFmtId="0" fontId="2" fillId="2" borderId="2" xfId="0" applyFont="1" applyFill="1" applyBorder="1" applyAlignment="1">
      <alignment vertical="center"/>
    </xf>
    <xf numFmtId="0" fontId="2" fillId="2" borderId="7" xfId="0" applyFont="1" applyFill="1" applyBorder="1" applyAlignment="1">
      <alignment horizontal="center" vertical="center"/>
    </xf>
    <xf numFmtId="0" fontId="14" fillId="5" borderId="2" xfId="0" applyFont="1" applyFill="1" applyBorder="1" applyAlignment="1">
      <alignment vertical="center"/>
    </xf>
    <xf numFmtId="0" fontId="4" fillId="5" borderId="7" xfId="0" applyFont="1" applyFill="1" applyBorder="1" applyAlignment="1">
      <alignment horizontal="left" vertical="center"/>
    </xf>
    <xf numFmtId="0" fontId="4" fillId="5" borderId="1" xfId="0" applyFont="1" applyFill="1" applyBorder="1" applyAlignment="1">
      <alignment horizontal="center" vertical="center"/>
    </xf>
    <xf numFmtId="164" fontId="4" fillId="5" borderId="1" xfId="0" applyNumberFormat="1" applyFont="1" applyFill="1" applyBorder="1" applyAlignment="1">
      <alignment horizontal="center" vertical="center"/>
    </xf>
    <xf numFmtId="164" fontId="4" fillId="5" borderId="1" xfId="0" applyNumberFormat="1" applyFont="1" applyFill="1" applyBorder="1" applyAlignment="1">
      <alignment vertical="center"/>
    </xf>
    <xf numFmtId="0" fontId="4" fillId="0" borderId="7" xfId="0" applyFont="1" applyBorder="1" applyAlignment="1">
      <alignment vertical="center"/>
    </xf>
    <xf numFmtId="0" fontId="4" fillId="0" borderId="1" xfId="0" applyFont="1" applyBorder="1" applyAlignment="1">
      <alignment horizontal="center" vertical="center"/>
    </xf>
    <xf numFmtId="164" fontId="4" fillId="0" borderId="1" xfId="0" applyNumberFormat="1" applyFont="1" applyBorder="1" applyAlignment="1">
      <alignment vertical="center"/>
    </xf>
    <xf numFmtId="0" fontId="4" fillId="5" borderId="8" xfId="0" applyFont="1" applyFill="1" applyBorder="1" applyAlignment="1">
      <alignment vertical="center"/>
    </xf>
    <xf numFmtId="0" fontId="4" fillId="5" borderId="7" xfId="0" applyFont="1" applyFill="1" applyBorder="1" applyAlignment="1">
      <alignment vertical="center"/>
    </xf>
    <xf numFmtId="0" fontId="14" fillId="3" borderId="8" xfId="0" applyFont="1" applyFill="1" applyBorder="1" applyAlignment="1">
      <alignment vertical="center"/>
    </xf>
    <xf numFmtId="0" fontId="4" fillId="0" borderId="9" xfId="0" applyFont="1" applyBorder="1" applyAlignment="1">
      <alignment vertical="center"/>
    </xf>
    <xf numFmtId="0" fontId="4" fillId="6" borderId="8" xfId="0" applyFont="1" applyFill="1" applyBorder="1" applyAlignment="1">
      <alignment vertical="center"/>
    </xf>
    <xf numFmtId="0" fontId="4" fillId="6" borderId="9" xfId="0" applyFont="1" applyFill="1" applyBorder="1" applyAlignment="1">
      <alignment vertical="center"/>
    </xf>
    <xf numFmtId="0" fontId="4" fillId="6" borderId="7" xfId="0" applyFont="1" applyFill="1" applyBorder="1" applyAlignment="1">
      <alignment horizontal="center" vertical="center"/>
    </xf>
    <xf numFmtId="164" fontId="4" fillId="6" borderId="1" xfId="0" applyNumberFormat="1" applyFont="1" applyFill="1" applyBorder="1" applyAlignment="1">
      <alignment vertical="center"/>
    </xf>
    <xf numFmtId="0" fontId="14" fillId="3" borderId="8" xfId="0" applyFont="1" applyFill="1" applyBorder="1" applyAlignment="1">
      <alignment horizontal="left" vertical="center"/>
    </xf>
    <xf numFmtId="0" fontId="1" fillId="3" borderId="9" xfId="0" applyFont="1" applyFill="1" applyBorder="1" applyAlignment="1">
      <alignment horizontal="right" vertical="center"/>
    </xf>
    <xf numFmtId="0" fontId="14" fillId="5" borderId="8" xfId="0" applyFont="1" applyFill="1" applyBorder="1" applyAlignment="1">
      <alignment horizontal="left" vertical="center" wrapText="1"/>
    </xf>
    <xf numFmtId="0" fontId="14" fillId="3" borderId="8" xfId="0" applyFont="1" applyFill="1" applyBorder="1" applyAlignment="1">
      <alignment horizontal="left" vertical="center" wrapText="1"/>
    </xf>
    <xf numFmtId="0" fontId="14" fillId="3" borderId="2" xfId="0" applyFont="1" applyFill="1" applyBorder="1" applyAlignment="1">
      <alignment horizontal="right" vertical="center"/>
    </xf>
    <xf numFmtId="0" fontId="1" fillId="3" borderId="7" xfId="0" applyFont="1" applyFill="1" applyBorder="1" applyAlignment="1">
      <alignment horizontal="right" vertical="center"/>
    </xf>
    <xf numFmtId="0" fontId="2" fillId="0" borderId="1" xfId="0" applyFont="1" applyBorder="1" applyAlignment="1">
      <alignment horizontal="center" vertical="center"/>
    </xf>
    <xf numFmtId="164" fontId="2" fillId="0" borderId="1" xfId="0" applyNumberFormat="1" applyFont="1" applyBorder="1" applyAlignment="1">
      <alignment vertical="center"/>
    </xf>
    <xf numFmtId="0" fontId="4" fillId="0" borderId="0" xfId="0" applyFont="1" applyAlignment="1"/>
    <xf numFmtId="0" fontId="4" fillId="2" borderId="1" xfId="0" applyFont="1" applyFill="1" applyBorder="1" applyAlignment="1">
      <alignment horizontal="center"/>
    </xf>
    <xf numFmtId="0" fontId="4" fillId="2" borderId="1" xfId="0" applyFont="1" applyFill="1" applyBorder="1" applyAlignment="1"/>
    <xf numFmtId="0" fontId="4" fillId="0" borderId="1" xfId="0" applyFont="1" applyBorder="1" applyAlignment="1">
      <alignment horizontal="center"/>
    </xf>
    <xf numFmtId="164" fontId="4" fillId="0" borderId="1" xfId="0" applyNumberFormat="1" applyFont="1" applyBorder="1" applyAlignment="1">
      <alignment horizontal="center"/>
    </xf>
    <xf numFmtId="0" fontId="4" fillId="0" borderId="0" xfId="0" applyFont="1" applyAlignment="1">
      <alignment horizontal="center"/>
    </xf>
    <xf numFmtId="0" fontId="4" fillId="0" borderId="1" xfId="0" applyFont="1" applyBorder="1" applyAlignment="1">
      <alignment horizontal="center"/>
    </xf>
    <xf numFmtId="0" fontId="5" fillId="7" borderId="1" xfId="0" applyFont="1" applyFill="1" applyBorder="1" applyAlignment="1">
      <alignment horizontal="center" vertical="center"/>
    </xf>
    <xf numFmtId="1" fontId="5" fillId="7" borderId="1" xfId="0" applyNumberFormat="1" applyFont="1" applyFill="1" applyBorder="1" applyAlignment="1">
      <alignment vertical="center"/>
    </xf>
    <xf numFmtId="0" fontId="5" fillId="7" borderId="1" xfId="0" applyFont="1" applyFill="1" applyBorder="1" applyAlignment="1">
      <alignment vertical="center"/>
    </xf>
    <xf numFmtId="0" fontId="5" fillId="7" borderId="1" xfId="0" applyFont="1" applyFill="1" applyBorder="1" applyAlignment="1">
      <alignment horizontal="center" vertical="center" wrapText="1"/>
    </xf>
    <xf numFmtId="0" fontId="5" fillId="7" borderId="1" xfId="0" applyFont="1" applyFill="1" applyBorder="1" applyAlignment="1">
      <alignment vertical="center" wrapText="1"/>
    </xf>
    <xf numFmtId="0" fontId="6" fillId="7" borderId="1" xfId="0" applyFont="1" applyFill="1" applyBorder="1" applyAlignment="1">
      <alignment horizontal="center" vertical="center"/>
    </xf>
    <xf numFmtId="0" fontId="6" fillId="7" borderId="1" xfId="0" applyFont="1" applyFill="1" applyBorder="1" applyAlignment="1">
      <alignment vertical="center" wrapText="1"/>
    </xf>
    <xf numFmtId="164" fontId="4" fillId="8" borderId="1" xfId="0" applyNumberFormat="1" applyFont="1" applyFill="1" applyBorder="1" applyAlignment="1">
      <alignment horizontal="center" vertical="center"/>
    </xf>
    <xf numFmtId="164" fontId="6" fillId="7" borderId="1" xfId="0" applyNumberFormat="1" applyFont="1" applyFill="1" applyBorder="1" applyAlignment="1">
      <alignment horizontal="center" vertical="center"/>
    </xf>
    <xf numFmtId="165" fontId="6" fillId="7" borderId="1" xfId="0" applyNumberFormat="1" applyFont="1" applyFill="1" applyBorder="1" applyAlignment="1">
      <alignment horizontal="center" vertical="center"/>
    </xf>
    <xf numFmtId="0" fontId="6" fillId="7" borderId="1" xfId="0" applyFont="1" applyFill="1" applyBorder="1" applyAlignment="1">
      <alignment vertical="center"/>
    </xf>
    <xf numFmtId="0" fontId="6" fillId="7" borderId="1" xfId="0" applyFont="1" applyFill="1" applyBorder="1" applyAlignment="1">
      <alignment horizontal="center" vertical="center" wrapText="1"/>
    </xf>
    <xf numFmtId="0" fontId="7" fillId="7" borderId="1" xfId="0" applyFont="1" applyFill="1" applyBorder="1" applyAlignment="1">
      <alignment horizontal="left" vertical="center" wrapText="1"/>
    </xf>
  </cellXfs>
  <cellStyles count="1">
    <cellStyle name="Normal" xfId="0" builtinId="0"/>
  </cellStyles>
  <dxfs count="8">
    <dxf>
      <fill>
        <patternFill patternType="solid">
          <fgColor rgb="FFFFFFFF"/>
          <bgColor rgb="FFFFFFFF"/>
        </patternFill>
      </fill>
    </dxf>
    <dxf>
      <fill>
        <patternFill patternType="solid">
          <fgColor rgb="FFF8F9FA"/>
          <bgColor rgb="FFF8F9FA"/>
        </patternFill>
      </fill>
    </dxf>
    <dxf>
      <fill>
        <patternFill patternType="solid">
          <fgColor rgb="FFF8F9FA"/>
          <bgColor rgb="FFF8F9FA"/>
        </patternFill>
      </fill>
    </dxf>
    <dxf>
      <fill>
        <patternFill patternType="solid">
          <fgColor rgb="FFFFFFFF"/>
          <bgColor rgb="FFFFFFFF"/>
        </patternFill>
      </fill>
    </dxf>
    <dxf>
      <fill>
        <patternFill patternType="solid">
          <fgColor rgb="FFF8F9FA"/>
          <bgColor rgb="FFF8F9FA"/>
        </patternFill>
      </fill>
    </dxf>
    <dxf>
      <fill>
        <patternFill patternType="solid">
          <fgColor rgb="FFFFFFFF"/>
          <bgColor rgb="FFFFFFFF"/>
        </patternFill>
      </fill>
    </dxf>
    <dxf>
      <fill>
        <patternFill patternType="solid">
          <fgColor rgb="FFF8F9FA"/>
          <bgColor rgb="FFF8F9FA"/>
        </patternFill>
      </fill>
    </dxf>
    <dxf>
      <fill>
        <patternFill patternType="solid">
          <fgColor rgb="FFFFFFFF"/>
          <bgColor rgb="FFFFFFFF"/>
        </patternFill>
      </fill>
    </dxf>
  </dxfs>
  <tableStyles count="4">
    <tableStyle name="NATURALES-style" pivot="0" count="2">
      <tableStyleElement type="firstRowStripe" dxfId="7"/>
      <tableStyleElement type="secondRowStripe" dxfId="6"/>
    </tableStyle>
    <tableStyle name="JURIDICOS-style" pivot="0" count="2">
      <tableStyleElement type="firstRowStripe" dxfId="5"/>
      <tableStyleElement type="secondRowStripe" dxfId="4"/>
    </tableStyle>
    <tableStyle name="JURIDICOS-style 2" pivot="0" count="2">
      <tableStyleElement type="firstRowStripe" dxfId="3"/>
      <tableStyleElement type="secondRowStripe" dxfId="2"/>
    </tableStyle>
    <tableStyle name="JURIDICOS-style 3" pivot="0" count="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microsoft.com/office/2017/10/relationships/person" Target="persons/person.xml"/></Relationships>
</file>

<file path=xl/documenttasks/documenttask1.xml><?xml version="1.0" encoding="utf-8"?>
<Tasks xmlns="http://schemas.microsoft.com/office/tasks/2019/documenttasks"/>
</file>

<file path=xl/documenttasks/documenttask2.xml><?xml version="1.0" encoding="utf-8"?>
<Tasks xmlns="http://schemas.microsoft.com/office/tasks/2019/documenttasks"/>
</file>

<file path=xl/persons/person.xml><?xml version="1.0" encoding="utf-8"?>
<x18tc:personList xmlns:x18tc="http://schemas.microsoft.com/office/spreadsheetml/2018/threadedcomments">
  <x18tc:person displayName="William Andrés Correa Aristizabal" id="{0e2e6bb6-e426-4d1e-8dbd-ea76b7c5effe}" providerId="google-sheets"/>
</x18tc:personList>
</file>

<file path=xl/tables/table1.xml><?xml version="1.0" encoding="utf-8"?>
<table xmlns="http://schemas.openxmlformats.org/spreadsheetml/2006/main" id="1" name="Table_1" displayName="Table_1" ref="A2:N557" headerRowCount="0">
  <tableColumns count="1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s>
  <tableStyleInfo name="NATURALES-style" showFirstColumn="1" showLastColumn="1" showRowStripes="1" showColumnStripes="0"/>
</table>
</file>

<file path=xl/tables/table2.xml><?xml version="1.0" encoding="utf-8"?>
<table xmlns="http://schemas.openxmlformats.org/spreadsheetml/2006/main" id="2" name="Table_2" displayName="Table_2" ref="A2:G52" headerRowCount="0">
  <tableColumns count="7">
    <tableColumn id="1" name="Column1"/>
    <tableColumn id="2" name="Column2"/>
    <tableColumn id="3" name="Column3"/>
    <tableColumn id="4" name="Column4"/>
    <tableColumn id="5" name="Column5"/>
    <tableColumn id="6" name="Column6"/>
    <tableColumn id="7" name="Column7"/>
  </tableColumns>
  <tableStyleInfo name="JURIDICOS-style" showFirstColumn="1" showLastColumn="1" showRowStripes="1" showColumnStripes="0"/>
</table>
</file>

<file path=xl/tables/table3.xml><?xml version="1.0" encoding="utf-8"?>
<table xmlns="http://schemas.openxmlformats.org/spreadsheetml/2006/main" id="3" name="Table_3" displayName="Table_3" ref="I3:I52" headerRowCount="0">
  <tableColumns count="1">
    <tableColumn id="1" name="Column1"/>
  </tableColumns>
  <tableStyleInfo name="JURIDICOS-style 2" showFirstColumn="1" showLastColumn="1" showRowStripes="1" showColumnStripes="0"/>
</table>
</file>

<file path=xl/tables/table4.xml><?xml version="1.0" encoding="utf-8"?>
<table xmlns="http://schemas.openxmlformats.org/spreadsheetml/2006/main" id="4" name="Table_4" displayName="Table_4" ref="P39:U52" headerRowCount="0">
  <tableColumns count="6">
    <tableColumn id="1" name="Column1"/>
    <tableColumn id="2" name="Column2"/>
    <tableColumn id="3" name="Column3"/>
    <tableColumn id="4" name="Column4"/>
    <tableColumn id="5" name="Column5"/>
    <tableColumn id="6" name="Column6"/>
  </tableColumns>
  <tableStyleInfo name="JURIDICOS-style 3"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F2" dT="2026-07-22T16:22:35.00" personId="{0e2e6bb6-e426-4d1e-8dbd-ea76b7c5effe}" id="{a66fbf88-ebc4-4713-93e6-cad381740696}" done="0">
    <x18tc:text xml:space="preserve">ADICIONES Y TERMINACIONES ANTICIPADAS</x18tc:text>
  </x18tc:threadedComment>
</x18tc:ThreadedComments>
</file>

<file path=xl/threadedComments/threadedComment2.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E18" dT="2026-07-22T18:22:41.00" personId="{0e2e6bb6-e426-4d1e-8dbd-ea76b7c5effe}" id="{aebb8827-f2d4-4c93-b51f-e497427e22ee}" done="0">
    <x18tc:text xml:space="preserve">Dinero a Liberar</x18tc:text>
  </x18tc:threadedComment>
  <x18tc:threadedComment ref="E17" dT="2026-07-22T18:25:51.00" personId="{0e2e6bb6-e426-4d1e-8dbd-ea76b7c5effe}" id="{42b853f4-05ab-4ec8-9dd2-9e7d3a3a77c2}" done="0">
    <x18tc:text xml:space="preserve">Valor Adicionado</x18tc:text>
  </x18tc:threadedComment>
</x18tc:ThreadedComments>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9477759&amp;isFromPublicArea=True&amp;isModal=true&amp;asPopupView=true" TargetMode="External"/><Relationship Id="rId21" Type="http://schemas.openxmlformats.org/officeDocument/2006/relationships/hyperlink" Target="https://community.secop.gov.co/Public/Tendering/OpportunityDetail/Index?noticeUID=CO1.NTC.9418112&amp;isFromPublicArea=True&amp;isModal=true&amp;asPopupView=true" TargetMode="External"/><Relationship Id="rId324" Type="http://schemas.openxmlformats.org/officeDocument/2006/relationships/hyperlink" Target="https://community.secop.gov.co/Public/Tendering/OpportunityDetail/Index?noticeUID=CO1.NTC.9656508&amp;isFromPublicArea=True&amp;isModal=true&amp;asPopupView=true" TargetMode="External"/><Relationship Id="rId531" Type="http://schemas.openxmlformats.org/officeDocument/2006/relationships/hyperlink" Target="https://community.secop.gov.co/Public/Tendering/OpportunityDetail/Index?noticeUID=CO1.NTC.9922429&amp;isFromPublicArea=True&amp;isModal=true&amp;asPopupView=true" TargetMode="External"/><Relationship Id="rId170" Type="http://schemas.openxmlformats.org/officeDocument/2006/relationships/hyperlink" Target="https://community.secop.gov.co/Public/Tendering/OpportunityDetail/Index?noticeUID=CO1.NTC.9522452&amp;isFromPublicArea=True&amp;isModal=true&amp;asPopupView=true" TargetMode="External"/><Relationship Id="rId268" Type="http://schemas.openxmlformats.org/officeDocument/2006/relationships/hyperlink" Target="https://community.secop.gov.co/Public/Tendering/OpportunityDetail/Index?noticeUID=CO1.NTC.9600077&amp;isFromPublicArea=True&amp;isModal=true&amp;asPopupView=true" TargetMode="External"/><Relationship Id="rId475" Type="http://schemas.openxmlformats.org/officeDocument/2006/relationships/hyperlink" Target="https://community.secop.gov.co/Public/Tendering/OpportunityDetail/Index?noticeUID=CO1.NTC.9788894&amp;isFromPublicArea=True&amp;isModal=true&amp;asPopupView=true" TargetMode="External"/><Relationship Id="rId32" Type="http://schemas.openxmlformats.org/officeDocument/2006/relationships/hyperlink" Target="https://community.secop.gov.co/Public/Tendering/OpportunityDetail/Index?noticeUID=CO1.NTC.9429949&amp;isFromPublicArea=True&amp;isModal=true&amp;asPopupView=true" TargetMode="External"/><Relationship Id="rId128" Type="http://schemas.openxmlformats.org/officeDocument/2006/relationships/hyperlink" Target="https://community.secop.gov.co/Public/Tendering/OpportunityDetail/Index?noticeUID=CO1.NTC.9494404&amp;isFromPublicArea=True&amp;isModal=true&amp;asPopupView=true" TargetMode="External"/><Relationship Id="rId335" Type="http://schemas.openxmlformats.org/officeDocument/2006/relationships/hyperlink" Target="https://community.secop.gov.co/Public/Tendering/OpportunityDetail/Index?noticeUID=CO1.NTC.9667161&amp;isFromPublicArea=True&amp;isModal=true&amp;asPopupView=true" TargetMode="External"/><Relationship Id="rId542" Type="http://schemas.openxmlformats.org/officeDocument/2006/relationships/hyperlink" Target="https://community.secop.gov.co/Public/Tendering/OpportunityDetail/Index?noticeUID=CO1.NTC.9884636&amp;isFromPublicArea=True&amp;isModal=true&amp;asPopupView=true" TargetMode="External"/><Relationship Id="rId181" Type="http://schemas.openxmlformats.org/officeDocument/2006/relationships/hyperlink" Target="https://community.secop.gov.co/Public/Tendering/OpportunityDetail/Index?noticeUID=CO1.NTC.9530560&amp;isFromPublicArea=True&amp;isModal=true&amp;asPopupView=true" TargetMode="External"/><Relationship Id="rId402" Type="http://schemas.openxmlformats.org/officeDocument/2006/relationships/hyperlink" Target="https://community.secop.gov.co/Public/Tendering/OpportunityDetail/Index?noticeUID=CO1.NTC.9725733&amp;isFromPublicArea=True&amp;isModal=true&amp;asPopupView=true" TargetMode="External"/><Relationship Id="rId279" Type="http://schemas.openxmlformats.org/officeDocument/2006/relationships/hyperlink" Target="https://community.secop.gov.co/Public/Tendering/OpportunityDetail/Index?noticeUID=CO1.NTC.9612673&amp;isFromPublicArea=True&amp;isModal=true&amp;asPopupView=true" TargetMode="External"/><Relationship Id="rId486" Type="http://schemas.openxmlformats.org/officeDocument/2006/relationships/hyperlink" Target="https://community.secop.gov.co/Public/Tendering/OpportunityDetail/Index?noticeUID=CO1.NTC.9809322&amp;isFromPublicArea=True&amp;isModal=true&amp;asPopupView=true" TargetMode="External"/><Relationship Id="rId43" Type="http://schemas.openxmlformats.org/officeDocument/2006/relationships/hyperlink" Target="https://community.secop.gov.co/Public/Tendering/OpportunityDetail/Index?noticeUID=CO1.NTC.9432394&amp;isFromPublicArea=True&amp;isModal=true&amp;asPopupView=true" TargetMode="External"/><Relationship Id="rId139" Type="http://schemas.openxmlformats.org/officeDocument/2006/relationships/hyperlink" Target="https://community.secop.gov.co/Public/Tendering/OpportunityDetail/Index?noticeUID=CO1.NTC.9525051&amp;isFromPublicArea=True&amp;isModal=true&amp;asPopupView=true" TargetMode="External"/><Relationship Id="rId346" Type="http://schemas.openxmlformats.org/officeDocument/2006/relationships/hyperlink" Target="https://community.secop.gov.co/Public/Tendering/OpportunityDetail/Index?noticeUID=CO1.NTC.9689023&amp;isFromPublicArea=True&amp;isModal=true&amp;asPopupView=true" TargetMode="External"/><Relationship Id="rId553" Type="http://schemas.openxmlformats.org/officeDocument/2006/relationships/hyperlink" Target="https://community.secop.gov.co/Public/Tendering/OpportunityDetail/Index?noticeUID=CO1.NTC.9921705&amp;isFromPublicArea=True&amp;isModal=true&amp;asPopupView=true" TargetMode="External"/><Relationship Id="rId192" Type="http://schemas.openxmlformats.org/officeDocument/2006/relationships/hyperlink" Target="https://community.secop.gov.co/Public/Tendering/OpportunityDetail/Index?noticeUID=CO1.NTC.9545705&amp;isFromPublicArea=True&amp;isModal=true&amp;asPopupView=true" TargetMode="External"/><Relationship Id="rId206" Type="http://schemas.openxmlformats.org/officeDocument/2006/relationships/hyperlink" Target="https://community.secop.gov.co/Public/Tendering/OpportunityDetail/Index?noticeUID=CO1.NTC.9555643&amp;isFromPublicArea=True&amp;isModal=true&amp;asPopupView=true" TargetMode="External"/><Relationship Id="rId413" Type="http://schemas.openxmlformats.org/officeDocument/2006/relationships/hyperlink" Target="https://community.secop.gov.co/Public/Tendering/OpportunityDetail/Index?noticeUID=CO1.NTC.9757682&amp;isFromPublicArea=True&amp;isModal=true&amp;asPopupView=true" TargetMode="External"/><Relationship Id="rId497" Type="http://schemas.openxmlformats.org/officeDocument/2006/relationships/hyperlink" Target="https://community.secop.gov.co/Public/Tendering/OpportunityDetail/Index?noticeUID=CO1.NTC.9839833&amp;isFromPublicArea=True&amp;isModal=true&amp;asPopupView=true" TargetMode="External"/><Relationship Id="rId357" Type="http://schemas.openxmlformats.org/officeDocument/2006/relationships/hyperlink" Target="https://community.secop.gov.co/Public/Tendering/OpportunityDetail/Index?noticeUID=CO1.NTC.9695473&amp;isFromPublicArea=True&amp;isModal=true&amp;asPopupView=true" TargetMode="External"/><Relationship Id="rId54" Type="http://schemas.openxmlformats.org/officeDocument/2006/relationships/hyperlink" Target="https://community.secop.gov.co/Public/Tendering/OpportunityDetail/Index?noticeUID=CO1.NTC.9438510&amp;isFromPublicArea=True&amp;isModal=true&amp;asPopupView=true" TargetMode="External"/><Relationship Id="rId217" Type="http://schemas.openxmlformats.org/officeDocument/2006/relationships/hyperlink" Target="https://community.secop.gov.co/Public/Tendering/OpportunityDetail/Index?noticeUID=CO1.NTC.9558567&amp;isFromPublicArea=True&amp;isModal=true&amp;asPopupView=true" TargetMode="External"/><Relationship Id="rId259" Type="http://schemas.openxmlformats.org/officeDocument/2006/relationships/hyperlink" Target="https://community.secop.gov.co/Public/Tendering/OpportunityDetail/Index?noticeUID=CO1.NTC.9605022&amp;isFromPublicArea=True&amp;isModal=true&amp;asPopupView=true" TargetMode="External"/><Relationship Id="rId424" Type="http://schemas.openxmlformats.org/officeDocument/2006/relationships/hyperlink" Target="https://community.secop.gov.co/Public/Tendering/OpportunityDetail/Index?noticeUID=CO1.NTC.9784782&amp;isFromPublicArea=True&amp;isModal=true&amp;asPopupView=true" TargetMode="External"/><Relationship Id="rId466" Type="http://schemas.openxmlformats.org/officeDocument/2006/relationships/hyperlink" Target="https://community.secop.gov.co/Public/Tendering/OpportunityDetail/Index?noticeUID=CO1.NTC.9776899&amp;isFromPublicArea=True&amp;isModal=true&amp;asPopupView=true" TargetMode="External"/><Relationship Id="rId23" Type="http://schemas.openxmlformats.org/officeDocument/2006/relationships/hyperlink" Target="https://community.secop.gov.co/Public/Tendering/OpportunityDetail/Index?noticeUID=CO1.NTC.9418669&amp;isFromPublicArea=True&amp;isModal=true&amp;asPopupView=true" TargetMode="External"/><Relationship Id="rId119" Type="http://schemas.openxmlformats.org/officeDocument/2006/relationships/hyperlink" Target="https://community.secop.gov.co/Public/Tendering/OpportunityDetail/Index?noticeUID=CO1.NTC.9479185&amp;isFromPublicArea=True&amp;isModal=true&amp;asPopupView=true" TargetMode="External"/><Relationship Id="rId270" Type="http://schemas.openxmlformats.org/officeDocument/2006/relationships/hyperlink" Target="https://community.secop.gov.co/Public/Tendering/OpportunityDetail/Index?noticeUID=CO1.NTC.9600703&amp;isFromPublicArea=True&amp;isModal=true&amp;asPopupView=true" TargetMode="External"/><Relationship Id="rId326" Type="http://schemas.openxmlformats.org/officeDocument/2006/relationships/hyperlink" Target="https://community.secop.gov.co/Public/Tendering/OpportunityDetail/Index?noticeUID=CO1.NTC.9657549&amp;isFromPublicArea=True&amp;isModal=true&amp;asPopupView=true" TargetMode="External"/><Relationship Id="rId533" Type="http://schemas.openxmlformats.org/officeDocument/2006/relationships/hyperlink" Target="https://community.secop.gov.co/Public/Tendering/OpportunityDetail/Index?noticeUID=CO1.NTC.9873284&amp;isFromPublicArea=True&amp;isModal=true&amp;asPopupView=true" TargetMode="External"/><Relationship Id="rId65" Type="http://schemas.openxmlformats.org/officeDocument/2006/relationships/hyperlink" Target="https://community.secop.gov.co/Public/Tendering/OpportunityDetail/Index?noticeUID=CO1.NTC.9456841&amp;isFromPublicArea=True&amp;isModal=true&amp;asPopupView=true" TargetMode="External"/><Relationship Id="rId130" Type="http://schemas.openxmlformats.org/officeDocument/2006/relationships/hyperlink" Target="https://community.secop.gov.co/Public/Tendering/OpportunityDetail/Index?noticeUID=CO1.NTC.9492707&amp;isFromPublicArea=True&amp;isModal=true&amp;asPopupView=true" TargetMode="External"/><Relationship Id="rId368" Type="http://schemas.openxmlformats.org/officeDocument/2006/relationships/hyperlink" Target="https://community.secop.gov.co/Public/Tendering/OpportunityDetail/Index?noticeUID=CO1.NTC.9827139&amp;isFromPublicArea=True&amp;isModal=true&amp;asPopupView=true" TargetMode="External"/><Relationship Id="rId172" Type="http://schemas.openxmlformats.org/officeDocument/2006/relationships/hyperlink" Target="https://community.secop.gov.co/Public/Tendering/OpportunityDetail/Index?noticeUID=CO1.NTC.9524049&amp;isFromPublicArea=True&amp;isModal=true&amp;asPopupView=true" TargetMode="External"/><Relationship Id="rId228" Type="http://schemas.openxmlformats.org/officeDocument/2006/relationships/hyperlink" Target="https://community.secop.gov.co/Public/Tendering/OpportunityDetail/Index?noticeUID=CO1.NTC.9576935&amp;isFromPublicArea=True&amp;isModal=true&amp;asPopupView=true" TargetMode="External"/><Relationship Id="rId435" Type="http://schemas.openxmlformats.org/officeDocument/2006/relationships/hyperlink" Target="https://community.secop.gov.co/Public/Tendering/OpportunityDetail/Index?noticeUID=CO1.NTC.9753005&amp;isFromPublicArea=True&amp;isModal=true&amp;asPopupView=true" TargetMode="External"/><Relationship Id="rId477" Type="http://schemas.openxmlformats.org/officeDocument/2006/relationships/hyperlink" Target="https://community.secop.gov.co/Public/Tendering/OpportunityDetail/Index?noticeUID=CO1.NTC.9789296&amp;isFromPublicArea=True&amp;isModal=true&amp;asPopupView=true" TargetMode="External"/><Relationship Id="rId281" Type="http://schemas.openxmlformats.org/officeDocument/2006/relationships/hyperlink" Target="https://community.secop.gov.co/Public/Tendering/OpportunityDetail/Index?noticeUID=CO1.NTC.9613954&amp;isFromPublicArea=True&amp;isModal=true&amp;asPopupView=true" TargetMode="External"/><Relationship Id="rId337" Type="http://schemas.openxmlformats.org/officeDocument/2006/relationships/hyperlink" Target="https://community.secop.gov.co/Public/Tendering/OpportunityDetail/Index?noticeUID=CO1.NTC.9670787&amp;isFromPublicArea=True&amp;isModal=true&amp;asPopupView=true" TargetMode="External"/><Relationship Id="rId502" Type="http://schemas.openxmlformats.org/officeDocument/2006/relationships/hyperlink" Target="https://community.secop.gov.co/Public/Tendering/OpportunityDetail/Index?noticeUID=CO1.NTC.9831863&amp;isFromPublicArea=True&amp;isModal=true&amp;asPopupView=true" TargetMode="External"/><Relationship Id="rId34" Type="http://schemas.openxmlformats.org/officeDocument/2006/relationships/hyperlink" Target="https://community.secop.gov.co/Public/Tendering/OpportunityDetail/Index?noticeUID=CO1.NTC.9424487&amp;isFromPublicArea=True&amp;isModal=False" TargetMode="External"/><Relationship Id="rId76" Type="http://schemas.openxmlformats.org/officeDocument/2006/relationships/hyperlink" Target="https://community.secop.gov.co/Public/Tendering/OpportunityDetail/Index?noticeUID=CO1.NTC.9474767&amp;isFromPublicArea=True&amp;isModal=true&amp;asPopupView=true" TargetMode="External"/><Relationship Id="rId141" Type="http://schemas.openxmlformats.org/officeDocument/2006/relationships/hyperlink" Target="https://community.secop.gov.co/Public/Tendering/OpportunityDetail/Index?noticeUID=CO1.NTC.9501166&amp;isFromPublicArea=True&amp;isModal=true&amp;asPopupView=true" TargetMode="External"/><Relationship Id="rId379" Type="http://schemas.openxmlformats.org/officeDocument/2006/relationships/hyperlink" Target="https://community.secop.gov.co/Public/Tendering/OpportunityDetail/Index?noticeUID=CO1.NTC.9758941&amp;isFromPublicArea=True&amp;isModal=true&amp;asPopupView=true" TargetMode="External"/><Relationship Id="rId544" Type="http://schemas.openxmlformats.org/officeDocument/2006/relationships/hyperlink" Target="https://community.secop.gov.co/Public/Tendering/OpportunityDetail/Index?noticeUID=CO1.NTC.9891075&amp;isFromPublicArea=True&amp;isModal=true&amp;asPopupView=true" TargetMode="External"/><Relationship Id="rId7" Type="http://schemas.openxmlformats.org/officeDocument/2006/relationships/hyperlink" Target="https://community.secop.gov.co/Public/Tendering/OpportunityDetail/Index?noticeUID=CO1.NTC.9410029&amp;isFromPublicArea=True&amp;isModal=true&amp;asPopupView=true" TargetMode="External"/><Relationship Id="rId183" Type="http://schemas.openxmlformats.org/officeDocument/2006/relationships/hyperlink" Target="https://community.secop.gov.co/Public/Tendering/OpportunityDetail/Index?noticeUID=CO1.NTC.9531143&amp;isFromPublicArea=True&amp;isModal=true&amp;asPopupView=true" TargetMode="External"/><Relationship Id="rId239" Type="http://schemas.openxmlformats.org/officeDocument/2006/relationships/hyperlink" Target="https://community.secop.gov.co/Public/Tendering/OpportunityDetail/Index?noticeUID=CO1.NTC.9586328&amp;isFromPublicArea=True&amp;isModal=true&amp;asPopupView=true" TargetMode="External"/><Relationship Id="rId390" Type="http://schemas.openxmlformats.org/officeDocument/2006/relationships/hyperlink" Target="https://community.secop.gov.co/Public/Tendering/OpportunityDetail/Index?noticeUID=CO1.NTC.9719607&amp;isFromPublicArea=True&amp;isModal=true&amp;asPopupView=true" TargetMode="External"/><Relationship Id="rId404" Type="http://schemas.openxmlformats.org/officeDocument/2006/relationships/hyperlink" Target="https://community.secop.gov.co/Public/Tendering/OpportunityDetail/Index?noticeUID=CO1.NTC.9726671&amp;isFromPublicArea=True&amp;isModal=true&amp;asPopupView=true" TargetMode="External"/><Relationship Id="rId446" Type="http://schemas.openxmlformats.org/officeDocument/2006/relationships/hyperlink" Target="https://community.secop.gov.co/Public/Tendering/OpportunityDetail/Index?noticeUID=CO1.NTC.9763326&amp;isFromPublicArea=True&amp;isModal=true&amp;asPopupView=true" TargetMode="External"/><Relationship Id="rId250" Type="http://schemas.openxmlformats.org/officeDocument/2006/relationships/hyperlink" Target="https://community.secop.gov.co/Public/Tendering/OpportunityDetail/Index?noticeUID=CO1.NTC.9593702&amp;isFromPublicArea=True&amp;isModal=true&amp;asPopupView=true" TargetMode="External"/><Relationship Id="rId292" Type="http://schemas.openxmlformats.org/officeDocument/2006/relationships/hyperlink" Target="https://community.secop.gov.co/Public/Tendering/OpportunityDetail/Index?noticeUID=CO1.NTC.9628319&amp;isFromPublicArea=True&amp;isModal=true&amp;asPopupView=true" TargetMode="External"/><Relationship Id="rId306" Type="http://schemas.openxmlformats.org/officeDocument/2006/relationships/hyperlink" Target="https://community.secop.gov.co/Public/Tendering/OpportunityDetail/Index?noticeUID=CO1.NTC.9641096&amp;isFromPublicArea=True&amp;isModal=true&amp;asPopupView=true" TargetMode="External"/><Relationship Id="rId488" Type="http://schemas.openxmlformats.org/officeDocument/2006/relationships/hyperlink" Target="https://community.secop.gov.co/Public/Tendering/OpportunityDetail/Index?noticeUID=CO1.NTC.9811387&amp;isFromPublicArea=True&amp;isModal=true&amp;asPopupView=true" TargetMode="External"/><Relationship Id="rId45" Type="http://schemas.openxmlformats.org/officeDocument/2006/relationships/hyperlink" Target="https://community.secop.gov.co/Public/Tendering/OpportunityDetail/Index?noticeUID=CO1.NTC.9435885&amp;isFromPublicArea=True&amp;isModal=true&amp;asPopupView=true" TargetMode="External"/><Relationship Id="rId87" Type="http://schemas.openxmlformats.org/officeDocument/2006/relationships/hyperlink" Target="https://community.secop.gov.co/Public/Tendering/OpportunityDetail/Index?noticeUID=CO1.NTC.9460541&amp;isFromPublicArea=True&amp;isModal=true&amp;asPopupView=true" TargetMode="External"/><Relationship Id="rId110" Type="http://schemas.openxmlformats.org/officeDocument/2006/relationships/hyperlink" Target="https://community.secop.gov.co/Public/Tendering/OpportunityDetail/Index?noticeUID=CO1.NTC.9477281&amp;isFromPublicArea=True&amp;isModal=true&amp;asPopupView=true" TargetMode="External"/><Relationship Id="rId348" Type="http://schemas.openxmlformats.org/officeDocument/2006/relationships/hyperlink" Target="https://community.secop.gov.co/Public/Tendering/OpportunityDetail/Index?noticeUID=CO1.NTC.9690519&amp;isFromPublicArea=True&amp;isModal=true&amp;asPopupView=true" TargetMode="External"/><Relationship Id="rId513" Type="http://schemas.openxmlformats.org/officeDocument/2006/relationships/hyperlink" Target="https://community.secop.gov.co/Public/Tendering/OpportunityDetail/Index?noticeUID=CO1.NTC.9843443&amp;isFromPublicArea=True&amp;isModal=true&amp;asPopupView=true" TargetMode="External"/><Relationship Id="rId555" Type="http://schemas.openxmlformats.org/officeDocument/2006/relationships/hyperlink" Target="https://community.secop.gov.co/Public/Tendering/OpportunityDetail/Index?noticeUID=CO1.NTC.9918792&amp;isFromPublicArea=True&amp;isModal=true&amp;asPopupView=true" TargetMode="External"/><Relationship Id="rId152" Type="http://schemas.openxmlformats.org/officeDocument/2006/relationships/hyperlink" Target="https://community.secop.gov.co/Public/Tendering/OpportunityDetail/Index?noticeUID=CO1.NTC.9505388&amp;isFromPublicArea=True&amp;isModal=true&amp;asPopupView=true" TargetMode="External"/><Relationship Id="rId194" Type="http://schemas.openxmlformats.org/officeDocument/2006/relationships/hyperlink" Target="https://community.secop.gov.co/Public/Tendering/OpportunityDetail/Index?noticeUID=CO1.NTC.9547344&amp;isFromPublicArea=True&amp;isModal=true&amp;asPopupView=true" TargetMode="External"/><Relationship Id="rId208" Type="http://schemas.openxmlformats.org/officeDocument/2006/relationships/hyperlink" Target="https://community.secop.gov.co/Public/Tendering/OpportunityDetail/Index?noticeUID=CO1.NTC.9555620&amp;isFromPublicArea=True&amp;isModal=true&amp;asPopupView=true" TargetMode="External"/><Relationship Id="rId415" Type="http://schemas.openxmlformats.org/officeDocument/2006/relationships/hyperlink" Target="https://community.secop.gov.co/Public/Tendering/OpportunityDetail/Index?noticeUID=CO1.NTC.9761932&amp;isFromPublicArea=True&amp;isModal=true&amp;asPopupView=true" TargetMode="External"/><Relationship Id="rId457" Type="http://schemas.openxmlformats.org/officeDocument/2006/relationships/hyperlink" Target="https://community.secop.gov.co/Public/Tendering/OpportunityDetail/Index?noticeUID=CO1.NTC.9772373&amp;isFromPublicArea=True&amp;isModal=true&amp;asPopupView=true" TargetMode="External"/><Relationship Id="rId261" Type="http://schemas.openxmlformats.org/officeDocument/2006/relationships/hyperlink" Target="https://community.secop.gov.co/Public/Tendering/OpportunityDetail/Index?noticeUID=CO1.NTC.9597091&amp;isFromPublicArea=True&amp;isModal=true&amp;asPopupView=true" TargetMode="External"/><Relationship Id="rId499" Type="http://schemas.openxmlformats.org/officeDocument/2006/relationships/hyperlink" Target="https://community.secop.gov.co/Public/Tendering/OpportunityDetail/Index?noticeUID=CO1.NTC.9829785&amp;isFromPublicArea=True&amp;isModal=true&amp;asPopupView=true" TargetMode="External"/><Relationship Id="rId14" Type="http://schemas.openxmlformats.org/officeDocument/2006/relationships/hyperlink" Target="https://community.secop.gov.co/Public/Tendering/OpportunityDetail/Index?noticeUID=CO1.NTC.9421511&amp;isFromPublicArea=True&amp;isModal=true&amp;asPopupView=true" TargetMode="External"/><Relationship Id="rId56" Type="http://schemas.openxmlformats.org/officeDocument/2006/relationships/hyperlink" Target="https://community.secop.gov.co/Public/Tendering/OpportunityDetail/Index?noticeUID=CO1.NTC.9440902&amp;isFromPublicArea=True&amp;isModal=true&amp;asPopupView=true" TargetMode="External"/><Relationship Id="rId317" Type="http://schemas.openxmlformats.org/officeDocument/2006/relationships/hyperlink" Target="https://community.secop.gov.co/Public/Tendering/OpportunityDetail/Index?noticeUID=CO1.NTC.9648430&amp;isFromPublicArea=True&amp;isModal=true&amp;asPopupView=true" TargetMode="External"/><Relationship Id="rId359" Type="http://schemas.openxmlformats.org/officeDocument/2006/relationships/hyperlink" Target="https://community.secop.gov.co/Public/Tendering/OpportunityDetail/Index?noticeUID=CO1.NTC.9700593&amp;isFromPublicArea=True&amp;isModal=true&amp;asPopupView=true" TargetMode="External"/><Relationship Id="rId524" Type="http://schemas.openxmlformats.org/officeDocument/2006/relationships/hyperlink" Target="https://community.secop.gov.co/Public/Tendering/OpportunityDetail/Index?noticeUID=CO1.NTC.9850967&amp;isFromPublicArea=True&amp;isModal=true&amp;asPopupView=true" TargetMode="External"/><Relationship Id="rId98" Type="http://schemas.openxmlformats.org/officeDocument/2006/relationships/hyperlink" Target="https://community.secop.gov.co/Public/Tendering/OpportunityDetail/Index?noticeUID=CO1.NTC.9472418&amp;isFromPublicArea=True&amp;isModal=true&amp;asPopupView=true" TargetMode="External"/><Relationship Id="rId121" Type="http://schemas.openxmlformats.org/officeDocument/2006/relationships/hyperlink" Target="https://community.secop.gov.co/Public/Tendering/OpportunityDetail/Index?noticeUID=CO1.NTC.9528739&amp;isFromPublicArea=True&amp;isModal=true&amp;asPopupView=true" TargetMode="External"/><Relationship Id="rId163" Type="http://schemas.openxmlformats.org/officeDocument/2006/relationships/hyperlink" Target="https://community.secop.gov.co/Public/Tendering/OpportunityDetail/Index?noticeUID=CO1.NTC.9520374&amp;isFromPublicArea=True&amp;isModal=true&amp;asPopupView=true" TargetMode="External"/><Relationship Id="rId219" Type="http://schemas.openxmlformats.org/officeDocument/2006/relationships/hyperlink" Target="https://community.secop.gov.co/Public/Tendering/OpportunityDetail/Index?noticeUID=CO1.NTC.9563726&amp;isFromPublicArea=True&amp;isModal=true&amp;asPopupView=true" TargetMode="External"/><Relationship Id="rId370" Type="http://schemas.openxmlformats.org/officeDocument/2006/relationships/hyperlink" Target="https://community.secop.gov.co/Public/Tendering/OpportunityDetail/Index?noticeUID=CO1.NTC.9708798&amp;isFromPublicArea=True&amp;isModal=true&amp;asPopupView=true" TargetMode="External"/><Relationship Id="rId426" Type="http://schemas.openxmlformats.org/officeDocument/2006/relationships/hyperlink" Target="https://community.secop.gov.co/Public/Tendering/OpportunityDetail/Index?noticeUID=CO1.NTC.9748173&amp;isFromPublicArea=True&amp;isModal=true&amp;asPopupView=true" TargetMode="External"/><Relationship Id="rId230" Type="http://schemas.openxmlformats.org/officeDocument/2006/relationships/hyperlink" Target="https://community.secop.gov.co/Public/Tendering/OpportunityDetail/Index?noticeUID=CO1.NTC.9580728&amp;isFromPublicArea=True&amp;isModal=true&amp;asPopupView=true" TargetMode="External"/><Relationship Id="rId468" Type="http://schemas.openxmlformats.org/officeDocument/2006/relationships/hyperlink" Target="https://community.secop.gov.co/Public/Tendering/OpportunityDetail/Index?noticeUID=CO1.NTC.9882586&amp;isFromPublicArea=True&amp;isModal=False" TargetMode="External"/><Relationship Id="rId25" Type="http://schemas.openxmlformats.org/officeDocument/2006/relationships/hyperlink" Target="https://community.secop.gov.co/Public/Tendering/OpportunityDetail/Index?noticeUID=CO1.NTC.9420140&amp;isFromPublicArea=True&amp;isModal=true&amp;asPopupView=true" TargetMode="External"/><Relationship Id="rId67" Type="http://schemas.openxmlformats.org/officeDocument/2006/relationships/hyperlink" Target="https://community.secop.gov.co/Public/Tendering/OpportunityDetail/Index?noticeUID=CO1.NTC.9463262&amp;isFromPublicArea=True&amp;isModal=true&amp;asPopupView=true" TargetMode="External"/><Relationship Id="rId272" Type="http://schemas.openxmlformats.org/officeDocument/2006/relationships/hyperlink" Target="https://community.secop.gov.co/Public/Tendering/OpportunityDetail/Index?noticeUID=CO1.NTC.9607670&amp;isFromPublicArea=True&amp;isModal=true&amp;asPopupView=true" TargetMode="External"/><Relationship Id="rId328" Type="http://schemas.openxmlformats.org/officeDocument/2006/relationships/hyperlink" Target="https://community.secop.gov.co/Public/Tendering/OpportunityDetail/Index?noticeUID=CO1.NTC.9659728&amp;isFromPublicArea=True&amp;isModal=true&amp;asPopupView=true" TargetMode="External"/><Relationship Id="rId535" Type="http://schemas.openxmlformats.org/officeDocument/2006/relationships/hyperlink" Target="https://community.secop.gov.co/Public/Tendering/OpportunityDetail/Index?noticeUID=CO1.NTC.9873461&amp;isFromPublicArea=True&amp;isModal=true&amp;asPopupView=true" TargetMode="External"/><Relationship Id="rId132" Type="http://schemas.openxmlformats.org/officeDocument/2006/relationships/hyperlink" Target="https://community.secop.gov.co/Public/Tendering/OpportunityDetail/Index?noticeUID=CO1.NTC.9495759&amp;isFromPublicArea=True&amp;isModal=true&amp;asPopupView=true" TargetMode="External"/><Relationship Id="rId174" Type="http://schemas.openxmlformats.org/officeDocument/2006/relationships/hyperlink" Target="https://community.secop.gov.co/Public/Tendering/OpportunityDetail/Index?noticeUID=CO1.NTC.9527537&amp;isFromPublicArea=True&amp;isModal=true&amp;asPopupView=true" TargetMode="External"/><Relationship Id="rId381" Type="http://schemas.openxmlformats.org/officeDocument/2006/relationships/hyperlink" Target="https://community.secop.gov.co/Public/Tendering/OpportunityDetail/Index?noticeUID=CO1.NTC.9713833&amp;isFromPublicArea=True&amp;isModal=true&amp;asPopupView=true" TargetMode="External"/><Relationship Id="rId241" Type="http://schemas.openxmlformats.org/officeDocument/2006/relationships/hyperlink" Target="https://community.secop.gov.co/Public/Tendering/OpportunityDetail/Index?noticeUID=CO1.NTC.9637237&amp;isFromPublicArea=True&amp;isModal=true&amp;asPopupView=true" TargetMode="External"/><Relationship Id="rId437" Type="http://schemas.openxmlformats.org/officeDocument/2006/relationships/hyperlink" Target="https://community.secop.gov.co/Public/Tendering/OpportunityDetail/Index?noticeUID=CO1.NTC.9753709&amp;isFromPublicArea=True&amp;isModal=true&amp;asPopupView=true" TargetMode="External"/><Relationship Id="rId479" Type="http://schemas.openxmlformats.org/officeDocument/2006/relationships/hyperlink" Target="https://community.secop.gov.co/Public/Tendering/OpportunityDetail/Index?noticeUID=CO1.NTC.9791301&amp;isFromPublicArea=True&amp;isModal=true&amp;asPopupView=true" TargetMode="External"/><Relationship Id="rId36" Type="http://schemas.openxmlformats.org/officeDocument/2006/relationships/hyperlink" Target="https://community.secop.gov.co/Public/Tendering/OpportunityDetail/Index?noticeUID=CO1.NTC.9425813&amp;isFromPublicArea=True&amp;isModal=true&amp;asPopupView=true" TargetMode="External"/><Relationship Id="rId283" Type="http://schemas.openxmlformats.org/officeDocument/2006/relationships/hyperlink" Target="https://community.secop.gov.co/Public/Tendering/OpportunityDetail/Index?noticeUID=CO1.NTC.9614677&amp;isFromPublicArea=True&amp;isModal=true&amp;asPopupView=true" TargetMode="External"/><Relationship Id="rId339" Type="http://schemas.openxmlformats.org/officeDocument/2006/relationships/hyperlink" Target="https://community.secop.gov.co/Public/Tendering/OpportunityDetail/Index?noticeUID=CO1.NTC.9671044&amp;isFromPublicArea=True&amp;isModal=true&amp;asPopupView=true" TargetMode="External"/><Relationship Id="rId490" Type="http://schemas.openxmlformats.org/officeDocument/2006/relationships/hyperlink" Target="https://community.secop.gov.co/Public/Tendering/OpportunityDetail/Index?noticeUID=CO1.NTC.9812941&amp;isFromPublicArea=True&amp;isModal=true&amp;asPopupView=true" TargetMode="External"/><Relationship Id="rId504" Type="http://schemas.openxmlformats.org/officeDocument/2006/relationships/hyperlink" Target="https://community.secop.gov.co/Public/Tendering/OpportunityDetail/Index?noticeUID=CO1.NTC.9834402&amp;isFromPublicArea=True&amp;isModal=true&amp;asPopupView=true" TargetMode="External"/><Relationship Id="rId546" Type="http://schemas.openxmlformats.org/officeDocument/2006/relationships/hyperlink" Target="https://community.secop.gov.co/Public/Tendering/OpportunityDetail/Index?noticeUID=CO1.NTC.9892617&amp;isFromPublicArea=True&amp;isModal=true&amp;asPopupView=true" TargetMode="External"/><Relationship Id="rId78" Type="http://schemas.openxmlformats.org/officeDocument/2006/relationships/hyperlink" Target="https://community.secop.gov.co/Public/Tendering/OpportunityDetail/Index?noticeUID=CO1.NTC.9513393&amp;isFromPublicArea=True&amp;isModal=true&amp;asPopupView=true" TargetMode="External"/><Relationship Id="rId101" Type="http://schemas.openxmlformats.org/officeDocument/2006/relationships/hyperlink" Target="https://community.secop.gov.co/Public/Tendering/OpportunityDetail/Index?noticeUID=CO1.NTC.9472829&amp;isFromPublicArea=True&amp;isModal=true&amp;asPopupView=true" TargetMode="External"/><Relationship Id="rId143" Type="http://schemas.openxmlformats.org/officeDocument/2006/relationships/hyperlink" Target="https://community.secop.gov.co/Public/Tendering/OpportunityDetail/Index?noticeUID=CO1.NTC.9503815&amp;isFromPublicArea=True&amp;isModal=true&amp;asPopupView=true" TargetMode="External"/><Relationship Id="rId185" Type="http://schemas.openxmlformats.org/officeDocument/2006/relationships/hyperlink" Target="https://community.secop.gov.co/Public/Tendering/OpportunityDetail/Index?noticeUID=CO1.NTC.9538268&amp;isFromPublicArea=True&amp;isModal=true&amp;asPopupView=true" TargetMode="External"/><Relationship Id="rId350" Type="http://schemas.openxmlformats.org/officeDocument/2006/relationships/hyperlink" Target="https://community.secop.gov.co/Public/Tendering/OpportunityDetail/Index?noticeUID=CO1.NTC.9691474&amp;isFromPublicArea=True&amp;isModal=true&amp;asPopupView=true" TargetMode="External"/><Relationship Id="rId406" Type="http://schemas.openxmlformats.org/officeDocument/2006/relationships/hyperlink" Target="https://community.secop.gov.co/Public/Tendering/OpportunityDetail/Index?noticeUID=CO1.NTC.9729443&amp;isFromPublicArea=True&amp;isModal=true&amp;asPopupView=true" TargetMode="External"/><Relationship Id="rId9" Type="http://schemas.openxmlformats.org/officeDocument/2006/relationships/hyperlink" Target="https://community.secop.gov.co/Public/Tendering/OpportunityDetail/Index?noticeUID=CO1.NTC.9410377&amp;isFromPublicArea=True&amp;isModal=true&amp;asPopupView=true" TargetMode="External"/><Relationship Id="rId210" Type="http://schemas.openxmlformats.org/officeDocument/2006/relationships/hyperlink" Target="https://community.secop.gov.co/Public/Tendering/OpportunityDetail/Index?noticeUID=CO1.NTC.9556131&amp;isFromPublicArea=True&amp;isModal=true&amp;asPopupView=true" TargetMode="External"/><Relationship Id="rId392" Type="http://schemas.openxmlformats.org/officeDocument/2006/relationships/hyperlink" Target="https://community.secop.gov.co/Public/Tendering/OpportunityDetail/Index?noticeUID=CO1.NTC.9719927&amp;isFromPublicArea=True&amp;isModal=true&amp;asPopupView=true" TargetMode="External"/><Relationship Id="rId448" Type="http://schemas.openxmlformats.org/officeDocument/2006/relationships/hyperlink" Target="https://community.secop.gov.co/Public/Tendering/OpportunityDetail/Index?noticeUID=CO1.NTC.9763540&amp;isFromPublicArea=True&amp;isModal=true&amp;asPopupView=true" TargetMode="External"/><Relationship Id="rId252" Type="http://schemas.openxmlformats.org/officeDocument/2006/relationships/hyperlink" Target="https://community.secop.gov.co/Public/Tendering/OpportunityDetail/Index?noticeUID=CO1.NTC.9636918&amp;isFromPublicArea=True&amp;isModal=true&amp;asPopupView=true" TargetMode="External"/><Relationship Id="rId294" Type="http://schemas.openxmlformats.org/officeDocument/2006/relationships/hyperlink" Target="https://community.secop.gov.co/Public/Tendering/OpportunityDetail/Index?noticeUID=CO1.NTC.9628824&amp;isFromPublicArea=True&amp;isModal=true&amp;asPopupView=true" TargetMode="External"/><Relationship Id="rId308" Type="http://schemas.openxmlformats.org/officeDocument/2006/relationships/hyperlink" Target="https://community.secop.gov.co/Public/Tendering/OpportunityDetail/Index?noticeUID=CO1.NTC.9642750&amp;isFromPublicArea=True&amp;isModal=true&amp;asPopupView=true" TargetMode="External"/><Relationship Id="rId515" Type="http://schemas.openxmlformats.org/officeDocument/2006/relationships/hyperlink" Target="https://community.secop.gov.co/Public/Tendering/OpportunityDetail/Index?noticeUID=CO1.NTC.9844995&amp;isFromPublicArea=True&amp;isModal=true&amp;asPopupView=true" TargetMode="External"/><Relationship Id="rId47" Type="http://schemas.openxmlformats.org/officeDocument/2006/relationships/hyperlink" Target="https://community.secop.gov.co/Public/Tendering/OpportunityDetail/Index?noticeUID=CO1.NTC.9442399&amp;isFromPublicArea=True&amp;isModal=true&amp;asPopupView=true" TargetMode="External"/><Relationship Id="rId89" Type="http://schemas.openxmlformats.org/officeDocument/2006/relationships/hyperlink" Target="https://community.secop.gov.co/Public/Tendering/OpportunityDetail/Index?noticeUID=CO1.NTC.9461039&amp;isFromPublicArea=True&amp;isModal=true&amp;asPopupView=true" TargetMode="External"/><Relationship Id="rId112" Type="http://schemas.openxmlformats.org/officeDocument/2006/relationships/hyperlink" Target="https://community.secop.gov.co/Public/Tendering/OpportunityDetail/Index?noticeUID=CO1.NTC.9477531&amp;isFromPublicArea=True&amp;isModal=true&amp;asPopupView=true" TargetMode="External"/><Relationship Id="rId154" Type="http://schemas.openxmlformats.org/officeDocument/2006/relationships/hyperlink" Target="https://community.secop.gov.co/Public/Tendering/OpportunityDetail/Index?noticeUID=CO1.NTC.9511550&amp;isFromPublicArea=True&amp;isModal=true&amp;asPopupView=true" TargetMode="External"/><Relationship Id="rId361" Type="http://schemas.openxmlformats.org/officeDocument/2006/relationships/hyperlink" Target="https://community.secop.gov.co/Public/Tendering/OpportunityDetail/Index?noticeUID=CO1.NTC.9701484&amp;isFromPublicArea=True&amp;isModal=true&amp;asPopupView=true" TargetMode="External"/><Relationship Id="rId557" Type="http://schemas.openxmlformats.org/officeDocument/2006/relationships/table" Target="../tables/table1.xml"/><Relationship Id="rId196" Type="http://schemas.openxmlformats.org/officeDocument/2006/relationships/hyperlink" Target="https://community.secop.gov.co/Public/Tendering/OpportunityDetail/Index?noticeUID=CO1.NTC.9548368&amp;isFromPublicArea=True&amp;isModal=true&amp;asPopupView=true" TargetMode="External"/><Relationship Id="rId417" Type="http://schemas.openxmlformats.org/officeDocument/2006/relationships/hyperlink" Target="https://community.secop.gov.co/Public/Tendering/OpportunityDetail/Index?noticeUID=CO1.NTC.9773287&amp;isFromPublicArea=True&amp;isModal=true&amp;asPopupView=true" TargetMode="External"/><Relationship Id="rId459" Type="http://schemas.openxmlformats.org/officeDocument/2006/relationships/hyperlink" Target="https://community.secop.gov.co/Public/Tendering/OpportunityDetail/Index?noticeUID=CO1.NTC.9852619&amp;isFromPublicArea=True&amp;isModal=true&amp;asPopupView=true" TargetMode="External"/><Relationship Id="rId16" Type="http://schemas.openxmlformats.org/officeDocument/2006/relationships/hyperlink" Target="https://community.secop.gov.co/Public/Tendering/OpportunityDetail/Index?noticeUID=CO1.NTC.9419398&amp;isFromPublicArea=True&amp;isModal=true&amp;asPopupView=true" TargetMode="External"/><Relationship Id="rId221" Type="http://schemas.openxmlformats.org/officeDocument/2006/relationships/hyperlink" Target="https://community.secop.gov.co/Public/Tendering/OpportunityDetail/Index?noticeUID=CO1.NTC.9567358&amp;isFromPublicArea=True&amp;isModal=true&amp;asPopupView=true" TargetMode="External"/><Relationship Id="rId263" Type="http://schemas.openxmlformats.org/officeDocument/2006/relationships/hyperlink" Target="https://community.secop.gov.co/Public/Tendering/OpportunityDetail/Index?noticeUID=CO1.NTC.9598388&amp;isFromPublicArea=True&amp;isModal=true&amp;asPopupView=true" TargetMode="External"/><Relationship Id="rId319" Type="http://schemas.openxmlformats.org/officeDocument/2006/relationships/hyperlink" Target="https://community.secop.gov.co/Public/Tendering/OpportunityDetail/Index?noticeUID=CO1.NTC.9633412&amp;isFromPublicArea=True&amp;isModal=true&amp;asPopupView=true" TargetMode="External"/><Relationship Id="rId470" Type="http://schemas.openxmlformats.org/officeDocument/2006/relationships/hyperlink" Target="https://community.secop.gov.co/Public/Tendering/OpportunityDetail/Index?noticeUID=CO1.NTC.9786927&amp;isFromPublicArea=True&amp;isModal=true&amp;asPopupView=true" TargetMode="External"/><Relationship Id="rId526" Type="http://schemas.openxmlformats.org/officeDocument/2006/relationships/hyperlink" Target="https://community.secop.gov.co/Public/Tendering/OpportunityDetail/Index?noticeUID=CO1.NTC.9872836&amp;isFromPublicArea=True&amp;isModal=true&amp;asPopupView=true" TargetMode="External"/><Relationship Id="rId58" Type="http://schemas.openxmlformats.org/officeDocument/2006/relationships/hyperlink" Target="https://community.secop.gov.co/Public/Tendering/OpportunityDetail/Index?noticeUID=CO1.NTC.9442913&amp;isFromPublicArea=True&amp;isModal=true&amp;asPopupView=true" TargetMode="External"/><Relationship Id="rId123" Type="http://schemas.openxmlformats.org/officeDocument/2006/relationships/hyperlink" Target="https://community.secop.gov.co/Public/Tendering/OpportunityDetail/Index?noticeUID=CO1.NTC.9484798&amp;isFromPublicArea=True&amp;isModal=true&amp;asPopupView=true" TargetMode="External"/><Relationship Id="rId330" Type="http://schemas.openxmlformats.org/officeDocument/2006/relationships/hyperlink" Target="https://community.secop.gov.co/Public/Tendering/OpportunityDetail/Index?noticeUID=CO1.NTC.9664695&amp;isFromPublicArea=True&amp;isModal=true&amp;asPopupView=true" TargetMode="External"/><Relationship Id="rId165" Type="http://schemas.openxmlformats.org/officeDocument/2006/relationships/hyperlink" Target="https://community.secop.gov.co/Public/Tendering/OpportunityDetail/Index?noticeUID=CO1.NTC.9519276&amp;isFromPublicArea=True&amp;isModal=true&amp;asPopupView=true" TargetMode="External"/><Relationship Id="rId372" Type="http://schemas.openxmlformats.org/officeDocument/2006/relationships/hyperlink" Target="https://community.secop.gov.co/Public/Tendering/OpportunityDetail/Index?noticeUID=CO1.NTC.9710450&amp;isFromPublicArea=True&amp;isModal=true&amp;asPopupView=true" TargetMode="External"/><Relationship Id="rId428" Type="http://schemas.openxmlformats.org/officeDocument/2006/relationships/hyperlink" Target="https://community.secop.gov.co/Public/Tendering/OpportunityDetail/Index?noticeUID=CO1.NTC.9749849&amp;isFromPublicArea=True&amp;isModal=true&amp;asPopupView=true" TargetMode="External"/><Relationship Id="rId232" Type="http://schemas.openxmlformats.org/officeDocument/2006/relationships/hyperlink" Target="https://community.secop.gov.co/Public/Tendering/OpportunityDetail/Index?noticeUID=CO1.NTC.9580670&amp;isFromPublicArea=True&amp;isModal=true&amp;asPopupView=true" TargetMode="External"/><Relationship Id="rId274" Type="http://schemas.openxmlformats.org/officeDocument/2006/relationships/hyperlink" Target="https://community.secop.gov.co/Public/Tendering/OpportunityDetail/Index?noticeUID=CO1.NTC.9608519&amp;isFromPublicArea=True&amp;isModal=true&amp;asPopupView=true" TargetMode="External"/><Relationship Id="rId481" Type="http://schemas.openxmlformats.org/officeDocument/2006/relationships/hyperlink" Target="https://community.secop.gov.co/Public/Tendering/OpportunityDetail/Index?noticeUID=CO1.NTC.9797687&amp;isFromPublicArea=True&amp;isModal=true&amp;asPopupView=true" TargetMode="External"/><Relationship Id="rId27" Type="http://schemas.openxmlformats.org/officeDocument/2006/relationships/hyperlink" Target="https://community.secop.gov.co/Public/Tendering/OpportunityDetail/Index?noticeUID=CO1.NTC.9421832&amp;isFromPublicArea=True&amp;isModal=true&amp;asPopupView=true" TargetMode="External"/><Relationship Id="rId69" Type="http://schemas.openxmlformats.org/officeDocument/2006/relationships/hyperlink" Target="https://community.secop.gov.co/Public/Tendering/OpportunityDetail/Index?noticeUID=CO1.NTC.9474730&amp;isFromPublicArea=True&amp;isModal=true&amp;asPopupView=true" TargetMode="External"/><Relationship Id="rId134" Type="http://schemas.openxmlformats.org/officeDocument/2006/relationships/hyperlink" Target="https://community.secop.gov.co/Public/Tendering/OpportunityDetail/Index?noticeUID=CO1.NTC.9497036&amp;isFromPublicArea=True&amp;isModal=true&amp;asPopupView=true" TargetMode="External"/><Relationship Id="rId537" Type="http://schemas.openxmlformats.org/officeDocument/2006/relationships/hyperlink" Target="https://community.secop.gov.co/Public/Tendering/OpportunityDetail/Index?noticeUID=CO1.NTC.9876238&amp;isFromPublicArea=True&amp;isModal=true&amp;asPopupView=true" TargetMode="External"/><Relationship Id="rId80" Type="http://schemas.openxmlformats.org/officeDocument/2006/relationships/hyperlink" Target="https://community.secop.gov.co/Public/Tendering/OpportunityDetail/Index?noticeUID=CO1.NTC.9476538&amp;isFromPublicArea=True&amp;isModal=true&amp;asPopupView=true" TargetMode="External"/><Relationship Id="rId176" Type="http://schemas.openxmlformats.org/officeDocument/2006/relationships/hyperlink" Target="https://community.secop.gov.co/Public/Tendering/OpportunityDetail/Index?noticeUID=CO1.NTC.9584817&amp;isFromPublicArea=True&amp;isModal=true&amp;asPopupView=true" TargetMode="External"/><Relationship Id="rId341" Type="http://schemas.openxmlformats.org/officeDocument/2006/relationships/hyperlink" Target="https://community.secop.gov.co/Public/Tendering/OpportunityDetail/Index?noticeUID=CO1.NTC.9672311&amp;isFromPublicArea=True&amp;isModal=true&amp;asPopupView=true" TargetMode="External"/><Relationship Id="rId383" Type="http://schemas.openxmlformats.org/officeDocument/2006/relationships/hyperlink" Target="https://community.secop.gov.co/Public/Tendering/OpportunityDetail/Index?noticeUID=CO1.NTC.9717287&amp;isFromPublicArea=True&amp;isModal=true&amp;asPopupView=true" TargetMode="External"/><Relationship Id="rId439" Type="http://schemas.openxmlformats.org/officeDocument/2006/relationships/hyperlink" Target="https://community.secop.gov.co/Public/Tendering/OpportunityDetail/Index?noticeUID=CO1.NTC.9754303&amp;isFromPublicArea=True&amp;isModal=true&amp;asPopupView=true" TargetMode="External"/><Relationship Id="rId201" Type="http://schemas.openxmlformats.org/officeDocument/2006/relationships/hyperlink" Target="https://community.secop.gov.co/Public/Tendering/OpportunityDetail/Index?noticeUID=CO1.NTC.9549947&amp;isFromPublicArea=True&amp;isModal=true&amp;asPopupView=true" TargetMode="External"/><Relationship Id="rId243" Type="http://schemas.openxmlformats.org/officeDocument/2006/relationships/hyperlink" Target="https://community.secop.gov.co/Public/Tendering/OpportunityDetail/Index?noticeUID=CO1.NTC.9591697&amp;isFromPublicArea=True&amp;isModal=true&amp;asPopupView=true" TargetMode="External"/><Relationship Id="rId285" Type="http://schemas.openxmlformats.org/officeDocument/2006/relationships/hyperlink" Target="https://community.secop.gov.co/Public/Tendering/OpportunityDetail/Index?noticeUID=CO1.NTC.9616080&amp;isFromPublicArea=True&amp;isModal=true&amp;asPopupView=true" TargetMode="External"/><Relationship Id="rId450" Type="http://schemas.openxmlformats.org/officeDocument/2006/relationships/hyperlink" Target="https://community.secop.gov.co/Public/Tendering/OpportunityDetail/Index?noticeUID=CO1.NTC.9765943&amp;isFromPublicArea=True&amp;isModal=true&amp;asPopupView=true" TargetMode="External"/><Relationship Id="rId506" Type="http://schemas.openxmlformats.org/officeDocument/2006/relationships/hyperlink" Target="https://community.secop.gov.co/Public/Tendering/OpportunityDetail/Index?noticeUID=CO1.NTC.9834901&amp;isFromPublicArea=True&amp;isModal=true&amp;asPopupView=true" TargetMode="External"/><Relationship Id="rId38" Type="http://schemas.openxmlformats.org/officeDocument/2006/relationships/hyperlink" Target="https://community.secop.gov.co/Public/Tendering/OpportunityDetail/Index?noticeUID=CO1.NTC.9441609&amp;isFromPublicArea=True&amp;isModal=true&amp;asPopupView=true" TargetMode="External"/><Relationship Id="rId103" Type="http://schemas.openxmlformats.org/officeDocument/2006/relationships/hyperlink" Target="https://community.secop.gov.co/Public/Tendering/OpportunityDetail/Index?noticeUID=CO1.NTC.9473359&amp;isFromPublicArea=True&amp;isModal=true&amp;asPopupView=true" TargetMode="External"/><Relationship Id="rId310" Type="http://schemas.openxmlformats.org/officeDocument/2006/relationships/hyperlink" Target="https://community.secop.gov.co/Public/Tendering/OpportunityDetail/Index?noticeUID=CO1.NTC.9643846&amp;isFromPublicArea=True&amp;isModal=true&amp;asPopupView=true" TargetMode="External"/><Relationship Id="rId492" Type="http://schemas.openxmlformats.org/officeDocument/2006/relationships/hyperlink" Target="https://community.secop.gov.co/Public/Tendering/OpportunityDetail/Index?noticeUID=CO1.NTC.9815490&amp;isFromPublicArea=True&amp;isModal=true&amp;asPopupView=true" TargetMode="External"/><Relationship Id="rId548" Type="http://schemas.openxmlformats.org/officeDocument/2006/relationships/hyperlink" Target="https://community.secop.gov.co/Public/Tendering/OpportunityDetail/Index?noticeUID=CO1.NTC.9894946&amp;isFromPublicArea=True&amp;isModal=true&amp;asPopupView=true" TargetMode="External"/><Relationship Id="rId91" Type="http://schemas.openxmlformats.org/officeDocument/2006/relationships/hyperlink" Target="https://community.secop.gov.co/Public/Tendering/OpportunityDetail/Index?noticeUID=CO1.NTC.9462830&amp;isFromPublicArea=True&amp;isModal=true&amp;asPopupView=true" TargetMode="External"/><Relationship Id="rId145" Type="http://schemas.openxmlformats.org/officeDocument/2006/relationships/hyperlink" Target="https://community.secop.gov.co/Public/Tendering/OpportunityDetail/Index?noticeUID=CO1.NTC.9505954&amp;isFromPublicArea=True&amp;isModal=true&amp;asPopupView=true" TargetMode="External"/><Relationship Id="rId187" Type="http://schemas.openxmlformats.org/officeDocument/2006/relationships/hyperlink" Target="https://community.secop.gov.co/Public/Tendering/OpportunityDetail/Index?noticeUID=CO1.NTC.9538174&amp;isFromPublicArea=True&amp;isModal=true&amp;asPopupView=true" TargetMode="External"/><Relationship Id="rId352" Type="http://schemas.openxmlformats.org/officeDocument/2006/relationships/hyperlink" Target="https://community.secop.gov.co/Public/Tendering/OpportunityDetail/Index?noticeUID=CO1.NTC.9693115&amp;isFromPublicArea=True&amp;isModal=true&amp;asPopupView=true" TargetMode="External"/><Relationship Id="rId394" Type="http://schemas.openxmlformats.org/officeDocument/2006/relationships/hyperlink" Target="https://community.secop.gov.co/Public/Tendering/OpportunityDetail/Index?noticeUID=CO1.NTC.9720209&amp;isFromPublicArea=True&amp;isModal=true&amp;asPopupView=true" TargetMode="External"/><Relationship Id="rId408" Type="http://schemas.openxmlformats.org/officeDocument/2006/relationships/hyperlink" Target="https://community.secop.gov.co/Public/Tendering/OpportunityDetail/Index?noticeUID=CO1.NTC.9732736&amp;isFromPublicArea=True&amp;isModal=true&amp;asPopupView=true" TargetMode="External"/><Relationship Id="rId212" Type="http://schemas.openxmlformats.org/officeDocument/2006/relationships/hyperlink" Target="https://community.secop.gov.co/Public/Tendering/OpportunityDetail/Index?noticeUID=CO1.NTC.9557212&amp;isFromPublicArea=True&amp;isModal=true&amp;asPopupView=true" TargetMode="External"/><Relationship Id="rId254" Type="http://schemas.openxmlformats.org/officeDocument/2006/relationships/hyperlink" Target="https://community.secop.gov.co/Public/Tendering/OpportunityDetail/Index?noticeUID=CO1.NTC.9594647&amp;isFromPublicArea=True&amp;isModal=true&amp;asPopupView=true" TargetMode="External"/><Relationship Id="rId49" Type="http://schemas.openxmlformats.org/officeDocument/2006/relationships/hyperlink" Target="https://community.secop.gov.co/Public/Tendering/OpportunityDetail/Index?noticeUID=CO1.NTC.9447880&amp;isFromPublicArea=True&amp;isModal=true&amp;asPopupView=true" TargetMode="External"/><Relationship Id="rId114" Type="http://schemas.openxmlformats.org/officeDocument/2006/relationships/hyperlink" Target="https://community.secop.gov.co/Public/Tendering/OpportunityDetail/Index?noticeUID=CO1.NTC.9477641&amp;isFromPublicArea=True&amp;isModal=true&amp;asPopupView=true" TargetMode="External"/><Relationship Id="rId296" Type="http://schemas.openxmlformats.org/officeDocument/2006/relationships/hyperlink" Target="https://community.secop.gov.co/Public/Tendering/OpportunityDetail/Index?noticeUID=CO1.NTC.9633618&amp;isFromPublicArea=True&amp;isModal=False" TargetMode="External"/><Relationship Id="rId461" Type="http://schemas.openxmlformats.org/officeDocument/2006/relationships/hyperlink" Target="https://community.secop.gov.co/Public/Tendering/OpportunityDetail/Index?noticeUID=CO1.NTC.9841359&amp;isFromPublicArea=True&amp;isModal=true&amp;asPopupView=true" TargetMode="External"/><Relationship Id="rId517" Type="http://schemas.openxmlformats.org/officeDocument/2006/relationships/hyperlink" Target="https://community.secop.gov.co/Public/Tendering/OpportunityDetail/Index?noticeUID=CO1.NTC.9845166&amp;isFromPublicArea=True&amp;isModal=true&amp;asPopupView=true" TargetMode="External"/><Relationship Id="rId60" Type="http://schemas.openxmlformats.org/officeDocument/2006/relationships/hyperlink" Target="https://community.secop.gov.co/Public/Tendering/OpportunityDetail/Index?noticeUID=CO1.NTC.9448796&amp;isFromPublicArea=True&amp;isModal=true&amp;asPopupView=true" TargetMode="External"/><Relationship Id="rId156" Type="http://schemas.openxmlformats.org/officeDocument/2006/relationships/hyperlink" Target="https://community.secop.gov.co/Public/Tendering/OpportunityDetail/Index?noticeUID=CO1.NTC.9513498&amp;isFromPublicArea=True&amp;isModal=true&amp;asPopupView=true" TargetMode="External"/><Relationship Id="rId198" Type="http://schemas.openxmlformats.org/officeDocument/2006/relationships/hyperlink" Target="https://community.secop.gov.co/Public/Tendering/OpportunityDetail/Index?noticeUID=CO1.NTC.9549166&amp;isFromPublicArea=True&amp;isModal=true&amp;asPopupView=true" TargetMode="External"/><Relationship Id="rId321" Type="http://schemas.openxmlformats.org/officeDocument/2006/relationships/hyperlink" Target="https://community.secop.gov.co/Public/Tendering/OpportunityDetail/Index?noticeUID=CO1.NTC.9648684&amp;isFromPublicArea=True&amp;isModal=true&amp;asPopupView=true" TargetMode="External"/><Relationship Id="rId363" Type="http://schemas.openxmlformats.org/officeDocument/2006/relationships/hyperlink" Target="https://community.secop.gov.co/Public/Tendering/OpportunityDetail/Index?noticeUID=CO1.NTC.9702077&amp;isFromPublicArea=True&amp;isModal=true&amp;asPopupView=true" TargetMode="External"/><Relationship Id="rId419" Type="http://schemas.openxmlformats.org/officeDocument/2006/relationships/hyperlink" Target="https://community.secop.gov.co/Public/Tendering/OpportunityDetail/Index?noticeUID=CO1.NTC.9773787&amp;isFromPublicArea=True&amp;isModal=true&amp;asPopupView=true" TargetMode="External"/><Relationship Id="rId223" Type="http://schemas.openxmlformats.org/officeDocument/2006/relationships/hyperlink" Target="https://community.secop.gov.co/Public/Tendering/OpportunityDetail/Index?noticeUID=CO1.NTC.9569532&amp;isFromPublicArea=True&amp;isModal=true&amp;asPopupView=true" TargetMode="External"/><Relationship Id="rId430" Type="http://schemas.openxmlformats.org/officeDocument/2006/relationships/hyperlink" Target="https://community.secop.gov.co/Public/Tendering/OpportunityDetail/Index?noticeUID=CO1.NTC.9751093&amp;isFromPublicArea=True&amp;isModal=true&amp;asPopupView=true" TargetMode="External"/><Relationship Id="rId18" Type="http://schemas.openxmlformats.org/officeDocument/2006/relationships/hyperlink" Target="https://community.secop.gov.co/Public/Tendering/OpportunityDetail/Index?noticeUID=CO1.NTC.9414785&amp;isFromPublicArea=True&amp;isModal=true&amp;asPopupView=true" TargetMode="External"/><Relationship Id="rId265" Type="http://schemas.openxmlformats.org/officeDocument/2006/relationships/hyperlink" Target="https://community.secop.gov.co/Public/Tendering/OpportunityDetail/Index?noticeUID=CO1.NTC.9604554&amp;isFromPublicArea=True&amp;isModal=true&amp;asPopupView=true" TargetMode="External"/><Relationship Id="rId472" Type="http://schemas.openxmlformats.org/officeDocument/2006/relationships/hyperlink" Target="https://community.secop.gov.co/Public/Tendering/OpportunityDetail/Index?noticeUID=CO1.NTC.9786409&amp;isFromPublicArea=True&amp;isModal=true&amp;asPopupView=true" TargetMode="External"/><Relationship Id="rId528" Type="http://schemas.openxmlformats.org/officeDocument/2006/relationships/hyperlink" Target="https://community.secop.gov.co/Public/Tendering/OpportunityDetail/Index?noticeUID=CO1.NTC.9872136&amp;isFromPublicArea=True&amp;isModal=true&amp;asPopupView=true" TargetMode="External"/><Relationship Id="rId125" Type="http://schemas.openxmlformats.org/officeDocument/2006/relationships/hyperlink" Target="https://community.secop.gov.co/Public/Tendering/OpportunityDetail/Index?noticeUID=CO1.NTC.9493896&amp;isFromPublicArea=True&amp;isModal=true&amp;asPopupView=true" TargetMode="External"/><Relationship Id="rId167" Type="http://schemas.openxmlformats.org/officeDocument/2006/relationships/hyperlink" Target="https://community.secop.gov.co/Public/Tendering/OpportunityDetail/Index?noticeUID=CO1.NTC.9522994&amp;isFromPublicArea=True&amp;isModal=true&amp;asPopupView=true" TargetMode="External"/><Relationship Id="rId332" Type="http://schemas.openxmlformats.org/officeDocument/2006/relationships/hyperlink" Target="https://community.secop.gov.co/Public/Tendering/OpportunityDetail/Index?noticeUID=CO1.NTC.9717040&amp;isFromPublicArea=True&amp;isModal=true&amp;asPopupView=true" TargetMode="External"/><Relationship Id="rId374" Type="http://schemas.openxmlformats.org/officeDocument/2006/relationships/hyperlink" Target="https://community.secop.gov.co/Public/Tendering/OpportunityDetail/Index?noticeUID=CO1.NTC.9711707&amp;isFromPublicArea=True&amp;isModal=true&amp;asPopupView=true" TargetMode="External"/><Relationship Id="rId71" Type="http://schemas.openxmlformats.org/officeDocument/2006/relationships/hyperlink" Target="https://community.secop.gov.co/Public/Tendering/OpportunityDetail/Index?noticeUID=CO1.NTC.9476413&amp;isFromPublicArea=True&amp;isModal=true&amp;asPopupView=true" TargetMode="External"/><Relationship Id="rId234" Type="http://schemas.openxmlformats.org/officeDocument/2006/relationships/hyperlink" Target="https://community.secop.gov.co/Public/Tendering/OpportunityDetail/Index?noticeUID=CO1.NTC.9581968&amp;isFromPublicArea=True&amp;isModal=true&amp;asPopupView=true" TargetMode="External"/><Relationship Id="rId2" Type="http://schemas.openxmlformats.org/officeDocument/2006/relationships/hyperlink" Target="https://community.secop.gov.co/Public/Tendering/OpportunityDetail/Index?noticeUID=CO1.NTC.9405231&amp;isFromPublicArea=True&amp;isModal=true&amp;asPopupView=true" TargetMode="External"/><Relationship Id="rId29" Type="http://schemas.openxmlformats.org/officeDocument/2006/relationships/hyperlink" Target="https://community.secop.gov.co/Public/Tendering/OpportunityDetail/Index?noticeUID=CO1.NTC.9424075&amp;isFromPublicArea=True&amp;isModal=true&amp;asPopupView=true" TargetMode="External"/><Relationship Id="rId276" Type="http://schemas.openxmlformats.org/officeDocument/2006/relationships/hyperlink" Target="https://community.secop.gov.co/Public/Tendering/OpportunityDetail/Index?noticeUID=CO1.NTC.9609881&amp;isFromPublicArea=True&amp;isModal=true&amp;asPopupView=true" TargetMode="External"/><Relationship Id="rId441" Type="http://schemas.openxmlformats.org/officeDocument/2006/relationships/hyperlink" Target="https://community.secop.gov.co/Public/Tendering/OpportunityDetail/Index?noticeUID=CO1.NTC.9755482&amp;isFromPublicArea=True&amp;isModal=true&amp;asPopupView=true" TargetMode="External"/><Relationship Id="rId483" Type="http://schemas.openxmlformats.org/officeDocument/2006/relationships/hyperlink" Target="https://community.secop.gov.co/Public/Tendering/OpportunityDetail/Index?noticeUID=CO1.NTC.9800504&amp;isFromPublicArea=True&amp;isModal=true&amp;asPopupView=true" TargetMode="External"/><Relationship Id="rId539" Type="http://schemas.openxmlformats.org/officeDocument/2006/relationships/hyperlink" Target="https://community.secop.gov.co/Public/Tendering/OpportunityDetail/Index?noticeUID=CO1.NTC.9878607&amp;isFromPublicArea=True&amp;isModal=true&amp;asPopupView=true" TargetMode="External"/><Relationship Id="rId40" Type="http://schemas.openxmlformats.org/officeDocument/2006/relationships/hyperlink" Target="https://community.secop.gov.co/Public/Tendering/OpportunityDetail/Index?noticeUID=CO1.NTC.9428356&amp;isFromPublicArea=True&amp;isModal=true&amp;asPopupView=true" TargetMode="External"/><Relationship Id="rId136" Type="http://schemas.openxmlformats.org/officeDocument/2006/relationships/hyperlink" Target="https://community.secop.gov.co/Public/Tendering/OpportunityDetail/Index?noticeUID=CO1.NTC.9497966&amp;isFromPublicArea=True&amp;isModal=true&amp;asPopupView=true" TargetMode="External"/><Relationship Id="rId178" Type="http://schemas.openxmlformats.org/officeDocument/2006/relationships/hyperlink" Target="https://community.secop.gov.co/Public/Tendering/OpportunityDetail/Index?noticeUID=CO1.NTC.9584334&amp;isFromPublicArea=True&amp;isModal=true&amp;asPopupView=true" TargetMode="External"/><Relationship Id="rId301" Type="http://schemas.openxmlformats.org/officeDocument/2006/relationships/hyperlink" Target="https://community.secop.gov.co/Public/Tendering/OpportunityDetail/Index?noticeUID=CO1.NTC.9635014&amp;isFromPublicArea=True&amp;isModal=true&amp;asPopupView=true" TargetMode="External"/><Relationship Id="rId343" Type="http://schemas.openxmlformats.org/officeDocument/2006/relationships/hyperlink" Target="https://community.secop.gov.co/Public/Tendering/OpportunityDetail/Index?noticeUID=CO1.NTC.9675155&amp;isFromPublicArea=True&amp;isModal=true&amp;asPopupView=true" TargetMode="External"/><Relationship Id="rId550" Type="http://schemas.openxmlformats.org/officeDocument/2006/relationships/hyperlink" Target="https://community.secop.gov.co/Public/Tendering/OpportunityDetail/Index?noticeUID=CO1.NTC.9900783&amp;isFromPublicArea=True&amp;isModal=true&amp;asPopupView=true" TargetMode="External"/><Relationship Id="rId82" Type="http://schemas.openxmlformats.org/officeDocument/2006/relationships/hyperlink" Target="https://community.secop.gov.co/Public/Tendering/OpportunityDetail/Index?noticeUID=CO1.NTC.9457637&amp;isFromPublicArea=True&amp;isModal=true&amp;asPopupView=true" TargetMode="External"/><Relationship Id="rId203" Type="http://schemas.openxmlformats.org/officeDocument/2006/relationships/hyperlink" Target="https://community.secop.gov.co/Public/Tendering/OpportunityDetail/Index?noticeUID=CO1.NTC.9552531&amp;isFromPublicArea=True&amp;isModal=true&amp;asPopupView=true" TargetMode="External"/><Relationship Id="rId385" Type="http://schemas.openxmlformats.org/officeDocument/2006/relationships/hyperlink" Target="https://community.secop.gov.co/Public/Tendering/OpportunityDetail/Index?noticeUID=CO1.NTC.9718115&amp;isFromPublicArea=True&amp;isModal=true&amp;asPopupView=true" TargetMode="External"/><Relationship Id="rId245" Type="http://schemas.openxmlformats.org/officeDocument/2006/relationships/hyperlink" Target="https://community.secop.gov.co/Public/Tendering/OpportunityDetail/Index?noticeUID=CO1.NTC.9588217&amp;isFromPublicArea=True&amp;isModal=true&amp;asPopupView=true" TargetMode="External"/><Relationship Id="rId287" Type="http://schemas.openxmlformats.org/officeDocument/2006/relationships/hyperlink" Target="https://community.secop.gov.co/Public/Tendering/OpportunityDetail/Index?noticeUID=CO1.NTC.9626599&amp;isFromPublicArea=True&amp;isModal=true&amp;asPopupView=true" TargetMode="External"/><Relationship Id="rId410" Type="http://schemas.openxmlformats.org/officeDocument/2006/relationships/hyperlink" Target="https://community.secop.gov.co/Public/Tendering/OpportunityDetail/Index?noticeUID=CO1.NTC.9744379&amp;isFromPublicArea=True&amp;isModal=true&amp;asPopupView=true" TargetMode="External"/><Relationship Id="rId452" Type="http://schemas.openxmlformats.org/officeDocument/2006/relationships/hyperlink" Target="https://community.secop.gov.co/Public/Tendering/OpportunityDetail/Index?noticeUID=CO1.NTC.9768651&amp;isFromPublicArea=True&amp;isModal=true&amp;asPopupView=true" TargetMode="External"/><Relationship Id="rId494" Type="http://schemas.openxmlformats.org/officeDocument/2006/relationships/hyperlink" Target="https://community.secop.gov.co/Public/Tendering/OpportunityDetail/Index?noticeUID=CO1.NTC.9816090&amp;isFromPublicArea=True&amp;isModal=true&amp;asPopupView=true" TargetMode="External"/><Relationship Id="rId508" Type="http://schemas.openxmlformats.org/officeDocument/2006/relationships/hyperlink" Target="https://community.secop.gov.co/Public/Tendering/OpportunityDetail/Index?noticeUID=CO1.NTC.9835183&amp;isFromPublicArea=True&amp;isModal=true&amp;asPopupView=true" TargetMode="External"/><Relationship Id="rId105" Type="http://schemas.openxmlformats.org/officeDocument/2006/relationships/hyperlink" Target="https://community.secop.gov.co/Public/Tendering/OpportunityDetail/Index?noticeUID=CO1.NTC.9473991&amp;isFromPublicArea=True&amp;isModal=true&amp;asPopupView=true" TargetMode="External"/><Relationship Id="rId147" Type="http://schemas.openxmlformats.org/officeDocument/2006/relationships/hyperlink" Target="https://community.secop.gov.co/Public/Tendering/OpportunityDetail/Index?noticeUID=CO1.NTC.9507028&amp;isFromPublicArea=True&amp;isModal=true&amp;asPopupView=true" TargetMode="External"/><Relationship Id="rId312" Type="http://schemas.openxmlformats.org/officeDocument/2006/relationships/hyperlink" Target="https://community.secop.gov.co/Public/Tendering/OpportunityDetail/Index?noticeUID=CO1.NTC.9644016&amp;isFromPublicArea=True&amp;isModal=true&amp;asPopupView=true" TargetMode="External"/><Relationship Id="rId354" Type="http://schemas.openxmlformats.org/officeDocument/2006/relationships/hyperlink" Target="https://community.secop.gov.co/Public/Tendering/OpportunityDetail/Index?noticeUID=CO1.NTC.9693310&amp;isFromPublicArea=True&amp;isModal=true&amp;asPopupView=true" TargetMode="External"/><Relationship Id="rId51" Type="http://schemas.openxmlformats.org/officeDocument/2006/relationships/hyperlink" Target="https://community.secop.gov.co/Public/Tendering/OpportunityDetail/Index?noticeUID=CO1.NTC.9498728&amp;isFromPublicArea=True&amp;isModal=true&amp;asPopupView=true" TargetMode="External"/><Relationship Id="rId93" Type="http://schemas.openxmlformats.org/officeDocument/2006/relationships/hyperlink" Target="https://community.secop.gov.co/Public/Tendering/OpportunityDetail/Index?noticeUID=CO1.NTC.9474878&amp;isFromPublicArea=True&amp;isModal=true&amp;asPopupView=true" TargetMode="External"/><Relationship Id="rId189" Type="http://schemas.openxmlformats.org/officeDocument/2006/relationships/hyperlink" Target="https://community.secop.gov.co/Public/Tendering/OpportunityDetail/Index?noticeUID=CO1.NTC.9545476&amp;isFromPublicArea=True&amp;isModal=true&amp;asPopupView=true" TargetMode="External"/><Relationship Id="rId396" Type="http://schemas.openxmlformats.org/officeDocument/2006/relationships/hyperlink" Target="https://community.secop.gov.co/Public/Tendering/OpportunityDetail/Index?noticeUID=CO1.NTC.9720799&amp;isFromPublicArea=True&amp;isModal=true&amp;asPopupView=true" TargetMode="External"/><Relationship Id="rId214" Type="http://schemas.openxmlformats.org/officeDocument/2006/relationships/hyperlink" Target="https://community.secop.gov.co/Public/Tendering/OpportunityDetail/Index?noticeUID=CO1.NTC.9557656&amp;isFromPublicArea=True&amp;isModal=true&amp;asPopupView=true" TargetMode="External"/><Relationship Id="rId256" Type="http://schemas.openxmlformats.org/officeDocument/2006/relationships/hyperlink" Target="https://community.secop.gov.co/Public/Tendering/OpportunityDetail/Index?noticeUID=CO1.NTC.9595617&amp;isFromPublicArea=True&amp;isModal=true&amp;asPopupView=true" TargetMode="External"/><Relationship Id="rId298" Type="http://schemas.openxmlformats.org/officeDocument/2006/relationships/hyperlink" Target="https://community.secop.gov.co/Public/Tendering/OpportunityDetail/Index?noticeUID=CO1.NTC.9635422&amp;isFromPublicArea=True&amp;isModal=true&amp;asPopupView=true" TargetMode="External"/><Relationship Id="rId421" Type="http://schemas.openxmlformats.org/officeDocument/2006/relationships/hyperlink" Target="https://community.secop.gov.co/Public/Tendering/OpportunityDetail/Index?noticeUID=CO1.NTC.9745861&amp;isFromPublicArea=True&amp;isModal=true&amp;asPopupView=true" TargetMode="External"/><Relationship Id="rId463" Type="http://schemas.openxmlformats.org/officeDocument/2006/relationships/hyperlink" Target="https://community.secop.gov.co/Public/Tendering/OpportunityDetail/Index?noticeUID=CO1.NTC.9775659&amp;isFromPublicArea=True&amp;isModal=true&amp;asPopupView=true" TargetMode="External"/><Relationship Id="rId519" Type="http://schemas.openxmlformats.org/officeDocument/2006/relationships/hyperlink" Target="https://community.secop.gov.co/Public/Tendering/OpportunityDetail/Index?noticeUID=CO1.NTC.9848820&amp;isFromPublicArea=True&amp;isModal=true&amp;asPopupView=true" TargetMode="External"/><Relationship Id="rId116" Type="http://schemas.openxmlformats.org/officeDocument/2006/relationships/hyperlink" Target="https://community.secop.gov.co/Public/Tendering/OpportunityDetail/Index?noticeUID=CO1.NTC.9477673&amp;isFromPublicArea=True&amp;isModal=true&amp;asPopupView=true" TargetMode="External"/><Relationship Id="rId158" Type="http://schemas.openxmlformats.org/officeDocument/2006/relationships/hyperlink" Target="https://community.secop.gov.co/Public/Tendering/OpportunityDetail/Index?noticeUID=CO1.NTC.9514282&amp;isFromPublicArea=True&amp;isModal=true&amp;asPopupView=true" TargetMode="External"/><Relationship Id="rId323" Type="http://schemas.openxmlformats.org/officeDocument/2006/relationships/hyperlink" Target="https://community.secop.gov.co/Public/Tendering/OpportunityDetail/Index?noticeUID=CO1.NTC.9652166&amp;isFromPublicArea=True&amp;isModal=true&amp;asPopupView=true" TargetMode="External"/><Relationship Id="rId530" Type="http://schemas.openxmlformats.org/officeDocument/2006/relationships/hyperlink" Target="https://community.secop.gov.co/Public/Tendering/OpportunityDetail/Index?noticeUID=CO1.NTC.9872154&amp;isFromPublicArea=True&amp;isModal=true&amp;asPopupView=true" TargetMode="External"/><Relationship Id="rId20" Type="http://schemas.openxmlformats.org/officeDocument/2006/relationships/hyperlink" Target="https://community.secop.gov.co/Public/Tendering/OpportunityDetail/Index?noticeUID=CO1.NTC.9417254&amp;isFromPublicArea=True&amp;isModal=true&amp;asPopupView=true" TargetMode="External"/><Relationship Id="rId62" Type="http://schemas.openxmlformats.org/officeDocument/2006/relationships/hyperlink" Target="https://community.secop.gov.co/Public/Tendering/OpportunityDetail/Index?noticeUID=CO1.NTC.9451004&amp;isFromPublicArea=True&amp;isModal=true&amp;asPopupView=true" TargetMode="External"/><Relationship Id="rId365" Type="http://schemas.openxmlformats.org/officeDocument/2006/relationships/hyperlink" Target="https://community.secop.gov.co/Public/Tendering/OpportunityDetail/Index?noticeUID=CO1.NTC.9704749&amp;isFromPublicArea=True&amp;isModal=true&amp;asPopupView=true" TargetMode="External"/><Relationship Id="rId225" Type="http://schemas.openxmlformats.org/officeDocument/2006/relationships/hyperlink" Target="https://community.secop.gov.co/Public/Tendering/OpportunityDetail/Index?noticeUID=CO1.NTC.9570487&amp;isFromPublicArea=True&amp;isModal=true&amp;asPopupView=true" TargetMode="External"/><Relationship Id="rId267" Type="http://schemas.openxmlformats.org/officeDocument/2006/relationships/hyperlink" Target="https://community.secop.gov.co/Public/Tendering/OpportunityDetail/Index?noticeUID=CO1.NTC.9601265&amp;isFromPublicArea=True&amp;isModal=true&amp;asPopupView=true" TargetMode="External"/><Relationship Id="rId432" Type="http://schemas.openxmlformats.org/officeDocument/2006/relationships/hyperlink" Target="https://community.secop.gov.co/Public/Tendering/OpportunityDetail/Index?noticeUID=CO1.NTC.9751830&amp;isFromPublicArea=True&amp;isModal=true&amp;asPopupView=true" TargetMode="External"/><Relationship Id="rId474" Type="http://schemas.openxmlformats.org/officeDocument/2006/relationships/hyperlink" Target="https://community.secop.gov.co/Public/Tendering/OpportunityDetail/Index?noticeUID=CO1.NTC.9786894&amp;isFromPublicArea=True&amp;isModal=true&amp;asPopupView=true" TargetMode="External"/><Relationship Id="rId127" Type="http://schemas.openxmlformats.org/officeDocument/2006/relationships/hyperlink" Target="https://community.secop.gov.co/Public/Tendering/OpportunityDetail/Index?noticeUID=CO1.NTC.9502758&amp;isFromPublicArea=True&amp;isModal=true&amp;asPopupView=true" TargetMode="External"/><Relationship Id="rId31" Type="http://schemas.openxmlformats.org/officeDocument/2006/relationships/hyperlink" Target="https://community.secop.gov.co/Public/Tendering/OpportunityDetail/Index?noticeUID=CO1.NTC.9430110&amp;isFromPublicArea=True&amp;isModal=true&amp;asPopupView=true" TargetMode="External"/><Relationship Id="rId73" Type="http://schemas.openxmlformats.org/officeDocument/2006/relationships/hyperlink" Target="https://community.secop.gov.co/Public/Tendering/OpportunityDetail/Index?noticeUID=CO1.NTC.9476303&amp;isFromPublicArea=True&amp;isModal=true&amp;asPopupView=true" TargetMode="External"/><Relationship Id="rId169" Type="http://schemas.openxmlformats.org/officeDocument/2006/relationships/hyperlink" Target="https://community.secop.gov.co/Public/Tendering/OpportunityDetail/Index?noticeUID=CO1.NTC.9522200&amp;isFromPublicArea=True&amp;isModal=true&amp;asPopupView=true" TargetMode="External"/><Relationship Id="rId334" Type="http://schemas.openxmlformats.org/officeDocument/2006/relationships/hyperlink" Target="https://community.secop.gov.co/Public/Tendering/OpportunityDetail/Index?noticeUID=CO1.NTC.9667317&amp;isFromPublicArea=True&amp;isModal=true&amp;asPopupView=true" TargetMode="External"/><Relationship Id="rId376" Type="http://schemas.openxmlformats.org/officeDocument/2006/relationships/hyperlink" Target="https://community.secop.gov.co/Public/Tendering/OpportunityDetail/Index?noticeUID=CO1.NTC.9717119&amp;isFromPublicArea=True&amp;isModal=true&amp;asPopupView=true" TargetMode="External"/><Relationship Id="rId541" Type="http://schemas.openxmlformats.org/officeDocument/2006/relationships/hyperlink" Target="https://community.secop.gov.co/Public/Tendering/OpportunityDetail/Index?noticeUID=CO1.NTC.9882586&amp;isFromPublicArea=True&amp;isModal=true&amp;asPopupView=true" TargetMode="External"/><Relationship Id="rId4" Type="http://schemas.openxmlformats.org/officeDocument/2006/relationships/hyperlink" Target="https://community.secop.gov.co/Public/Tendering/OpportunityDetail/Index?noticeUID=CO1.NTC.9406584&amp;isFromPublicArea=True&amp;isModal=true&amp;asPopupView=true" TargetMode="External"/><Relationship Id="rId180" Type="http://schemas.openxmlformats.org/officeDocument/2006/relationships/hyperlink" Target="https://community.secop.gov.co/Public/Tendering/OpportunityDetail/Index?noticeUID=CO1.NTC.9562999&amp;isFromPublicArea=True&amp;isModal=False" TargetMode="External"/><Relationship Id="rId236" Type="http://schemas.openxmlformats.org/officeDocument/2006/relationships/hyperlink" Target="https://community.secop.gov.co/Public/Tendering/OpportunityDetail/Index?noticeUID=CO1.NTC.9588955&amp;isFromPublicArea=True&amp;isModal=true&amp;asPopupView=true" TargetMode="External"/><Relationship Id="rId278" Type="http://schemas.openxmlformats.org/officeDocument/2006/relationships/hyperlink" Target="https://community.secop.gov.co/Public/Tendering/OpportunityDetail/Index?noticeUID=CO1.NTC.9612515&amp;isFromPublicArea=True&amp;isModal=true&amp;asPopupView=true" TargetMode="External"/><Relationship Id="rId401" Type="http://schemas.openxmlformats.org/officeDocument/2006/relationships/hyperlink" Target="https://community.secop.gov.co/Public/Tendering/OpportunityDetail/Index?noticeUID=CO1.NTC.9723647&amp;isFromPublicArea=True&amp;isModal=true&amp;asPopupView=true" TargetMode="External"/><Relationship Id="rId443" Type="http://schemas.openxmlformats.org/officeDocument/2006/relationships/hyperlink" Target="https://community.secop.gov.co/Public/Tendering/OpportunityDetail/Index?noticeUID=CO1.NTC.9756113&amp;isFromPublicArea=True&amp;isModal=true&amp;asPopupView=true" TargetMode="External"/><Relationship Id="rId303" Type="http://schemas.openxmlformats.org/officeDocument/2006/relationships/hyperlink" Target="https://community.secop.gov.co/Public/Tendering/OpportunityDetail/Index?noticeUID=CO1.NTC.9636931&amp;isFromPublicArea=True&amp;isModal=true&amp;asPopupView=true" TargetMode="External"/><Relationship Id="rId485" Type="http://schemas.openxmlformats.org/officeDocument/2006/relationships/hyperlink" Target="https://community.secop.gov.co/Public/Tendering/OpportunityDetail/Index?noticeUID=CO1.NTC.9802673&amp;isFromPublicArea=True&amp;isModal=true&amp;asPopupView=true" TargetMode="External"/><Relationship Id="rId42" Type="http://schemas.openxmlformats.org/officeDocument/2006/relationships/hyperlink" Target="https://community.secop.gov.co/Public/Tendering/OpportunityDetail/Index?noticeUID=CO1.NTC.9434347&amp;isFromPublicArea=True&amp;isModal=true&amp;asPopupView=true" TargetMode="External"/><Relationship Id="rId84" Type="http://schemas.openxmlformats.org/officeDocument/2006/relationships/hyperlink" Target="https://community.secop.gov.co/Public/Tendering/OpportunityDetail/Index?noticeUID=CO1.NTC.9457844&amp;isFromPublicArea=True&amp;isModal=true&amp;asPopupView=true" TargetMode="External"/><Relationship Id="rId138" Type="http://schemas.openxmlformats.org/officeDocument/2006/relationships/hyperlink" Target="https://community.secop.gov.co/Public/Tendering/OpportunityDetail/Index?noticeUID=CO1.NTC.9497830&amp;isFromPublicArea=True&amp;isModal=true&amp;asPopupView=true" TargetMode="External"/><Relationship Id="rId345" Type="http://schemas.openxmlformats.org/officeDocument/2006/relationships/hyperlink" Target="https://community.secop.gov.co/Public/Tendering/OpportunityDetail/Index?noticeUID=CO1.NTC.9680117&amp;isFromPublicArea=True&amp;isModal=true&amp;asPopupView=true" TargetMode="External"/><Relationship Id="rId387" Type="http://schemas.openxmlformats.org/officeDocument/2006/relationships/hyperlink" Target="https://community.secop.gov.co/Public/Tendering/OpportunityDetail/Index?noticeUID=CO1.NTC.9718452&amp;isFromPublicArea=True&amp;isModal=true&amp;asPopupView=true" TargetMode="External"/><Relationship Id="rId510" Type="http://schemas.openxmlformats.org/officeDocument/2006/relationships/hyperlink" Target="https://community.secop.gov.co/Public/Tendering/OpportunityDetail/Index?noticeUID=CO1.NTC.9840311&amp;isFromPublicArea=True&amp;isModal=true&amp;asPopupView=true" TargetMode="External"/><Relationship Id="rId552" Type="http://schemas.openxmlformats.org/officeDocument/2006/relationships/hyperlink" Target="https://community.secop.gov.co/Public/Tendering/OpportunityDetail/Index?noticeUID=CO1.NTC.9915110&amp;isFromPublicArea=True&amp;isModal=true&amp;asPopupView=true" TargetMode="External"/><Relationship Id="rId191" Type="http://schemas.openxmlformats.org/officeDocument/2006/relationships/hyperlink" Target="https://community.secop.gov.co/Public/Tendering/OpportunityDetail/Index?noticeUID=CO1.NTC.9542216&amp;isFromPublicArea=True&amp;isModal=true&amp;asPopupView=true" TargetMode="External"/><Relationship Id="rId205" Type="http://schemas.openxmlformats.org/officeDocument/2006/relationships/hyperlink" Target="https://community.secop.gov.co/Public/Tendering/OpportunityDetail/Index?noticeUID=CO1.NTC.9550410&amp;isFromPublicArea=True&amp;isModal=true&amp;asPopupView=true" TargetMode="External"/><Relationship Id="rId247" Type="http://schemas.openxmlformats.org/officeDocument/2006/relationships/hyperlink" Target="https://community.secop.gov.co/Public/Tendering/OpportunityDetail/Index?noticeUID=CO1.NTC.9592018&amp;isFromPublicArea=True&amp;isModal=true&amp;asPopupView=true" TargetMode="External"/><Relationship Id="rId412" Type="http://schemas.openxmlformats.org/officeDocument/2006/relationships/hyperlink" Target="https://community.secop.gov.co/Public/Tendering/OpportunityDetail/Index?noticeUID=CO1.NTC.9773074&amp;isFromPublicArea=True&amp;isModal=true&amp;asPopupView=true" TargetMode="External"/><Relationship Id="rId107" Type="http://schemas.openxmlformats.org/officeDocument/2006/relationships/hyperlink" Target="https://community.secop.gov.co/Public/Tendering/OpportunityDetail/Index?noticeUID=CO1.NTC.9476821&amp;isFromPublicArea=True&amp;isModal=true&amp;asPopupView=true" TargetMode="External"/><Relationship Id="rId289" Type="http://schemas.openxmlformats.org/officeDocument/2006/relationships/hyperlink" Target="https://community.secop.gov.co/Public/Tendering/OpportunityDetail/Index?noticeUID=CO1.NTC.9627180&amp;isFromPublicArea=True&amp;isModal=true&amp;asPopupView=true" TargetMode="External"/><Relationship Id="rId454" Type="http://schemas.openxmlformats.org/officeDocument/2006/relationships/hyperlink" Target="https://community.secop.gov.co/Public/Tendering/OpportunityDetail/Index?noticeUID=CO1.NTC.9769742&amp;isFromPublicArea=True&amp;isModal=true&amp;asPopupView=true" TargetMode="External"/><Relationship Id="rId496" Type="http://schemas.openxmlformats.org/officeDocument/2006/relationships/hyperlink" Target="https://community.secop.gov.co/Public/Tendering/OpportunityDetail/Index?noticeUID=CO1.NTC.9825376&amp;isFromPublicArea=True&amp;isModal=true&amp;asPopupView=true" TargetMode="External"/><Relationship Id="rId11" Type="http://schemas.openxmlformats.org/officeDocument/2006/relationships/hyperlink" Target="https://community.secop.gov.co/Public/Tendering/OpportunityDetail/Index?noticeUID=CO1.NTC.9419440&amp;isFromPublicArea=True&amp;isModal=true&amp;asPopupView=true" TargetMode="External"/><Relationship Id="rId53" Type="http://schemas.openxmlformats.org/officeDocument/2006/relationships/hyperlink" Target="https://community.secop.gov.co/Public/Tendering/OpportunityDetail/Index?noticeUID=CO1.NTC.9439725&amp;isFromPublicArea=True&amp;isModal=true&amp;asPopupView=true" TargetMode="External"/><Relationship Id="rId149" Type="http://schemas.openxmlformats.org/officeDocument/2006/relationships/hyperlink" Target="https://community.secop.gov.co/Public/Tendering/OpportunityDetail/Index?noticeUID=CO1.NTC.9506599&amp;isFromPublicArea=True&amp;isModal=true&amp;asPopupView=true" TargetMode="External"/><Relationship Id="rId314" Type="http://schemas.openxmlformats.org/officeDocument/2006/relationships/hyperlink" Target="https://community.secop.gov.co/Public/Tendering/OpportunityDetail/Index?noticeUID=CO1.NTC.9644924&amp;isFromPublicArea=True&amp;isModal=true&amp;asPopupView=true" TargetMode="External"/><Relationship Id="rId356" Type="http://schemas.openxmlformats.org/officeDocument/2006/relationships/hyperlink" Target="https://community.secop.gov.co/Public/Tendering/OpportunityDetail/Index?noticeUID=CO1.NTC.9693343&amp;isFromPublicArea=True&amp;isModal=true&amp;asPopupView=true" TargetMode="External"/><Relationship Id="rId398" Type="http://schemas.openxmlformats.org/officeDocument/2006/relationships/hyperlink" Target="https://community.secop.gov.co/Public/Tendering/OpportunityDetail/Index?noticeUID=CO1.NTC.9722553&amp;isFromPublicArea=True&amp;isModal=true&amp;asPopupView=true" TargetMode="External"/><Relationship Id="rId521" Type="http://schemas.openxmlformats.org/officeDocument/2006/relationships/hyperlink" Target="https://community.secop.gov.co/Public/Tendering/OpportunityDetail/Index?noticeUID=CO1.NTC.9848874&amp;isFromPublicArea=True&amp;isModal=true&amp;asPopupView=true" TargetMode="External"/><Relationship Id="rId95" Type="http://schemas.openxmlformats.org/officeDocument/2006/relationships/hyperlink" Target="https://community.secop.gov.co/Public/Tendering/OpportunityDetail/Index?noticeUID=CO1.NTC.9469771&amp;isFromPublicArea=True&amp;isModal=true&amp;asPopupView=true" TargetMode="External"/><Relationship Id="rId160" Type="http://schemas.openxmlformats.org/officeDocument/2006/relationships/hyperlink" Target="https://community.secop.gov.co/Public/Tendering/OpportunityDetail/Index?noticeUID=CO1.NTC.9517509&amp;isFromPublicArea=True&amp;isModal=true&amp;asPopupView=true" TargetMode="External"/><Relationship Id="rId216" Type="http://schemas.openxmlformats.org/officeDocument/2006/relationships/hyperlink" Target="https://community.secop.gov.co/Public/Tendering/OpportunityDetail/Index?noticeUID=CO1.NTC.9557769&amp;isFromPublicArea=True&amp;isModal=true&amp;asPopupView=true" TargetMode="External"/><Relationship Id="rId423" Type="http://schemas.openxmlformats.org/officeDocument/2006/relationships/hyperlink" Target="https://community.secop.gov.co/Public/Tendering/OpportunityDetail/Index?noticeUID=CO1.NTC.9746714&amp;isFromPublicArea=True&amp;isModal=true&amp;asPopupView=true" TargetMode="External"/><Relationship Id="rId258" Type="http://schemas.openxmlformats.org/officeDocument/2006/relationships/hyperlink" Target="https://community.secop.gov.co/Public/Tendering/OpportunityDetail/Index?noticeUID=CO1.NTC.9652942&amp;isFromPublicArea=True&amp;isModal=true&amp;asPopupView=true" TargetMode="External"/><Relationship Id="rId465" Type="http://schemas.openxmlformats.org/officeDocument/2006/relationships/hyperlink" Target="https://community.secop.gov.co/Public/Tendering/OpportunityDetail/Index?noticeUID=CO1.NTC.9775640&amp;isFromPublicArea=True&amp;isModal=true&amp;asPopupView=true" TargetMode="External"/><Relationship Id="rId22" Type="http://schemas.openxmlformats.org/officeDocument/2006/relationships/hyperlink" Target="https://community.secop.gov.co/Public/Tendering/OpportunityDetail/Index?noticeUID=CO1.NTC.9418705&amp;isFromPublicArea=True&amp;isModal=true&amp;asPopupView=true" TargetMode="External"/><Relationship Id="rId64" Type="http://schemas.openxmlformats.org/officeDocument/2006/relationships/hyperlink" Target="https://community.secop.gov.co/Public/Tendering/OpportunityDetail/Index?noticeUID=CO1.NTC.9453743&amp;isFromPublicArea=True&amp;isModal=true&amp;asPopupView=true" TargetMode="External"/><Relationship Id="rId118" Type="http://schemas.openxmlformats.org/officeDocument/2006/relationships/hyperlink" Target="https://community.secop.gov.co/Public/Tendering/OpportunityDetail/Index?noticeUID=CO1.NTC.9478699&amp;isFromPublicArea=True&amp;isModal=true&amp;asPopupView=true" TargetMode="External"/><Relationship Id="rId325" Type="http://schemas.openxmlformats.org/officeDocument/2006/relationships/hyperlink" Target="https://community.secop.gov.co/Public/Tendering/OpportunityDetail/Index?noticeUID=CO1.NTC.9656428&amp;isFromPublicArea=True&amp;isModal=true&amp;asPopupView=true" TargetMode="External"/><Relationship Id="rId367" Type="http://schemas.openxmlformats.org/officeDocument/2006/relationships/hyperlink" Target="https://community.secop.gov.co/Public/Tendering/OpportunityDetail/Index?noticeUID=CO1.NTC.9707260&amp;isFromPublicArea=True&amp;isModal=true&amp;asPopupView=true" TargetMode="External"/><Relationship Id="rId532" Type="http://schemas.openxmlformats.org/officeDocument/2006/relationships/hyperlink" Target="https://community.secop.gov.co/Public/Tendering/OpportunityDetail/Index?noticeUID=CO1.NTC.9885064&amp;isFromPublicArea=True&amp;isModal=true&amp;asPopupView=true" TargetMode="External"/><Relationship Id="rId171" Type="http://schemas.openxmlformats.org/officeDocument/2006/relationships/hyperlink" Target="https://community.secop.gov.co/Public/Tendering/OpportunityDetail/Index?noticeUID=CO1.NTC.9523142&amp;isFromPublicArea=True&amp;isModal=true&amp;asPopupView=true" TargetMode="External"/><Relationship Id="rId227" Type="http://schemas.openxmlformats.org/officeDocument/2006/relationships/hyperlink" Target="https://community.secop.gov.co/Public/Tendering/OpportunityDetail/Index?noticeUID=CO1.NTC.9549806&amp;isFromPublicArea=True&amp;isModal=true&amp;asPopupView=true" TargetMode="External"/><Relationship Id="rId269" Type="http://schemas.openxmlformats.org/officeDocument/2006/relationships/hyperlink" Target="https://community.secop.gov.co/Public/Tendering/OpportunityDetail/Index?noticeUID=CO1.NTC.9606246&amp;isFromPublicArea=True&amp;isModal=true&amp;asPopupView=true" TargetMode="External"/><Relationship Id="rId434" Type="http://schemas.openxmlformats.org/officeDocument/2006/relationships/hyperlink" Target="https://community.secop.gov.co/Public/Tendering/OpportunityDetail/Index?noticeUID=CO1.NTC.9751819&amp;isFromPublicArea=True&amp;isModal=true&amp;asPopupView=true" TargetMode="External"/><Relationship Id="rId476" Type="http://schemas.openxmlformats.org/officeDocument/2006/relationships/hyperlink" Target="https://community.secop.gov.co/Public/Tendering/OpportunityDetail/Index?noticeUID=CO1.NTC.9789372&amp;isFromPublicArea=True&amp;isModal=true&amp;asPopupView=true" TargetMode="External"/><Relationship Id="rId33" Type="http://schemas.openxmlformats.org/officeDocument/2006/relationships/hyperlink" Target="https://community.secop.gov.co/Public/Tendering/OpportunityDetail/Index?noticeUID=CO1.NTC.9424386&amp;isFromPublicArea=True&amp;isModal=true&amp;asPopupView=true" TargetMode="External"/><Relationship Id="rId129" Type="http://schemas.openxmlformats.org/officeDocument/2006/relationships/hyperlink" Target="https://community.secop.gov.co/Public/Tendering/OpportunityDetail/Index?noticeUID=CO1.NTC.9492939&amp;isFromPublicArea=True&amp;isModal=true&amp;asPopupView=true" TargetMode="External"/><Relationship Id="rId280" Type="http://schemas.openxmlformats.org/officeDocument/2006/relationships/hyperlink" Target="https://community.secop.gov.co/Public/Tendering/OpportunityDetail/Index?noticeUID=CO1.NTC.9613397&amp;isFromPublicArea=True&amp;isModal=true&amp;asPopupView=true" TargetMode="External"/><Relationship Id="rId336" Type="http://schemas.openxmlformats.org/officeDocument/2006/relationships/hyperlink" Target="https://community.secop.gov.co/Public/Tendering/OpportunityDetail/Index?noticeUID=CO1.NTC.9667717&amp;isFromPublicArea=True&amp;isModal=true&amp;asPopupView=true" TargetMode="External"/><Relationship Id="rId501" Type="http://schemas.openxmlformats.org/officeDocument/2006/relationships/hyperlink" Target="https://community.secop.gov.co/Public/Tendering/OpportunityDetail/Index?noticeUID=CO1.NTC.9831049&amp;isFromPublicArea=True&amp;isModal=true&amp;asPopupView=true" TargetMode="External"/><Relationship Id="rId543" Type="http://schemas.openxmlformats.org/officeDocument/2006/relationships/hyperlink" Target="https://community.secop.gov.co/Public/Tendering/OpportunityDetail/Index?noticeUID=CO1.NTC.9889607&amp;isFromPublicArea=True&amp;isModal=true&amp;asPopupView=true" TargetMode="External"/><Relationship Id="rId75" Type="http://schemas.openxmlformats.org/officeDocument/2006/relationships/hyperlink" Target="https://community.secop.gov.co/Public/Tendering/OpportunityDetail/Index?noticeUID=CO1.NTC.9514224&amp;isFromPublicArea=True&amp;isModal=true&amp;asPopupView=true" TargetMode="External"/><Relationship Id="rId140" Type="http://schemas.openxmlformats.org/officeDocument/2006/relationships/hyperlink" Target="https://community.secop.gov.co/Public/Tendering/OpportunityDetail/Index?noticeUID=CO1.NTC.9512600&amp;isFromPublicArea=True&amp;isModal=true&amp;asPopupView=true" TargetMode="External"/><Relationship Id="rId182" Type="http://schemas.openxmlformats.org/officeDocument/2006/relationships/hyperlink" Target="https://community.secop.gov.co/Public/Tendering/OpportunityDetail/Index?noticeUID=CO1.NTC.9530943&amp;isFromPublicArea=True&amp;isModal=true&amp;asPopupView=true" TargetMode="External"/><Relationship Id="rId378" Type="http://schemas.openxmlformats.org/officeDocument/2006/relationships/hyperlink" Target="https://community.secop.gov.co/Public/Tendering/OpportunityDetail/Index?noticeUID=CO1.NTC.9757585&amp;isFromPublicArea=True&amp;isModal=true&amp;asPopupView=true" TargetMode="External"/><Relationship Id="rId403" Type="http://schemas.openxmlformats.org/officeDocument/2006/relationships/hyperlink" Target="https://community.secop.gov.co/Public/Tendering/OpportunityDetail/Index?noticeUID=CO1.NTC.9726398&amp;isFromPublicArea=True&amp;isModal=true&amp;asPopupView=true" TargetMode="External"/><Relationship Id="rId6" Type="http://schemas.openxmlformats.org/officeDocument/2006/relationships/hyperlink" Target="https://community.secop.gov.co/Public/Tendering/OpportunityDetail/Index?noticeUID=CO1.NTC.9408769&amp;isFromPublicArea=True&amp;isModal=true&amp;asPopupView=true" TargetMode="External"/><Relationship Id="rId238" Type="http://schemas.openxmlformats.org/officeDocument/2006/relationships/hyperlink" Target="https://community.secop.gov.co/Public/Tendering/OpportunityDetail/Index?noticeUID=CO1.NTC.9585922&amp;isFromPublicArea=True&amp;isModal=true&amp;asPopupView=true" TargetMode="External"/><Relationship Id="rId445" Type="http://schemas.openxmlformats.org/officeDocument/2006/relationships/hyperlink" Target="https://community.secop.gov.co/Public/Tendering/OpportunityDetail/Index?noticeUID=CO1.NTC.9761710&amp;isFromPublicArea=True&amp;isModal=true&amp;asPopupView=true" TargetMode="External"/><Relationship Id="rId487" Type="http://schemas.openxmlformats.org/officeDocument/2006/relationships/hyperlink" Target="https://community.secop.gov.co/Public/Tendering/OpportunityDetail/Index?noticeUID=CO1.NTC.9811903&amp;isFromPublicArea=True&amp;isModal=true&amp;asPopupView=true" TargetMode="External"/><Relationship Id="rId291" Type="http://schemas.openxmlformats.org/officeDocument/2006/relationships/hyperlink" Target="https://community.secop.gov.co/Public/Tendering/OpportunityDetail/Index?noticeUID=CO1.NTC.9627968&amp;isFromPublicArea=True&amp;isModal=true&amp;asPopupView=true" TargetMode="External"/><Relationship Id="rId305" Type="http://schemas.openxmlformats.org/officeDocument/2006/relationships/hyperlink" Target="https://community.secop.gov.co/Public/Tendering/OpportunityDetail/Index?noticeUID=CO1.NTC.9638380&amp;isFromPublicArea=True&amp;isModal=true&amp;asPopupView=true" TargetMode="External"/><Relationship Id="rId347" Type="http://schemas.openxmlformats.org/officeDocument/2006/relationships/hyperlink" Target="https://community.secop.gov.co/Public/Tendering/OpportunityDetail/Index?noticeUID=CO1.NTC.9698546&amp;isFromPublicArea=True&amp;isModal=true&amp;asPopupView=true" TargetMode="External"/><Relationship Id="rId512" Type="http://schemas.openxmlformats.org/officeDocument/2006/relationships/hyperlink" Target="https://community.secop.gov.co/Public/Tendering/OpportunityDetail/Index?noticeUID=CO1.NTC.9842658&amp;isFromPublicArea=True&amp;isModal=true&amp;asPopupView=true" TargetMode="External"/><Relationship Id="rId44" Type="http://schemas.openxmlformats.org/officeDocument/2006/relationships/hyperlink" Target="https://community.secop.gov.co/Public/Tendering/OpportunityDetail/Index?noticeUID=CO1.NTC.9434798&amp;isFromPublicArea=True&amp;isModal=true&amp;asPopupView=true" TargetMode="External"/><Relationship Id="rId86" Type="http://schemas.openxmlformats.org/officeDocument/2006/relationships/hyperlink" Target="https://community.secop.gov.co/Public/Tendering/OpportunityDetail/Index?noticeUID=CO1.NTC.9460924&amp;isFromPublicArea=True&amp;isModal=true&amp;asPopupView=true" TargetMode="External"/><Relationship Id="rId151" Type="http://schemas.openxmlformats.org/officeDocument/2006/relationships/hyperlink" Target="https://community.secop.gov.co/Public/Tendering/OpportunityDetail/Index?noticeUID=CO1.NTC.9509457&amp;isFromPublicArea=True&amp;isModal=true&amp;asPopupView=true" TargetMode="External"/><Relationship Id="rId389" Type="http://schemas.openxmlformats.org/officeDocument/2006/relationships/hyperlink" Target="https://community.secop.gov.co/Public/Tendering/OpportunityDetail/Index?noticeUID=CO1.NTC.9718598&amp;isFromPublicArea=True&amp;isModal=true&amp;asPopupView=true" TargetMode="External"/><Relationship Id="rId554" Type="http://schemas.openxmlformats.org/officeDocument/2006/relationships/hyperlink" Target="https://community.secop.gov.co/Public/Tendering/OpportunityDetail/Index?noticeUID=CO1.NTC.9919629&amp;isFromPublicArea=True&amp;isModal=true&amp;asPopupView=true" TargetMode="External"/><Relationship Id="rId193" Type="http://schemas.openxmlformats.org/officeDocument/2006/relationships/hyperlink" Target="https://community.secop.gov.co/Public/Tendering/OpportunityDetail/Index?noticeUID=CO1.NTC.9546296&amp;isFromPublicArea=True&amp;isModal=true&amp;asPopupView=true" TargetMode="External"/><Relationship Id="rId207" Type="http://schemas.openxmlformats.org/officeDocument/2006/relationships/hyperlink" Target="https://community.secop.gov.co/Public/Tendering/OpportunityDetail/Index?noticeUID=CO1.NTC.9555091&amp;isFromPublicArea=True&amp;isModal=true&amp;asPopupView=true" TargetMode="External"/><Relationship Id="rId249" Type="http://schemas.openxmlformats.org/officeDocument/2006/relationships/hyperlink" Target="https://community.secop.gov.co/Public/Tendering/OpportunityDetail/Index?noticeUID=CO1.NTC.9592794&amp;isFromPublicArea=True&amp;isModal=true&amp;asPopupView=true" TargetMode="External"/><Relationship Id="rId414" Type="http://schemas.openxmlformats.org/officeDocument/2006/relationships/hyperlink" Target="https://community.secop.gov.co/Public/Tendering/OpportunityDetail/Index?noticeUID=CO1.NTC.9760564&amp;isFromPublicArea=True&amp;isModal=true&amp;asPopupView=true" TargetMode="External"/><Relationship Id="rId456" Type="http://schemas.openxmlformats.org/officeDocument/2006/relationships/hyperlink" Target="https://community.secop.gov.co/Public/Tendering/OpportunityDetail/Index?noticeUID=CO1.NTC.9851852&amp;isFromPublicArea=True&amp;isModal=true&amp;asPopupView=true" TargetMode="External"/><Relationship Id="rId498" Type="http://schemas.openxmlformats.org/officeDocument/2006/relationships/hyperlink" Target="https://community.secop.gov.co/Public/Tendering/OpportunityDetail/Index?noticeUID=CO1.NTC.9824656&amp;isFromPublicArea=True&amp;isModal=true&amp;asPopupView=true" TargetMode="External"/><Relationship Id="rId13" Type="http://schemas.openxmlformats.org/officeDocument/2006/relationships/hyperlink" Target="https://community.secop.gov.co/Public/Tendering/OpportunityDetail/Index?noticeUID=CO1.NTC.9419657&amp;isFromPublicArea=True&amp;isModal=true&amp;asPopupView=true" TargetMode="External"/><Relationship Id="rId109" Type="http://schemas.openxmlformats.org/officeDocument/2006/relationships/hyperlink" Target="https://community.secop.gov.co/Public/Tendering/OpportunityDetail/Index?noticeUID=CO1.NTC.9496180&amp;isFromPublicArea=True&amp;isModal=true&amp;asPopupView=true" TargetMode="External"/><Relationship Id="rId260" Type="http://schemas.openxmlformats.org/officeDocument/2006/relationships/hyperlink" Target="https://community.secop.gov.co/Public/Tendering/OpportunityDetail/Index?noticeUID=CO1.NTC.9602038&amp;isFromPublicArea=True&amp;isModal=true&amp;asPopupView=true" TargetMode="External"/><Relationship Id="rId316" Type="http://schemas.openxmlformats.org/officeDocument/2006/relationships/hyperlink" Target="https://community.secop.gov.co/Public/Tendering/OpportunityDetail/Index?noticeUID=CO1.NTC.9636938&amp;isFromPublicArea=True&amp;isModal=true&amp;asPopupView=true" TargetMode="External"/><Relationship Id="rId523" Type="http://schemas.openxmlformats.org/officeDocument/2006/relationships/hyperlink" Target="https://community.secop.gov.co/Public/Tendering/OpportunityDetail/Index?noticeUID=CO1.NTC.9849725&amp;isFromPublicArea=True&amp;isModal=true&amp;asPopupView=true" TargetMode="External"/><Relationship Id="rId55" Type="http://schemas.openxmlformats.org/officeDocument/2006/relationships/hyperlink" Target="https://community.secop.gov.co/Public/Tendering/OpportunityDetail/Index?noticeUID=CO1.NTC.9441523&amp;isFromPublicArea=True&amp;isModal=true&amp;asPopupView=true" TargetMode="External"/><Relationship Id="rId97" Type="http://schemas.openxmlformats.org/officeDocument/2006/relationships/hyperlink" Target="https://community.secop.gov.co/Public/Tendering/OpportunityDetail/Index?noticeUID=CO1.NTC.9472178&amp;isFromPublicArea=True&amp;isModal=true&amp;asPopupView=true" TargetMode="External"/><Relationship Id="rId120" Type="http://schemas.openxmlformats.org/officeDocument/2006/relationships/hyperlink" Target="https://community.secop.gov.co/Public/Tendering/OpportunityDetail/Index?noticeUID=CO1.NTC.9481460&amp;isFromPublicArea=True&amp;isModal=true&amp;asPopupView=true" TargetMode="External"/><Relationship Id="rId358" Type="http://schemas.openxmlformats.org/officeDocument/2006/relationships/hyperlink" Target="https://community.secop.gov.co/Public/Tendering/OpportunityDetail/Index?noticeUID=CO1.NTC.9699863&amp;isFromPublicArea=True&amp;isModal=true&amp;asPopupView=true" TargetMode="External"/><Relationship Id="rId162" Type="http://schemas.openxmlformats.org/officeDocument/2006/relationships/hyperlink" Target="https://community.secop.gov.co/Public/Tendering/OpportunityDetail/Index?noticeUID=CO1.NTC.9518553&amp;isFromPublicArea=True&amp;isModal=true&amp;asPopupView=true" TargetMode="External"/><Relationship Id="rId218" Type="http://schemas.openxmlformats.org/officeDocument/2006/relationships/hyperlink" Target="https://community.secop.gov.co/Public/Tendering/OpportunityDetail/Index?noticeUID=CO1.NTC.9560380&amp;isFromPublicArea=True&amp;isModal=true&amp;asPopupView=true" TargetMode="External"/><Relationship Id="rId425" Type="http://schemas.openxmlformats.org/officeDocument/2006/relationships/hyperlink" Target="https://community.secop.gov.co/Public/Tendering/OpportunityDetail/Index?noticeUID=CO1.NTC.9757905&amp;isFromPublicArea=True&amp;isModal=true&amp;asPopupView=true" TargetMode="External"/><Relationship Id="rId467" Type="http://schemas.openxmlformats.org/officeDocument/2006/relationships/hyperlink" Target="https://community.secop.gov.co/Public/Tendering/OpportunityDetail/Index?noticeUID=CO1.NTC.9776685&amp;isFromPublicArea=True&amp;isModal=true&amp;asPopupView=true" TargetMode="External"/><Relationship Id="rId271" Type="http://schemas.openxmlformats.org/officeDocument/2006/relationships/hyperlink" Target="https://community.secop.gov.co/Public/Tendering/OpportunityDetail/Index?noticeUID=CO1.NTC.9605737&amp;isFromPublicArea=True&amp;isModal=true&amp;asPopupView=true" TargetMode="External"/><Relationship Id="rId24" Type="http://schemas.openxmlformats.org/officeDocument/2006/relationships/hyperlink" Target="https://community.secop.gov.co/Public/Tendering/OpportunityDetail/Index?noticeUID=CO1.NTC.9419186&amp;isFromPublicArea=True&amp;isModal=true&amp;asPopupView=true" TargetMode="External"/><Relationship Id="rId66" Type="http://schemas.openxmlformats.org/officeDocument/2006/relationships/hyperlink" Target="https://community.secop.gov.co/Public/Tendering/OpportunityDetail/Index?noticeUID=CO1.NTC.9474024&amp;isFromPublicArea=True&amp;isModal=true&amp;asPopupView=true" TargetMode="External"/><Relationship Id="rId131" Type="http://schemas.openxmlformats.org/officeDocument/2006/relationships/hyperlink" Target="https://community.secop.gov.co/Public/Tendering/OpportunityDetail/Index?noticeUID=CO1.NTC.9495088&amp;isFromPublicArea=True&amp;isModal=true&amp;asPopupView=true" TargetMode="External"/><Relationship Id="rId327" Type="http://schemas.openxmlformats.org/officeDocument/2006/relationships/hyperlink" Target="https://community.secop.gov.co/Public/Tendering/OpportunityDetail/Index?noticeUID=CO1.NTC.9656748&amp;isFromPublicArea=True&amp;isModal=true&amp;asPopupView=true" TargetMode="External"/><Relationship Id="rId369" Type="http://schemas.openxmlformats.org/officeDocument/2006/relationships/hyperlink" Target="https://community.secop.gov.co/Public/Tendering/OpportunityDetail/Index?noticeUID=CO1.NTC.9708017&amp;isFromPublicArea=True&amp;isModal=true&amp;asPopupView=true" TargetMode="External"/><Relationship Id="rId534" Type="http://schemas.openxmlformats.org/officeDocument/2006/relationships/hyperlink" Target="https://community.secop.gov.co/Public/Tendering/OpportunityDetail/Index?noticeUID=CO1.NTC.9876118&amp;isFromPublicArea=True&amp;isModal=true&amp;asPopupView=true" TargetMode="External"/><Relationship Id="rId173" Type="http://schemas.openxmlformats.org/officeDocument/2006/relationships/hyperlink" Target="https://community.secop.gov.co/Public/Tendering/OpportunityDetail/Index?noticeUID=CO1.NTC.9524105&amp;isFromPublicArea=True&amp;isModal=true&amp;asPopupView=true" TargetMode="External"/><Relationship Id="rId229" Type="http://schemas.openxmlformats.org/officeDocument/2006/relationships/hyperlink" Target="https://community.secop.gov.co/Public/Tendering/OpportunityDetail/Index?noticeUID=CO1.NTC.9576371&amp;isFromPublicArea=True&amp;isModal=true&amp;asPopupView=true" TargetMode="External"/><Relationship Id="rId380" Type="http://schemas.openxmlformats.org/officeDocument/2006/relationships/hyperlink" Target="https://community.secop.gov.co/Public/Tendering/OpportunityDetail/Index?noticeUID=CO1.NTC.9713725&amp;isFromPublicArea=True&amp;isModal=true&amp;asPopupView=true" TargetMode="External"/><Relationship Id="rId436" Type="http://schemas.openxmlformats.org/officeDocument/2006/relationships/hyperlink" Target="https://community.secop.gov.co/Public/Tendering/OpportunityDetail/Index?noticeUID=CO1.NTC.9753476&amp;isFromPublicArea=True&amp;isModal=true&amp;asPopupView=true" TargetMode="External"/><Relationship Id="rId240" Type="http://schemas.openxmlformats.org/officeDocument/2006/relationships/hyperlink" Target="https://community.secop.gov.co/Public/Tendering/OpportunityDetail/Index?noticeUID=CO1.NTC.9587057&amp;isFromPublicArea=True&amp;isModal=true&amp;asPopupView=true" TargetMode="External"/><Relationship Id="rId478" Type="http://schemas.openxmlformats.org/officeDocument/2006/relationships/hyperlink" Target="https://community.secop.gov.co/Public/Tendering/OpportunityDetail/Index?noticeUID=CO1.NTC.9790739&amp;isFromPublicArea=True&amp;isModal=true&amp;asPopupView=true" TargetMode="External"/><Relationship Id="rId35" Type="http://schemas.openxmlformats.org/officeDocument/2006/relationships/hyperlink" Target="https://community.secop.gov.co/Public/Tendering/OpportunityDetail/Index?noticeUID=CO1.NTC.9424876&amp;isFromPublicArea=True&amp;isModal=true&amp;asPopupView=true" TargetMode="External"/><Relationship Id="rId77" Type="http://schemas.openxmlformats.org/officeDocument/2006/relationships/hyperlink" Target="https://community.secop.gov.co/Public/Tendering/OpportunityDetail/Index?noticeUID=CO1.NTC.9597404&amp;isFromPublicArea=True&amp;isModal=true&amp;asPopupView=true" TargetMode="External"/><Relationship Id="rId100" Type="http://schemas.openxmlformats.org/officeDocument/2006/relationships/hyperlink" Target="https://community.secop.gov.co/Public/Tendering/OpportunityDetail/Index?noticeUID=CO1.NTC.9472607&amp;isFromPublicArea=True&amp;isModal=true&amp;asPopupView=true" TargetMode="External"/><Relationship Id="rId282" Type="http://schemas.openxmlformats.org/officeDocument/2006/relationships/hyperlink" Target="https://community.secop.gov.co/Public/Tendering/OpportunityDetail/Index?noticeUID=CO1.NTC.9614557&amp;isFromPublicArea=True&amp;isModal=true&amp;asPopupView=true" TargetMode="External"/><Relationship Id="rId338" Type="http://schemas.openxmlformats.org/officeDocument/2006/relationships/hyperlink" Target="https://community.secop.gov.co/Public/Tendering/OpportunityDetail/Index?noticeUID=CO1.NTC.9666295&amp;isFromPublicArea=True&amp;isModal=true&amp;asPopupView=true" TargetMode="External"/><Relationship Id="rId503" Type="http://schemas.openxmlformats.org/officeDocument/2006/relationships/hyperlink" Target="https://community.secop.gov.co/Public/Tendering/OpportunityDetail/Index?noticeUID=CO1.NTC.9833351&amp;isFromPublicArea=True&amp;isModal=true&amp;asPopupView=true" TargetMode="External"/><Relationship Id="rId545" Type="http://schemas.openxmlformats.org/officeDocument/2006/relationships/hyperlink" Target="https://community.secop.gov.co/Public/Tendering/OpportunityDetail/Index?noticeUID=CO1.NTC.9892122&amp;isFromPublicArea=True&amp;isModal=true&amp;asPopupView=true" TargetMode="External"/><Relationship Id="rId8" Type="http://schemas.openxmlformats.org/officeDocument/2006/relationships/hyperlink" Target="https://community.secop.gov.co/Public/Tendering/OpportunityDetail/Index?noticeUID=CO1.NTC.9410173&amp;isFromPublicArea=True&amp;isModal=true&amp;asPopupView=true" TargetMode="External"/><Relationship Id="rId142" Type="http://schemas.openxmlformats.org/officeDocument/2006/relationships/hyperlink" Target="https://community.secop.gov.co/Public/Tendering/OpportunityDetail/Index?noticeUID=CO1.NTC.9502679&amp;isFromPublicArea=True&amp;isModal=true&amp;asPopupView=true" TargetMode="External"/><Relationship Id="rId184" Type="http://schemas.openxmlformats.org/officeDocument/2006/relationships/hyperlink" Target="https://community.secop.gov.co/Public/Tendering/OpportunityDetail/Index?noticeUID=CO1.NTC.9533949&amp;isFromPublicArea=True&amp;isModal=true&amp;asPopupView=true" TargetMode="External"/><Relationship Id="rId391" Type="http://schemas.openxmlformats.org/officeDocument/2006/relationships/hyperlink" Target="https://community.secop.gov.co/Public/Tendering/OpportunityDetail/Index?noticeUID=CO1.NTC.9719411&amp;isFromPublicArea=True&amp;isModal=true&amp;asPopupView=true" TargetMode="External"/><Relationship Id="rId405" Type="http://schemas.openxmlformats.org/officeDocument/2006/relationships/hyperlink" Target="https://community.secop.gov.co/Public/Tendering/OpportunityDetail/Index?noticeUID=CO1.NTC.9763409&amp;isFromPublicArea=True&amp;isModal=true&amp;asPopupView=true" TargetMode="External"/><Relationship Id="rId447" Type="http://schemas.openxmlformats.org/officeDocument/2006/relationships/hyperlink" Target="https://community.secop.gov.co/Public/Tendering/OpportunityDetail/Index?noticeUID=CO1.NTC.9763453&amp;isFromPublicArea=True&amp;isModal=true&amp;asPopupView=true" TargetMode="External"/><Relationship Id="rId251" Type="http://schemas.openxmlformats.org/officeDocument/2006/relationships/hyperlink" Target="https://community.secop.gov.co/Public/Tendering/OpportunityDetail/Index?noticeUID=CO1.NTC.9594377&amp;isFromPublicArea=True&amp;isModal=true&amp;asPopupView=true" TargetMode="External"/><Relationship Id="rId489" Type="http://schemas.openxmlformats.org/officeDocument/2006/relationships/hyperlink" Target="https://community.secop.gov.co/Public/Tendering/OpportunityDetail/Index?noticeUID=CO1.NTC.9812416&amp;isFromPublicArea=True&amp;isModal=true&amp;asPopupView=true" TargetMode="External"/><Relationship Id="rId46" Type="http://schemas.openxmlformats.org/officeDocument/2006/relationships/hyperlink" Target="https://community.secop.gov.co/Public/Tendering/OpportunityDetail/Index?noticeUID=CO1.NTC.9454157&amp;isFromPublicArea=True&amp;isModal=true&amp;asPopupView=true" TargetMode="External"/><Relationship Id="rId293" Type="http://schemas.openxmlformats.org/officeDocument/2006/relationships/hyperlink" Target="https://community.secop.gov.co/Public/Tendering/OpportunityDetail/Index?noticeUID=CO1.NTC.9628296&amp;isFromPublicArea=True&amp;isModal=true&amp;asPopupView=true" TargetMode="External"/><Relationship Id="rId307" Type="http://schemas.openxmlformats.org/officeDocument/2006/relationships/hyperlink" Target="https://community.secop.gov.co/Public/Tendering/OpportunityDetail/Index?noticeUID=CO1.NTC.9642428&amp;isFromPublicArea=True&amp;isModal=true&amp;asPopupView=true" TargetMode="External"/><Relationship Id="rId349" Type="http://schemas.openxmlformats.org/officeDocument/2006/relationships/hyperlink" Target="https://community.secop.gov.co/Public/Tendering/OpportunityDetail/Index?noticeUID=CO1.NTC.9691181&amp;isFromPublicArea=True&amp;isModal=true&amp;asPopupView=true" TargetMode="External"/><Relationship Id="rId514" Type="http://schemas.openxmlformats.org/officeDocument/2006/relationships/hyperlink" Target="https://community.secop.gov.co/Public/Tendering/OpportunityDetail/Index?noticeUID=CO1.NTC.9844162&amp;isFromPublicArea=True&amp;isModal=true&amp;asPopupView=true" TargetMode="External"/><Relationship Id="rId556" Type="http://schemas.openxmlformats.org/officeDocument/2006/relationships/hyperlink" Target="https://community.secop.gov.co/Public/Tendering/OpportunityDetail/Index?noticeUID=CO1.NTC.10402632&amp;isFromPublicArea=True&amp;isModal=False" TargetMode="External"/><Relationship Id="rId88" Type="http://schemas.openxmlformats.org/officeDocument/2006/relationships/hyperlink" Target="https://community.secop.gov.co/Public/Tendering/OpportunityDetail/Index?noticeUID=CO1.NTC.9472867&amp;isFromPublicArea=True&amp;isModal=true&amp;asPopupView=true" TargetMode="External"/><Relationship Id="rId111" Type="http://schemas.openxmlformats.org/officeDocument/2006/relationships/hyperlink" Target="https://community.secop.gov.co/Public/Tendering/OpportunityDetail/Index?noticeUID=CO1.NTC.9477389&amp;isFromPublicArea=True&amp;isModal=true&amp;asPopupView=true" TargetMode="External"/><Relationship Id="rId153" Type="http://schemas.openxmlformats.org/officeDocument/2006/relationships/hyperlink" Target="https://community.secop.gov.co/Public/Tendering/OpportunityDetail/Index?noticeUID=CO1.NTC.9509702&amp;isFromPublicArea=True&amp;isModal=true&amp;asPopupView=true" TargetMode="External"/><Relationship Id="rId195" Type="http://schemas.openxmlformats.org/officeDocument/2006/relationships/hyperlink" Target="https://community.secop.gov.co/Public/Tendering/OpportunityDetail/Index?noticeUID=CO1.NTC.9555732&amp;isFromPublicArea=True&amp;isModal=true&amp;asPopupView=true" TargetMode="External"/><Relationship Id="rId209" Type="http://schemas.openxmlformats.org/officeDocument/2006/relationships/hyperlink" Target="https://community.secop.gov.co/Public/Tendering/OpportunityDetail/Index?noticeUID=CO1.NTC.9556534&amp;isFromPublicArea=True&amp;isModal=true&amp;asPopupView=true" TargetMode="External"/><Relationship Id="rId360" Type="http://schemas.openxmlformats.org/officeDocument/2006/relationships/hyperlink" Target="https://community.secop.gov.co/Public/Tendering/OpportunityDetail/Index?noticeUID=CO1.NTC.9701516&amp;isFromPublicArea=True&amp;isModal=true&amp;asPopupView=true" TargetMode="External"/><Relationship Id="rId416" Type="http://schemas.openxmlformats.org/officeDocument/2006/relationships/hyperlink" Target="https://community.secop.gov.co/Public/Tendering/OpportunityDetail/Index?noticeUID=CO1.NTC.9772997&amp;isFromPublicArea=True&amp;isModal=true&amp;asPopupView=true" TargetMode="External"/><Relationship Id="rId220" Type="http://schemas.openxmlformats.org/officeDocument/2006/relationships/hyperlink" Target="https://community.secop.gov.co/Public/Tendering/OpportunityDetail/Index?noticeUID=CO1.NTC.9564313&amp;isFromPublicArea=True&amp;isModal=true&amp;asPopupView=true" TargetMode="External"/><Relationship Id="rId458" Type="http://schemas.openxmlformats.org/officeDocument/2006/relationships/hyperlink" Target="https://community.secop.gov.co/Public/Tendering/OpportunityDetail/Index?noticeUID=CO1.NTC.9841733&amp;isFromPublicArea=True&amp;isModal=true&amp;asPopupView=true" TargetMode="External"/><Relationship Id="rId15" Type="http://schemas.openxmlformats.org/officeDocument/2006/relationships/hyperlink" Target="https://community.secop.gov.co/Public/Tendering/OpportunityDetail/Index?noticeUID=CO1.NTC.9442063&amp;isFromPublicArea=True&amp;isModal=true&amp;asPopupView=true" TargetMode="External"/><Relationship Id="rId57" Type="http://schemas.openxmlformats.org/officeDocument/2006/relationships/hyperlink" Target="https://community.secop.gov.co/Public/Tendering/OpportunityDetail/Index?noticeUID=CO1.NTC.9442323&amp;isFromPublicArea=True&amp;isModal=true&amp;asPopupView=true" TargetMode="External"/><Relationship Id="rId262" Type="http://schemas.openxmlformats.org/officeDocument/2006/relationships/hyperlink" Target="https://community.secop.gov.co/Public/Tendering/OpportunityDetail/Index?noticeUID=CO1.NTC.9598640&amp;isFromPublicArea=True&amp;isModal=true&amp;asPopupView=true" TargetMode="External"/><Relationship Id="rId318" Type="http://schemas.openxmlformats.org/officeDocument/2006/relationships/hyperlink" Target="https://community.secop.gov.co/Public/Tendering/OpportunityDetail/Index?noticeUID=CO1.NTC.9646188&amp;isFromPublicArea=True&amp;isModal=true&amp;asPopupView=true" TargetMode="External"/><Relationship Id="rId525" Type="http://schemas.openxmlformats.org/officeDocument/2006/relationships/hyperlink" Target="https://community.secop.gov.co/Public/Tendering/OpportunityDetail/Index?noticeUID=CO1.NTC.9860076&amp;isFromPublicArea=True&amp;isModal=true&amp;asPopupView=true" TargetMode="External"/><Relationship Id="rId99" Type="http://schemas.openxmlformats.org/officeDocument/2006/relationships/hyperlink" Target="https://community.secop.gov.co/Public/Tendering/OpportunityDetail/Index?noticeUID=CO1.NTC.9471630&amp;isFromPublicArea=True&amp;isModal=true&amp;asPopupView=true" TargetMode="External"/><Relationship Id="rId122" Type="http://schemas.openxmlformats.org/officeDocument/2006/relationships/hyperlink" Target="https://community.secop.gov.co/Public/Tendering/OpportunityDetail/Index?noticeUID=CO1.NTC.9484714&amp;isFromPublicArea=True&amp;isModal=true&amp;asPopupView=true" TargetMode="External"/><Relationship Id="rId164" Type="http://schemas.openxmlformats.org/officeDocument/2006/relationships/hyperlink" Target="https://community.secop.gov.co/Public/Tendering/OpportunityDetail/Index?noticeUID=CO1.NTC.9520750&amp;isFromPublicArea=True&amp;isModal=true&amp;asPopupView=true" TargetMode="External"/><Relationship Id="rId371" Type="http://schemas.openxmlformats.org/officeDocument/2006/relationships/hyperlink" Target="https://community.secop.gov.co/Public/Tendering/OpportunityDetail/Index?noticeUID=CO1.NTC.9709289&amp;isFromPublicArea=True&amp;isModal=true&amp;asPopupView=true" TargetMode="External"/><Relationship Id="rId427" Type="http://schemas.openxmlformats.org/officeDocument/2006/relationships/hyperlink" Target="https://community.secop.gov.co/Public/Tendering/OpportunityDetail/Index?noticeUID=CO1.NTC.9749607&amp;isFromPublicArea=True&amp;isModal=true&amp;asPopupView=true" TargetMode="External"/><Relationship Id="rId469" Type="http://schemas.openxmlformats.org/officeDocument/2006/relationships/hyperlink" Target="https://community.secop.gov.co/Public/Tendering/OpportunityDetail/Index?noticeUID=CO1.NTC.9782195&amp;isFromPublicArea=True&amp;isModal=true&amp;asPopupView=true" TargetMode="External"/><Relationship Id="rId26" Type="http://schemas.openxmlformats.org/officeDocument/2006/relationships/hyperlink" Target="https://community.secop.gov.co/Public/Tendering/OpportunityDetail/Index?noticeUID=CO1.NTC.9422047&amp;isFromPublicArea=True&amp;isModal=true&amp;asPopupView=true" TargetMode="External"/><Relationship Id="rId231" Type="http://schemas.openxmlformats.org/officeDocument/2006/relationships/hyperlink" Target="https://community.secop.gov.co/Public/Tendering/OpportunityDetail/Index?noticeUID=CO1.NTC.9580580&amp;isFromPublicArea=True&amp;isModal=true&amp;asPopupView=true" TargetMode="External"/><Relationship Id="rId273" Type="http://schemas.openxmlformats.org/officeDocument/2006/relationships/hyperlink" Target="https://community.secop.gov.co/Public/Tendering/OpportunityDetail/Index?noticeUID=CO1.NTC.9608083&amp;isFromPublicArea=True&amp;isModal=true&amp;asPopupView=true" TargetMode="External"/><Relationship Id="rId329" Type="http://schemas.openxmlformats.org/officeDocument/2006/relationships/hyperlink" Target="https://community.secop.gov.co/Public/Tendering/OpportunityDetail/Index?noticeUID=CO1.NTC.9664467&amp;isFromPublicArea=True&amp;isModal=true&amp;asPopupView=true" TargetMode="External"/><Relationship Id="rId480" Type="http://schemas.openxmlformats.org/officeDocument/2006/relationships/hyperlink" Target="https://community.secop.gov.co/Public/Tendering/OpportunityDetail/Index?noticeUID=CO1.NTC.9796224&amp;isFromPublicArea=True&amp;isModal=true&amp;asPopupView=true" TargetMode="External"/><Relationship Id="rId536" Type="http://schemas.openxmlformats.org/officeDocument/2006/relationships/hyperlink" Target="https://community.secop.gov.co/Public/Tendering/OpportunityDetail/Index?noticeUID=CO1.NTC.9874012&amp;isFromPublicArea=True&amp;isModal=true&amp;asPopupView=true" TargetMode="External"/><Relationship Id="rId68" Type="http://schemas.openxmlformats.org/officeDocument/2006/relationships/hyperlink" Target="https://community.secop.gov.co/Public/Tendering/OpportunityDetail/Index?noticeUID=CO1.NTC.9476567&amp;isFromPublicArea=True&amp;isModal=true&amp;asPopupView=true" TargetMode="External"/><Relationship Id="rId133" Type="http://schemas.openxmlformats.org/officeDocument/2006/relationships/hyperlink" Target="https://community.secop.gov.co/Public/Tendering/OpportunityDetail/Index?noticeUID=CO1.NTC.9496728&amp;isFromPublicArea=True&amp;isModal=true&amp;asPopupView=true" TargetMode="External"/><Relationship Id="rId175" Type="http://schemas.openxmlformats.org/officeDocument/2006/relationships/hyperlink" Target="https://community.secop.gov.co/Public/Tendering/OpportunityDetail/Index?noticeUID=CO1.NTC.9527559&amp;isFromPublicArea=True&amp;isModal=true&amp;asPopupView=true" TargetMode="External"/><Relationship Id="rId340" Type="http://schemas.openxmlformats.org/officeDocument/2006/relationships/hyperlink" Target="https://community.secop.gov.co/Public/Tendering/OpportunityDetail/Index?noticeUID=CO1.NTC.9672659&amp;isFromPublicArea=True&amp;isModal=true&amp;asPopupView=true" TargetMode="External"/><Relationship Id="rId200" Type="http://schemas.openxmlformats.org/officeDocument/2006/relationships/hyperlink" Target="https://community.secop.gov.co/Public/Tendering/OpportunityDetail/Index?noticeUID=CO1.NTC.9550042&amp;isFromPublicArea=True&amp;isModal=true&amp;asPopupView=true" TargetMode="External"/><Relationship Id="rId382" Type="http://schemas.openxmlformats.org/officeDocument/2006/relationships/hyperlink" Target="https://community.secop.gov.co/Public/Tendering/OpportunityDetail/Index?noticeUID=CO1.NTC.9716484&amp;isFromPublicArea=True&amp;isModal=true&amp;asPopupView=true" TargetMode="External"/><Relationship Id="rId438" Type="http://schemas.openxmlformats.org/officeDocument/2006/relationships/hyperlink" Target="https://community.secop.gov.co/Public/Tendering/OpportunityDetail/Index?noticeUID=CO1.NTC.9753300&amp;isFromPublicArea=True&amp;isModal=true&amp;asPopupView=true" TargetMode="External"/><Relationship Id="rId242" Type="http://schemas.openxmlformats.org/officeDocument/2006/relationships/hyperlink" Target="https://community.secop.gov.co/Public/Tendering/OpportunityDetail/Index?noticeUID=CO1.NTC.9589713&amp;isFromPublicArea=True&amp;isModal=true&amp;asPopupView=true" TargetMode="External"/><Relationship Id="rId284" Type="http://schemas.openxmlformats.org/officeDocument/2006/relationships/hyperlink" Target="https://community.secop.gov.co/Public/Tendering/OpportunityDetail/Index?noticeUID=CO1.NTC.9615614&amp;isFromPublicArea=True&amp;isModal=true&amp;asPopupView=true" TargetMode="External"/><Relationship Id="rId491" Type="http://schemas.openxmlformats.org/officeDocument/2006/relationships/hyperlink" Target="https://community.secop.gov.co/Public/Tendering/OpportunityDetail/Index?noticeUID=CO1.NTC.9814397&amp;isFromPublicArea=True&amp;isModal=true&amp;asPopupView=true" TargetMode="External"/><Relationship Id="rId505" Type="http://schemas.openxmlformats.org/officeDocument/2006/relationships/hyperlink" Target="https://community.secop.gov.co/Public/Tendering/OpportunityDetail/Index?noticeUID=CO1.NTC.9834277&amp;isFromPublicArea=True&amp;isModal=true&amp;asPopupView=true" TargetMode="External"/><Relationship Id="rId37" Type="http://schemas.openxmlformats.org/officeDocument/2006/relationships/hyperlink" Target="https://community.secop.gov.co/Public/Tendering/OpportunityDetail/Index?noticeUID=CO1.NTC.9477191&amp;isFromPublicArea=True&amp;isModal=true&amp;asPopupView=true" TargetMode="External"/><Relationship Id="rId79" Type="http://schemas.openxmlformats.org/officeDocument/2006/relationships/hyperlink" Target="https://community.secop.gov.co/Public/Tendering/OpportunityDetail/Index?noticeUID=CO1.NTC.9476368&amp;isFromPublicArea=True&amp;isModal=true&amp;asPopupView=true" TargetMode="External"/><Relationship Id="rId102" Type="http://schemas.openxmlformats.org/officeDocument/2006/relationships/hyperlink" Target="https://community.secop.gov.co/Public/Tendering/OpportunityDetail/Index?noticeUID=CO1.NTC.9473657&amp;isFromPublicArea=True&amp;isModal=true&amp;asPopupView=true" TargetMode="External"/><Relationship Id="rId144" Type="http://schemas.openxmlformats.org/officeDocument/2006/relationships/hyperlink" Target="https://community.secop.gov.co/Public/Tendering/OpportunityDetail/Index?noticeUID=CO1.NTC.9506612&amp;isFromPublicArea=True&amp;isModal=true&amp;asPopupView=true" TargetMode="External"/><Relationship Id="rId547" Type="http://schemas.openxmlformats.org/officeDocument/2006/relationships/hyperlink" Target="https://community.secop.gov.co/Public/Tendering/OpportunityDetail/Index?noticeUID=CO1.NTC.9893009&amp;isFromPublicArea=True&amp;isModal=true&amp;asPopupView=true" TargetMode="External"/><Relationship Id="rId90" Type="http://schemas.openxmlformats.org/officeDocument/2006/relationships/hyperlink" Target="https://community.secop.gov.co/Public/Tendering/OpportunityDetail/Index?noticeUID=CO1.NTC.9467453&amp;isFromPublicArea=True&amp;isModal=true&amp;asPopupView=true" TargetMode="External"/><Relationship Id="rId186" Type="http://schemas.openxmlformats.org/officeDocument/2006/relationships/hyperlink" Target="https://community.secop.gov.co/Public/Tendering/OpportunityDetail/Index?noticeUID=CO1.NTC.9566134&amp;isFromPublicArea=True&amp;isModal=true&amp;asPopupView=true" TargetMode="External"/><Relationship Id="rId351" Type="http://schemas.openxmlformats.org/officeDocument/2006/relationships/hyperlink" Target="https://community.secop.gov.co/Public/Tendering/OpportunityDetail/Index?noticeUID=CO1.NTC.9692425&amp;isFromPublicArea=True&amp;isModal=true&amp;asPopupView=true" TargetMode="External"/><Relationship Id="rId393" Type="http://schemas.openxmlformats.org/officeDocument/2006/relationships/hyperlink" Target="https://community.secop.gov.co/Public/Tendering/OpportunityDetail/Index?noticeUID=CO1.NTC.9720026&amp;isFromPublicArea=True&amp;isModal=true&amp;asPopupView=true" TargetMode="External"/><Relationship Id="rId407" Type="http://schemas.openxmlformats.org/officeDocument/2006/relationships/hyperlink" Target="https://community.secop.gov.co/Public/Tendering/OpportunityDetail/Index?noticeUID=CO1.NTC.9729065&amp;isFromPublicArea=True&amp;isModal=true&amp;asPopupView=true" TargetMode="External"/><Relationship Id="rId449" Type="http://schemas.openxmlformats.org/officeDocument/2006/relationships/hyperlink" Target="https://community.secop.gov.co/Public/Tendering/OpportunityDetail/Index?noticeUID=CO1.NTC.9764119&amp;isFromPublicArea=True&amp;isModal=true&amp;asPopupView=true" TargetMode="External"/><Relationship Id="rId211" Type="http://schemas.openxmlformats.org/officeDocument/2006/relationships/hyperlink" Target="https://community.secop.gov.co/Public/Tendering/OpportunityDetail/Index?noticeUID=CO1.NTC.9556364&amp;isFromPublicArea=True&amp;isModal=true&amp;asPopupView=true" TargetMode="External"/><Relationship Id="rId253" Type="http://schemas.openxmlformats.org/officeDocument/2006/relationships/hyperlink" Target="https://community.secop.gov.co/Public/Tendering/OpportunityDetail/Index?noticeUID=CO1.NTC.9594660&amp;isFromPublicArea=True&amp;isModal=true&amp;asPopupView=true" TargetMode="External"/><Relationship Id="rId295" Type="http://schemas.openxmlformats.org/officeDocument/2006/relationships/hyperlink" Target="https://community.secop.gov.co/Public/Tendering/OpportunityDetail/Index?noticeUID=CO1.NTC.9630204&amp;isFromPublicArea=True&amp;isModal=true&amp;asPopupView=true" TargetMode="External"/><Relationship Id="rId309" Type="http://schemas.openxmlformats.org/officeDocument/2006/relationships/hyperlink" Target="https://community.secop.gov.co/Public/Tendering/OpportunityDetail/Index?noticeUID=CO1.NTC.9639784&amp;isFromPublicArea=True&amp;isModal=true&amp;asPopupView=true" TargetMode="External"/><Relationship Id="rId460" Type="http://schemas.openxmlformats.org/officeDocument/2006/relationships/hyperlink" Target="https://community.secop.gov.co/Public/Tendering/OpportunityDetail/Index?noticeUID=CO1.NTC.9772631&amp;isFromPublicArea=True&amp;isModal=true&amp;asPopupView=true" TargetMode="External"/><Relationship Id="rId516" Type="http://schemas.openxmlformats.org/officeDocument/2006/relationships/hyperlink" Target="https://community.secop.gov.co/Public/Tendering/OpportunityDetail/Index?noticeUID=CO1.NTC.9845215&amp;isFromPublicArea=True&amp;isModal=true&amp;asPopupView=true" TargetMode="External"/><Relationship Id="rId48" Type="http://schemas.openxmlformats.org/officeDocument/2006/relationships/hyperlink" Target="https://community.secop.gov.co/Public/Tendering/OpportunityDetail/Index?noticeUID=CO1.NTC.9434318&amp;isFromPublicArea=True&amp;isModal=true&amp;asPopupView=true" TargetMode="External"/><Relationship Id="rId113" Type="http://schemas.openxmlformats.org/officeDocument/2006/relationships/hyperlink" Target="https://community.secop.gov.co/Public/Tendering/OpportunityDetail/Index?noticeUID=CO1.NTC.9477724&amp;isFromPublicArea=True&amp;isModal=true&amp;asPopupView=true" TargetMode="External"/><Relationship Id="rId320" Type="http://schemas.openxmlformats.org/officeDocument/2006/relationships/hyperlink" Target="https://community.secop.gov.co/Public/Tendering/OpportunityDetail/Index?noticeUID=CO1.NTC.9648094&amp;isFromPublicArea=True&amp;isModal=true&amp;asPopupView=true" TargetMode="External"/><Relationship Id="rId155" Type="http://schemas.openxmlformats.org/officeDocument/2006/relationships/hyperlink" Target="https://community.secop.gov.co/Public/Tendering/OpportunityDetail/Index?noticeUID=CO1.NTC.9512630&amp;isFromPublicArea=True&amp;isModal=true&amp;asPopupView=true" TargetMode="External"/><Relationship Id="rId197" Type="http://schemas.openxmlformats.org/officeDocument/2006/relationships/hyperlink" Target="https://community.secop.gov.co/Public/Tendering/OpportunityDetail/Index?noticeUID=CO1.NTC.9548452&amp;isFromPublicArea=True&amp;isModal=true&amp;asPopupView=true" TargetMode="External"/><Relationship Id="rId362" Type="http://schemas.openxmlformats.org/officeDocument/2006/relationships/hyperlink" Target="https://community.secop.gov.co/Public/Tendering/OpportunityDetail/Index?noticeUID=CO1.NTC.9702260&amp;isFromPublicArea=True&amp;isModal=true&amp;asPopupView=true" TargetMode="External"/><Relationship Id="rId418" Type="http://schemas.openxmlformats.org/officeDocument/2006/relationships/hyperlink" Target="https://community.secop.gov.co/Public/Tendering/OpportunityDetail/Index?noticeUID=CO1.NTC.9773732&amp;isFromPublicArea=True&amp;isModal=true&amp;asPopupView=true" TargetMode="External"/><Relationship Id="rId222" Type="http://schemas.openxmlformats.org/officeDocument/2006/relationships/hyperlink" Target="https://community.secop.gov.co/Public/Tendering/OpportunityDetail/Index?noticeUID=CO1.NTC.9568264&amp;isFromPublicArea=True&amp;isModal=true&amp;asPopupView=true" TargetMode="External"/><Relationship Id="rId264" Type="http://schemas.openxmlformats.org/officeDocument/2006/relationships/hyperlink" Target="https://community.secop.gov.co/Public/Tendering/OpportunityDetail/Index?noticeUID=CO1.NTC.9598826&amp;isFromPublicArea=True&amp;isModal=true&amp;asPopupView=true" TargetMode="External"/><Relationship Id="rId471" Type="http://schemas.openxmlformats.org/officeDocument/2006/relationships/hyperlink" Target="https://community.secop.gov.co/Public/Tendering/OpportunityDetail/Index?noticeUID=CO1.NTC.9785127&amp;isFromPublicArea=True&amp;isModal=true&amp;asPopupView=true" TargetMode="External"/><Relationship Id="rId17" Type="http://schemas.openxmlformats.org/officeDocument/2006/relationships/hyperlink" Target="https://community.secop.gov.co/Public/Tendering/OpportunityDetail/Index?noticeUID=CO1.NTC.9419833&amp;isFromPublicArea=True&amp;isModal=true&amp;asPopupView=true" TargetMode="External"/><Relationship Id="rId59" Type="http://schemas.openxmlformats.org/officeDocument/2006/relationships/hyperlink" Target="https://community.secop.gov.co/Public/Tendering/OpportunityDetail/Index?noticeUID=CO1.NTC.9444829&amp;isFromPublicArea=True&amp;isModal=true&amp;asPopupView=true" TargetMode="External"/><Relationship Id="rId124" Type="http://schemas.openxmlformats.org/officeDocument/2006/relationships/hyperlink" Target="https://community.secop.gov.co/Public/Tendering/OpportunityDetail/Index?noticeUID=CO1.NTC.9485925&amp;isFromPublicArea=True&amp;isModal=true&amp;asPopupView=true" TargetMode="External"/><Relationship Id="rId527" Type="http://schemas.openxmlformats.org/officeDocument/2006/relationships/hyperlink" Target="https://community.secop.gov.co/Public/Tendering/OpportunityDetail/Index?noticeUID=CO1.NTC.9872999&amp;isFromPublicArea=True&amp;isModal=true&amp;asPopupView=true" TargetMode="External"/><Relationship Id="rId70" Type="http://schemas.openxmlformats.org/officeDocument/2006/relationships/hyperlink" Target="https://community.secop.gov.co/Public/Tendering/OpportunityDetail/Index?noticeUID=CO1.NTC.9473197&amp;isFromPublicArea=True&amp;isModal=true&amp;asPopupView=true" TargetMode="External"/><Relationship Id="rId166" Type="http://schemas.openxmlformats.org/officeDocument/2006/relationships/hyperlink" Target="https://community.secop.gov.co/Public/Tendering/OpportunityDetail/Index?noticeUID=CO1.NTC.9521196&amp;isFromPublicArea=True&amp;isModal=true&amp;asPopupView=true" TargetMode="External"/><Relationship Id="rId331" Type="http://schemas.openxmlformats.org/officeDocument/2006/relationships/hyperlink" Target="https://community.secop.gov.co/Public/Tendering/OpportunityDetail/Index?noticeUID=CO1.NTC.9716979&amp;isFromPublicArea=True&amp;isModal=true&amp;asPopupView=true" TargetMode="External"/><Relationship Id="rId373" Type="http://schemas.openxmlformats.org/officeDocument/2006/relationships/hyperlink" Target="https://community.secop.gov.co/Public/Tendering/OpportunityDetail/Index?noticeUID=CO1.NTC.9711251&amp;isFromPublicArea=True&amp;isModal=true&amp;asPopupView=true" TargetMode="External"/><Relationship Id="rId429" Type="http://schemas.openxmlformats.org/officeDocument/2006/relationships/hyperlink" Target="https://community.secop.gov.co/Public/Tendering/OpportunityDetail/Index?noticeUID=CO1.NTC.9749950&amp;isFromPublicArea=True&amp;isModal=true&amp;asPopupView=true" TargetMode="External"/><Relationship Id="rId1" Type="http://schemas.openxmlformats.org/officeDocument/2006/relationships/hyperlink" Target="https://community.secop.gov.co/Public/Tendering/OpportunityDetail/Index?noticeUID=CO1.NTC.9403051&amp;isFromPublicArea=True&amp;isModal=true&amp;asPopupView=true" TargetMode="External"/><Relationship Id="rId233" Type="http://schemas.openxmlformats.org/officeDocument/2006/relationships/hyperlink" Target="https://community.secop.gov.co/Public/Tendering/OpportunityDetail/Index?noticeUID=CO1.NTC.9581410&amp;isFromPublicArea=True&amp;isModal=true&amp;asPopupView=true" TargetMode="External"/><Relationship Id="rId440" Type="http://schemas.openxmlformats.org/officeDocument/2006/relationships/hyperlink" Target="https://community.secop.gov.co/Public/Tendering/OpportunityDetail/Index?noticeUID=CO1.NTC.9755046&amp;isFromPublicArea=True&amp;isModal=true&amp;asPopupView=true" TargetMode="External"/><Relationship Id="rId28" Type="http://schemas.openxmlformats.org/officeDocument/2006/relationships/hyperlink" Target="https://community.secop.gov.co/Public/Tendering/OpportunityDetail/Index?noticeUID=CO1.NTC.9423365&amp;isFromPublicArea=True&amp;isModal=true&amp;asPopupView=true" TargetMode="External"/><Relationship Id="rId275" Type="http://schemas.openxmlformats.org/officeDocument/2006/relationships/hyperlink" Target="https://community.secop.gov.co/Public/Tendering/OpportunityDetail/Index?noticeUID=CO1.NTC.9608879&amp;isFromPublicArea=True&amp;isModal=true&amp;asPopupView=true" TargetMode="External"/><Relationship Id="rId300" Type="http://schemas.openxmlformats.org/officeDocument/2006/relationships/hyperlink" Target="https://community.secop.gov.co/Public/Tendering/OpportunityDetail/Index?noticeUID=CO1.NTC.9634965&amp;isFromPublicArea=True&amp;isModal=true&amp;asPopupView=true" TargetMode="External"/><Relationship Id="rId482" Type="http://schemas.openxmlformats.org/officeDocument/2006/relationships/hyperlink" Target="https://community.secop.gov.co/Public/Tendering/OpportunityDetail/Index?noticeUID=CO1.NTC.9798827&amp;isFromPublicArea=True&amp;isModal=true&amp;asPopupView=true" TargetMode="External"/><Relationship Id="rId538" Type="http://schemas.openxmlformats.org/officeDocument/2006/relationships/hyperlink" Target="https://community.secop.gov.co/Public/Tendering/OpportunityDetail/Index?noticeUID=CO1.NTC.9883344&amp;isFromPublicArea=True&amp;isModal=true&amp;asPopupView=true" TargetMode="External"/><Relationship Id="rId81" Type="http://schemas.openxmlformats.org/officeDocument/2006/relationships/hyperlink" Target="https://community.secop.gov.co/Public/Tendering/OpportunityDetail/Index?noticeUID=CO1.NTC.9456817&amp;isFromPublicArea=True&amp;isModal=true&amp;asPopupView=true" TargetMode="External"/><Relationship Id="rId135" Type="http://schemas.openxmlformats.org/officeDocument/2006/relationships/hyperlink" Target="https://community.secop.gov.co/Public/Tendering/OpportunityDetail/Index?noticeUID=CO1.NTC.9527655&amp;isFromPublicArea=True&amp;isModal=true&amp;asPopupView=true" TargetMode="External"/><Relationship Id="rId177" Type="http://schemas.openxmlformats.org/officeDocument/2006/relationships/hyperlink" Target="https://community.secop.gov.co/Public/Tendering/OpportunityDetail/Index?noticeUID=CO1.NTC.9528551&amp;isFromPublicArea=True&amp;isModal=true&amp;asPopupView=true" TargetMode="External"/><Relationship Id="rId342" Type="http://schemas.openxmlformats.org/officeDocument/2006/relationships/hyperlink" Target="https://community.secop.gov.co/Public/Tendering/OpportunityDetail/Index?noticeUID=CO1.NTC.9686200&amp;isFromPublicArea=True&amp;isModal=true&amp;asPopupView=true" TargetMode="External"/><Relationship Id="rId384" Type="http://schemas.openxmlformats.org/officeDocument/2006/relationships/hyperlink" Target="https://community.secop.gov.co/Public/Tendering/OpportunityDetail/Index?noticeUID=CO1.NTC.9717400&amp;isFromPublicArea=True&amp;isModal=true&amp;asPopupView=true" TargetMode="External"/><Relationship Id="rId202" Type="http://schemas.openxmlformats.org/officeDocument/2006/relationships/hyperlink" Target="https://community.secop.gov.co/Public/Tendering/OpportunityDetail/Index?noticeUID=CO1.NTC.9552525&amp;isFromPublicArea=True&amp;isModal=true&amp;asPopupView=true" TargetMode="External"/><Relationship Id="rId244" Type="http://schemas.openxmlformats.org/officeDocument/2006/relationships/hyperlink" Target="https://community.secop.gov.co/Public/Tendering/OpportunityDetail/Index?noticeUID=CO1.NTC.9592143&amp;isFromPublicArea=True&amp;isModal=true&amp;asPopupView=true" TargetMode="External"/><Relationship Id="rId39" Type="http://schemas.openxmlformats.org/officeDocument/2006/relationships/hyperlink" Target="https://community.secop.gov.co/Public/Tendering/OpportunityDetail/Index?noticeUID=CO1.NTC.9428256&amp;isFromPublicArea=True&amp;isModal=true&amp;asPopupView=true" TargetMode="External"/><Relationship Id="rId286" Type="http://schemas.openxmlformats.org/officeDocument/2006/relationships/hyperlink" Target="https://community.secop.gov.co/Public/Tendering/OpportunityDetail/Index?noticeUID=CO1.NTC.9618039&amp;isFromPublicArea=True&amp;isModal=true&amp;asPopupView=true" TargetMode="External"/><Relationship Id="rId451" Type="http://schemas.openxmlformats.org/officeDocument/2006/relationships/hyperlink" Target="https://community.secop.gov.co/Public/Tendering/OpportunityDetail/Index?noticeUID=CO1.NTC.9768146&amp;isFromPublicArea=True&amp;isModal=true&amp;asPopupView=true" TargetMode="External"/><Relationship Id="rId493" Type="http://schemas.openxmlformats.org/officeDocument/2006/relationships/hyperlink" Target="https://community.secop.gov.co/Public/Tendering/OpportunityDetail/Index?noticeUID=CO1.NTC.9815894&amp;isFromPublicArea=True&amp;isModal=true&amp;asPopupView=true" TargetMode="External"/><Relationship Id="rId507" Type="http://schemas.openxmlformats.org/officeDocument/2006/relationships/hyperlink" Target="https://community.secop.gov.co/Public/Tendering/OpportunityDetail/Index?noticeUID=CO1.NTC.9835217&amp;isFromPublicArea=True&amp;isModal=true&amp;asPopupView=true" TargetMode="External"/><Relationship Id="rId549" Type="http://schemas.openxmlformats.org/officeDocument/2006/relationships/hyperlink" Target="https://community.secop.gov.co/Public/Tendering/OpportunityDetail/Index?noticeUID=CO1.NTC.9896633&amp;isFromPublicArea=True&amp;isModal=true&amp;asPopupView=true" TargetMode="External"/><Relationship Id="rId50" Type="http://schemas.openxmlformats.org/officeDocument/2006/relationships/hyperlink" Target="https://community.secop.gov.co/Public/Tendering/OpportunityDetail/Index?noticeUID=CO1.NTC.9434650&amp;isFromPublicArea=True&amp;isModal=true&amp;asPopupView=true" TargetMode="External"/><Relationship Id="rId104" Type="http://schemas.openxmlformats.org/officeDocument/2006/relationships/hyperlink" Target="https://community.secop.gov.co/Public/Tendering/OpportunityDetail/Index?noticeUID=CO1.NTC.9474012&amp;isFromPublicArea=True&amp;isModal=true&amp;asPopupView=true" TargetMode="External"/><Relationship Id="rId146" Type="http://schemas.openxmlformats.org/officeDocument/2006/relationships/hyperlink" Target="https://community.secop.gov.co/Public/Tendering/OpportunityDetail/Index?noticeUID=CO1.NTC.9506418&amp;isFromPublicArea=True&amp;isModal=true&amp;asPopupView=true" TargetMode="External"/><Relationship Id="rId188" Type="http://schemas.openxmlformats.org/officeDocument/2006/relationships/hyperlink" Target="https://community.secop.gov.co/Public/Tendering/OpportunityDetail/Index?noticeUID=CO1.NTC.9546401&amp;isFromPublicArea=True&amp;isModal=true&amp;asPopupView=true" TargetMode="External"/><Relationship Id="rId311" Type="http://schemas.openxmlformats.org/officeDocument/2006/relationships/hyperlink" Target="https://community.secop.gov.co/Public/Tendering/OpportunityDetail/Index?noticeUID=CO1.NTC.9644105&amp;isFromPublicArea=True&amp;isModal=true&amp;asPopupView=true" TargetMode="External"/><Relationship Id="rId353" Type="http://schemas.openxmlformats.org/officeDocument/2006/relationships/hyperlink" Target="https://community.secop.gov.co/Public/Tendering/OpportunityDetail/Index?noticeUID=CO1.NTC.9719344&amp;isFromPublicArea=True&amp;isModal=true&amp;asPopupView=true" TargetMode="External"/><Relationship Id="rId395" Type="http://schemas.openxmlformats.org/officeDocument/2006/relationships/hyperlink" Target="https://community.secop.gov.co/Public/Tendering/OpportunityDetail/Index?noticeUID=CO1.NTC.9720356&amp;isFromPublicArea=True&amp;isModal=true&amp;asPopupView=true" TargetMode="External"/><Relationship Id="rId409" Type="http://schemas.openxmlformats.org/officeDocument/2006/relationships/hyperlink" Target="https://community.secop.gov.co/Public/Tendering/OpportunityDetail/Index?noticeUID=CO1.NTC.9725260&amp;isFromPublicArea=True&amp;isModal=true&amp;asPopupView=true" TargetMode="External"/><Relationship Id="rId92" Type="http://schemas.openxmlformats.org/officeDocument/2006/relationships/hyperlink" Target="https://community.secop.gov.co/Public/Tendering/OpportunityDetail/Index?noticeUID=CO1.NTC.9471668&amp;isFromPublicArea=True&amp;isModal=true&amp;asPopupView=true" TargetMode="External"/><Relationship Id="rId213" Type="http://schemas.openxmlformats.org/officeDocument/2006/relationships/hyperlink" Target="https://community.secop.gov.co/Public/Tendering/OpportunityDetail/Index?noticeUID=CO1.NTC.9557211&amp;isFromPublicArea=True&amp;isModal=true&amp;asPopupView=true" TargetMode="External"/><Relationship Id="rId420" Type="http://schemas.openxmlformats.org/officeDocument/2006/relationships/hyperlink" Target="https://community.secop.gov.co/Public/Tendering/OpportunityDetail/Index?noticeUID=CO1.NTC.9798413&amp;isFromPublicArea=True&amp;isModal=true&amp;asPopupView=true" TargetMode="External"/><Relationship Id="rId255" Type="http://schemas.openxmlformats.org/officeDocument/2006/relationships/hyperlink" Target="https://community.secop.gov.co/Public/Tendering/OpportunityDetail/Index?noticeUID=CO1.NTC.9601226&amp;isFromPublicArea=True&amp;isModal=true&amp;asPopupView=true" TargetMode="External"/><Relationship Id="rId297" Type="http://schemas.openxmlformats.org/officeDocument/2006/relationships/hyperlink" Target="https://community.secop.gov.co/Public/Tendering/OpportunityDetail/Index?noticeUID=CO1.NTC.9637469&amp;isFromPublicArea=True&amp;isModal=true&amp;asPopupView=true" TargetMode="External"/><Relationship Id="rId462" Type="http://schemas.openxmlformats.org/officeDocument/2006/relationships/hyperlink" Target="https://community.secop.gov.co/Public/Tendering/OpportunityDetail/Index?noticeUID=CO1.NTC.9774137&amp;isFromPublicArea=True&amp;isModal=true&amp;asPopupView=true" TargetMode="External"/><Relationship Id="rId518" Type="http://schemas.openxmlformats.org/officeDocument/2006/relationships/hyperlink" Target="https://community.secop.gov.co/Public/Tendering/OpportunityDetail/Index?noticeUID=CO1.NTC.9847773&amp;isFromPublicArea=True&amp;isModal=true&amp;asPopupView=true" TargetMode="External"/><Relationship Id="rId115" Type="http://schemas.openxmlformats.org/officeDocument/2006/relationships/hyperlink" Target="https://community.secop.gov.co/Public/Tendering/OpportunityDetail/Index?noticeUID=CO1.NTC.9477565&amp;isFromPublicArea=True&amp;isModal=true&amp;asPopupView=true" TargetMode="External"/><Relationship Id="rId157" Type="http://schemas.openxmlformats.org/officeDocument/2006/relationships/hyperlink" Target="https://community.secop.gov.co/Public/Tendering/OpportunityDetail/Index?noticeUID=CO1.NTC.9512652&amp;isFromPublicArea=True&amp;isModal=true&amp;asPopupView=true" TargetMode="External"/><Relationship Id="rId322" Type="http://schemas.openxmlformats.org/officeDocument/2006/relationships/hyperlink" Target="https://community.secop.gov.co/Public/Tendering/OpportunityDetail/Index?noticeUID=CO1.NTC.9649613&amp;isFromPublicArea=True&amp;isModal=true&amp;asPopupView=true" TargetMode="External"/><Relationship Id="rId364" Type="http://schemas.openxmlformats.org/officeDocument/2006/relationships/hyperlink" Target="https://community.secop.gov.co/Public/Tendering/OpportunityDetail/Index?noticeUID=CO1.NTC.9703358&amp;isFromPublicArea=True&amp;isModal=true&amp;asPopupView=true" TargetMode="External"/><Relationship Id="rId61" Type="http://schemas.openxmlformats.org/officeDocument/2006/relationships/hyperlink" Target="https://community.secop.gov.co/Public/Tendering/OpportunityDetail/Index?noticeUID=CO1.NTC.9449086&amp;isFromPublicArea=True&amp;isModal=true&amp;asPopupView=true" TargetMode="External"/><Relationship Id="rId199" Type="http://schemas.openxmlformats.org/officeDocument/2006/relationships/hyperlink" Target="https://community.secop.gov.co/Public/Tendering/OpportunityDetail/Index?noticeUID=CO1.NTC.9549531&amp;isFromPublicArea=True&amp;isModal=true&amp;asPopupView=true" TargetMode="External"/><Relationship Id="rId19" Type="http://schemas.openxmlformats.org/officeDocument/2006/relationships/hyperlink" Target="https://community.secop.gov.co/Public/Tendering/OpportunityDetail/Index?noticeUID=CO1.NTC.9416484&amp;isFromPublicArea=True&amp;isModal=False" TargetMode="External"/><Relationship Id="rId224" Type="http://schemas.openxmlformats.org/officeDocument/2006/relationships/hyperlink" Target="https://www.secop.gov.co/CO1ContractsManagement/Tendering/ProcurementContractEdit/View?docUniqueIdentifier=CO1.PCCNTR.8938381&amp;awardUniqueIdentifier=&amp;buyerDossierUniqueIdentifier=CO1.BDOS.9448648&amp;id=5583151" TargetMode="External"/><Relationship Id="rId266" Type="http://schemas.openxmlformats.org/officeDocument/2006/relationships/hyperlink" Target="https://community.secop.gov.co/Public/Tendering/OpportunityDetail/Index?noticeUID=CO1.NTC.9599529&amp;isFromPublicArea=True&amp;isModal=true&amp;asPopupView=true" TargetMode="External"/><Relationship Id="rId431" Type="http://schemas.openxmlformats.org/officeDocument/2006/relationships/hyperlink" Target="https://community.secop.gov.co/Public/Tendering/OpportunityDetail/Index?noticeUID=CO1.NTC.9751461&amp;isFromPublicArea=True&amp;isModal=true&amp;asPopupView=true" TargetMode="External"/><Relationship Id="rId473" Type="http://schemas.openxmlformats.org/officeDocument/2006/relationships/hyperlink" Target="https://community.secop.gov.co/Public/Tendering/OpportunityDetail/Index?noticeUID=CO1.NTC.9786490&amp;isFromPublicArea=True&amp;isModal=true&amp;asPopupView=true" TargetMode="External"/><Relationship Id="rId529" Type="http://schemas.openxmlformats.org/officeDocument/2006/relationships/hyperlink" Target="https://community.secop.gov.co/Public/Tendering/OpportunityDetail/Index?noticeUID=CO1.NTC.9872009&amp;isFromPublicArea=True&amp;isModal=true&amp;asPopupView=true" TargetMode="External"/><Relationship Id="rId30" Type="http://schemas.openxmlformats.org/officeDocument/2006/relationships/hyperlink" Target="https://community.secop.gov.co/Public/Tendering/OpportunityDetail/Index?noticeUID=CO1.NTC.9426253&amp;isFromPublicArea=True&amp;isModal=true&amp;asPopupView=true" TargetMode="External"/><Relationship Id="rId126" Type="http://schemas.openxmlformats.org/officeDocument/2006/relationships/hyperlink" Target="https://community.secop.gov.co/Public/Tendering/OpportunityDetail/Index?noticeUID=CO1.NTC.9486753&amp;isFromPublicArea=True&amp;isModal=true&amp;asPopupView=true" TargetMode="External"/><Relationship Id="rId168" Type="http://schemas.openxmlformats.org/officeDocument/2006/relationships/hyperlink" Target="https://community.secop.gov.co/Public/Tendering/OpportunityDetail/Index?noticeUID=CO1.NTC.9519702&amp;isFromPublicArea=True&amp;isModal=true&amp;asPopupView=true" TargetMode="External"/><Relationship Id="rId333" Type="http://schemas.openxmlformats.org/officeDocument/2006/relationships/hyperlink" Target="https://community.secop.gov.co/Public/Tendering/OpportunityDetail/Index?noticeUID=CO1.NTC.9811210&amp;isFromPublicArea=True&amp;isModal=true&amp;asPopupView=true" TargetMode="External"/><Relationship Id="rId540" Type="http://schemas.openxmlformats.org/officeDocument/2006/relationships/hyperlink" Target="https://community.secop.gov.co/Public/Tendering/OpportunityDetail/Index?noticeUID=CO1.NTC.9882241&amp;isFromPublicArea=True&amp;isModal=true&amp;asPopupView=true" TargetMode="External"/><Relationship Id="rId72" Type="http://schemas.openxmlformats.org/officeDocument/2006/relationships/hyperlink" Target="https://community.secop.gov.co/Public/Tendering/OpportunityDetail/Index?noticeUID=CO1.NTC.9474851&amp;isFromPublicArea=True&amp;isModal=true&amp;asPopupView=true" TargetMode="External"/><Relationship Id="rId375" Type="http://schemas.openxmlformats.org/officeDocument/2006/relationships/hyperlink" Target="https://community.secop.gov.co/Public/Tendering/OpportunityDetail/Index?noticeUID=CO1.NTC.9798465&amp;isFromPublicArea=True&amp;isModal=true&amp;asPopupView=true" TargetMode="External"/><Relationship Id="rId3" Type="http://schemas.openxmlformats.org/officeDocument/2006/relationships/hyperlink" Target="https://community.secop.gov.co/Public/Tendering/OpportunityDetail/Index?noticeUID=CO1.NTC.9406958&amp;isFromPublicArea=True&amp;isModal=true&amp;asPopupView=true" TargetMode="External"/><Relationship Id="rId235" Type="http://schemas.openxmlformats.org/officeDocument/2006/relationships/hyperlink" Target="https://community.secop.gov.co/Public/Tendering/OpportunityDetail/Index?noticeUID=CO1.NTC.9583085&amp;isFromPublicArea=True&amp;isModal=true&amp;asPopupView=true" TargetMode="External"/><Relationship Id="rId277" Type="http://schemas.openxmlformats.org/officeDocument/2006/relationships/hyperlink" Target="https://community.secop.gov.co/Public/Tendering/OpportunityDetail/Index?noticeUID=CO1.NTC.9611184&amp;isFromPublicArea=True&amp;isModal=true&amp;asPopupView=true" TargetMode="External"/><Relationship Id="rId400" Type="http://schemas.openxmlformats.org/officeDocument/2006/relationships/hyperlink" Target="https://community.secop.gov.co/Public/Tendering/OpportunityDetail/Index?noticeUID=CO1.NTC.9723914&amp;isFromPublicArea=True&amp;isModal=true&amp;asPopupView=true" TargetMode="External"/><Relationship Id="rId442" Type="http://schemas.openxmlformats.org/officeDocument/2006/relationships/hyperlink" Target="https://community.secop.gov.co/Public/Tendering/OpportunityDetail/Index?noticeUID=CO1.NTC.9757610&amp;isFromPublicArea=True&amp;isModal=true&amp;asPopupView=true" TargetMode="External"/><Relationship Id="rId484" Type="http://schemas.openxmlformats.org/officeDocument/2006/relationships/hyperlink" Target="https://community.secop.gov.co/Public/Tendering/OpportunityDetail/Index?noticeUID=CO1.NTC.9801324&amp;isFromPublicArea=True&amp;isModal=true&amp;asPopupView=true" TargetMode="External"/><Relationship Id="rId137" Type="http://schemas.openxmlformats.org/officeDocument/2006/relationships/hyperlink" Target="https://community.secop.gov.co/Public/Tendering/OpportunityDetail/Index?noticeUID=CO1.NTC.9498118&amp;isFromPublicArea=True&amp;isModal=true&amp;asPopupView=true" TargetMode="External"/><Relationship Id="rId302" Type="http://schemas.openxmlformats.org/officeDocument/2006/relationships/hyperlink" Target="https://community.secop.gov.co/Public/Tendering/OpportunityDetail/Index?noticeUID=CO1.NTC.9635870&amp;isFromPublicArea=True&amp;isModal=true&amp;asPopupView=true" TargetMode="External"/><Relationship Id="rId344" Type="http://schemas.openxmlformats.org/officeDocument/2006/relationships/hyperlink" Target="https://community.secop.gov.co/Public/Tendering/OpportunityDetail/Index?noticeUID=CO1.NTC.9679554&amp;isFromPublicArea=True&amp;isModal=true&amp;asPopupView=true" TargetMode="External"/><Relationship Id="rId41" Type="http://schemas.openxmlformats.org/officeDocument/2006/relationships/hyperlink" Target="https://community.secop.gov.co/Public/Tendering/OpportunityDetail/Index?noticeUID=CO1.NTC.9432910&amp;isFromPublicArea=True&amp;isModal=true&amp;asPopupView=true" TargetMode="External"/><Relationship Id="rId83" Type="http://schemas.openxmlformats.org/officeDocument/2006/relationships/hyperlink" Target="https://community.secop.gov.co/Public/Tendering/OpportunityDetail/Index?noticeUID=CO1.NTC.9457592&amp;isFromPublicArea=True&amp;isModal=true&amp;asPopupView=true" TargetMode="External"/><Relationship Id="rId179" Type="http://schemas.openxmlformats.org/officeDocument/2006/relationships/hyperlink" Target="https://community.secop.gov.co/Public/Tendering/OpportunityDetail/Index?noticeUID=CO1.NTC.9529033&amp;isFromPublicArea=True&amp;isModal=true&amp;asPopupView=true" TargetMode="External"/><Relationship Id="rId386" Type="http://schemas.openxmlformats.org/officeDocument/2006/relationships/hyperlink" Target="https://community.secop.gov.co/Public/Tendering/OpportunityDetail/Index?noticeUID=CO1.NTC.9717966&amp;isFromPublicArea=True&amp;isModal=true&amp;asPopupView=true" TargetMode="External"/><Relationship Id="rId551" Type="http://schemas.openxmlformats.org/officeDocument/2006/relationships/hyperlink" Target="https://community.secop.gov.co/Public/Tendering/OpportunityDetail/Index?noticeUID=CO1.NTC.9916307&amp;isFromPublicArea=True&amp;isModal=true&amp;asPopupView=true" TargetMode="External"/><Relationship Id="rId190" Type="http://schemas.openxmlformats.org/officeDocument/2006/relationships/hyperlink" Target="https://community.secop.gov.co/Public/Tendering/OpportunityDetail/Index?noticeUID=CO1.NTC.9539324&amp;isFromPublicArea=True&amp;isModal=true&amp;asPopupView=true" TargetMode="External"/><Relationship Id="rId204" Type="http://schemas.openxmlformats.org/officeDocument/2006/relationships/hyperlink" Target="https://community.secop.gov.co/Public/Tendering/OpportunityDetail/Index?noticeUID=CO1.NTC.9553256&amp;isFromPublicArea=True&amp;isModal=true&amp;asPopupView=true" TargetMode="External"/><Relationship Id="rId246" Type="http://schemas.openxmlformats.org/officeDocument/2006/relationships/hyperlink" Target="https://community.secop.gov.co/Public/Tendering/OpportunityDetail/Index?noticeUID=CO1.NTC.9592323&amp;isFromPublicArea=True&amp;isModal=true&amp;asPopupView=true" TargetMode="External"/><Relationship Id="rId288" Type="http://schemas.openxmlformats.org/officeDocument/2006/relationships/hyperlink" Target="https://community.secop.gov.co/Public/Tendering/OpportunityDetail/Index?noticeUID=CO1.NTC.9628578&amp;isFromPublicArea=True&amp;isModal=true&amp;asPopupView=true" TargetMode="External"/><Relationship Id="rId411" Type="http://schemas.openxmlformats.org/officeDocument/2006/relationships/hyperlink" Target="https://community.secop.gov.co/Public/Tendering/OpportunityDetail/Index?noticeUID=CO1.NTC.9742766&amp;isFromPublicArea=True&amp;isModal=true&amp;asPopupView=true" TargetMode="External"/><Relationship Id="rId453" Type="http://schemas.openxmlformats.org/officeDocument/2006/relationships/hyperlink" Target="https://community.secop.gov.co/Public/Tendering/OpportunityDetail/Index?noticeUID=CO1.NTC.9769244&amp;isFromPublicArea=True&amp;isModal=true&amp;asPopupView=true" TargetMode="External"/><Relationship Id="rId509" Type="http://schemas.openxmlformats.org/officeDocument/2006/relationships/hyperlink" Target="https://community.secop.gov.co/Public/Tendering/OpportunityDetail/Index?noticeUID=CO1.NTC.9837693&amp;isFromPublicArea=True&amp;isModal=true&amp;asPopupView=true" TargetMode="External"/><Relationship Id="rId106" Type="http://schemas.openxmlformats.org/officeDocument/2006/relationships/hyperlink" Target="https://community.secop.gov.co/Public/Tendering/OpportunityDetail/Index?noticeUID=CO1.NTC.9496033&amp;isFromPublicArea=True&amp;isModal=true&amp;asPopupView=true" TargetMode="External"/><Relationship Id="rId313" Type="http://schemas.openxmlformats.org/officeDocument/2006/relationships/hyperlink" Target="https://community.secop.gov.co/Public/Tendering/OpportunityDetail/Index?noticeUID=CO1.NTC.9644736&amp;isFromPublicArea=True&amp;isModal=true&amp;asPopupView=true" TargetMode="External"/><Relationship Id="rId495" Type="http://schemas.openxmlformats.org/officeDocument/2006/relationships/hyperlink" Target="https://community.secop.gov.co/Public/Tendering/OpportunityDetail/Index?noticeUID=CO1.NTC.9830806&amp;isFromPublicArea=True&amp;isModal=true&amp;asPopupView=true" TargetMode="External"/><Relationship Id="rId10" Type="http://schemas.openxmlformats.org/officeDocument/2006/relationships/hyperlink" Target="https://community.secop.gov.co/Public/Tendering/OpportunityDetail/Index?noticeUID=CO1.NTC.9412169&amp;isFromPublicArea=True&amp;isModal=true&amp;asPopupView=true" TargetMode="External"/><Relationship Id="rId52" Type="http://schemas.openxmlformats.org/officeDocument/2006/relationships/hyperlink" Target="https://community.secop.gov.co/Public/Tendering/OpportunityDetail/Index?noticeUID=CO1.NTC.9435579&amp;isFromPublicArea=True&amp;isModal=true&amp;asPopupView=true" TargetMode="External"/><Relationship Id="rId94" Type="http://schemas.openxmlformats.org/officeDocument/2006/relationships/hyperlink" Target="https://community.secop.gov.co/Public/Tendering/OpportunityDetail/Index?noticeUID=CO1.NTC.9470232&amp;isFromPublicArea=True&amp;isModal=true&amp;asPopupView=true" TargetMode="External"/><Relationship Id="rId148" Type="http://schemas.openxmlformats.org/officeDocument/2006/relationships/hyperlink" Target="https://community.secop.gov.co/Public/Tendering/OpportunityDetail/Index?noticeUID=CO1.NTC.9507602&amp;isFromPublicArea=True&amp;isModal=true&amp;asPopupView=true" TargetMode="External"/><Relationship Id="rId355" Type="http://schemas.openxmlformats.org/officeDocument/2006/relationships/hyperlink" Target="https://community.secop.gov.co/Public/Tendering/OpportunityDetail/Index?noticeUID=CO1.NTC.9694210&amp;isFromPublicArea=True&amp;isModal=true&amp;asPopupView=true" TargetMode="External"/><Relationship Id="rId397" Type="http://schemas.openxmlformats.org/officeDocument/2006/relationships/hyperlink" Target="https://community.secop.gov.co/Public/Tendering/OpportunityDetail/Index?noticeUID=CO1.NTC.9722258&amp;isFromPublicArea=True&amp;isModal=true&amp;asPopupView=true" TargetMode="External"/><Relationship Id="rId520" Type="http://schemas.openxmlformats.org/officeDocument/2006/relationships/hyperlink" Target="https://community.secop.gov.co/Public/Tendering/OpportunityDetail/Index?noticeUID=CO1.NTC.9849236&amp;isFromPublicArea=True&amp;isModal=true&amp;asPopupView=true" TargetMode="External"/><Relationship Id="rId215" Type="http://schemas.openxmlformats.org/officeDocument/2006/relationships/hyperlink" Target="https://community.secop.gov.co/Public/Tendering/OpportunityDetail/Index?noticeUID=CO1.NTC.9557782&amp;isFromPublicArea=True&amp;isModal=true&amp;asPopupView=true" TargetMode="External"/><Relationship Id="rId257" Type="http://schemas.openxmlformats.org/officeDocument/2006/relationships/hyperlink" Target="https://community.secop.gov.co/Public/Tendering/OpportunityDetail/Index?noticeUID=CO1.NTC.9595902&amp;isFromPublicArea=True&amp;isModal=true&amp;asPopupView=true" TargetMode="External"/><Relationship Id="rId422" Type="http://schemas.openxmlformats.org/officeDocument/2006/relationships/hyperlink" Target="https://community.secop.gov.co/Public/Tendering/OpportunityDetail/Index?noticeUID=CO1.NTC.9746214&amp;isFromPublicArea=True&amp;isModal=true&amp;asPopupView=true" TargetMode="External"/><Relationship Id="rId464" Type="http://schemas.openxmlformats.org/officeDocument/2006/relationships/hyperlink" Target="https://community.secop.gov.co/Public/Tendering/OpportunityDetail/Index?noticeUID=CO1.NTC.9774648&amp;isFromPublicArea=True&amp;isModal=true&amp;asPopupView=true" TargetMode="External"/><Relationship Id="rId299" Type="http://schemas.openxmlformats.org/officeDocument/2006/relationships/hyperlink" Target="https://community.secop.gov.co/Public/Tendering/OpportunityDetail/Index?noticeUID=CO1.NTC.9635982&amp;isFromPublicArea=True&amp;isModal=true&amp;asPopupView=true" TargetMode="External"/><Relationship Id="rId63" Type="http://schemas.openxmlformats.org/officeDocument/2006/relationships/hyperlink" Target="https://community.secop.gov.co/Public/Tendering/OpportunityDetail/Index?noticeUID=CO1.NTC.9450963&amp;isFromPublicArea=True&amp;isModal=true&amp;asPopupView=true" TargetMode="External"/><Relationship Id="rId159" Type="http://schemas.openxmlformats.org/officeDocument/2006/relationships/hyperlink" Target="https://community.secop.gov.co/Public/Tendering/OpportunityDetail/Index?noticeUID=CO1.NTC.9515388&amp;isFromPublicArea=True&amp;isModal=true&amp;asPopupView=true" TargetMode="External"/><Relationship Id="rId366" Type="http://schemas.openxmlformats.org/officeDocument/2006/relationships/hyperlink" Target="https://community.secop.gov.co/Public/Tendering/OpportunityDetail/Index?noticeUID=CO1.NTC.9706198&amp;isFromPublicArea=True&amp;isModal=true&amp;asPopupView=true" TargetMode="External"/><Relationship Id="rId226" Type="http://schemas.openxmlformats.org/officeDocument/2006/relationships/hyperlink" Target="https://community.secop.gov.co/Public/Tendering/OpportunityDetail/Index?noticeUID=CO1.NTC.9573767&amp;isFromPublicArea=True&amp;isModal=true&amp;asPopupView=true" TargetMode="External"/><Relationship Id="rId433" Type="http://schemas.openxmlformats.org/officeDocument/2006/relationships/hyperlink" Target="https://community.secop.gov.co/Public/Tendering/OpportunityDetail/Index?noticeUID=CO1.NTC.9751698&amp;isFromPublicArea=True&amp;isModal=true&amp;asPopupView=true" TargetMode="External"/><Relationship Id="rId74" Type="http://schemas.openxmlformats.org/officeDocument/2006/relationships/hyperlink" Target="https://community.secop.gov.co/Public/Tendering/OpportunityDetail/Index?noticeUID=CO1.NTC.9458733&amp;isFromPublicArea=True&amp;isModal=true&amp;asPopupView=true" TargetMode="External"/><Relationship Id="rId377" Type="http://schemas.openxmlformats.org/officeDocument/2006/relationships/hyperlink" Target="https://community.secop.gov.co/Public/Tendering/OpportunityDetail/Index?noticeUID=CO1.NTC.9717224&amp;isFromPublicArea=True&amp;isModal=true&amp;asPopupView=true" TargetMode="External"/><Relationship Id="rId500" Type="http://schemas.openxmlformats.org/officeDocument/2006/relationships/hyperlink" Target="https://community.secop.gov.co/Public/Tendering/OpportunityDetail/Index?noticeUID=CO1.NTC.9830179&amp;isFromPublicArea=True&amp;isModal=true&amp;asPopupView=true" TargetMode="External"/><Relationship Id="rId5" Type="http://schemas.openxmlformats.org/officeDocument/2006/relationships/hyperlink" Target="https://community.secop.gov.co/Public/Tendering/OpportunityDetail/Index?noticeUID=CO1.NTC.9407780&amp;isFromPublicArea=True&amp;isModal=true&amp;asPopupView=true" TargetMode="External"/><Relationship Id="rId237" Type="http://schemas.openxmlformats.org/officeDocument/2006/relationships/hyperlink" Target="https://community.secop.gov.co/Public/Tendering/OpportunityDetail/Index?noticeUID=CO1.NTC.9584182&amp;isFromPublicArea=True&amp;isModal=true&amp;asPopupView=true" TargetMode="External"/><Relationship Id="rId444" Type="http://schemas.openxmlformats.org/officeDocument/2006/relationships/hyperlink" Target="https://community.secop.gov.co/Public/Tendering/OpportunityDetail/Index?noticeUID=CO1.NTC.9759557&amp;isFromPublicArea=True&amp;isModal=true&amp;asPopupView=true" TargetMode="External"/><Relationship Id="rId290" Type="http://schemas.openxmlformats.org/officeDocument/2006/relationships/hyperlink" Target="https://community.secop.gov.co/Public/Tendering/OpportunityDetail/Index?noticeUID=CO1.NTC.9627558&amp;isFromPublicArea=True&amp;isModal=true&amp;asPopupView=true" TargetMode="External"/><Relationship Id="rId304" Type="http://schemas.openxmlformats.org/officeDocument/2006/relationships/hyperlink" Target="https://community.secop.gov.co/Public/Tendering/OpportunityDetail/Index?noticeUID=CO1.NTC.9637726&amp;isFromPublicArea=True&amp;isModal=true&amp;asPopupView=true" TargetMode="External"/><Relationship Id="rId388" Type="http://schemas.openxmlformats.org/officeDocument/2006/relationships/hyperlink" Target="https://community.secop.gov.co/Public/Tendering/OpportunityDetail/Index?noticeUID=CO1.NTC.9719127&amp;isFromPublicArea=True&amp;isModal=true&amp;asPopupView=true" TargetMode="External"/><Relationship Id="rId511" Type="http://schemas.openxmlformats.org/officeDocument/2006/relationships/hyperlink" Target="https://community.secop.gov.co/Public/Tendering/OpportunityDetail/Index?noticeUID=CO1.NTC.9839295&amp;isFromPublicArea=True&amp;isModal=true&amp;asPopupView=true" TargetMode="External"/><Relationship Id="rId85" Type="http://schemas.openxmlformats.org/officeDocument/2006/relationships/hyperlink" Target="https://community.secop.gov.co/Public/Tendering/OpportunityDetail/Index?noticeUID=CO1.NTC.9460245&amp;isFromPublicArea=True&amp;isModal=true&amp;asPopupView=true" TargetMode="External"/><Relationship Id="rId150" Type="http://schemas.openxmlformats.org/officeDocument/2006/relationships/hyperlink" Target="https://community.secop.gov.co/Public/Tendering/OpportunityDetail/Index?noticeUID=CO1.NTC.9501882&amp;isFromPublicArea=True&amp;isModal=true&amp;asPopupView=true" TargetMode="External"/><Relationship Id="rId248" Type="http://schemas.openxmlformats.org/officeDocument/2006/relationships/hyperlink" Target="https://community.secop.gov.co/Public/Tendering/OpportunityDetail/Index?noticeUID=CO1.NTC.9592664&amp;isFromPublicArea=True&amp;isModal=true&amp;asPopupView=true" TargetMode="External"/><Relationship Id="rId455" Type="http://schemas.openxmlformats.org/officeDocument/2006/relationships/hyperlink" Target="https://community.secop.gov.co/Public/Tendering/OpportunityDetail/Index?noticeUID=CO1.NTC.9772559&amp;isFromPublicArea=True&amp;isModal=true&amp;asPopupView=true" TargetMode="External"/><Relationship Id="rId12" Type="http://schemas.openxmlformats.org/officeDocument/2006/relationships/hyperlink" Target="https://community.secop.gov.co/Public/Tendering/OpportunityDetail/Index?noticeUID=CO1.NTC.9419632&amp;isFromPublicArea=True&amp;isModal=true&amp;asPopupView=true" TargetMode="External"/><Relationship Id="rId108" Type="http://schemas.openxmlformats.org/officeDocument/2006/relationships/hyperlink" Target="https://community.secop.gov.co/Public/Tendering/OpportunityDetail/Index?noticeUID=CO1.NTC.9476401&amp;isFromPublicArea=True&amp;isModal=true&amp;asPopupView=true" TargetMode="External"/><Relationship Id="rId315" Type="http://schemas.openxmlformats.org/officeDocument/2006/relationships/hyperlink" Target="https://community.secop.gov.co/Public/Tendering/OpportunityDetail/Index?noticeUID=CO1.NTC.9646080&amp;isFromPublicArea=True&amp;isModal=true&amp;asPopupView=true" TargetMode="External"/><Relationship Id="rId522" Type="http://schemas.openxmlformats.org/officeDocument/2006/relationships/hyperlink" Target="https://community.secop.gov.co/Public/Tendering/OpportunityDetail/Index?noticeUID=CO1.NTC.9850414&amp;isFromPublicArea=True&amp;isModal=true&amp;asPopupView=true" TargetMode="External"/><Relationship Id="rId96" Type="http://schemas.openxmlformats.org/officeDocument/2006/relationships/hyperlink" Target="https://community.secop.gov.co/Public/Tendering/OpportunityDetail/Index?noticeUID=CO1.NTC.9470112&amp;isFromPublicArea=True&amp;isModal=true&amp;asPopupView=true" TargetMode="External"/><Relationship Id="rId161" Type="http://schemas.openxmlformats.org/officeDocument/2006/relationships/hyperlink" Target="https://community.secop.gov.co/Public/Tendering/OpportunityDetail/Index?noticeUID=CO1.NTC.9516771&amp;isFromPublicArea=True&amp;isModal=true&amp;asPopupView=true" TargetMode="External"/><Relationship Id="rId399" Type="http://schemas.openxmlformats.org/officeDocument/2006/relationships/hyperlink" Target="https://community.secop.gov.co/Public/Tendering/OpportunityDetail/Index?noticeUID=CO1.NTC.9723528&amp;isFromPublicArea=True&amp;isModal=true&amp;asPopupView=true"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operaciones.colombiacompra.gov.co/tienda-virtual-del-estado-colombiano/ordenes-compra/159963" TargetMode="External"/><Relationship Id="rId18" Type="http://schemas.openxmlformats.org/officeDocument/2006/relationships/hyperlink" Target="https://operaciones.colombiacompra.gov.co/tienda-virtual-del-estado-colombiano/ordenes-compra/164366" TargetMode="External"/><Relationship Id="rId26" Type="http://schemas.openxmlformats.org/officeDocument/2006/relationships/hyperlink" Target="https://operaciones.colombiacompra.gov.co/tienda-virtual-del-estado-colombiano/ordenes-compra/164532" TargetMode="External"/><Relationship Id="rId39" Type="http://schemas.openxmlformats.org/officeDocument/2006/relationships/hyperlink" Target="https://operaciones.colombiacompra.gov.co/tienda-virtual-del-estado-colombiano/ordenes-compra/166446" TargetMode="External"/><Relationship Id="rId21" Type="http://schemas.openxmlformats.org/officeDocument/2006/relationships/hyperlink" Target="https://operaciones.colombiacompra.gov.co/tienda-virtual-del-estado-colombiano/ordenes-compra/164368" TargetMode="External"/><Relationship Id="rId34" Type="http://schemas.openxmlformats.org/officeDocument/2006/relationships/hyperlink" Target="https://community.secop.gov.co/Public/Tendering/OpportunityDetail/Index?noticeUID=CO1.NTC.10352818&amp;isFromPublicArea=True&amp;isModal=False" TargetMode="External"/><Relationship Id="rId42" Type="http://schemas.openxmlformats.org/officeDocument/2006/relationships/table" Target="../tables/table2.xml"/><Relationship Id="rId7" Type="http://schemas.openxmlformats.org/officeDocument/2006/relationships/hyperlink" Target="https://community.secop.gov.co/Public/Tendering/OpportunityDetail/Index?noticeUID=CO1.NTC.9856373&amp;isFromPublicArea=True&amp;isModal=true&amp;asPopupView=true" TargetMode="External"/><Relationship Id="rId2" Type="http://schemas.openxmlformats.org/officeDocument/2006/relationships/hyperlink" Target="https://community.secop.gov.co/Public/Tendering/OpportunityDetail/Index?noticeUID=CO1.NTC.9609599&amp;isFromPublicArea=True&amp;isModal=true&amp;asPopupView=true" TargetMode="External"/><Relationship Id="rId16" Type="http://schemas.openxmlformats.org/officeDocument/2006/relationships/hyperlink" Target="https://operaciones.colombiacompra.gov.co/tienda-virtual-del-estado-colombiano/ordenes-compra/162066" TargetMode="External"/><Relationship Id="rId20" Type="http://schemas.openxmlformats.org/officeDocument/2006/relationships/hyperlink" Target="https://operaciones.colombiacompra.gov.co/tienda-virtual-del-estado-colombiano/ordenes-compra/164376" TargetMode="External"/><Relationship Id="rId29" Type="http://schemas.openxmlformats.org/officeDocument/2006/relationships/hyperlink" Target="https://operaciones.colombiacompra.gov.co/tienda-virtual-del-estado-colombiano/ordenes-compra/165353" TargetMode="External"/><Relationship Id="rId41" Type="http://schemas.openxmlformats.org/officeDocument/2006/relationships/hyperlink" Target="https://community.secop.gov.co/Public/Tendering/OpportunityDetail/Index?noticeUID=CO1.NTC.10397454&amp;isFromPublicArea=True&amp;isModal=False" TargetMode="External"/><Relationship Id="rId1" Type="http://schemas.openxmlformats.org/officeDocument/2006/relationships/hyperlink" Target="https://operaciones.colombiacompra.gov.co/tienda-virtual-del-estado-colombiano/ordenes-compra/159423" TargetMode="External"/><Relationship Id="rId6" Type="http://schemas.openxmlformats.org/officeDocument/2006/relationships/hyperlink" Target="https://community.secop.gov.co/Public/Tendering/OpportunityDetail/Index?noticeUID=CO1.NTC.9844419&amp;isFromPublicArea=True&amp;isModal=true&amp;asPopupView=true" TargetMode="External"/><Relationship Id="rId11" Type="http://schemas.openxmlformats.org/officeDocument/2006/relationships/hyperlink" Target="https://community.secop.gov.co/Public/Tendering/OpportunityDetail/Index?noticeUID=CO1.NTC.9874087&amp;isFromPublicArea=True&amp;isModal=true&amp;asPopupView=true" TargetMode="External"/><Relationship Id="rId24" Type="http://schemas.openxmlformats.org/officeDocument/2006/relationships/hyperlink" Target="https://operaciones.colombiacompra.gov.co/tienda-virtual-del-estado-colombiano/ordenes-compra/164369" TargetMode="External"/><Relationship Id="rId32" Type="http://schemas.openxmlformats.org/officeDocument/2006/relationships/hyperlink" Target="https://community.secop.gov.co/Public/Tendering/OpportunityDetail/Index?noticeUID=CO1.NTC.10330138&amp;isFromPublicArea=True&amp;isModal=False" TargetMode="External"/><Relationship Id="rId37" Type="http://schemas.openxmlformats.org/officeDocument/2006/relationships/hyperlink" Target="https://community.secop.gov.co/Public/Tendering/OpportunityDetail/Index?noticeUID=CO1.NTC.10397232&amp;isFromPublicArea=True&amp;isModal=False" TargetMode="External"/><Relationship Id="rId40" Type="http://schemas.openxmlformats.org/officeDocument/2006/relationships/hyperlink" Target="https://operaciones.colombiacompra.gov.co/tienda-virtual-del-estado-colombiano/ordenes-compra/166448" TargetMode="External"/><Relationship Id="rId5" Type="http://schemas.openxmlformats.org/officeDocument/2006/relationships/hyperlink" Target="https://community.secop.gov.co/Public/Tendering/OpportunityDetail/Index?noticeUID=CO1.NTC.9861322&amp;isFromPublicArea=True&amp;isModal=true&amp;asPopupView=true" TargetMode="External"/><Relationship Id="rId15" Type="http://schemas.openxmlformats.org/officeDocument/2006/relationships/hyperlink" Target="https://community.secop.gov.co/Public/Tendering/OpportunityDetail/Index?noticeUID=CO1.NTC.10022684&amp;isFromPublicArea=True&amp;isModal=true&amp;asPopupView=true" TargetMode="External"/><Relationship Id="rId23" Type="http://schemas.openxmlformats.org/officeDocument/2006/relationships/hyperlink" Target="https://operaciones.colombiacompra.gov.co/tienda-virtual-del-estado-colombiano/ordenes-compra/164379" TargetMode="External"/><Relationship Id="rId28" Type="http://schemas.openxmlformats.org/officeDocument/2006/relationships/hyperlink" Target="https://operaciones.colombiacompra.gov.co/tienda-virtual-del-estado-colombiano/ordenes-compra/165352" TargetMode="External"/><Relationship Id="rId36" Type="http://schemas.openxmlformats.org/officeDocument/2006/relationships/hyperlink" Target="https://community.secop.gov.co/Public/Tendering/OpportunityDetail/Index?noticeUID=CO1.NTC.10333392&amp;isFromPublicArea=True&amp;isModal=False" TargetMode="External"/><Relationship Id="rId10" Type="http://schemas.openxmlformats.org/officeDocument/2006/relationships/hyperlink" Target="https://community.secop.gov.co/Public/Tendering/OpportunityDetail/Index?noticeUID=CO1.NTC.9872207&amp;isFromPublicArea=True&amp;isModal=true&amp;asPopupView=true" TargetMode="External"/><Relationship Id="rId19" Type="http://schemas.openxmlformats.org/officeDocument/2006/relationships/hyperlink" Target="https://operaciones.colombiacompra.gov.co/tienda-virtual-del-estado-colombiano/ordenes-compra/164375" TargetMode="External"/><Relationship Id="rId31" Type="http://schemas.openxmlformats.org/officeDocument/2006/relationships/hyperlink" Target="https://community.secop.gov.co/Public/Tendering/OpportunityDetail/Index?noticeUID=CO1.NTC.10320523&amp;isFromPublicArea=True&amp;isModal=False" TargetMode="External"/><Relationship Id="rId44" Type="http://schemas.openxmlformats.org/officeDocument/2006/relationships/table" Target="../tables/table4.xml"/><Relationship Id="rId4" Type="http://schemas.openxmlformats.org/officeDocument/2006/relationships/hyperlink" Target="https://community.secop.gov.co/Public/Tendering/OpportunityDetail/Index?noticeUID=CO1.NTC.9655472&amp;isFromPublicArea=True&amp;isModal=true&amp;asPopupView=true" TargetMode="External"/><Relationship Id="rId9" Type="http://schemas.openxmlformats.org/officeDocument/2006/relationships/hyperlink" Target="https://community.secop.gov.co/Public/Tendering/OpportunityDetail/Index?noticeUID=CO1.NTC.9861005&amp;isFromPublicArea=True&amp;isModal=true&amp;asPopupView=true" TargetMode="External"/><Relationship Id="rId14" Type="http://schemas.openxmlformats.org/officeDocument/2006/relationships/hyperlink" Target="https://community.secop.gov.co/Public/Tendering/OpportunityDetail/Index?noticeUID=CO1.NTC.9958726&amp;isFromPublicArea=True&amp;isModal=true&amp;asPopupView=true" TargetMode="External"/><Relationship Id="rId22" Type="http://schemas.openxmlformats.org/officeDocument/2006/relationships/hyperlink" Target="https://operaciones.colombiacompra.gov.co/tienda-virtual-del-estado-colombiano/ordenes-compra/164378" TargetMode="External"/><Relationship Id="rId27" Type="http://schemas.openxmlformats.org/officeDocument/2006/relationships/hyperlink" Target="https://community.secop.gov.co/Public/Tendering/OpportunityDetail/Index?noticeUID=CO1.NTC.10298231&amp;isFromPublicArea=True&amp;isModal=False" TargetMode="External"/><Relationship Id="rId30" Type="http://schemas.openxmlformats.org/officeDocument/2006/relationships/hyperlink" Target="https://operaciones.colombiacompra.gov.co/tienda-virtual-del-estado-colombiano/ordenes-compra/165354" TargetMode="External"/><Relationship Id="rId35" Type="http://schemas.openxmlformats.org/officeDocument/2006/relationships/hyperlink" Target="https://community.secop.gov.co/Public/Tendering/OpportunityDetail/Index?noticeUID=CO1.NTC.10337463&amp;isFromPublicArea=True&amp;isModal=False" TargetMode="External"/><Relationship Id="rId43" Type="http://schemas.openxmlformats.org/officeDocument/2006/relationships/table" Target="../tables/table3.xml"/><Relationship Id="rId8" Type="http://schemas.openxmlformats.org/officeDocument/2006/relationships/hyperlink" Target="https://community.secop.gov.co/Public/Tendering/OpportunityDetail/Index?noticeUID=CO1.NTC.9855535&amp;isFromPublicArea=True&amp;isModal=true&amp;asPopupView=true" TargetMode="External"/><Relationship Id="rId3" Type="http://schemas.openxmlformats.org/officeDocument/2006/relationships/hyperlink" Target="https://community.secop.gov.co/Public/Tendering/OpportunityDetail/Index?noticeUID=CO1.NTC.9502675&amp;isFromPublicArea=True&amp;isModal=true&amp;asPopupView=true" TargetMode="External"/><Relationship Id="rId12" Type="http://schemas.openxmlformats.org/officeDocument/2006/relationships/hyperlink" Target="https://operaciones.colombiacompra.gov.co/tienda-virtual-del-estado-colombiano/ordenes-compra/159964" TargetMode="External"/><Relationship Id="rId17" Type="http://schemas.openxmlformats.org/officeDocument/2006/relationships/hyperlink" Target="https://community.secop.gov.co/Public/Tendering/OpportunityDetail/Index?noticeUID=CO1.NTC.10123473&amp;isFromPublicArea=True&amp;isModal=False" TargetMode="External"/><Relationship Id="rId25" Type="http://schemas.openxmlformats.org/officeDocument/2006/relationships/hyperlink" Target="https://operaciones.colombiacompra.gov.co/tienda-virtual-del-estado-colombiano/ordenes-compra/164533" TargetMode="External"/><Relationship Id="rId33" Type="http://schemas.openxmlformats.org/officeDocument/2006/relationships/hyperlink" Target="https://community.secop.gov.co/Public/Tendering/OpportunityDetail/Index?noticeUID=CO1.NTC.10350512&amp;isFromPublicArea=True&amp;isModal=False" TargetMode="External"/><Relationship Id="rId38" Type="http://schemas.openxmlformats.org/officeDocument/2006/relationships/hyperlink" Target="https://operaciones.colombiacompra.gov.co/tienda-virtual-del-estado-colombiano/ordenes-compra/166447" TargetMode="External"/></Relationships>
</file>

<file path=xl/worksheets/_rels/sheet3.xml.rels><?xml version="1.0" encoding="UTF-8" standalone="yes"?>
<Relationships xmlns="http://schemas.openxmlformats.org/package/2006/relationships"><Relationship Id="rId3" Type="http://schemas.microsoft.com/office/2019/04/relationships/documenttask" Target="../documenttasks/documenttask1.xml"/><Relationship Id="rId2" Type="http://schemas.openxmlformats.org/officeDocument/2006/relationships/comments" Target="../comments1.xml"/><Relationship Id="rId1" Type="http://schemas.openxmlformats.org/officeDocument/2006/relationships/vmlDrawing" Target="../drawings/vmlDrawing1.vml"/><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microsoft.com/office/2019/04/relationships/documenttask" Target="../documenttasks/documenttask2.xml"/><Relationship Id="rId2" Type="http://schemas.openxmlformats.org/officeDocument/2006/relationships/comments" Target="../comments2.xml"/><Relationship Id="rId1" Type="http://schemas.openxmlformats.org/officeDocument/2006/relationships/vmlDrawing" Target="../drawings/vmlDrawing2.vml"/><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K969"/>
  <sheetViews>
    <sheetView tabSelected="1" workbookViewId="0">
      <pane ySplit="1" topLeftCell="A2" activePane="bottomLeft" state="frozen"/>
      <selection pane="bottomLeft"/>
    </sheetView>
  </sheetViews>
  <sheetFormatPr baseColWidth="10" defaultColWidth="12.5703125" defaultRowHeight="15.75" customHeight="1"/>
  <cols>
    <col min="1" max="1" width="13.28515625" customWidth="1"/>
    <col min="2" max="2" width="19.7109375" customWidth="1"/>
    <col min="3" max="3" width="36.85546875" customWidth="1"/>
    <col min="4" max="4" width="15.7109375" customWidth="1"/>
    <col min="5" max="5" width="25.7109375" customWidth="1"/>
    <col min="6" max="6" width="27.28515625" customWidth="1"/>
    <col min="7" max="7" width="32.42578125" customWidth="1"/>
    <col min="8" max="8" width="10.7109375" customWidth="1"/>
    <col min="9" max="9" width="14.5703125" customWidth="1"/>
    <col min="10" max="10" width="61.7109375" customWidth="1"/>
    <col min="11" max="11" width="27.28515625" customWidth="1"/>
    <col min="12" max="12" width="67.140625" customWidth="1"/>
    <col min="13" max="13" width="68.85546875" customWidth="1"/>
    <col min="14" max="14" width="29.42578125" customWidth="1"/>
    <col min="15" max="15" width="10.140625" customWidth="1"/>
    <col min="16" max="16" width="16.7109375" customWidth="1"/>
    <col min="17" max="17" width="73.42578125" customWidth="1"/>
    <col min="18" max="18" width="24.42578125" customWidth="1"/>
    <col min="19" max="19" width="28.7109375" customWidth="1"/>
    <col min="20" max="20" width="17.85546875" customWidth="1"/>
    <col min="21" max="21" width="20.28515625" customWidth="1"/>
    <col min="22" max="22" width="20.5703125" customWidth="1"/>
    <col min="23" max="23" width="17.5703125" customWidth="1"/>
    <col min="24" max="24" width="16.85546875" customWidth="1"/>
    <col min="25" max="26" width="21.7109375" customWidth="1"/>
    <col min="27" max="28" width="19.28515625" customWidth="1"/>
    <col min="29" max="29" width="40.28515625" customWidth="1"/>
    <col min="30" max="30" width="50" customWidth="1"/>
    <col min="31" max="31" width="23" customWidth="1"/>
    <col min="32" max="32" width="34.42578125" customWidth="1"/>
  </cols>
  <sheetData>
    <row r="1" spans="1:37" ht="33.75" customHeight="1">
      <c r="A1" s="1" t="s">
        <v>0</v>
      </c>
      <c r="B1" s="2" t="s">
        <v>1</v>
      </c>
      <c r="C1" s="2" t="s">
        <v>2</v>
      </c>
      <c r="D1" s="2" t="s">
        <v>3</v>
      </c>
      <c r="E1" s="2" t="s">
        <v>4</v>
      </c>
      <c r="F1" s="2" t="s">
        <v>5</v>
      </c>
      <c r="G1" s="2" t="s">
        <v>6</v>
      </c>
      <c r="H1" s="2" t="s">
        <v>7</v>
      </c>
      <c r="I1" s="2" t="s">
        <v>8</v>
      </c>
      <c r="J1" s="2" t="s">
        <v>9</v>
      </c>
      <c r="K1" s="2" t="s">
        <v>10</v>
      </c>
      <c r="L1" s="2" t="s">
        <v>11</v>
      </c>
      <c r="M1" s="2" t="s">
        <v>12</v>
      </c>
      <c r="N1" s="3" t="s">
        <v>13</v>
      </c>
      <c r="O1" s="3" t="s">
        <v>14</v>
      </c>
      <c r="P1" s="4" t="s">
        <v>15</v>
      </c>
      <c r="Q1" s="2" t="s">
        <v>16</v>
      </c>
      <c r="R1" s="3" t="s">
        <v>17</v>
      </c>
      <c r="S1" s="3" t="s">
        <v>18</v>
      </c>
      <c r="T1" s="2" t="s">
        <v>19</v>
      </c>
      <c r="U1" s="3" t="s">
        <v>20</v>
      </c>
      <c r="V1" s="3" t="s">
        <v>21</v>
      </c>
      <c r="W1" s="3" t="s">
        <v>22</v>
      </c>
      <c r="X1" s="3" t="s">
        <v>23</v>
      </c>
      <c r="Y1" s="3" t="s">
        <v>24</v>
      </c>
      <c r="Z1" s="3" t="s">
        <v>25</v>
      </c>
      <c r="AA1" s="2" t="s">
        <v>26</v>
      </c>
      <c r="AB1" s="2" t="s">
        <v>27</v>
      </c>
      <c r="AC1" s="2" t="s">
        <v>28</v>
      </c>
      <c r="AD1" s="2" t="s">
        <v>29</v>
      </c>
      <c r="AE1" s="2" t="s">
        <v>30</v>
      </c>
      <c r="AF1" s="2" t="s">
        <v>31</v>
      </c>
      <c r="AG1" s="5"/>
      <c r="AH1" s="5"/>
      <c r="AI1" s="5"/>
      <c r="AJ1" s="5"/>
      <c r="AK1" s="5"/>
    </row>
    <row r="2" spans="1:37" ht="63.75">
      <c r="A2" s="6">
        <v>1</v>
      </c>
      <c r="B2" s="7">
        <v>52931682</v>
      </c>
      <c r="C2" s="8" t="s">
        <v>32</v>
      </c>
      <c r="D2" s="9" t="s">
        <v>33</v>
      </c>
      <c r="E2" s="10" t="s">
        <v>34</v>
      </c>
      <c r="F2" s="6" t="s">
        <v>35</v>
      </c>
      <c r="G2" s="11" t="s">
        <v>36</v>
      </c>
      <c r="H2" s="6" t="s">
        <v>37</v>
      </c>
      <c r="I2" s="6" t="s">
        <v>38</v>
      </c>
      <c r="J2" s="6" t="s">
        <v>39</v>
      </c>
      <c r="K2" s="12" t="s">
        <v>40</v>
      </c>
      <c r="L2" s="12" t="s">
        <v>41</v>
      </c>
      <c r="M2" s="9" t="s">
        <v>42</v>
      </c>
      <c r="N2" s="13" t="s">
        <v>43</v>
      </c>
      <c r="O2" s="10" t="s">
        <v>44</v>
      </c>
      <c r="P2" s="10">
        <v>21</v>
      </c>
      <c r="Q2" s="14" t="s">
        <v>45</v>
      </c>
      <c r="R2" s="15">
        <v>78280000</v>
      </c>
      <c r="S2" s="15">
        <v>78280000</v>
      </c>
      <c r="T2" s="16">
        <v>9785000</v>
      </c>
      <c r="U2" s="10" t="s">
        <v>46</v>
      </c>
      <c r="V2" s="10" t="s">
        <v>46</v>
      </c>
      <c r="W2" s="17">
        <v>46029</v>
      </c>
      <c r="X2" s="18">
        <v>46030</v>
      </c>
      <c r="Y2" s="17">
        <v>46271</v>
      </c>
      <c r="Z2" s="17">
        <v>46271</v>
      </c>
      <c r="AA2" s="19">
        <v>52001426</v>
      </c>
      <c r="AB2" s="19" t="s">
        <v>47</v>
      </c>
      <c r="AC2" s="20" t="s">
        <v>44</v>
      </c>
      <c r="AD2" s="21" t="s">
        <v>48</v>
      </c>
      <c r="AE2" s="22"/>
      <c r="AF2" s="22"/>
    </row>
    <row r="3" spans="1:37" ht="38.25">
      <c r="A3" s="6">
        <v>2</v>
      </c>
      <c r="B3" s="7">
        <v>1026264490</v>
      </c>
      <c r="C3" s="8" t="s">
        <v>49</v>
      </c>
      <c r="D3" s="9" t="s">
        <v>33</v>
      </c>
      <c r="E3" s="10" t="s">
        <v>34</v>
      </c>
      <c r="F3" s="6" t="s">
        <v>50</v>
      </c>
      <c r="G3" s="11" t="s">
        <v>51</v>
      </c>
      <c r="H3" s="6" t="s">
        <v>37</v>
      </c>
      <c r="I3" s="6" t="s">
        <v>38</v>
      </c>
      <c r="J3" s="6" t="s">
        <v>52</v>
      </c>
      <c r="K3" s="12" t="s">
        <v>53</v>
      </c>
      <c r="L3" s="23" t="s">
        <v>54</v>
      </c>
      <c r="M3" s="9" t="s">
        <v>55</v>
      </c>
      <c r="N3" s="13" t="s">
        <v>56</v>
      </c>
      <c r="O3" s="10" t="s">
        <v>44</v>
      </c>
      <c r="P3" s="10">
        <v>19</v>
      </c>
      <c r="Q3" s="14" t="s">
        <v>57</v>
      </c>
      <c r="R3" s="15">
        <v>96749983</v>
      </c>
      <c r="S3" s="15">
        <v>96749983</v>
      </c>
      <c r="T3" s="16">
        <v>8795453</v>
      </c>
      <c r="U3" s="10" t="s">
        <v>58</v>
      </c>
      <c r="V3" s="10" t="s">
        <v>58</v>
      </c>
      <c r="W3" s="17">
        <v>46030</v>
      </c>
      <c r="X3" s="18">
        <v>46030</v>
      </c>
      <c r="Y3" s="24">
        <v>46363</v>
      </c>
      <c r="Z3" s="24">
        <v>46363</v>
      </c>
      <c r="AA3" s="19">
        <v>53000226</v>
      </c>
      <c r="AB3" s="19" t="s">
        <v>47</v>
      </c>
      <c r="AC3" s="20" t="s">
        <v>44</v>
      </c>
      <c r="AD3" s="21" t="s">
        <v>59</v>
      </c>
      <c r="AE3" s="22"/>
      <c r="AF3" s="22"/>
    </row>
    <row r="4" spans="1:37" ht="63.75">
      <c r="A4" s="6">
        <v>3</v>
      </c>
      <c r="B4" s="7">
        <v>52960868</v>
      </c>
      <c r="C4" s="9" t="s">
        <v>60</v>
      </c>
      <c r="D4" s="9" t="s">
        <v>33</v>
      </c>
      <c r="E4" s="10" t="s">
        <v>61</v>
      </c>
      <c r="F4" s="6" t="s">
        <v>62</v>
      </c>
      <c r="G4" s="11" t="s">
        <v>36</v>
      </c>
      <c r="H4" s="6" t="s">
        <v>37</v>
      </c>
      <c r="I4" s="6" t="s">
        <v>38</v>
      </c>
      <c r="J4" s="12" t="s">
        <v>63</v>
      </c>
      <c r="K4" s="12" t="s">
        <v>40</v>
      </c>
      <c r="L4" s="12" t="s">
        <v>41</v>
      </c>
      <c r="M4" s="9" t="s">
        <v>42</v>
      </c>
      <c r="N4" s="13" t="s">
        <v>64</v>
      </c>
      <c r="O4" s="10" t="s">
        <v>44</v>
      </c>
      <c r="P4" s="10">
        <v>21</v>
      </c>
      <c r="Q4" s="14" t="s">
        <v>45</v>
      </c>
      <c r="R4" s="15">
        <v>78280000</v>
      </c>
      <c r="S4" s="15">
        <v>78280000</v>
      </c>
      <c r="T4" s="16">
        <v>9785000</v>
      </c>
      <c r="U4" s="10" t="s">
        <v>46</v>
      </c>
      <c r="V4" s="10" t="s">
        <v>46</v>
      </c>
      <c r="W4" s="17">
        <v>46030</v>
      </c>
      <c r="X4" s="18">
        <v>46030</v>
      </c>
      <c r="Y4" s="17">
        <v>46272</v>
      </c>
      <c r="Z4" s="17">
        <v>46272</v>
      </c>
      <c r="AA4" s="19">
        <v>52001326</v>
      </c>
      <c r="AB4" s="19" t="s">
        <v>47</v>
      </c>
      <c r="AC4" s="20" t="s">
        <v>44</v>
      </c>
      <c r="AD4" s="21" t="s">
        <v>65</v>
      </c>
      <c r="AE4" s="22"/>
      <c r="AF4" s="22"/>
    </row>
    <row r="5" spans="1:37" ht="38.25">
      <c r="A5" s="6">
        <v>4</v>
      </c>
      <c r="B5" s="7">
        <v>51788002</v>
      </c>
      <c r="C5" s="8" t="s">
        <v>66</v>
      </c>
      <c r="D5" s="9" t="s">
        <v>33</v>
      </c>
      <c r="E5" s="6" t="s">
        <v>67</v>
      </c>
      <c r="F5" s="6" t="s">
        <v>68</v>
      </c>
      <c r="G5" s="11" t="s">
        <v>51</v>
      </c>
      <c r="H5" s="6" t="s">
        <v>37</v>
      </c>
      <c r="I5" s="6" t="s">
        <v>38</v>
      </c>
      <c r="J5" s="12" t="s">
        <v>69</v>
      </c>
      <c r="K5" s="12" t="s">
        <v>70</v>
      </c>
      <c r="L5" s="23" t="s">
        <v>71</v>
      </c>
      <c r="M5" s="9" t="s">
        <v>55</v>
      </c>
      <c r="N5" s="9" t="s">
        <v>72</v>
      </c>
      <c r="O5" s="10" t="s">
        <v>44</v>
      </c>
      <c r="P5" s="10">
        <v>16</v>
      </c>
      <c r="Q5" s="14" t="s">
        <v>73</v>
      </c>
      <c r="R5" s="15">
        <v>74708755</v>
      </c>
      <c r="S5" s="15">
        <v>74708755</v>
      </c>
      <c r="T5" s="16" t="s">
        <v>74</v>
      </c>
      <c r="U5" s="10" t="s">
        <v>58</v>
      </c>
      <c r="V5" s="10" t="s">
        <v>58</v>
      </c>
      <c r="W5" s="17">
        <v>46030</v>
      </c>
      <c r="X5" s="18">
        <v>46030</v>
      </c>
      <c r="Y5" s="24">
        <v>46363</v>
      </c>
      <c r="Z5" s="24">
        <v>46363</v>
      </c>
      <c r="AA5" s="19">
        <v>53000926</v>
      </c>
      <c r="AB5" s="19" t="s">
        <v>47</v>
      </c>
      <c r="AC5" s="20" t="s">
        <v>44</v>
      </c>
      <c r="AD5" s="21" t="s">
        <v>75</v>
      </c>
      <c r="AE5" s="22"/>
      <c r="AF5" s="22"/>
    </row>
    <row r="6" spans="1:37" ht="38.25">
      <c r="A6" s="6">
        <v>5</v>
      </c>
      <c r="B6" s="7">
        <v>52263262</v>
      </c>
      <c r="C6" s="8" t="s">
        <v>76</v>
      </c>
      <c r="D6" s="9" t="s">
        <v>33</v>
      </c>
      <c r="E6" s="10" t="s">
        <v>34</v>
      </c>
      <c r="F6" s="6" t="s">
        <v>50</v>
      </c>
      <c r="G6" s="11" t="s">
        <v>36</v>
      </c>
      <c r="H6" s="6" t="s">
        <v>37</v>
      </c>
      <c r="I6" s="6" t="s">
        <v>38</v>
      </c>
      <c r="J6" s="12" t="s">
        <v>63</v>
      </c>
      <c r="K6" s="12" t="s">
        <v>40</v>
      </c>
      <c r="L6" s="23" t="s">
        <v>77</v>
      </c>
      <c r="M6" s="9" t="s">
        <v>42</v>
      </c>
      <c r="N6" s="13" t="s">
        <v>78</v>
      </c>
      <c r="O6" s="10" t="s">
        <v>44</v>
      </c>
      <c r="P6" s="10">
        <v>21</v>
      </c>
      <c r="Q6" s="14" t="s">
        <v>79</v>
      </c>
      <c r="R6" s="15">
        <v>78280000</v>
      </c>
      <c r="S6" s="15">
        <v>78280000</v>
      </c>
      <c r="T6" s="16" t="s">
        <v>80</v>
      </c>
      <c r="U6" s="10" t="s">
        <v>46</v>
      </c>
      <c r="V6" s="10" t="s">
        <v>46</v>
      </c>
      <c r="W6" s="17">
        <v>46030</v>
      </c>
      <c r="X6" s="18">
        <v>46030</v>
      </c>
      <c r="Y6" s="17">
        <v>46272</v>
      </c>
      <c r="Z6" s="17">
        <v>46272</v>
      </c>
      <c r="AA6" s="19">
        <v>52000726</v>
      </c>
      <c r="AB6" s="19" t="s">
        <v>47</v>
      </c>
      <c r="AC6" s="20" t="s">
        <v>44</v>
      </c>
      <c r="AD6" s="21" t="s">
        <v>81</v>
      </c>
      <c r="AE6" s="22"/>
      <c r="AF6" s="22"/>
    </row>
    <row r="7" spans="1:37" ht="51">
      <c r="A7" s="6">
        <v>6</v>
      </c>
      <c r="B7" s="7">
        <v>1006795264</v>
      </c>
      <c r="C7" s="8" t="s">
        <v>82</v>
      </c>
      <c r="D7" s="9" t="s">
        <v>33</v>
      </c>
      <c r="E7" s="6" t="s">
        <v>83</v>
      </c>
      <c r="F7" s="6" t="s">
        <v>84</v>
      </c>
      <c r="G7" s="11" t="s">
        <v>36</v>
      </c>
      <c r="H7" s="6" t="s">
        <v>85</v>
      </c>
      <c r="I7" s="6" t="s">
        <v>44</v>
      </c>
      <c r="J7" s="12" t="s">
        <v>44</v>
      </c>
      <c r="K7" s="12" t="s">
        <v>86</v>
      </c>
      <c r="L7" s="23" t="s">
        <v>87</v>
      </c>
      <c r="M7" s="9" t="s">
        <v>42</v>
      </c>
      <c r="N7" s="13" t="s">
        <v>88</v>
      </c>
      <c r="O7" s="10" t="s">
        <v>44</v>
      </c>
      <c r="P7" s="10">
        <v>11</v>
      </c>
      <c r="Q7" s="14" t="s">
        <v>89</v>
      </c>
      <c r="R7" s="15">
        <v>31724000</v>
      </c>
      <c r="S7" s="15">
        <v>31724000</v>
      </c>
      <c r="T7" s="16">
        <v>4532000</v>
      </c>
      <c r="U7" s="10" t="s">
        <v>90</v>
      </c>
      <c r="V7" s="10" t="s">
        <v>90</v>
      </c>
      <c r="W7" s="17">
        <v>46030</v>
      </c>
      <c r="X7" s="18">
        <v>46030</v>
      </c>
      <c r="Y7" s="17">
        <v>46241</v>
      </c>
      <c r="Z7" s="17">
        <v>46241</v>
      </c>
      <c r="AA7" s="19">
        <v>52000826</v>
      </c>
      <c r="AB7" s="19" t="s">
        <v>47</v>
      </c>
      <c r="AC7" s="20" t="s">
        <v>44</v>
      </c>
      <c r="AD7" s="21" t="s">
        <v>91</v>
      </c>
      <c r="AE7" s="22"/>
      <c r="AF7" s="22"/>
    </row>
    <row r="8" spans="1:37" ht="51">
      <c r="A8" s="6">
        <v>7</v>
      </c>
      <c r="B8" s="7">
        <v>1032481522</v>
      </c>
      <c r="C8" s="8" t="s">
        <v>92</v>
      </c>
      <c r="D8" s="9" t="s">
        <v>33</v>
      </c>
      <c r="E8" s="10" t="s">
        <v>34</v>
      </c>
      <c r="F8" s="6" t="s">
        <v>50</v>
      </c>
      <c r="G8" s="11" t="s">
        <v>36</v>
      </c>
      <c r="H8" s="6" t="s">
        <v>37</v>
      </c>
      <c r="I8" s="6" t="s">
        <v>38</v>
      </c>
      <c r="J8" s="12" t="s">
        <v>93</v>
      </c>
      <c r="K8" s="12" t="s">
        <v>86</v>
      </c>
      <c r="L8" s="23" t="s">
        <v>87</v>
      </c>
      <c r="M8" s="9" t="s">
        <v>42</v>
      </c>
      <c r="N8" s="13" t="s">
        <v>94</v>
      </c>
      <c r="O8" s="10" t="s">
        <v>44</v>
      </c>
      <c r="P8" s="10">
        <v>15</v>
      </c>
      <c r="Q8" s="14" t="s">
        <v>89</v>
      </c>
      <c r="R8" s="15">
        <v>43616447</v>
      </c>
      <c r="S8" s="15">
        <v>43616447</v>
      </c>
      <c r="T8" s="16">
        <v>6230921</v>
      </c>
      <c r="U8" s="10" t="s">
        <v>90</v>
      </c>
      <c r="V8" s="10" t="s">
        <v>90</v>
      </c>
      <c r="W8" s="17">
        <v>46030</v>
      </c>
      <c r="X8" s="18">
        <v>46030</v>
      </c>
      <c r="Y8" s="17">
        <v>46241</v>
      </c>
      <c r="Z8" s="17">
        <v>46241</v>
      </c>
      <c r="AA8" s="19">
        <v>52001026</v>
      </c>
      <c r="AB8" s="19" t="s">
        <v>47</v>
      </c>
      <c r="AC8" s="20" t="s">
        <v>44</v>
      </c>
      <c r="AD8" s="21" t="s">
        <v>95</v>
      </c>
      <c r="AE8" s="22"/>
      <c r="AF8" s="22"/>
    </row>
    <row r="9" spans="1:37" ht="51">
      <c r="A9" s="6">
        <v>8</v>
      </c>
      <c r="B9" s="7">
        <v>1075686823</v>
      </c>
      <c r="C9" s="8" t="s">
        <v>96</v>
      </c>
      <c r="D9" s="9" t="s">
        <v>33</v>
      </c>
      <c r="E9" s="6" t="s">
        <v>34</v>
      </c>
      <c r="F9" s="6" t="s">
        <v>97</v>
      </c>
      <c r="G9" s="11" t="s">
        <v>36</v>
      </c>
      <c r="H9" s="6" t="s">
        <v>37</v>
      </c>
      <c r="I9" s="6" t="s">
        <v>38</v>
      </c>
      <c r="J9" s="12" t="s">
        <v>98</v>
      </c>
      <c r="K9" s="12" t="s">
        <v>86</v>
      </c>
      <c r="L9" s="23" t="s">
        <v>87</v>
      </c>
      <c r="M9" s="9" t="s">
        <v>42</v>
      </c>
      <c r="N9" s="13" t="s">
        <v>99</v>
      </c>
      <c r="O9" s="10" t="s">
        <v>44</v>
      </c>
      <c r="P9" s="10">
        <v>15</v>
      </c>
      <c r="Q9" s="14" t="s">
        <v>89</v>
      </c>
      <c r="R9" s="15">
        <v>43616447</v>
      </c>
      <c r="S9" s="15">
        <v>43616447</v>
      </c>
      <c r="T9" s="16">
        <v>6230921</v>
      </c>
      <c r="U9" s="10" t="s">
        <v>90</v>
      </c>
      <c r="V9" s="10" t="s">
        <v>90</v>
      </c>
      <c r="W9" s="17">
        <v>46030</v>
      </c>
      <c r="X9" s="18">
        <v>46030</v>
      </c>
      <c r="Y9" s="17">
        <v>46241</v>
      </c>
      <c r="Z9" s="17">
        <v>46241</v>
      </c>
      <c r="AA9" s="19">
        <v>52001126</v>
      </c>
      <c r="AB9" s="19" t="s">
        <v>47</v>
      </c>
      <c r="AC9" s="20" t="s">
        <v>44</v>
      </c>
      <c r="AD9" s="21" t="s">
        <v>100</v>
      </c>
      <c r="AE9" s="22"/>
      <c r="AF9" s="22"/>
    </row>
    <row r="10" spans="1:37" ht="51">
      <c r="A10" s="6">
        <v>9</v>
      </c>
      <c r="B10" s="7">
        <v>80257030</v>
      </c>
      <c r="C10" s="9" t="s">
        <v>101</v>
      </c>
      <c r="D10" s="9" t="s">
        <v>33</v>
      </c>
      <c r="E10" s="6" t="s">
        <v>34</v>
      </c>
      <c r="F10" s="6" t="s">
        <v>50</v>
      </c>
      <c r="G10" s="11" t="s">
        <v>102</v>
      </c>
      <c r="H10" s="6" t="s">
        <v>85</v>
      </c>
      <c r="I10" s="6" t="s">
        <v>44</v>
      </c>
      <c r="J10" s="12" t="s">
        <v>44</v>
      </c>
      <c r="K10" s="12" t="s">
        <v>86</v>
      </c>
      <c r="L10" s="23" t="s">
        <v>87</v>
      </c>
      <c r="M10" s="9" t="s">
        <v>42</v>
      </c>
      <c r="N10" s="13" t="s">
        <v>103</v>
      </c>
      <c r="O10" s="10" t="s">
        <v>44</v>
      </c>
      <c r="P10" s="10">
        <v>15</v>
      </c>
      <c r="Q10" s="14" t="s">
        <v>89</v>
      </c>
      <c r="R10" s="15">
        <v>43616447</v>
      </c>
      <c r="S10" s="15">
        <v>43616447</v>
      </c>
      <c r="T10" s="16">
        <v>6230921</v>
      </c>
      <c r="U10" s="10" t="s">
        <v>90</v>
      </c>
      <c r="V10" s="10" t="s">
        <v>90</v>
      </c>
      <c r="W10" s="17">
        <v>46030</v>
      </c>
      <c r="X10" s="18">
        <v>46030</v>
      </c>
      <c r="Y10" s="17">
        <v>46241</v>
      </c>
      <c r="Z10" s="17">
        <v>46241</v>
      </c>
      <c r="AA10" s="19">
        <v>52000926</v>
      </c>
      <c r="AB10" s="19" t="s">
        <v>47</v>
      </c>
      <c r="AC10" s="20" t="s">
        <v>44</v>
      </c>
      <c r="AD10" s="21" t="s">
        <v>104</v>
      </c>
      <c r="AE10" s="22"/>
      <c r="AF10" s="22"/>
    </row>
    <row r="11" spans="1:37" ht="38.25">
      <c r="A11" s="6">
        <v>10</v>
      </c>
      <c r="B11" s="7">
        <v>80210233</v>
      </c>
      <c r="C11" s="9" t="s">
        <v>105</v>
      </c>
      <c r="D11" s="9" t="s">
        <v>33</v>
      </c>
      <c r="E11" s="6" t="s">
        <v>34</v>
      </c>
      <c r="F11" s="6" t="s">
        <v>50</v>
      </c>
      <c r="G11" s="11" t="s">
        <v>106</v>
      </c>
      <c r="H11" s="6" t="s">
        <v>37</v>
      </c>
      <c r="I11" s="6" t="s">
        <v>38</v>
      </c>
      <c r="J11" s="12" t="s">
        <v>107</v>
      </c>
      <c r="K11" s="12" t="s">
        <v>86</v>
      </c>
      <c r="L11" s="23" t="s">
        <v>108</v>
      </c>
      <c r="M11" s="9" t="s">
        <v>42</v>
      </c>
      <c r="N11" s="13" t="s">
        <v>109</v>
      </c>
      <c r="O11" s="10" t="s">
        <v>44</v>
      </c>
      <c r="P11" s="10">
        <v>15</v>
      </c>
      <c r="Q11" s="14" t="s">
        <v>110</v>
      </c>
      <c r="R11" s="15">
        <v>48395504</v>
      </c>
      <c r="S11" s="15">
        <v>48395504</v>
      </c>
      <c r="T11" s="16">
        <v>6049438</v>
      </c>
      <c r="U11" s="10" t="s">
        <v>46</v>
      </c>
      <c r="V11" s="10" t="s">
        <v>46</v>
      </c>
      <c r="W11" s="17">
        <v>46030</v>
      </c>
      <c r="X11" s="18">
        <v>46030</v>
      </c>
      <c r="Y11" s="17">
        <v>46272</v>
      </c>
      <c r="Z11" s="17">
        <v>46272</v>
      </c>
      <c r="AA11" s="19">
        <v>52000226</v>
      </c>
      <c r="AB11" s="19" t="s">
        <v>47</v>
      </c>
      <c r="AC11" s="20" t="s">
        <v>44</v>
      </c>
      <c r="AD11" s="21" t="s">
        <v>111</v>
      </c>
      <c r="AE11" s="22"/>
      <c r="AF11" s="22"/>
    </row>
    <row r="12" spans="1:37" ht="51">
      <c r="A12" s="191">
        <v>11</v>
      </c>
      <c r="B12" s="192">
        <v>1000216767</v>
      </c>
      <c r="C12" s="193" t="s">
        <v>112</v>
      </c>
      <c r="D12" s="193" t="s">
        <v>33</v>
      </c>
      <c r="E12" s="191" t="s">
        <v>34</v>
      </c>
      <c r="F12" s="191" t="s">
        <v>50</v>
      </c>
      <c r="G12" s="194" t="s">
        <v>113</v>
      </c>
      <c r="H12" s="191" t="s">
        <v>85</v>
      </c>
      <c r="I12" s="191" t="s">
        <v>44</v>
      </c>
      <c r="J12" s="194" t="s">
        <v>44</v>
      </c>
      <c r="K12" s="194" t="s">
        <v>114</v>
      </c>
      <c r="L12" s="195" t="s">
        <v>115</v>
      </c>
      <c r="M12" s="193" t="s">
        <v>116</v>
      </c>
      <c r="N12" s="193" t="s">
        <v>117</v>
      </c>
      <c r="O12" s="196" t="s">
        <v>44</v>
      </c>
      <c r="P12" s="196">
        <v>8</v>
      </c>
      <c r="Q12" s="197" t="s">
        <v>118</v>
      </c>
      <c r="R12" s="198">
        <v>15232532</v>
      </c>
      <c r="S12" s="198">
        <v>15232532</v>
      </c>
      <c r="T12" s="199">
        <v>3808133</v>
      </c>
      <c r="U12" s="196" t="s">
        <v>119</v>
      </c>
      <c r="V12" s="196" t="s">
        <v>119</v>
      </c>
      <c r="W12" s="200">
        <v>46031</v>
      </c>
      <c r="X12" s="200">
        <v>46031</v>
      </c>
      <c r="Y12" s="200">
        <v>46150</v>
      </c>
      <c r="Z12" s="200">
        <v>46150</v>
      </c>
      <c r="AA12" s="201">
        <v>10300526</v>
      </c>
      <c r="AB12" s="201" t="s">
        <v>47</v>
      </c>
      <c r="AC12" s="202" t="s">
        <v>44</v>
      </c>
      <c r="AD12" s="203" t="s">
        <v>120</v>
      </c>
      <c r="AE12" s="22"/>
      <c r="AF12" s="22"/>
    </row>
    <row r="13" spans="1:37" ht="38.25">
      <c r="A13" s="6">
        <v>12</v>
      </c>
      <c r="B13" s="7">
        <v>35416651</v>
      </c>
      <c r="C13" s="9" t="s">
        <v>121</v>
      </c>
      <c r="D13" s="9" t="s">
        <v>33</v>
      </c>
      <c r="E13" s="6" t="s">
        <v>122</v>
      </c>
      <c r="F13" s="6" t="s">
        <v>123</v>
      </c>
      <c r="G13" s="11" t="s">
        <v>124</v>
      </c>
      <c r="H13" s="6" t="s">
        <v>85</v>
      </c>
      <c r="I13" s="6" t="s">
        <v>44</v>
      </c>
      <c r="J13" s="12" t="s">
        <v>44</v>
      </c>
      <c r="K13" s="12">
        <v>0</v>
      </c>
      <c r="L13" s="23" t="s">
        <v>125</v>
      </c>
      <c r="M13" s="9" t="s">
        <v>116</v>
      </c>
      <c r="N13" s="13" t="s">
        <v>126</v>
      </c>
      <c r="O13" s="10" t="s">
        <v>44</v>
      </c>
      <c r="P13" s="10">
        <v>9</v>
      </c>
      <c r="Q13" s="14" t="s">
        <v>127</v>
      </c>
      <c r="R13" s="15">
        <v>43983929</v>
      </c>
      <c r="S13" s="15">
        <v>43983929</v>
      </c>
      <c r="T13" s="16">
        <v>3998539</v>
      </c>
      <c r="U13" s="10" t="s">
        <v>58</v>
      </c>
      <c r="V13" s="10" t="s">
        <v>58</v>
      </c>
      <c r="W13" s="17">
        <v>46031</v>
      </c>
      <c r="X13" s="18">
        <v>46031</v>
      </c>
      <c r="Y13" s="24">
        <v>46364</v>
      </c>
      <c r="Z13" s="24">
        <v>46364</v>
      </c>
      <c r="AA13" s="19">
        <v>10300626</v>
      </c>
      <c r="AB13" s="19" t="s">
        <v>47</v>
      </c>
      <c r="AC13" s="20" t="s">
        <v>44</v>
      </c>
      <c r="AD13" s="21" t="s">
        <v>128</v>
      </c>
      <c r="AE13" s="22"/>
      <c r="AF13" s="22"/>
    </row>
    <row r="14" spans="1:37" ht="38.25">
      <c r="A14" s="6">
        <v>13</v>
      </c>
      <c r="B14" s="7">
        <v>1030524237</v>
      </c>
      <c r="C14" s="8" t="s">
        <v>129</v>
      </c>
      <c r="D14" s="9" t="s">
        <v>33</v>
      </c>
      <c r="E14" s="6" t="s">
        <v>130</v>
      </c>
      <c r="F14" s="6" t="s">
        <v>123</v>
      </c>
      <c r="G14" s="11" t="s">
        <v>131</v>
      </c>
      <c r="H14" s="6" t="s">
        <v>85</v>
      </c>
      <c r="I14" s="6" t="s">
        <v>44</v>
      </c>
      <c r="J14" s="12" t="s">
        <v>44</v>
      </c>
      <c r="K14" s="12" t="s">
        <v>132</v>
      </c>
      <c r="L14" s="23" t="s">
        <v>133</v>
      </c>
      <c r="M14" s="9" t="s">
        <v>116</v>
      </c>
      <c r="N14" s="13" t="s">
        <v>134</v>
      </c>
      <c r="O14" s="10" t="s">
        <v>44</v>
      </c>
      <c r="P14" s="10">
        <v>17</v>
      </c>
      <c r="Q14" s="14" t="s">
        <v>135</v>
      </c>
      <c r="R14" s="15">
        <v>28749348</v>
      </c>
      <c r="S14" s="15">
        <f>28749348+14374674</f>
        <v>43124022</v>
      </c>
      <c r="T14" s="16">
        <v>7187337</v>
      </c>
      <c r="U14" s="10" t="s">
        <v>119</v>
      </c>
      <c r="V14" s="10" t="s">
        <v>136</v>
      </c>
      <c r="W14" s="17">
        <v>46031</v>
      </c>
      <c r="X14" s="18">
        <v>46031</v>
      </c>
      <c r="Y14" s="17">
        <v>46150</v>
      </c>
      <c r="Z14" s="18">
        <v>46211</v>
      </c>
      <c r="AA14" s="19">
        <v>10300426</v>
      </c>
      <c r="AB14" s="19" t="s">
        <v>47</v>
      </c>
      <c r="AC14" s="20" t="s">
        <v>44</v>
      </c>
      <c r="AD14" s="21" t="s">
        <v>137</v>
      </c>
      <c r="AE14" s="26" t="s">
        <v>138</v>
      </c>
      <c r="AF14" s="22"/>
    </row>
    <row r="15" spans="1:37" ht="38.25">
      <c r="A15" s="6">
        <v>14</v>
      </c>
      <c r="B15" s="7">
        <v>52917764</v>
      </c>
      <c r="C15" s="8" t="s">
        <v>139</v>
      </c>
      <c r="D15" s="9" t="s">
        <v>33</v>
      </c>
      <c r="E15" s="6" t="s">
        <v>34</v>
      </c>
      <c r="F15" s="6" t="s">
        <v>50</v>
      </c>
      <c r="G15" s="11" t="s">
        <v>140</v>
      </c>
      <c r="H15" s="6" t="s">
        <v>37</v>
      </c>
      <c r="I15" s="6" t="s">
        <v>38</v>
      </c>
      <c r="J15" s="12" t="s">
        <v>141</v>
      </c>
      <c r="K15" s="12" t="s">
        <v>142</v>
      </c>
      <c r="L15" s="23" t="s">
        <v>143</v>
      </c>
      <c r="M15" s="9" t="s">
        <v>116</v>
      </c>
      <c r="N15" s="13" t="s">
        <v>144</v>
      </c>
      <c r="O15" s="10" t="s">
        <v>44</v>
      </c>
      <c r="P15" s="10">
        <v>23</v>
      </c>
      <c r="Q15" s="14" t="s">
        <v>145</v>
      </c>
      <c r="R15" s="15">
        <v>121000000</v>
      </c>
      <c r="S15" s="15">
        <v>121000000</v>
      </c>
      <c r="T15" s="16">
        <v>11000000</v>
      </c>
      <c r="U15" s="10" t="s">
        <v>58</v>
      </c>
      <c r="V15" s="10" t="s">
        <v>58</v>
      </c>
      <c r="W15" s="17">
        <v>46031</v>
      </c>
      <c r="X15" s="18">
        <v>46031</v>
      </c>
      <c r="Y15" s="24">
        <v>46364</v>
      </c>
      <c r="Z15" s="24">
        <v>46364</v>
      </c>
      <c r="AA15" s="19">
        <v>10300726</v>
      </c>
      <c r="AB15" s="19" t="s">
        <v>47</v>
      </c>
      <c r="AC15" s="20" t="s">
        <v>44</v>
      </c>
      <c r="AD15" s="21" t="s">
        <v>146</v>
      </c>
      <c r="AE15" s="22"/>
      <c r="AF15" s="22"/>
    </row>
    <row r="16" spans="1:37" ht="51">
      <c r="A16" s="6">
        <v>15</v>
      </c>
      <c r="B16" s="7">
        <v>80111220</v>
      </c>
      <c r="C16" s="8" t="s">
        <v>147</v>
      </c>
      <c r="D16" s="9" t="s">
        <v>33</v>
      </c>
      <c r="E16" s="6" t="s">
        <v>148</v>
      </c>
      <c r="F16" s="6" t="s">
        <v>149</v>
      </c>
      <c r="G16" s="11" t="s">
        <v>150</v>
      </c>
      <c r="H16" s="6" t="s">
        <v>37</v>
      </c>
      <c r="I16" s="6" t="s">
        <v>151</v>
      </c>
      <c r="J16" s="12" t="s">
        <v>152</v>
      </c>
      <c r="K16" s="20" t="s">
        <v>53</v>
      </c>
      <c r="L16" s="6" t="s">
        <v>153</v>
      </c>
      <c r="M16" s="9" t="s">
        <v>116</v>
      </c>
      <c r="N16" s="13" t="s">
        <v>154</v>
      </c>
      <c r="O16" s="10" t="s">
        <v>44</v>
      </c>
      <c r="P16" s="10">
        <v>19</v>
      </c>
      <c r="Q16" s="14" t="s">
        <v>155</v>
      </c>
      <c r="R16" s="15">
        <v>93500000</v>
      </c>
      <c r="S16" s="15">
        <v>93500000</v>
      </c>
      <c r="T16" s="16">
        <v>8500000</v>
      </c>
      <c r="U16" s="10" t="s">
        <v>58</v>
      </c>
      <c r="V16" s="10" t="s">
        <v>58</v>
      </c>
      <c r="W16" s="17">
        <v>46031</v>
      </c>
      <c r="X16" s="18">
        <v>46035</v>
      </c>
      <c r="Y16" s="27">
        <v>46369</v>
      </c>
      <c r="Z16" s="27">
        <v>46369</v>
      </c>
      <c r="AA16" s="19">
        <v>10300326</v>
      </c>
      <c r="AB16" s="19" t="s">
        <v>47</v>
      </c>
      <c r="AC16" s="20" t="s">
        <v>44</v>
      </c>
      <c r="AD16" s="21" t="s">
        <v>156</v>
      </c>
      <c r="AE16" s="22"/>
      <c r="AF16" s="22"/>
    </row>
    <row r="17" spans="1:33" ht="51">
      <c r="A17" s="6">
        <v>16</v>
      </c>
      <c r="B17" s="7">
        <v>1012348755</v>
      </c>
      <c r="C17" s="9" t="s">
        <v>157</v>
      </c>
      <c r="D17" s="9" t="s">
        <v>33</v>
      </c>
      <c r="E17" s="6" t="s">
        <v>34</v>
      </c>
      <c r="F17" s="6" t="s">
        <v>50</v>
      </c>
      <c r="G17" s="11" t="s">
        <v>158</v>
      </c>
      <c r="H17" s="6" t="s">
        <v>37</v>
      </c>
      <c r="I17" s="6" t="s">
        <v>38</v>
      </c>
      <c r="J17" s="12" t="s">
        <v>159</v>
      </c>
      <c r="K17" s="20" t="s">
        <v>53</v>
      </c>
      <c r="L17" s="23" t="s">
        <v>160</v>
      </c>
      <c r="M17" s="9" t="s">
        <v>42</v>
      </c>
      <c r="N17" s="13" t="s">
        <v>161</v>
      </c>
      <c r="O17" s="10" t="s">
        <v>44</v>
      </c>
      <c r="P17" s="10">
        <v>19</v>
      </c>
      <c r="Q17" s="14" t="s">
        <v>162</v>
      </c>
      <c r="R17" s="15">
        <v>70040000</v>
      </c>
      <c r="S17" s="15">
        <v>70040000</v>
      </c>
      <c r="T17" s="16">
        <v>8755000</v>
      </c>
      <c r="U17" s="10" t="s">
        <v>46</v>
      </c>
      <c r="V17" s="10" t="s">
        <v>46</v>
      </c>
      <c r="W17" s="17">
        <v>46030</v>
      </c>
      <c r="X17" s="18">
        <v>46031</v>
      </c>
      <c r="Y17" s="17">
        <v>46272</v>
      </c>
      <c r="Z17" s="17">
        <v>46272</v>
      </c>
      <c r="AA17" s="19">
        <v>52000526</v>
      </c>
      <c r="AB17" s="19" t="s">
        <v>47</v>
      </c>
      <c r="AC17" s="20" t="s">
        <v>44</v>
      </c>
      <c r="AD17" s="21" t="s">
        <v>163</v>
      </c>
      <c r="AE17" s="26" t="s">
        <v>164</v>
      </c>
      <c r="AF17" s="8" t="s">
        <v>165</v>
      </c>
      <c r="AG17" s="8"/>
    </row>
    <row r="18" spans="1:33" ht="51">
      <c r="A18" s="6">
        <v>17</v>
      </c>
      <c r="B18" s="7">
        <v>1019034935</v>
      </c>
      <c r="C18" s="8" t="s">
        <v>166</v>
      </c>
      <c r="D18" s="9" t="s">
        <v>33</v>
      </c>
      <c r="E18" s="6" t="s">
        <v>34</v>
      </c>
      <c r="F18" s="6" t="s">
        <v>50</v>
      </c>
      <c r="G18" s="11" t="s">
        <v>167</v>
      </c>
      <c r="H18" s="6" t="s">
        <v>37</v>
      </c>
      <c r="I18" s="6" t="s">
        <v>38</v>
      </c>
      <c r="J18" s="12" t="s">
        <v>168</v>
      </c>
      <c r="K18" s="20" t="s">
        <v>53</v>
      </c>
      <c r="L18" s="23" t="s">
        <v>160</v>
      </c>
      <c r="M18" s="9" t="s">
        <v>42</v>
      </c>
      <c r="N18" s="13" t="s">
        <v>169</v>
      </c>
      <c r="O18" s="10" t="s">
        <v>44</v>
      </c>
      <c r="P18" s="10">
        <v>19</v>
      </c>
      <c r="Q18" s="14" t="s">
        <v>162</v>
      </c>
      <c r="R18" s="15">
        <v>70040000</v>
      </c>
      <c r="S18" s="15">
        <v>70040000</v>
      </c>
      <c r="T18" s="16">
        <v>8755000</v>
      </c>
      <c r="U18" s="10" t="s">
        <v>46</v>
      </c>
      <c r="V18" s="10" t="s">
        <v>46</v>
      </c>
      <c r="W18" s="17">
        <v>46030</v>
      </c>
      <c r="X18" s="18">
        <v>46031</v>
      </c>
      <c r="Y18" s="17">
        <v>46272</v>
      </c>
      <c r="Z18" s="17">
        <v>46272</v>
      </c>
      <c r="AA18" s="19">
        <v>52000426</v>
      </c>
      <c r="AB18" s="19" t="s">
        <v>47</v>
      </c>
      <c r="AC18" s="20" t="s">
        <v>44</v>
      </c>
      <c r="AD18" s="21" t="s">
        <v>170</v>
      </c>
      <c r="AE18" s="22"/>
      <c r="AF18" s="22"/>
    </row>
    <row r="19" spans="1:33" ht="51">
      <c r="A19" s="6">
        <v>18</v>
      </c>
      <c r="B19" s="7">
        <v>65716682</v>
      </c>
      <c r="C19" s="8" t="s">
        <v>171</v>
      </c>
      <c r="D19" s="9" t="s">
        <v>33</v>
      </c>
      <c r="E19" s="6" t="s">
        <v>148</v>
      </c>
      <c r="F19" s="6" t="s">
        <v>172</v>
      </c>
      <c r="G19" s="11" t="s">
        <v>36</v>
      </c>
      <c r="H19" s="6" t="s">
        <v>37</v>
      </c>
      <c r="I19" s="6" t="s">
        <v>38</v>
      </c>
      <c r="J19" s="12" t="s">
        <v>173</v>
      </c>
      <c r="K19" s="12" t="s">
        <v>174</v>
      </c>
      <c r="L19" s="23" t="s">
        <v>175</v>
      </c>
      <c r="M19" s="9" t="s">
        <v>176</v>
      </c>
      <c r="N19" s="13" t="s">
        <v>177</v>
      </c>
      <c r="O19" s="10" t="s">
        <v>44</v>
      </c>
      <c r="P19" s="10">
        <v>23</v>
      </c>
      <c r="Q19" s="14" t="s">
        <v>178</v>
      </c>
      <c r="R19" s="15">
        <v>121000000</v>
      </c>
      <c r="S19" s="15">
        <v>121000000</v>
      </c>
      <c r="T19" s="16">
        <v>11000000</v>
      </c>
      <c r="U19" s="10" t="s">
        <v>58</v>
      </c>
      <c r="V19" s="10" t="s">
        <v>58</v>
      </c>
      <c r="W19" s="17">
        <v>46030</v>
      </c>
      <c r="X19" s="18">
        <v>46030</v>
      </c>
      <c r="Y19" s="24">
        <v>46363</v>
      </c>
      <c r="Z19" s="24">
        <v>46363</v>
      </c>
      <c r="AA19" s="19">
        <v>50000926</v>
      </c>
      <c r="AB19" s="19" t="s">
        <v>47</v>
      </c>
      <c r="AC19" s="20" t="s">
        <v>44</v>
      </c>
      <c r="AD19" s="21" t="s">
        <v>179</v>
      </c>
      <c r="AE19" s="22"/>
      <c r="AF19" s="22"/>
    </row>
    <row r="20" spans="1:33" ht="51">
      <c r="A20" s="6">
        <v>19</v>
      </c>
      <c r="B20" s="7">
        <v>1026563320</v>
      </c>
      <c r="C20" s="8" t="s">
        <v>180</v>
      </c>
      <c r="D20" s="9" t="s">
        <v>33</v>
      </c>
      <c r="E20" s="6" t="s">
        <v>34</v>
      </c>
      <c r="F20" s="6" t="s">
        <v>50</v>
      </c>
      <c r="G20" s="11" t="s">
        <v>158</v>
      </c>
      <c r="H20" s="6" t="s">
        <v>37</v>
      </c>
      <c r="I20" s="6" t="s">
        <v>38</v>
      </c>
      <c r="J20" s="12" t="s">
        <v>181</v>
      </c>
      <c r="K20" s="12" t="s">
        <v>182</v>
      </c>
      <c r="L20" s="23" t="s">
        <v>183</v>
      </c>
      <c r="M20" s="9" t="s">
        <v>184</v>
      </c>
      <c r="N20" s="13" t="s">
        <v>185</v>
      </c>
      <c r="O20" s="10" t="s">
        <v>44</v>
      </c>
      <c r="P20" s="10">
        <v>22</v>
      </c>
      <c r="Q20" s="14" t="s">
        <v>186</v>
      </c>
      <c r="R20" s="15">
        <v>117700000</v>
      </c>
      <c r="S20" s="15">
        <v>117700000</v>
      </c>
      <c r="T20" s="16">
        <v>10700000</v>
      </c>
      <c r="U20" s="10" t="s">
        <v>58</v>
      </c>
      <c r="V20" s="10" t="s">
        <v>58</v>
      </c>
      <c r="W20" s="17">
        <v>46031</v>
      </c>
      <c r="X20" s="18">
        <v>46031</v>
      </c>
      <c r="Y20" s="24">
        <v>46364</v>
      </c>
      <c r="Z20" s="24">
        <v>46364</v>
      </c>
      <c r="AA20" s="19">
        <v>20000626</v>
      </c>
      <c r="AB20" s="19" t="s">
        <v>47</v>
      </c>
      <c r="AC20" s="20" t="s">
        <v>44</v>
      </c>
      <c r="AD20" s="21" t="s">
        <v>187</v>
      </c>
      <c r="AE20" s="22"/>
      <c r="AF20" s="22"/>
    </row>
    <row r="21" spans="1:33" ht="51">
      <c r="A21" s="6">
        <v>20</v>
      </c>
      <c r="B21" s="7">
        <v>1054091459</v>
      </c>
      <c r="C21" s="8" t="s">
        <v>188</v>
      </c>
      <c r="D21" s="9" t="s">
        <v>33</v>
      </c>
      <c r="E21" s="6" t="s">
        <v>189</v>
      </c>
      <c r="F21" s="6" t="s">
        <v>190</v>
      </c>
      <c r="G21" s="11" t="s">
        <v>36</v>
      </c>
      <c r="H21" s="6" t="s">
        <v>37</v>
      </c>
      <c r="I21" s="6" t="s">
        <v>38</v>
      </c>
      <c r="J21" s="12" t="s">
        <v>191</v>
      </c>
      <c r="K21" s="12" t="s">
        <v>182</v>
      </c>
      <c r="L21" s="23" t="s">
        <v>192</v>
      </c>
      <c r="M21" s="9" t="s">
        <v>184</v>
      </c>
      <c r="N21" s="13" t="s">
        <v>193</v>
      </c>
      <c r="O21" s="10" t="s">
        <v>44</v>
      </c>
      <c r="P21" s="10">
        <v>22</v>
      </c>
      <c r="Q21" s="14" t="s">
        <v>194</v>
      </c>
      <c r="R21" s="15">
        <v>117700000</v>
      </c>
      <c r="S21" s="15">
        <v>117700000</v>
      </c>
      <c r="T21" s="16">
        <v>10700000</v>
      </c>
      <c r="U21" s="10" t="s">
        <v>58</v>
      </c>
      <c r="V21" s="10" t="s">
        <v>58</v>
      </c>
      <c r="W21" s="17">
        <v>46030</v>
      </c>
      <c r="X21" s="18">
        <v>46030</v>
      </c>
      <c r="Y21" s="24">
        <v>46363</v>
      </c>
      <c r="Z21" s="24">
        <v>46363</v>
      </c>
      <c r="AA21" s="19">
        <v>20000226</v>
      </c>
      <c r="AB21" s="19" t="s">
        <v>47</v>
      </c>
      <c r="AC21" s="20" t="s">
        <v>44</v>
      </c>
      <c r="AD21" s="21" t="s">
        <v>195</v>
      </c>
      <c r="AE21" s="22"/>
      <c r="AF21" s="22"/>
    </row>
    <row r="22" spans="1:33" ht="51">
      <c r="A22" s="6">
        <v>21</v>
      </c>
      <c r="B22" s="7">
        <v>1049643131</v>
      </c>
      <c r="C22" s="9" t="s">
        <v>196</v>
      </c>
      <c r="D22" s="9" t="s">
        <v>33</v>
      </c>
      <c r="E22" s="6" t="s">
        <v>189</v>
      </c>
      <c r="F22" s="6" t="s">
        <v>197</v>
      </c>
      <c r="G22" s="11" t="s">
        <v>36</v>
      </c>
      <c r="H22" s="6" t="s">
        <v>37</v>
      </c>
      <c r="I22" s="6" t="s">
        <v>38</v>
      </c>
      <c r="J22" s="12" t="s">
        <v>191</v>
      </c>
      <c r="K22" s="12" t="s">
        <v>86</v>
      </c>
      <c r="L22" s="23" t="s">
        <v>198</v>
      </c>
      <c r="M22" s="9" t="s">
        <v>184</v>
      </c>
      <c r="N22" s="13" t="s">
        <v>199</v>
      </c>
      <c r="O22" s="10" t="s">
        <v>44</v>
      </c>
      <c r="P22" s="10">
        <v>11</v>
      </c>
      <c r="Q22" s="14" t="s">
        <v>200</v>
      </c>
      <c r="R22" s="15">
        <v>49500000</v>
      </c>
      <c r="S22" s="15">
        <v>49500000</v>
      </c>
      <c r="T22" s="16">
        <v>4500000</v>
      </c>
      <c r="U22" s="10" t="s">
        <v>58</v>
      </c>
      <c r="V22" s="10" t="s">
        <v>58</v>
      </c>
      <c r="W22" s="17">
        <v>46031</v>
      </c>
      <c r="X22" s="18">
        <v>46030</v>
      </c>
      <c r="Y22" s="24">
        <v>46363</v>
      </c>
      <c r="Z22" s="24">
        <v>46363</v>
      </c>
      <c r="AA22" s="19">
        <v>20001626</v>
      </c>
      <c r="AB22" s="19" t="s">
        <v>47</v>
      </c>
      <c r="AC22" s="20" t="s">
        <v>44</v>
      </c>
      <c r="AD22" s="21" t="s">
        <v>201</v>
      </c>
      <c r="AE22" s="22"/>
      <c r="AF22" s="22"/>
    </row>
    <row r="23" spans="1:33" ht="51">
      <c r="A23" s="6">
        <v>22</v>
      </c>
      <c r="B23" s="7">
        <v>52388653</v>
      </c>
      <c r="C23" s="8" t="s">
        <v>202</v>
      </c>
      <c r="D23" s="9" t="s">
        <v>33</v>
      </c>
      <c r="E23" s="6" t="s">
        <v>34</v>
      </c>
      <c r="F23" s="6" t="s">
        <v>50</v>
      </c>
      <c r="G23" s="11" t="s">
        <v>203</v>
      </c>
      <c r="H23" s="6" t="s">
        <v>85</v>
      </c>
      <c r="I23" s="6" t="s">
        <v>44</v>
      </c>
      <c r="J23" s="12" t="s">
        <v>44</v>
      </c>
      <c r="K23" s="12" t="s">
        <v>174</v>
      </c>
      <c r="L23" s="23" t="s">
        <v>204</v>
      </c>
      <c r="M23" s="9" t="s">
        <v>205</v>
      </c>
      <c r="N23" s="13" t="s">
        <v>206</v>
      </c>
      <c r="O23" s="10" t="s">
        <v>44</v>
      </c>
      <c r="P23" s="10">
        <v>8</v>
      </c>
      <c r="Q23" s="14" t="s">
        <v>207</v>
      </c>
      <c r="R23" s="15">
        <v>88000000</v>
      </c>
      <c r="S23" s="15">
        <f>88000000+33000000</f>
        <v>121000000</v>
      </c>
      <c r="T23" s="16">
        <v>11000000</v>
      </c>
      <c r="U23" s="10" t="s">
        <v>46</v>
      </c>
      <c r="V23" s="10" t="s">
        <v>58</v>
      </c>
      <c r="W23" s="17">
        <v>46031</v>
      </c>
      <c r="X23" s="18">
        <v>46031</v>
      </c>
      <c r="Y23" s="18">
        <v>46273</v>
      </c>
      <c r="Z23" s="18">
        <v>46364</v>
      </c>
      <c r="AA23" s="19">
        <v>60000226</v>
      </c>
      <c r="AB23" s="19" t="s">
        <v>47</v>
      </c>
      <c r="AC23" s="20" t="s">
        <v>44</v>
      </c>
      <c r="AD23" s="21" t="s">
        <v>208</v>
      </c>
      <c r="AE23" s="26" t="s">
        <v>138</v>
      </c>
      <c r="AF23" s="22"/>
    </row>
    <row r="24" spans="1:33" ht="51">
      <c r="A24" s="6">
        <v>23</v>
      </c>
      <c r="B24" s="7">
        <v>26442211</v>
      </c>
      <c r="C24" s="8" t="s">
        <v>209</v>
      </c>
      <c r="D24" s="9" t="s">
        <v>33</v>
      </c>
      <c r="E24" s="6" t="s">
        <v>210</v>
      </c>
      <c r="F24" s="6" t="s">
        <v>211</v>
      </c>
      <c r="G24" s="11" t="s">
        <v>36</v>
      </c>
      <c r="H24" s="6" t="s">
        <v>85</v>
      </c>
      <c r="I24" s="6" t="s">
        <v>44</v>
      </c>
      <c r="J24" s="12" t="s">
        <v>44</v>
      </c>
      <c r="K24" s="12" t="s">
        <v>212</v>
      </c>
      <c r="L24" s="23" t="s">
        <v>213</v>
      </c>
      <c r="M24" s="9" t="s">
        <v>184</v>
      </c>
      <c r="N24" s="13" t="s">
        <v>214</v>
      </c>
      <c r="O24" s="10" t="s">
        <v>44</v>
      </c>
      <c r="P24" s="10" t="s">
        <v>215</v>
      </c>
      <c r="Q24" s="14" t="s">
        <v>216</v>
      </c>
      <c r="R24" s="15">
        <v>58710000</v>
      </c>
      <c r="S24" s="15">
        <v>58710000</v>
      </c>
      <c r="T24" s="28">
        <v>9785000</v>
      </c>
      <c r="U24" s="10" t="s">
        <v>136</v>
      </c>
      <c r="V24" s="10" t="s">
        <v>136</v>
      </c>
      <c r="W24" s="17">
        <v>46030</v>
      </c>
      <c r="X24" s="18">
        <v>46030</v>
      </c>
      <c r="Y24" s="17">
        <v>46210</v>
      </c>
      <c r="Z24" s="17">
        <v>46210</v>
      </c>
      <c r="AA24" s="19">
        <v>20000526</v>
      </c>
      <c r="AB24" s="19" t="s">
        <v>47</v>
      </c>
      <c r="AC24" s="20" t="s">
        <v>44</v>
      </c>
      <c r="AD24" s="21" t="s">
        <v>217</v>
      </c>
      <c r="AE24" s="22"/>
      <c r="AF24" s="22"/>
    </row>
    <row r="25" spans="1:33" ht="76.5">
      <c r="A25" s="6">
        <v>24</v>
      </c>
      <c r="B25" s="7">
        <v>1020741403</v>
      </c>
      <c r="C25" s="8" t="s">
        <v>218</v>
      </c>
      <c r="D25" s="9" t="s">
        <v>33</v>
      </c>
      <c r="E25" s="6" t="s">
        <v>219</v>
      </c>
      <c r="F25" s="6" t="s">
        <v>220</v>
      </c>
      <c r="G25" s="11" t="s">
        <v>203</v>
      </c>
      <c r="H25" s="6" t="s">
        <v>37</v>
      </c>
      <c r="I25" s="6" t="s">
        <v>38</v>
      </c>
      <c r="J25" s="29" t="s">
        <v>221</v>
      </c>
      <c r="K25" s="12" t="s">
        <v>222</v>
      </c>
      <c r="L25" s="23" t="s">
        <v>223</v>
      </c>
      <c r="M25" s="9" t="s">
        <v>184</v>
      </c>
      <c r="N25" s="13" t="s">
        <v>224</v>
      </c>
      <c r="O25" s="10" t="s">
        <v>44</v>
      </c>
      <c r="P25" s="10" t="s">
        <v>225</v>
      </c>
      <c r="Q25" s="14" t="s">
        <v>226</v>
      </c>
      <c r="R25" s="15">
        <v>103400000</v>
      </c>
      <c r="S25" s="15">
        <v>103400000</v>
      </c>
      <c r="T25" s="16">
        <v>9400000</v>
      </c>
      <c r="U25" s="10" t="s">
        <v>58</v>
      </c>
      <c r="V25" s="10" t="s">
        <v>58</v>
      </c>
      <c r="W25" s="17">
        <v>46035</v>
      </c>
      <c r="X25" s="18">
        <v>46035</v>
      </c>
      <c r="Y25" s="24">
        <v>46368</v>
      </c>
      <c r="Z25" s="24">
        <v>46368</v>
      </c>
      <c r="AA25" s="19">
        <v>20001226</v>
      </c>
      <c r="AB25" s="19" t="s">
        <v>47</v>
      </c>
      <c r="AC25" s="20" t="s">
        <v>44</v>
      </c>
      <c r="AD25" s="21" t="s">
        <v>227</v>
      </c>
      <c r="AE25" s="22"/>
      <c r="AF25" s="22"/>
    </row>
    <row r="26" spans="1:33" ht="38.25">
      <c r="A26" s="6">
        <v>25</v>
      </c>
      <c r="B26" s="7">
        <v>1023952984</v>
      </c>
      <c r="C26" s="8" t="s">
        <v>228</v>
      </c>
      <c r="D26" s="9" t="s">
        <v>33</v>
      </c>
      <c r="E26" s="6" t="s">
        <v>34</v>
      </c>
      <c r="F26" s="6" t="s">
        <v>229</v>
      </c>
      <c r="G26" s="25" t="s">
        <v>230</v>
      </c>
      <c r="H26" s="6" t="s">
        <v>85</v>
      </c>
      <c r="I26" s="6" t="s">
        <v>44</v>
      </c>
      <c r="J26" s="12" t="s">
        <v>44</v>
      </c>
      <c r="K26" s="6" t="s">
        <v>231</v>
      </c>
      <c r="L26" s="23" t="s">
        <v>232</v>
      </c>
      <c r="M26" s="9" t="s">
        <v>205</v>
      </c>
      <c r="N26" s="13" t="s">
        <v>233</v>
      </c>
      <c r="O26" s="10" t="s">
        <v>44</v>
      </c>
      <c r="P26" s="10" t="s">
        <v>234</v>
      </c>
      <c r="Q26" s="14" t="s">
        <v>235</v>
      </c>
      <c r="R26" s="15">
        <v>23333040</v>
      </c>
      <c r="S26" s="15">
        <f>23333040+8749890</f>
        <v>32082930</v>
      </c>
      <c r="T26" s="16">
        <v>2916630</v>
      </c>
      <c r="U26" s="10" t="s">
        <v>46</v>
      </c>
      <c r="V26" s="10" t="s">
        <v>58</v>
      </c>
      <c r="W26" s="17">
        <v>46031</v>
      </c>
      <c r="X26" s="18">
        <v>46031</v>
      </c>
      <c r="Y26" s="17">
        <v>46273</v>
      </c>
      <c r="Z26" s="18">
        <v>46364</v>
      </c>
      <c r="AA26" s="19">
        <v>60000426</v>
      </c>
      <c r="AB26" s="19" t="s">
        <v>47</v>
      </c>
      <c r="AC26" s="20" t="s">
        <v>44</v>
      </c>
      <c r="AD26" s="21" t="s">
        <v>236</v>
      </c>
      <c r="AE26" s="26" t="s">
        <v>138</v>
      </c>
      <c r="AF26" s="22"/>
    </row>
    <row r="27" spans="1:33" ht="51">
      <c r="A27" s="6">
        <v>26</v>
      </c>
      <c r="B27" s="7">
        <v>52780086</v>
      </c>
      <c r="C27" s="8" t="s">
        <v>237</v>
      </c>
      <c r="D27" s="9" t="s">
        <v>33</v>
      </c>
      <c r="E27" s="6" t="s">
        <v>238</v>
      </c>
      <c r="F27" s="6" t="s">
        <v>239</v>
      </c>
      <c r="G27" s="11" t="s">
        <v>36</v>
      </c>
      <c r="H27" s="6" t="s">
        <v>37</v>
      </c>
      <c r="I27" s="6" t="s">
        <v>38</v>
      </c>
      <c r="J27" s="12" t="s">
        <v>240</v>
      </c>
      <c r="K27" s="12" t="s">
        <v>241</v>
      </c>
      <c r="L27" s="23" t="s">
        <v>242</v>
      </c>
      <c r="M27" s="9" t="s">
        <v>243</v>
      </c>
      <c r="N27" s="9" t="s">
        <v>244</v>
      </c>
      <c r="O27" s="10" t="s">
        <v>44</v>
      </c>
      <c r="P27" s="10" t="s">
        <v>245</v>
      </c>
      <c r="Q27" s="14" t="s">
        <v>246</v>
      </c>
      <c r="R27" s="15">
        <v>121000000</v>
      </c>
      <c r="S27" s="15">
        <v>121000000</v>
      </c>
      <c r="T27" s="16">
        <v>11000000</v>
      </c>
      <c r="U27" s="10" t="s">
        <v>58</v>
      </c>
      <c r="V27" s="10" t="s">
        <v>58</v>
      </c>
      <c r="W27" s="17">
        <v>46031</v>
      </c>
      <c r="X27" s="18">
        <v>46031</v>
      </c>
      <c r="Y27" s="24">
        <v>46364</v>
      </c>
      <c r="Z27" s="24">
        <v>46364</v>
      </c>
      <c r="AA27" s="19">
        <v>12000226</v>
      </c>
      <c r="AB27" s="19" t="s">
        <v>247</v>
      </c>
      <c r="AC27" s="30" t="s">
        <v>248</v>
      </c>
      <c r="AD27" s="21" t="s">
        <v>249</v>
      </c>
      <c r="AE27" s="22"/>
      <c r="AF27" s="22"/>
    </row>
    <row r="28" spans="1:33" ht="38.25">
      <c r="A28" s="6">
        <v>27</v>
      </c>
      <c r="B28" s="7">
        <v>1032403336</v>
      </c>
      <c r="C28" s="8" t="s">
        <v>250</v>
      </c>
      <c r="D28" s="9" t="s">
        <v>33</v>
      </c>
      <c r="E28" s="6" t="s">
        <v>238</v>
      </c>
      <c r="F28" s="6" t="s">
        <v>229</v>
      </c>
      <c r="G28" s="11" t="s">
        <v>251</v>
      </c>
      <c r="H28" s="6" t="s">
        <v>37</v>
      </c>
      <c r="I28" s="6" t="s">
        <v>38</v>
      </c>
      <c r="J28" s="12" t="s">
        <v>252</v>
      </c>
      <c r="K28" s="12" t="s">
        <v>253</v>
      </c>
      <c r="L28" s="23" t="s">
        <v>254</v>
      </c>
      <c r="M28" s="9" t="s">
        <v>184</v>
      </c>
      <c r="N28" s="13" t="s">
        <v>255</v>
      </c>
      <c r="O28" s="10" t="s">
        <v>44</v>
      </c>
      <c r="P28" s="10" t="s">
        <v>256</v>
      </c>
      <c r="Q28" s="14" t="s">
        <v>257</v>
      </c>
      <c r="R28" s="15">
        <v>144100000</v>
      </c>
      <c r="S28" s="15">
        <v>144100000</v>
      </c>
      <c r="T28" s="16">
        <v>13100000</v>
      </c>
      <c r="U28" s="10" t="s">
        <v>58</v>
      </c>
      <c r="V28" s="10" t="s">
        <v>58</v>
      </c>
      <c r="W28" s="17">
        <v>46030</v>
      </c>
      <c r="X28" s="18">
        <v>46030</v>
      </c>
      <c r="Y28" s="24">
        <v>46363</v>
      </c>
      <c r="Z28" s="24">
        <v>46363</v>
      </c>
      <c r="AA28" s="19">
        <v>20000726</v>
      </c>
      <c r="AB28" s="19" t="s">
        <v>47</v>
      </c>
      <c r="AC28" s="20" t="s">
        <v>44</v>
      </c>
      <c r="AD28" s="21" t="s">
        <v>258</v>
      </c>
      <c r="AE28" s="22"/>
      <c r="AF28" s="22"/>
    </row>
    <row r="29" spans="1:33" ht="63.75">
      <c r="A29" s="6">
        <v>28</v>
      </c>
      <c r="B29" s="7">
        <v>79628114</v>
      </c>
      <c r="C29" s="8" t="s">
        <v>259</v>
      </c>
      <c r="D29" s="9" t="s">
        <v>33</v>
      </c>
      <c r="E29" s="6" t="s">
        <v>238</v>
      </c>
      <c r="F29" s="6" t="s">
        <v>229</v>
      </c>
      <c r="G29" s="11" t="s">
        <v>260</v>
      </c>
      <c r="H29" s="6" t="s">
        <v>37</v>
      </c>
      <c r="I29" s="6" t="s">
        <v>38</v>
      </c>
      <c r="J29" s="12" t="s">
        <v>261</v>
      </c>
      <c r="K29" s="12" t="s">
        <v>212</v>
      </c>
      <c r="L29" s="23" t="s">
        <v>262</v>
      </c>
      <c r="M29" s="9" t="s">
        <v>55</v>
      </c>
      <c r="N29" s="13" t="s">
        <v>263</v>
      </c>
      <c r="O29" s="10" t="s">
        <v>44</v>
      </c>
      <c r="P29" s="10" t="s">
        <v>264</v>
      </c>
      <c r="Q29" s="14" t="s">
        <v>265</v>
      </c>
      <c r="R29" s="15">
        <v>159715204</v>
      </c>
      <c r="S29" s="15">
        <v>159715204</v>
      </c>
      <c r="T29" s="16">
        <v>14519564</v>
      </c>
      <c r="U29" s="10" t="s">
        <v>58</v>
      </c>
      <c r="V29" s="10" t="s">
        <v>58</v>
      </c>
      <c r="W29" s="17">
        <v>46031</v>
      </c>
      <c r="X29" s="18">
        <v>46031</v>
      </c>
      <c r="Y29" s="24">
        <v>46364</v>
      </c>
      <c r="Z29" s="24">
        <v>46364</v>
      </c>
      <c r="AA29" s="19">
        <v>53000426</v>
      </c>
      <c r="AB29" s="19" t="s">
        <v>47</v>
      </c>
      <c r="AC29" s="20" t="s">
        <v>44</v>
      </c>
      <c r="AD29" s="21" t="s">
        <v>266</v>
      </c>
      <c r="AE29" s="22"/>
      <c r="AF29" s="22"/>
    </row>
    <row r="30" spans="1:33" ht="76.5">
      <c r="A30" s="6">
        <v>29</v>
      </c>
      <c r="B30" s="7">
        <v>52815281</v>
      </c>
      <c r="C30" s="8" t="s">
        <v>267</v>
      </c>
      <c r="D30" s="9" t="s">
        <v>33</v>
      </c>
      <c r="E30" s="6" t="s">
        <v>238</v>
      </c>
      <c r="F30" s="6" t="s">
        <v>229</v>
      </c>
      <c r="G30" s="11" t="s">
        <v>268</v>
      </c>
      <c r="H30" s="6" t="s">
        <v>37</v>
      </c>
      <c r="I30" s="6" t="s">
        <v>38</v>
      </c>
      <c r="J30" s="12" t="s">
        <v>269</v>
      </c>
      <c r="K30" s="12" t="s">
        <v>270</v>
      </c>
      <c r="L30" s="23" t="s">
        <v>271</v>
      </c>
      <c r="M30" s="9" t="s">
        <v>184</v>
      </c>
      <c r="N30" s="13" t="s">
        <v>272</v>
      </c>
      <c r="O30" s="10" t="s">
        <v>44</v>
      </c>
      <c r="P30" s="10" t="s">
        <v>273</v>
      </c>
      <c r="Q30" s="14" t="s">
        <v>274</v>
      </c>
      <c r="R30" s="15">
        <v>117700000</v>
      </c>
      <c r="S30" s="15">
        <v>117700000</v>
      </c>
      <c r="T30" s="16">
        <v>10700000</v>
      </c>
      <c r="U30" s="10" t="s">
        <v>58</v>
      </c>
      <c r="V30" s="10" t="s">
        <v>58</v>
      </c>
      <c r="W30" s="17">
        <v>46031</v>
      </c>
      <c r="X30" s="18">
        <v>46031</v>
      </c>
      <c r="Y30" s="24">
        <v>46364</v>
      </c>
      <c r="Z30" s="24">
        <v>46364</v>
      </c>
      <c r="AA30" s="19">
        <v>20001026</v>
      </c>
      <c r="AB30" s="19" t="s">
        <v>47</v>
      </c>
      <c r="AC30" s="20" t="s">
        <v>44</v>
      </c>
      <c r="AD30" s="21" t="s">
        <v>275</v>
      </c>
      <c r="AE30" s="22"/>
      <c r="AF30" s="22"/>
    </row>
    <row r="31" spans="1:33" ht="38.25">
      <c r="A31" s="6">
        <v>30</v>
      </c>
      <c r="B31" s="7">
        <v>65741595</v>
      </c>
      <c r="C31" s="8" t="s">
        <v>276</v>
      </c>
      <c r="D31" s="9" t="s">
        <v>33</v>
      </c>
      <c r="E31" s="6" t="s">
        <v>277</v>
      </c>
      <c r="F31" s="6" t="s">
        <v>278</v>
      </c>
      <c r="G31" s="11" t="s">
        <v>279</v>
      </c>
      <c r="H31" s="6" t="s">
        <v>85</v>
      </c>
      <c r="I31" s="6" t="s">
        <v>44</v>
      </c>
      <c r="J31" s="12" t="s">
        <v>44</v>
      </c>
      <c r="K31" s="12" t="s">
        <v>280</v>
      </c>
      <c r="L31" s="23" t="s">
        <v>281</v>
      </c>
      <c r="M31" s="9" t="s">
        <v>42</v>
      </c>
      <c r="N31" s="13" t="s">
        <v>282</v>
      </c>
      <c r="O31" s="10" t="s">
        <v>44</v>
      </c>
      <c r="P31" s="10" t="s">
        <v>215</v>
      </c>
      <c r="Q31" s="14" t="s">
        <v>283</v>
      </c>
      <c r="R31" s="15">
        <v>78280000</v>
      </c>
      <c r="S31" s="15">
        <v>78280000</v>
      </c>
      <c r="T31" s="16">
        <v>9785000</v>
      </c>
      <c r="U31" s="10" t="s">
        <v>46</v>
      </c>
      <c r="V31" s="10" t="s">
        <v>46</v>
      </c>
      <c r="W31" s="17">
        <v>46031</v>
      </c>
      <c r="X31" s="18">
        <v>46031</v>
      </c>
      <c r="Y31" s="17">
        <v>46273</v>
      </c>
      <c r="Z31" s="17">
        <v>46273</v>
      </c>
      <c r="AA31" s="19">
        <v>52002026</v>
      </c>
      <c r="AB31" s="19" t="s">
        <v>47</v>
      </c>
      <c r="AC31" s="20" t="s">
        <v>44</v>
      </c>
      <c r="AD31" s="21" t="s">
        <v>284</v>
      </c>
      <c r="AE31" s="22"/>
      <c r="AF31" s="22"/>
    </row>
    <row r="32" spans="1:33" ht="63.75">
      <c r="A32" s="6">
        <v>31</v>
      </c>
      <c r="B32" s="7">
        <v>53108142</v>
      </c>
      <c r="C32" s="8" t="s">
        <v>285</v>
      </c>
      <c r="D32" s="9" t="s">
        <v>33</v>
      </c>
      <c r="E32" s="6" t="s">
        <v>238</v>
      </c>
      <c r="F32" s="6" t="s">
        <v>229</v>
      </c>
      <c r="G32" s="11" t="s">
        <v>286</v>
      </c>
      <c r="H32" s="6" t="s">
        <v>37</v>
      </c>
      <c r="I32" s="6" t="s">
        <v>38</v>
      </c>
      <c r="J32" s="12" t="s">
        <v>287</v>
      </c>
      <c r="K32" s="12" t="s">
        <v>280</v>
      </c>
      <c r="L32" s="23" t="s">
        <v>288</v>
      </c>
      <c r="M32" s="9" t="s">
        <v>243</v>
      </c>
      <c r="N32" s="9" t="s">
        <v>289</v>
      </c>
      <c r="O32" s="10" t="s">
        <v>44</v>
      </c>
      <c r="P32" s="10" t="s">
        <v>215</v>
      </c>
      <c r="Q32" s="14" t="s">
        <v>290</v>
      </c>
      <c r="R32" s="15">
        <v>105000000</v>
      </c>
      <c r="S32" s="15">
        <v>105000000</v>
      </c>
      <c r="T32" s="16">
        <v>10000000</v>
      </c>
      <c r="U32" s="10" t="s">
        <v>291</v>
      </c>
      <c r="V32" s="10" t="s">
        <v>291</v>
      </c>
      <c r="W32" s="17">
        <v>46031</v>
      </c>
      <c r="X32" s="18">
        <v>46031</v>
      </c>
      <c r="Y32" s="24">
        <v>46351</v>
      </c>
      <c r="Z32" s="24">
        <v>46351</v>
      </c>
      <c r="AA32" s="19">
        <v>12000426</v>
      </c>
      <c r="AB32" s="19" t="s">
        <v>247</v>
      </c>
      <c r="AC32" s="30" t="s">
        <v>292</v>
      </c>
      <c r="AD32" s="21" t="s">
        <v>293</v>
      </c>
      <c r="AE32" s="22"/>
      <c r="AF32" s="22"/>
    </row>
    <row r="33" spans="1:32" ht="38.25">
      <c r="A33" s="6">
        <v>32</v>
      </c>
      <c r="B33" s="7">
        <v>52908359</v>
      </c>
      <c r="C33" s="8" t="s">
        <v>294</v>
      </c>
      <c r="D33" s="9" t="s">
        <v>33</v>
      </c>
      <c r="E33" s="6" t="s">
        <v>238</v>
      </c>
      <c r="F33" s="6" t="s">
        <v>229</v>
      </c>
      <c r="G33" s="11" t="s">
        <v>295</v>
      </c>
      <c r="H33" s="6" t="s">
        <v>85</v>
      </c>
      <c r="I33" s="6" t="s">
        <v>44</v>
      </c>
      <c r="J33" s="12" t="s">
        <v>44</v>
      </c>
      <c r="K33" s="6" t="s">
        <v>296</v>
      </c>
      <c r="L33" s="23" t="s">
        <v>297</v>
      </c>
      <c r="M33" s="9" t="s">
        <v>243</v>
      </c>
      <c r="N33" s="13" t="s">
        <v>298</v>
      </c>
      <c r="O33" s="10" t="s">
        <v>44</v>
      </c>
      <c r="P33" s="10" t="s">
        <v>299</v>
      </c>
      <c r="Q33" s="14" t="s">
        <v>300</v>
      </c>
      <c r="R33" s="15">
        <v>33600000</v>
      </c>
      <c r="S33" s="15">
        <v>33600000</v>
      </c>
      <c r="T33" s="16">
        <v>2800000</v>
      </c>
      <c r="U33" s="10" t="s">
        <v>301</v>
      </c>
      <c r="V33" s="10" t="s">
        <v>301</v>
      </c>
      <c r="W33" s="17">
        <v>46031</v>
      </c>
      <c r="X33" s="18">
        <v>46031</v>
      </c>
      <c r="Y33" s="24">
        <v>46387</v>
      </c>
      <c r="Z33" s="24">
        <v>46387</v>
      </c>
      <c r="AA33" s="19">
        <v>12002526</v>
      </c>
      <c r="AB33" s="19" t="s">
        <v>47</v>
      </c>
      <c r="AC33" s="20" t="s">
        <v>44</v>
      </c>
      <c r="AD33" s="21" t="s">
        <v>302</v>
      </c>
      <c r="AE33" s="22"/>
      <c r="AF33" s="22"/>
    </row>
    <row r="34" spans="1:32" ht="38.25">
      <c r="A34" s="6">
        <v>33</v>
      </c>
      <c r="B34" s="7">
        <v>1031156231</v>
      </c>
      <c r="C34" s="8" t="s">
        <v>303</v>
      </c>
      <c r="D34" s="9" t="s">
        <v>33</v>
      </c>
      <c r="E34" s="6" t="s">
        <v>238</v>
      </c>
      <c r="F34" s="6" t="s">
        <v>229</v>
      </c>
      <c r="G34" s="11" t="s">
        <v>304</v>
      </c>
      <c r="H34" s="6" t="s">
        <v>37</v>
      </c>
      <c r="I34" s="6" t="s">
        <v>38</v>
      </c>
      <c r="J34" s="12" t="s">
        <v>305</v>
      </c>
      <c r="K34" s="12" t="s">
        <v>306</v>
      </c>
      <c r="L34" s="23" t="s">
        <v>307</v>
      </c>
      <c r="M34" s="9" t="s">
        <v>55</v>
      </c>
      <c r="N34" s="13" t="s">
        <v>308</v>
      </c>
      <c r="O34" s="10" t="s">
        <v>44</v>
      </c>
      <c r="P34" s="10" t="s">
        <v>309</v>
      </c>
      <c r="Q34" s="14" t="s">
        <v>310</v>
      </c>
      <c r="R34" s="15">
        <v>74708755</v>
      </c>
      <c r="S34" s="15">
        <v>74708755</v>
      </c>
      <c r="T34" s="16">
        <v>6791705</v>
      </c>
      <c r="U34" s="10" t="s">
        <v>58</v>
      </c>
      <c r="V34" s="10" t="s">
        <v>58</v>
      </c>
      <c r="W34" s="17">
        <v>46031</v>
      </c>
      <c r="X34" s="18">
        <v>46031</v>
      </c>
      <c r="Y34" s="24">
        <v>46364</v>
      </c>
      <c r="Z34" s="24">
        <v>46364</v>
      </c>
      <c r="AA34" s="19">
        <v>53000326</v>
      </c>
      <c r="AB34" s="19" t="s">
        <v>47</v>
      </c>
      <c r="AC34" s="20" t="s">
        <v>44</v>
      </c>
      <c r="AD34" s="21" t="s">
        <v>311</v>
      </c>
      <c r="AE34" s="22"/>
      <c r="AF34" s="22"/>
    </row>
    <row r="35" spans="1:32" ht="38.25">
      <c r="A35" s="6">
        <v>34</v>
      </c>
      <c r="B35" s="7">
        <v>1018475279</v>
      </c>
      <c r="C35" s="8" t="s">
        <v>312</v>
      </c>
      <c r="D35" s="9" t="s">
        <v>33</v>
      </c>
      <c r="E35" s="6" t="s">
        <v>277</v>
      </c>
      <c r="F35" s="6" t="s">
        <v>313</v>
      </c>
      <c r="G35" s="11" t="s">
        <v>304</v>
      </c>
      <c r="H35" s="6" t="s">
        <v>37</v>
      </c>
      <c r="I35" s="6" t="s">
        <v>38</v>
      </c>
      <c r="J35" s="12" t="s">
        <v>314</v>
      </c>
      <c r="K35" s="12" t="s">
        <v>315</v>
      </c>
      <c r="L35" s="23" t="s">
        <v>316</v>
      </c>
      <c r="M35" s="9" t="s">
        <v>184</v>
      </c>
      <c r="N35" s="13" t="s">
        <v>317</v>
      </c>
      <c r="O35" s="10" t="s">
        <v>44</v>
      </c>
      <c r="P35" s="10" t="s">
        <v>309</v>
      </c>
      <c r="Q35" s="14" t="s">
        <v>318</v>
      </c>
      <c r="R35" s="15">
        <v>40200000</v>
      </c>
      <c r="S35" s="15">
        <f>40200000+20100000</f>
        <v>60300000</v>
      </c>
      <c r="T35" s="16">
        <v>6700000</v>
      </c>
      <c r="U35" s="10" t="s">
        <v>136</v>
      </c>
      <c r="V35" s="10" t="s">
        <v>319</v>
      </c>
      <c r="W35" s="17">
        <v>46031</v>
      </c>
      <c r="X35" s="18">
        <v>46031</v>
      </c>
      <c r="Y35" s="17">
        <v>46211</v>
      </c>
      <c r="Z35" s="18">
        <v>46303</v>
      </c>
      <c r="AA35" s="19">
        <v>20001326</v>
      </c>
      <c r="AB35" s="19" t="s">
        <v>47</v>
      </c>
      <c r="AC35" s="20" t="s">
        <v>44</v>
      </c>
      <c r="AD35" s="21" t="s">
        <v>320</v>
      </c>
      <c r="AE35" s="26" t="s">
        <v>138</v>
      </c>
      <c r="AF35" s="22"/>
    </row>
    <row r="36" spans="1:32" ht="38.25">
      <c r="A36" s="6">
        <v>35</v>
      </c>
      <c r="B36" s="7">
        <v>1010179853</v>
      </c>
      <c r="C36" s="8" t="s">
        <v>321</v>
      </c>
      <c r="D36" s="9" t="s">
        <v>33</v>
      </c>
      <c r="E36" s="6" t="s">
        <v>238</v>
      </c>
      <c r="F36" s="6" t="s">
        <v>229</v>
      </c>
      <c r="G36" s="11" t="s">
        <v>51</v>
      </c>
      <c r="H36" s="6" t="s">
        <v>85</v>
      </c>
      <c r="I36" s="6" t="s">
        <v>44</v>
      </c>
      <c r="J36" s="12" t="s">
        <v>44</v>
      </c>
      <c r="K36" s="6" t="s">
        <v>322</v>
      </c>
      <c r="L36" s="23" t="s">
        <v>323</v>
      </c>
      <c r="M36" s="9" t="s">
        <v>55</v>
      </c>
      <c r="N36" s="9" t="s">
        <v>324</v>
      </c>
      <c r="O36" s="10" t="s">
        <v>44</v>
      </c>
      <c r="P36" s="10" t="s">
        <v>325</v>
      </c>
      <c r="Q36" s="14" t="s">
        <v>326</v>
      </c>
      <c r="R36" s="15">
        <v>45303445</v>
      </c>
      <c r="S36" s="15">
        <v>45303445</v>
      </c>
      <c r="T36" s="16">
        <v>4118495</v>
      </c>
      <c r="U36" s="10" t="s">
        <v>58</v>
      </c>
      <c r="V36" s="10" t="s">
        <v>58</v>
      </c>
      <c r="W36" s="17">
        <v>46031</v>
      </c>
      <c r="X36" s="18">
        <v>46031</v>
      </c>
      <c r="Y36" s="24">
        <v>46364</v>
      </c>
      <c r="Z36" s="24">
        <v>46364</v>
      </c>
      <c r="AA36" s="19">
        <v>53000626</v>
      </c>
      <c r="AB36" s="19" t="s">
        <v>47</v>
      </c>
      <c r="AC36" s="20" t="s">
        <v>44</v>
      </c>
      <c r="AD36" s="21" t="s">
        <v>327</v>
      </c>
      <c r="AE36" s="22"/>
      <c r="AF36" s="22"/>
    </row>
    <row r="37" spans="1:32" ht="38.25">
      <c r="A37" s="6">
        <v>36</v>
      </c>
      <c r="B37" s="7">
        <v>88222732</v>
      </c>
      <c r="C37" s="9" t="s">
        <v>328</v>
      </c>
      <c r="D37" s="9" t="s">
        <v>33</v>
      </c>
      <c r="E37" s="6" t="s">
        <v>238</v>
      </c>
      <c r="F37" s="6" t="s">
        <v>229</v>
      </c>
      <c r="G37" s="11" t="s">
        <v>304</v>
      </c>
      <c r="H37" s="6" t="s">
        <v>37</v>
      </c>
      <c r="I37" s="6" t="s">
        <v>38</v>
      </c>
      <c r="J37" s="12" t="s">
        <v>329</v>
      </c>
      <c r="K37" s="12" t="s">
        <v>222</v>
      </c>
      <c r="L37" s="23" t="s">
        <v>330</v>
      </c>
      <c r="M37" s="9" t="s">
        <v>55</v>
      </c>
      <c r="N37" s="13" t="s">
        <v>331</v>
      </c>
      <c r="O37" s="10" t="s">
        <v>44</v>
      </c>
      <c r="P37" s="10" t="s">
        <v>225</v>
      </c>
      <c r="Q37" s="14" t="s">
        <v>332</v>
      </c>
      <c r="R37" s="15">
        <v>103522485</v>
      </c>
      <c r="S37" s="15">
        <v>103522485</v>
      </c>
      <c r="T37" s="16">
        <v>9411135</v>
      </c>
      <c r="U37" s="10" t="s">
        <v>58</v>
      </c>
      <c r="V37" s="10" t="s">
        <v>58</v>
      </c>
      <c r="W37" s="17">
        <v>46035</v>
      </c>
      <c r="X37" s="18">
        <v>46035</v>
      </c>
      <c r="Y37" s="24">
        <v>46368</v>
      </c>
      <c r="Z37" s="24">
        <v>46368</v>
      </c>
      <c r="AA37" s="19">
        <v>53000826</v>
      </c>
      <c r="AB37" s="19" t="s">
        <v>47</v>
      </c>
      <c r="AC37" s="20" t="s">
        <v>44</v>
      </c>
      <c r="AD37" s="21" t="s">
        <v>333</v>
      </c>
      <c r="AE37" s="22"/>
      <c r="AF37" s="22"/>
    </row>
    <row r="38" spans="1:32" ht="51">
      <c r="A38" s="6">
        <v>37</v>
      </c>
      <c r="B38" s="7">
        <v>1018456945</v>
      </c>
      <c r="C38" s="8" t="s">
        <v>334</v>
      </c>
      <c r="D38" s="9" t="s">
        <v>33</v>
      </c>
      <c r="E38" s="6" t="s">
        <v>238</v>
      </c>
      <c r="F38" s="6" t="s">
        <v>229</v>
      </c>
      <c r="G38" s="11" t="s">
        <v>260</v>
      </c>
      <c r="H38" s="6" t="s">
        <v>37</v>
      </c>
      <c r="I38" s="6" t="s">
        <v>38</v>
      </c>
      <c r="J38" s="12" t="s">
        <v>335</v>
      </c>
      <c r="K38" s="12" t="s">
        <v>336</v>
      </c>
      <c r="L38" s="23" t="s">
        <v>337</v>
      </c>
      <c r="M38" s="9" t="s">
        <v>243</v>
      </c>
      <c r="N38" s="13" t="s">
        <v>338</v>
      </c>
      <c r="O38" s="10" t="s">
        <v>44</v>
      </c>
      <c r="P38" s="10" t="s">
        <v>339</v>
      </c>
      <c r="Q38" s="14" t="s">
        <v>340</v>
      </c>
      <c r="R38" s="15">
        <v>72000000</v>
      </c>
      <c r="S38" s="15">
        <v>72000000</v>
      </c>
      <c r="T38" s="16">
        <v>8000000</v>
      </c>
      <c r="U38" s="10" t="s">
        <v>319</v>
      </c>
      <c r="V38" s="10" t="s">
        <v>319</v>
      </c>
      <c r="W38" s="17">
        <v>46035</v>
      </c>
      <c r="X38" s="18">
        <v>46035</v>
      </c>
      <c r="Y38" s="24">
        <v>46307</v>
      </c>
      <c r="Z38" s="24">
        <v>46307</v>
      </c>
      <c r="AA38" s="19">
        <v>12002126</v>
      </c>
      <c r="AB38" s="19" t="s">
        <v>47</v>
      </c>
      <c r="AC38" s="20" t="s">
        <v>44</v>
      </c>
      <c r="AD38" s="21" t="s">
        <v>341</v>
      </c>
      <c r="AE38" s="22"/>
      <c r="AF38" s="22"/>
    </row>
    <row r="39" spans="1:32" ht="51">
      <c r="A39" s="6">
        <v>38</v>
      </c>
      <c r="B39" s="7">
        <v>39584548</v>
      </c>
      <c r="C39" s="8" t="s">
        <v>342</v>
      </c>
      <c r="D39" s="9" t="s">
        <v>33</v>
      </c>
      <c r="E39" s="6" t="s">
        <v>238</v>
      </c>
      <c r="F39" s="6" t="s">
        <v>343</v>
      </c>
      <c r="G39" s="11" t="s">
        <v>203</v>
      </c>
      <c r="H39" s="6" t="s">
        <v>37</v>
      </c>
      <c r="I39" s="6" t="s">
        <v>38</v>
      </c>
      <c r="J39" s="12" t="s">
        <v>344</v>
      </c>
      <c r="K39" s="12" t="s">
        <v>345</v>
      </c>
      <c r="L39" s="23" t="s">
        <v>346</v>
      </c>
      <c r="M39" s="9" t="s">
        <v>243</v>
      </c>
      <c r="N39" s="9" t="s">
        <v>347</v>
      </c>
      <c r="O39" s="10" t="s">
        <v>44</v>
      </c>
      <c r="P39" s="10">
        <v>21</v>
      </c>
      <c r="Q39" s="14" t="s">
        <v>348</v>
      </c>
      <c r="R39" s="15">
        <v>105000000</v>
      </c>
      <c r="S39" s="15">
        <v>105000000</v>
      </c>
      <c r="T39" s="16">
        <v>10000000</v>
      </c>
      <c r="U39" s="20" t="s">
        <v>349</v>
      </c>
      <c r="V39" s="20" t="s">
        <v>349</v>
      </c>
      <c r="W39" s="17">
        <v>46035</v>
      </c>
      <c r="X39" s="18">
        <v>46031</v>
      </c>
      <c r="Y39" s="24">
        <v>46338</v>
      </c>
      <c r="Z39" s="24">
        <v>46338</v>
      </c>
      <c r="AA39" s="19">
        <v>12000726</v>
      </c>
      <c r="AB39" s="19" t="s">
        <v>247</v>
      </c>
      <c r="AC39" s="30" t="s">
        <v>292</v>
      </c>
      <c r="AD39" s="21" t="s">
        <v>350</v>
      </c>
      <c r="AE39" s="22"/>
      <c r="AF39" s="22"/>
    </row>
    <row r="40" spans="1:32" ht="63.75">
      <c r="A40" s="6">
        <v>39</v>
      </c>
      <c r="B40" s="7">
        <v>35426956</v>
      </c>
      <c r="C40" s="8" t="s">
        <v>351</v>
      </c>
      <c r="D40" s="9" t="s">
        <v>33</v>
      </c>
      <c r="E40" s="6" t="s">
        <v>238</v>
      </c>
      <c r="F40" s="6" t="s">
        <v>343</v>
      </c>
      <c r="G40" s="11" t="s">
        <v>36</v>
      </c>
      <c r="H40" s="6" t="s">
        <v>37</v>
      </c>
      <c r="I40" s="6" t="s">
        <v>38</v>
      </c>
      <c r="J40" s="12" t="s">
        <v>352</v>
      </c>
      <c r="K40" s="12" t="s">
        <v>222</v>
      </c>
      <c r="L40" s="23" t="s">
        <v>353</v>
      </c>
      <c r="M40" s="9" t="s">
        <v>354</v>
      </c>
      <c r="N40" s="13" t="s">
        <v>355</v>
      </c>
      <c r="O40" s="10" t="s">
        <v>44</v>
      </c>
      <c r="P40" s="10">
        <v>20</v>
      </c>
      <c r="Q40" s="14" t="s">
        <v>356</v>
      </c>
      <c r="R40" s="15">
        <v>99000000</v>
      </c>
      <c r="S40" s="15">
        <v>99000000</v>
      </c>
      <c r="T40" s="16">
        <v>9000000</v>
      </c>
      <c r="U40" s="10" t="s">
        <v>58</v>
      </c>
      <c r="V40" s="10" t="s">
        <v>58</v>
      </c>
      <c r="W40" s="17">
        <v>46031</v>
      </c>
      <c r="X40" s="18">
        <v>46031</v>
      </c>
      <c r="Y40" s="24">
        <v>46369</v>
      </c>
      <c r="Z40" s="24">
        <v>46369</v>
      </c>
      <c r="AA40" s="19">
        <v>40006826</v>
      </c>
      <c r="AB40" s="19" t="s">
        <v>247</v>
      </c>
      <c r="AC40" s="30" t="s">
        <v>357</v>
      </c>
      <c r="AD40" s="21" t="s">
        <v>358</v>
      </c>
      <c r="AE40" s="22"/>
      <c r="AF40" s="22"/>
    </row>
    <row r="41" spans="1:32" ht="63.75">
      <c r="A41" s="6">
        <v>40</v>
      </c>
      <c r="B41" s="7">
        <v>53124672</v>
      </c>
      <c r="C41" s="8" t="s">
        <v>359</v>
      </c>
      <c r="D41" s="9" t="s">
        <v>33</v>
      </c>
      <c r="E41" s="6" t="s">
        <v>360</v>
      </c>
      <c r="F41" s="6" t="s">
        <v>361</v>
      </c>
      <c r="G41" s="11" t="s">
        <v>362</v>
      </c>
      <c r="H41" s="6" t="s">
        <v>37</v>
      </c>
      <c r="I41" s="6" t="s">
        <v>38</v>
      </c>
      <c r="J41" s="12" t="s">
        <v>363</v>
      </c>
      <c r="K41" s="12" t="s">
        <v>364</v>
      </c>
      <c r="L41" s="23" t="s">
        <v>365</v>
      </c>
      <c r="M41" s="9" t="s">
        <v>354</v>
      </c>
      <c r="N41" s="9" t="s">
        <v>366</v>
      </c>
      <c r="O41" s="10" t="s">
        <v>44</v>
      </c>
      <c r="P41" s="10">
        <v>26</v>
      </c>
      <c r="Q41" s="14" t="s">
        <v>367</v>
      </c>
      <c r="R41" s="15">
        <v>148500000</v>
      </c>
      <c r="S41" s="15">
        <v>148500000</v>
      </c>
      <c r="T41" s="16">
        <v>13500000</v>
      </c>
      <c r="U41" s="10" t="s">
        <v>58</v>
      </c>
      <c r="V41" s="10" t="s">
        <v>58</v>
      </c>
      <c r="W41" s="17">
        <v>46035</v>
      </c>
      <c r="X41" s="18">
        <v>46035</v>
      </c>
      <c r="Y41" s="24">
        <v>46369</v>
      </c>
      <c r="Z41" s="24">
        <v>46369</v>
      </c>
      <c r="AA41" s="19">
        <v>40003026</v>
      </c>
      <c r="AB41" s="19" t="s">
        <v>247</v>
      </c>
      <c r="AC41" s="30" t="s">
        <v>357</v>
      </c>
      <c r="AD41" s="21" t="s">
        <v>368</v>
      </c>
      <c r="AE41" s="22"/>
      <c r="AF41" s="22"/>
    </row>
    <row r="42" spans="1:32" ht="63.75">
      <c r="A42" s="6">
        <v>41</v>
      </c>
      <c r="B42" s="7">
        <v>1010012030</v>
      </c>
      <c r="C42" s="8" t="s">
        <v>369</v>
      </c>
      <c r="D42" s="9" t="s">
        <v>370</v>
      </c>
      <c r="E42" s="6" t="s">
        <v>371</v>
      </c>
      <c r="F42" s="6" t="s">
        <v>371</v>
      </c>
      <c r="G42" s="11" t="s">
        <v>372</v>
      </c>
      <c r="H42" s="6" t="s">
        <v>85</v>
      </c>
      <c r="I42" s="6" t="s">
        <v>44</v>
      </c>
      <c r="J42" s="12" t="s">
        <v>44</v>
      </c>
      <c r="K42" s="12" t="s">
        <v>373</v>
      </c>
      <c r="L42" s="23" t="s">
        <v>374</v>
      </c>
      <c r="M42" s="9" t="s">
        <v>375</v>
      </c>
      <c r="N42" s="13" t="s">
        <v>376</v>
      </c>
      <c r="O42" s="10" t="s">
        <v>44</v>
      </c>
      <c r="P42" s="10">
        <v>11</v>
      </c>
      <c r="Q42" s="14" t="s">
        <v>377</v>
      </c>
      <c r="R42" s="15">
        <v>45406420</v>
      </c>
      <c r="S42" s="15">
        <v>45406420</v>
      </c>
      <c r="T42" s="16">
        <v>4540642</v>
      </c>
      <c r="U42" s="10" t="s">
        <v>378</v>
      </c>
      <c r="V42" s="10" t="s">
        <v>378</v>
      </c>
      <c r="W42" s="17">
        <v>46035</v>
      </c>
      <c r="X42" s="18">
        <v>46035</v>
      </c>
      <c r="Y42" s="24">
        <v>46338</v>
      </c>
      <c r="Z42" s="24">
        <v>46338</v>
      </c>
      <c r="AA42" s="19">
        <v>80001526</v>
      </c>
      <c r="AB42" s="19" t="s">
        <v>247</v>
      </c>
      <c r="AC42" s="30" t="s">
        <v>248</v>
      </c>
      <c r="AD42" s="21" t="s">
        <v>379</v>
      </c>
      <c r="AE42" s="22"/>
      <c r="AF42" s="22"/>
    </row>
    <row r="43" spans="1:32" ht="63.75">
      <c r="A43" s="6">
        <v>42</v>
      </c>
      <c r="B43" s="7">
        <v>53032499</v>
      </c>
      <c r="C43" s="8" t="s">
        <v>380</v>
      </c>
      <c r="D43" s="9" t="s">
        <v>33</v>
      </c>
      <c r="E43" s="6" t="s">
        <v>238</v>
      </c>
      <c r="F43" s="6" t="s">
        <v>343</v>
      </c>
      <c r="G43" s="11" t="s">
        <v>36</v>
      </c>
      <c r="H43" s="6" t="s">
        <v>37</v>
      </c>
      <c r="I43" s="6" t="s">
        <v>38</v>
      </c>
      <c r="J43" s="12" t="s">
        <v>381</v>
      </c>
      <c r="K43" s="12" t="s">
        <v>280</v>
      </c>
      <c r="L43" s="23" t="s">
        <v>382</v>
      </c>
      <c r="M43" s="9" t="s">
        <v>42</v>
      </c>
      <c r="N43" s="13" t="s">
        <v>383</v>
      </c>
      <c r="O43" s="10" t="s">
        <v>44</v>
      </c>
      <c r="P43" s="10">
        <v>21</v>
      </c>
      <c r="Q43" s="14" t="s">
        <v>384</v>
      </c>
      <c r="R43" s="15">
        <v>68495000</v>
      </c>
      <c r="S43" s="15">
        <v>68495000</v>
      </c>
      <c r="T43" s="16">
        <v>9785000</v>
      </c>
      <c r="U43" s="10" t="s">
        <v>90</v>
      </c>
      <c r="V43" s="10" t="s">
        <v>90</v>
      </c>
      <c r="W43" s="17">
        <v>46036</v>
      </c>
      <c r="X43" s="18">
        <v>46036</v>
      </c>
      <c r="Y43" s="17">
        <v>46247</v>
      </c>
      <c r="Z43" s="17">
        <v>46247</v>
      </c>
      <c r="AA43" s="19">
        <v>52001926</v>
      </c>
      <c r="AB43" s="19" t="s">
        <v>47</v>
      </c>
      <c r="AC43" s="20" t="s">
        <v>44</v>
      </c>
      <c r="AD43" s="21" t="s">
        <v>385</v>
      </c>
      <c r="AE43" s="22"/>
      <c r="AF43" s="22"/>
    </row>
    <row r="44" spans="1:32" ht="51">
      <c r="A44" s="6">
        <v>43</v>
      </c>
      <c r="B44" s="7">
        <v>79901844</v>
      </c>
      <c r="C44" s="9" t="s">
        <v>386</v>
      </c>
      <c r="D44" s="9" t="s">
        <v>33</v>
      </c>
      <c r="E44" s="6" t="s">
        <v>238</v>
      </c>
      <c r="F44" s="6" t="s">
        <v>343</v>
      </c>
      <c r="G44" s="11" t="s">
        <v>387</v>
      </c>
      <c r="H44" s="6" t="s">
        <v>37</v>
      </c>
      <c r="I44" s="6" t="s">
        <v>38</v>
      </c>
      <c r="J44" s="12" t="s">
        <v>363</v>
      </c>
      <c r="K44" s="12" t="s">
        <v>280</v>
      </c>
      <c r="L44" s="23" t="s">
        <v>388</v>
      </c>
      <c r="M44" s="9" t="s">
        <v>389</v>
      </c>
      <c r="N44" s="13" t="s">
        <v>390</v>
      </c>
      <c r="O44" s="10" t="s">
        <v>44</v>
      </c>
      <c r="P44" s="10">
        <v>21</v>
      </c>
      <c r="Q44" s="14" t="s">
        <v>391</v>
      </c>
      <c r="R44" s="15">
        <v>70000000</v>
      </c>
      <c r="S44" s="15">
        <v>70000000</v>
      </c>
      <c r="T44" s="16">
        <v>10000000</v>
      </c>
      <c r="U44" s="10" t="s">
        <v>90</v>
      </c>
      <c r="V44" s="10" t="s">
        <v>90</v>
      </c>
      <c r="W44" s="17">
        <v>46035</v>
      </c>
      <c r="X44" s="18">
        <v>46035</v>
      </c>
      <c r="Y44" s="17">
        <v>46246</v>
      </c>
      <c r="Z44" s="17">
        <v>46246</v>
      </c>
      <c r="AA44" s="19">
        <v>16001926</v>
      </c>
      <c r="AB44" s="19" t="s">
        <v>247</v>
      </c>
      <c r="AC44" s="30" t="s">
        <v>392</v>
      </c>
      <c r="AD44" s="21" t="s">
        <v>393</v>
      </c>
      <c r="AE44" s="22"/>
      <c r="AF44" s="22"/>
    </row>
    <row r="45" spans="1:32" ht="38.25">
      <c r="A45" s="6">
        <v>44</v>
      </c>
      <c r="B45" s="7">
        <v>1015449594</v>
      </c>
      <c r="C45" s="8" t="s">
        <v>394</v>
      </c>
      <c r="D45" s="9" t="s">
        <v>33</v>
      </c>
      <c r="E45" s="6" t="s">
        <v>395</v>
      </c>
      <c r="F45" s="6" t="s">
        <v>396</v>
      </c>
      <c r="G45" s="11" t="s">
        <v>203</v>
      </c>
      <c r="H45" s="6" t="s">
        <v>85</v>
      </c>
      <c r="I45" s="6" t="s">
        <v>44</v>
      </c>
      <c r="J45" s="12" t="s">
        <v>44</v>
      </c>
      <c r="K45" s="12" t="s">
        <v>397</v>
      </c>
      <c r="L45" s="23" t="s">
        <v>398</v>
      </c>
      <c r="M45" s="9" t="s">
        <v>42</v>
      </c>
      <c r="N45" s="13" t="s">
        <v>399</v>
      </c>
      <c r="O45" s="10" t="s">
        <v>44</v>
      </c>
      <c r="P45" s="10">
        <v>9</v>
      </c>
      <c r="Q45" s="14" t="s">
        <v>400</v>
      </c>
      <c r="R45" s="15">
        <v>28829465</v>
      </c>
      <c r="S45" s="15">
        <v>28829465</v>
      </c>
      <c r="T45" s="16">
        <v>4118495</v>
      </c>
      <c r="U45" s="10" t="s">
        <v>90</v>
      </c>
      <c r="V45" s="10" t="s">
        <v>90</v>
      </c>
      <c r="W45" s="17">
        <v>46031</v>
      </c>
      <c r="X45" s="18">
        <v>46031</v>
      </c>
      <c r="Y45" s="17">
        <v>46242</v>
      </c>
      <c r="Z45" s="17">
        <v>46242</v>
      </c>
      <c r="AA45" s="19">
        <v>52002226</v>
      </c>
      <c r="AB45" s="19" t="s">
        <v>47</v>
      </c>
      <c r="AC45" s="20" t="s">
        <v>44</v>
      </c>
      <c r="AD45" s="21" t="s">
        <v>401</v>
      </c>
      <c r="AE45" s="22"/>
      <c r="AF45" s="22"/>
    </row>
    <row r="46" spans="1:32" ht="38.25">
      <c r="A46" s="6">
        <v>45</v>
      </c>
      <c r="B46" s="9">
        <v>80217373</v>
      </c>
      <c r="C46" s="9" t="s">
        <v>402</v>
      </c>
      <c r="D46" s="9" t="s">
        <v>33</v>
      </c>
      <c r="E46" s="6" t="s">
        <v>238</v>
      </c>
      <c r="F46" s="6" t="s">
        <v>343</v>
      </c>
      <c r="G46" s="6" t="s">
        <v>403</v>
      </c>
      <c r="H46" s="6" t="s">
        <v>37</v>
      </c>
      <c r="I46" s="6" t="s">
        <v>38</v>
      </c>
      <c r="J46" s="12" t="s">
        <v>404</v>
      </c>
      <c r="K46" s="12" t="s">
        <v>364</v>
      </c>
      <c r="L46" s="23" t="s">
        <v>405</v>
      </c>
      <c r="M46" s="9" t="s">
        <v>42</v>
      </c>
      <c r="N46" s="9" t="s">
        <v>406</v>
      </c>
      <c r="O46" s="10" t="s">
        <v>44</v>
      </c>
      <c r="P46" s="10">
        <v>19</v>
      </c>
      <c r="Q46" s="14" t="s">
        <v>407</v>
      </c>
      <c r="R46" s="15">
        <v>70040000</v>
      </c>
      <c r="S46" s="15">
        <v>70040000</v>
      </c>
      <c r="T46" s="16">
        <v>8755000</v>
      </c>
      <c r="U46" s="10" t="s">
        <v>46</v>
      </c>
      <c r="V46" s="10" t="s">
        <v>46</v>
      </c>
      <c r="W46" s="17">
        <v>46037</v>
      </c>
      <c r="X46" s="18">
        <v>46037</v>
      </c>
      <c r="Y46" s="17">
        <v>46279</v>
      </c>
      <c r="Z46" s="17">
        <v>46279</v>
      </c>
      <c r="AA46" s="19">
        <v>52001626</v>
      </c>
      <c r="AB46" s="19" t="s">
        <v>47</v>
      </c>
      <c r="AC46" s="20" t="s">
        <v>44</v>
      </c>
      <c r="AD46" s="21" t="s">
        <v>408</v>
      </c>
      <c r="AE46" s="26" t="s">
        <v>164</v>
      </c>
      <c r="AF46" s="9" t="s">
        <v>409</v>
      </c>
    </row>
    <row r="47" spans="1:32" ht="51">
      <c r="A47" s="6">
        <v>46</v>
      </c>
      <c r="B47" s="7">
        <v>1018499947</v>
      </c>
      <c r="C47" s="8" t="s">
        <v>410</v>
      </c>
      <c r="D47" s="9" t="s">
        <v>33</v>
      </c>
      <c r="E47" s="6" t="s">
        <v>238</v>
      </c>
      <c r="F47" s="6" t="s">
        <v>343</v>
      </c>
      <c r="G47" s="11" t="s">
        <v>260</v>
      </c>
      <c r="H47" s="6" t="s">
        <v>85</v>
      </c>
      <c r="I47" s="6" t="s">
        <v>44</v>
      </c>
      <c r="J47" s="12" t="s">
        <v>44</v>
      </c>
      <c r="K47" s="12" t="s">
        <v>397</v>
      </c>
      <c r="L47" s="23" t="s">
        <v>411</v>
      </c>
      <c r="M47" s="9" t="s">
        <v>354</v>
      </c>
      <c r="N47" s="13" t="s">
        <v>412</v>
      </c>
      <c r="O47" s="10" t="s">
        <v>44</v>
      </c>
      <c r="P47" s="10">
        <v>9</v>
      </c>
      <c r="Q47" s="14" t="s">
        <v>413</v>
      </c>
      <c r="R47" s="15">
        <v>43450000</v>
      </c>
      <c r="S47" s="15">
        <v>43450000</v>
      </c>
      <c r="T47" s="16">
        <v>3950000</v>
      </c>
      <c r="U47" s="10" t="s">
        <v>58</v>
      </c>
      <c r="V47" s="10" t="s">
        <v>58</v>
      </c>
      <c r="W47" s="17">
        <v>46035</v>
      </c>
      <c r="X47" s="18">
        <v>46035</v>
      </c>
      <c r="Y47" s="24">
        <v>46369</v>
      </c>
      <c r="Z47" s="24">
        <v>46369</v>
      </c>
      <c r="AA47" s="19">
        <v>40002326</v>
      </c>
      <c r="AB47" s="19" t="s">
        <v>247</v>
      </c>
      <c r="AC47" s="30" t="s">
        <v>414</v>
      </c>
      <c r="AD47" s="21" t="s">
        <v>415</v>
      </c>
      <c r="AE47" s="22"/>
      <c r="AF47" s="22"/>
    </row>
    <row r="48" spans="1:32" ht="63.75">
      <c r="A48" s="6">
        <v>47</v>
      </c>
      <c r="B48" s="7">
        <v>1030535678</v>
      </c>
      <c r="C48" s="8" t="s">
        <v>416</v>
      </c>
      <c r="D48" s="9" t="s">
        <v>33</v>
      </c>
      <c r="E48" s="6" t="s">
        <v>417</v>
      </c>
      <c r="F48" s="6" t="s">
        <v>418</v>
      </c>
      <c r="G48" s="25" t="s">
        <v>419</v>
      </c>
      <c r="H48" s="6" t="s">
        <v>37</v>
      </c>
      <c r="I48" s="6" t="s">
        <v>38</v>
      </c>
      <c r="J48" s="12" t="s">
        <v>420</v>
      </c>
      <c r="K48" s="12" t="s">
        <v>336</v>
      </c>
      <c r="L48" s="23" t="s">
        <v>421</v>
      </c>
      <c r="M48" s="9" t="s">
        <v>42</v>
      </c>
      <c r="N48" s="13" t="s">
        <v>422</v>
      </c>
      <c r="O48" s="10" t="s">
        <v>44</v>
      </c>
      <c r="P48" s="10">
        <v>18</v>
      </c>
      <c r="Q48" s="14" t="s">
        <v>423</v>
      </c>
      <c r="R48" s="15">
        <v>56484512</v>
      </c>
      <c r="S48" s="15">
        <v>56484512</v>
      </c>
      <c r="T48" s="16">
        <v>8069216</v>
      </c>
      <c r="U48" s="10" t="s">
        <v>90</v>
      </c>
      <c r="V48" s="10" t="s">
        <v>90</v>
      </c>
      <c r="W48" s="17">
        <v>46035</v>
      </c>
      <c r="X48" s="18">
        <v>46035</v>
      </c>
      <c r="Y48" s="17">
        <v>46246</v>
      </c>
      <c r="Z48" s="17">
        <v>46246</v>
      </c>
      <c r="AA48" s="19">
        <v>52002326</v>
      </c>
      <c r="AB48" s="19" t="s">
        <v>47</v>
      </c>
      <c r="AC48" s="20" t="s">
        <v>44</v>
      </c>
      <c r="AD48" s="21" t="s">
        <v>424</v>
      </c>
      <c r="AE48" s="22"/>
      <c r="AF48" s="22"/>
    </row>
    <row r="49" spans="1:32" ht="38.25">
      <c r="A49" s="6">
        <v>48</v>
      </c>
      <c r="B49" s="7">
        <v>52318215</v>
      </c>
      <c r="C49" s="8" t="s">
        <v>425</v>
      </c>
      <c r="D49" s="9" t="s">
        <v>33</v>
      </c>
      <c r="E49" s="6" t="s">
        <v>238</v>
      </c>
      <c r="F49" s="6" t="s">
        <v>343</v>
      </c>
      <c r="G49" s="11" t="s">
        <v>426</v>
      </c>
      <c r="H49" s="6" t="s">
        <v>85</v>
      </c>
      <c r="I49" s="6" t="s">
        <v>44</v>
      </c>
      <c r="J49" s="12" t="s">
        <v>44</v>
      </c>
      <c r="K49" s="12" t="s">
        <v>427</v>
      </c>
      <c r="L49" s="23" t="s">
        <v>428</v>
      </c>
      <c r="M49" s="9" t="s">
        <v>42</v>
      </c>
      <c r="N49" s="13" t="s">
        <v>429</v>
      </c>
      <c r="O49" s="10" t="s">
        <v>44</v>
      </c>
      <c r="P49" s="10">
        <v>8</v>
      </c>
      <c r="Q49" s="14" t="s">
        <v>430</v>
      </c>
      <c r="R49" s="15">
        <v>27456639</v>
      </c>
      <c r="S49" s="15">
        <v>27456639</v>
      </c>
      <c r="T49" s="16">
        <v>3922377</v>
      </c>
      <c r="U49" s="10" t="s">
        <v>90</v>
      </c>
      <c r="V49" s="10" t="s">
        <v>90</v>
      </c>
      <c r="W49" s="17">
        <v>46031</v>
      </c>
      <c r="X49" s="18">
        <v>46031</v>
      </c>
      <c r="Y49" s="17">
        <v>46242</v>
      </c>
      <c r="Z49" s="17">
        <v>46242</v>
      </c>
      <c r="AA49" s="19">
        <v>52002126</v>
      </c>
      <c r="AB49" s="19" t="s">
        <v>47</v>
      </c>
      <c r="AC49" s="20" t="s">
        <v>44</v>
      </c>
      <c r="AD49" s="21" t="s">
        <v>431</v>
      </c>
      <c r="AE49" s="22"/>
      <c r="AF49" s="22"/>
    </row>
    <row r="50" spans="1:32" ht="38.25">
      <c r="A50" s="6">
        <v>49</v>
      </c>
      <c r="B50" s="7">
        <v>1075870973</v>
      </c>
      <c r="C50" s="8" t="s">
        <v>432</v>
      </c>
      <c r="D50" s="9" t="s">
        <v>33</v>
      </c>
      <c r="E50" s="6" t="s">
        <v>238</v>
      </c>
      <c r="F50" s="6" t="s">
        <v>433</v>
      </c>
      <c r="G50" s="11" t="s">
        <v>434</v>
      </c>
      <c r="H50" s="6" t="s">
        <v>85</v>
      </c>
      <c r="I50" s="6" t="s">
        <v>44</v>
      </c>
      <c r="J50" s="12" t="s">
        <v>44</v>
      </c>
      <c r="K50" s="12" t="s">
        <v>427</v>
      </c>
      <c r="L50" s="23" t="s">
        <v>435</v>
      </c>
      <c r="M50" s="9" t="s">
        <v>42</v>
      </c>
      <c r="N50" s="9" t="s">
        <v>436</v>
      </c>
      <c r="O50" s="10" t="s">
        <v>44</v>
      </c>
      <c r="P50" s="10">
        <v>8</v>
      </c>
      <c r="Q50" s="14" t="s">
        <v>437</v>
      </c>
      <c r="R50" s="15">
        <v>27456639</v>
      </c>
      <c r="S50" s="15">
        <v>27456639</v>
      </c>
      <c r="T50" s="16">
        <v>3922377</v>
      </c>
      <c r="U50" s="10" t="s">
        <v>90</v>
      </c>
      <c r="V50" s="10" t="s">
        <v>90</v>
      </c>
      <c r="W50" s="17">
        <v>46036</v>
      </c>
      <c r="X50" s="18">
        <v>46036</v>
      </c>
      <c r="Y50" s="17">
        <v>46247</v>
      </c>
      <c r="Z50" s="17">
        <v>46247</v>
      </c>
      <c r="AA50" s="19">
        <v>52001726</v>
      </c>
      <c r="AB50" s="19" t="s">
        <v>47</v>
      </c>
      <c r="AC50" s="20" t="s">
        <v>44</v>
      </c>
      <c r="AD50" s="21" t="s">
        <v>438</v>
      </c>
      <c r="AE50" s="22"/>
      <c r="AF50" s="22"/>
    </row>
    <row r="51" spans="1:32" ht="63.75">
      <c r="A51" s="6">
        <v>50</v>
      </c>
      <c r="B51" s="7">
        <v>1026581427</v>
      </c>
      <c r="C51" s="8" t="s">
        <v>439</v>
      </c>
      <c r="D51" s="9" t="s">
        <v>33</v>
      </c>
      <c r="E51" s="6" t="s">
        <v>238</v>
      </c>
      <c r="F51" s="6" t="s">
        <v>343</v>
      </c>
      <c r="G51" s="11" t="s">
        <v>440</v>
      </c>
      <c r="H51" s="6" t="s">
        <v>85</v>
      </c>
      <c r="I51" s="6" t="s">
        <v>44</v>
      </c>
      <c r="J51" s="12" t="s">
        <v>44</v>
      </c>
      <c r="K51" s="12" t="s">
        <v>315</v>
      </c>
      <c r="L51" s="23" t="s">
        <v>441</v>
      </c>
      <c r="M51" s="9" t="s">
        <v>184</v>
      </c>
      <c r="N51" s="13" t="s">
        <v>442</v>
      </c>
      <c r="O51" s="10" t="s">
        <v>44</v>
      </c>
      <c r="P51" s="10">
        <v>12</v>
      </c>
      <c r="Q51" s="14" t="s">
        <v>443</v>
      </c>
      <c r="R51" s="15">
        <v>51700000</v>
      </c>
      <c r="S51" s="15">
        <v>51700000</v>
      </c>
      <c r="T51" s="16">
        <v>4700000</v>
      </c>
      <c r="U51" s="10" t="s">
        <v>58</v>
      </c>
      <c r="V51" s="10" t="s">
        <v>58</v>
      </c>
      <c r="W51" s="17">
        <v>46031</v>
      </c>
      <c r="X51" s="18">
        <v>46031</v>
      </c>
      <c r="Y51" s="24">
        <v>46364</v>
      </c>
      <c r="Z51" s="24">
        <v>46364</v>
      </c>
      <c r="AA51" s="19">
        <v>20001126</v>
      </c>
      <c r="AB51" s="19" t="s">
        <v>47</v>
      </c>
      <c r="AC51" s="20" t="s">
        <v>44</v>
      </c>
      <c r="AD51" s="21" t="s">
        <v>444</v>
      </c>
      <c r="AE51" s="22"/>
      <c r="AF51" s="22"/>
    </row>
    <row r="52" spans="1:32" ht="63.75">
      <c r="A52" s="6">
        <v>51</v>
      </c>
      <c r="B52" s="7">
        <v>1030586859</v>
      </c>
      <c r="C52" s="9" t="s">
        <v>445</v>
      </c>
      <c r="D52" s="9" t="s">
        <v>33</v>
      </c>
      <c r="E52" s="6" t="s">
        <v>238</v>
      </c>
      <c r="F52" s="6" t="s">
        <v>343</v>
      </c>
      <c r="G52" s="11" t="s">
        <v>446</v>
      </c>
      <c r="H52" s="6" t="s">
        <v>37</v>
      </c>
      <c r="I52" s="6" t="s">
        <v>38</v>
      </c>
      <c r="J52" s="12" t="s">
        <v>344</v>
      </c>
      <c r="K52" s="12" t="s">
        <v>364</v>
      </c>
      <c r="L52" s="23" t="s">
        <v>447</v>
      </c>
      <c r="M52" s="9" t="s">
        <v>375</v>
      </c>
      <c r="N52" s="13" t="s">
        <v>448</v>
      </c>
      <c r="O52" s="10" t="s">
        <v>44</v>
      </c>
      <c r="P52" s="10">
        <v>19</v>
      </c>
      <c r="Q52" s="14" t="s">
        <v>449</v>
      </c>
      <c r="R52" s="15">
        <v>96749983</v>
      </c>
      <c r="S52" s="15">
        <v>96749983</v>
      </c>
      <c r="T52" s="16">
        <v>8795453</v>
      </c>
      <c r="U52" s="10" t="s">
        <v>58</v>
      </c>
      <c r="V52" s="10" t="s">
        <v>58</v>
      </c>
      <c r="W52" s="17">
        <v>46037</v>
      </c>
      <c r="X52" s="18">
        <v>46037</v>
      </c>
      <c r="Y52" s="24">
        <v>46370</v>
      </c>
      <c r="Z52" s="24">
        <v>46370</v>
      </c>
      <c r="AA52" s="19">
        <v>80005526</v>
      </c>
      <c r="AB52" s="19" t="s">
        <v>247</v>
      </c>
      <c r="AC52" s="30" t="s">
        <v>248</v>
      </c>
      <c r="AD52" s="21" t="s">
        <v>450</v>
      </c>
      <c r="AE52" s="22"/>
      <c r="AF52" s="22"/>
    </row>
    <row r="53" spans="1:32" ht="38.25">
      <c r="A53" s="6">
        <v>52</v>
      </c>
      <c r="B53" s="7">
        <v>1098800636</v>
      </c>
      <c r="C53" s="8" t="s">
        <v>451</v>
      </c>
      <c r="D53" s="9" t="s">
        <v>33</v>
      </c>
      <c r="E53" s="6" t="s">
        <v>452</v>
      </c>
      <c r="F53" s="6" t="s">
        <v>453</v>
      </c>
      <c r="G53" s="11" t="s">
        <v>102</v>
      </c>
      <c r="H53" s="6" t="s">
        <v>37</v>
      </c>
      <c r="I53" s="6" t="s">
        <v>38</v>
      </c>
      <c r="J53" s="12" t="s">
        <v>454</v>
      </c>
      <c r="K53" s="12" t="s">
        <v>455</v>
      </c>
      <c r="L53" s="23" t="s">
        <v>456</v>
      </c>
      <c r="M53" s="9" t="s">
        <v>184</v>
      </c>
      <c r="N53" s="13" t="s">
        <v>457</v>
      </c>
      <c r="O53" s="10" t="s">
        <v>44</v>
      </c>
      <c r="P53" s="10">
        <v>15</v>
      </c>
      <c r="Q53" s="14" t="s">
        <v>458</v>
      </c>
      <c r="R53" s="15">
        <v>37200000</v>
      </c>
      <c r="S53" s="15">
        <v>37200000</v>
      </c>
      <c r="T53" s="16">
        <v>6200000</v>
      </c>
      <c r="U53" s="10" t="s">
        <v>136</v>
      </c>
      <c r="V53" s="10" t="s">
        <v>136</v>
      </c>
      <c r="W53" s="17">
        <v>46035</v>
      </c>
      <c r="X53" s="18">
        <v>46035</v>
      </c>
      <c r="Y53" s="17">
        <v>46215</v>
      </c>
      <c r="Z53" s="17">
        <v>46215</v>
      </c>
      <c r="AA53" s="19">
        <v>2000426</v>
      </c>
      <c r="AB53" s="19" t="s">
        <v>47</v>
      </c>
      <c r="AC53" s="20" t="s">
        <v>44</v>
      </c>
      <c r="AD53" s="21" t="s">
        <v>459</v>
      </c>
      <c r="AE53" s="22"/>
      <c r="AF53" s="22"/>
    </row>
    <row r="54" spans="1:32" ht="63.75">
      <c r="A54" s="6">
        <v>53</v>
      </c>
      <c r="B54" s="7">
        <v>1018431872</v>
      </c>
      <c r="C54" s="8" t="s">
        <v>460</v>
      </c>
      <c r="D54" s="9" t="s">
        <v>33</v>
      </c>
      <c r="E54" s="6" t="s">
        <v>238</v>
      </c>
      <c r="F54" s="6" t="s">
        <v>343</v>
      </c>
      <c r="G54" s="25" t="s">
        <v>461</v>
      </c>
      <c r="H54" s="6" t="s">
        <v>85</v>
      </c>
      <c r="I54" s="6" t="s">
        <v>44</v>
      </c>
      <c r="J54" s="12" t="s">
        <v>44</v>
      </c>
      <c r="K54" s="12" t="s">
        <v>427</v>
      </c>
      <c r="L54" s="23" t="s">
        <v>462</v>
      </c>
      <c r="M54" s="9" t="s">
        <v>184</v>
      </c>
      <c r="N54" s="13" t="s">
        <v>463</v>
      </c>
      <c r="O54" s="10" t="s">
        <v>44</v>
      </c>
      <c r="P54" s="10">
        <v>8</v>
      </c>
      <c r="Q54" s="14" t="s">
        <v>464</v>
      </c>
      <c r="R54" s="15">
        <v>42900000</v>
      </c>
      <c r="S54" s="15">
        <v>42900000</v>
      </c>
      <c r="T54" s="16">
        <v>3900000</v>
      </c>
      <c r="U54" s="10" t="s">
        <v>58</v>
      </c>
      <c r="V54" s="10" t="s">
        <v>58</v>
      </c>
      <c r="W54" s="17">
        <v>46042</v>
      </c>
      <c r="X54" s="18">
        <v>46042</v>
      </c>
      <c r="Y54" s="24">
        <v>46375</v>
      </c>
      <c r="Z54" s="24">
        <v>46375</v>
      </c>
      <c r="AA54" s="19">
        <v>20000826</v>
      </c>
      <c r="AB54" s="19" t="s">
        <v>47</v>
      </c>
      <c r="AC54" s="20" t="s">
        <v>44</v>
      </c>
      <c r="AD54" s="21" t="s">
        <v>465</v>
      </c>
      <c r="AE54" s="22"/>
      <c r="AF54" s="22"/>
    </row>
    <row r="55" spans="1:32" ht="63.75">
      <c r="A55" s="6">
        <v>54</v>
      </c>
      <c r="B55" s="7">
        <v>1083906197</v>
      </c>
      <c r="C55" s="9" t="s">
        <v>466</v>
      </c>
      <c r="D55" s="9" t="s">
        <v>33</v>
      </c>
      <c r="E55" s="6" t="s">
        <v>210</v>
      </c>
      <c r="F55" s="6" t="s">
        <v>467</v>
      </c>
      <c r="G55" s="11" t="s">
        <v>102</v>
      </c>
      <c r="H55" s="6" t="s">
        <v>37</v>
      </c>
      <c r="I55" s="6" t="s">
        <v>38</v>
      </c>
      <c r="J55" s="12" t="s">
        <v>468</v>
      </c>
      <c r="K55" s="12" t="s">
        <v>469</v>
      </c>
      <c r="L55" s="23" t="s">
        <v>470</v>
      </c>
      <c r="M55" s="9" t="s">
        <v>389</v>
      </c>
      <c r="N55" s="13" t="s">
        <v>471</v>
      </c>
      <c r="O55" s="10" t="s">
        <v>44</v>
      </c>
      <c r="P55" s="10">
        <v>20</v>
      </c>
      <c r="Q55" s="14" t="s">
        <v>472</v>
      </c>
      <c r="R55" s="15">
        <v>87400000</v>
      </c>
      <c r="S55" s="15">
        <v>87400000</v>
      </c>
      <c r="T55" s="16">
        <v>92000000</v>
      </c>
      <c r="U55" s="10" t="s">
        <v>473</v>
      </c>
      <c r="V55" s="10" t="s">
        <v>473</v>
      </c>
      <c r="W55" s="17">
        <v>46035</v>
      </c>
      <c r="X55" s="18">
        <v>46035</v>
      </c>
      <c r="Y55" s="24">
        <v>46322</v>
      </c>
      <c r="Z55" s="24">
        <v>46322</v>
      </c>
      <c r="AA55" s="19">
        <v>16000926</v>
      </c>
      <c r="AB55" s="19" t="s">
        <v>247</v>
      </c>
      <c r="AC55" s="30" t="s">
        <v>392</v>
      </c>
      <c r="AD55" s="21" t="s">
        <v>474</v>
      </c>
      <c r="AE55" s="22"/>
      <c r="AF55" s="22"/>
    </row>
    <row r="56" spans="1:32" ht="51">
      <c r="A56" s="6">
        <v>55</v>
      </c>
      <c r="B56" s="7">
        <v>80550033</v>
      </c>
      <c r="C56" s="8" t="s">
        <v>475</v>
      </c>
      <c r="D56" s="9" t="s">
        <v>33</v>
      </c>
      <c r="E56" s="6" t="s">
        <v>238</v>
      </c>
      <c r="F56" s="6" t="s">
        <v>433</v>
      </c>
      <c r="G56" s="11" t="s">
        <v>102</v>
      </c>
      <c r="H56" s="6" t="s">
        <v>37</v>
      </c>
      <c r="I56" s="6" t="s">
        <v>38</v>
      </c>
      <c r="J56" s="12" t="s">
        <v>476</v>
      </c>
      <c r="K56" s="12" t="s">
        <v>280</v>
      </c>
      <c r="L56" s="23" t="s">
        <v>477</v>
      </c>
      <c r="M56" s="9" t="s">
        <v>375</v>
      </c>
      <c r="N56" s="13" t="s">
        <v>478</v>
      </c>
      <c r="O56" s="10" t="s">
        <v>44</v>
      </c>
      <c r="P56" s="10">
        <v>21</v>
      </c>
      <c r="Q56" s="14" t="s">
        <v>479</v>
      </c>
      <c r="R56" s="15">
        <v>58710000</v>
      </c>
      <c r="S56" s="15">
        <v>58710000</v>
      </c>
      <c r="T56" s="16">
        <v>9785000</v>
      </c>
      <c r="U56" s="10" t="s">
        <v>136</v>
      </c>
      <c r="V56" s="10" t="s">
        <v>136</v>
      </c>
      <c r="W56" s="17">
        <v>46035</v>
      </c>
      <c r="X56" s="18">
        <v>46035</v>
      </c>
      <c r="Y56" s="17">
        <v>46215</v>
      </c>
      <c r="Z56" s="17">
        <v>46215</v>
      </c>
      <c r="AA56" s="19">
        <v>80006326</v>
      </c>
      <c r="AB56" s="19" t="s">
        <v>47</v>
      </c>
      <c r="AC56" s="20" t="s">
        <v>44</v>
      </c>
      <c r="AD56" s="21" t="s">
        <v>480</v>
      </c>
      <c r="AE56" s="22"/>
      <c r="AF56" s="22"/>
    </row>
    <row r="57" spans="1:32" ht="63.75">
      <c r="A57" s="6">
        <v>56</v>
      </c>
      <c r="B57" s="7">
        <v>1073535586</v>
      </c>
      <c r="C57" s="8" t="s">
        <v>481</v>
      </c>
      <c r="D57" s="9" t="s">
        <v>33</v>
      </c>
      <c r="E57" s="6" t="s">
        <v>238</v>
      </c>
      <c r="F57" s="6" t="s">
        <v>343</v>
      </c>
      <c r="G57" s="25" t="s">
        <v>482</v>
      </c>
      <c r="H57" s="6" t="s">
        <v>85</v>
      </c>
      <c r="I57" s="6" t="s">
        <v>44</v>
      </c>
      <c r="J57" s="12" t="s">
        <v>44</v>
      </c>
      <c r="K57" s="12" t="s">
        <v>455</v>
      </c>
      <c r="L57" s="23" t="s">
        <v>483</v>
      </c>
      <c r="M57" s="9" t="s">
        <v>375</v>
      </c>
      <c r="N57" s="13" t="s">
        <v>484</v>
      </c>
      <c r="O57" s="10" t="s">
        <v>44</v>
      </c>
      <c r="P57" s="10">
        <v>11</v>
      </c>
      <c r="Q57" s="14" t="s">
        <v>377</v>
      </c>
      <c r="R57" s="15">
        <v>45406420</v>
      </c>
      <c r="S57" s="15">
        <v>45406420</v>
      </c>
      <c r="T57" s="16">
        <v>4540642</v>
      </c>
      <c r="U57" s="10" t="s">
        <v>378</v>
      </c>
      <c r="V57" s="10" t="s">
        <v>378</v>
      </c>
      <c r="W57" s="17">
        <v>46035</v>
      </c>
      <c r="X57" s="18">
        <v>46035</v>
      </c>
      <c r="Y57" s="24">
        <v>46338</v>
      </c>
      <c r="Z57" s="24">
        <v>46338</v>
      </c>
      <c r="AA57" s="19">
        <v>80001426</v>
      </c>
      <c r="AB57" s="19" t="s">
        <v>247</v>
      </c>
      <c r="AC57" s="30" t="s">
        <v>248</v>
      </c>
      <c r="AD57" s="21" t="s">
        <v>485</v>
      </c>
      <c r="AE57" s="22"/>
      <c r="AF57" s="22"/>
    </row>
    <row r="58" spans="1:32" ht="51">
      <c r="A58" s="6">
        <v>58</v>
      </c>
      <c r="B58" s="7">
        <v>1121886741</v>
      </c>
      <c r="C58" s="8" t="s">
        <v>486</v>
      </c>
      <c r="D58" s="9" t="s">
        <v>33</v>
      </c>
      <c r="E58" s="6" t="s">
        <v>487</v>
      </c>
      <c r="F58" s="6" t="s">
        <v>488</v>
      </c>
      <c r="G58" s="11" t="s">
        <v>489</v>
      </c>
      <c r="H58" s="6" t="s">
        <v>37</v>
      </c>
      <c r="I58" s="6" t="s">
        <v>38</v>
      </c>
      <c r="J58" s="12" t="s">
        <v>344</v>
      </c>
      <c r="K58" s="12" t="s">
        <v>490</v>
      </c>
      <c r="L58" s="23" t="s">
        <v>491</v>
      </c>
      <c r="M58" s="9" t="s">
        <v>184</v>
      </c>
      <c r="N58" s="13" t="s">
        <v>492</v>
      </c>
      <c r="O58" s="10" t="s">
        <v>44</v>
      </c>
      <c r="P58" s="10">
        <v>14</v>
      </c>
      <c r="Q58" s="14" t="s">
        <v>493</v>
      </c>
      <c r="R58" s="15">
        <v>34200000</v>
      </c>
      <c r="S58" s="15">
        <f>34200000+17100000</f>
        <v>51300000</v>
      </c>
      <c r="T58" s="16">
        <v>5700000</v>
      </c>
      <c r="U58" s="10" t="s">
        <v>136</v>
      </c>
      <c r="V58" s="10" t="s">
        <v>319</v>
      </c>
      <c r="W58" s="17">
        <v>46035</v>
      </c>
      <c r="X58" s="18">
        <v>46035</v>
      </c>
      <c r="Y58" s="17">
        <v>46215</v>
      </c>
      <c r="Z58" s="18">
        <v>46307</v>
      </c>
      <c r="AA58" s="19">
        <v>20001426</v>
      </c>
      <c r="AB58" s="19" t="s">
        <v>47</v>
      </c>
      <c r="AC58" s="20" t="s">
        <v>44</v>
      </c>
      <c r="AD58" s="21" t="s">
        <v>494</v>
      </c>
      <c r="AE58" s="26" t="s">
        <v>138</v>
      </c>
      <c r="AF58" s="22"/>
    </row>
    <row r="59" spans="1:32" ht="51">
      <c r="A59" s="6">
        <v>59</v>
      </c>
      <c r="B59" s="7">
        <v>34613095</v>
      </c>
      <c r="C59" s="8" t="s">
        <v>495</v>
      </c>
      <c r="D59" s="9" t="s">
        <v>33</v>
      </c>
      <c r="E59" s="6" t="s">
        <v>496</v>
      </c>
      <c r="F59" s="6" t="s">
        <v>497</v>
      </c>
      <c r="G59" s="11" t="s">
        <v>498</v>
      </c>
      <c r="H59" s="6" t="s">
        <v>37</v>
      </c>
      <c r="I59" s="6" t="s">
        <v>38</v>
      </c>
      <c r="J59" s="12" t="s">
        <v>499</v>
      </c>
      <c r="K59" s="12" t="s">
        <v>364</v>
      </c>
      <c r="L59" s="23" t="s">
        <v>500</v>
      </c>
      <c r="M59" s="9" t="s">
        <v>354</v>
      </c>
      <c r="N59" s="13" t="s">
        <v>501</v>
      </c>
      <c r="O59" s="10" t="s">
        <v>44</v>
      </c>
      <c r="P59" s="10">
        <v>26</v>
      </c>
      <c r="Q59" s="14" t="s">
        <v>502</v>
      </c>
      <c r="R59" s="15">
        <v>148500000</v>
      </c>
      <c r="S59" s="15">
        <v>148500000</v>
      </c>
      <c r="T59" s="16">
        <v>13500000</v>
      </c>
      <c r="U59" s="10" t="s">
        <v>58</v>
      </c>
      <c r="V59" s="10" t="s">
        <v>58</v>
      </c>
      <c r="W59" s="17">
        <v>46036</v>
      </c>
      <c r="X59" s="18">
        <v>46036</v>
      </c>
      <c r="Y59" s="24">
        <v>46370</v>
      </c>
      <c r="Z59" s="24">
        <v>46370</v>
      </c>
      <c r="AA59" s="19">
        <v>40001326</v>
      </c>
      <c r="AB59" s="19" t="s">
        <v>247</v>
      </c>
      <c r="AC59" s="30" t="s">
        <v>414</v>
      </c>
      <c r="AD59" s="21" t="s">
        <v>503</v>
      </c>
      <c r="AE59" s="22"/>
      <c r="AF59" s="22"/>
    </row>
    <row r="60" spans="1:32" ht="51">
      <c r="A60" s="6">
        <v>60</v>
      </c>
      <c r="B60" s="7">
        <v>80759650</v>
      </c>
      <c r="C60" s="8" t="s">
        <v>504</v>
      </c>
      <c r="D60" s="9" t="s">
        <v>33</v>
      </c>
      <c r="E60" s="6" t="s">
        <v>238</v>
      </c>
      <c r="F60" s="6" t="s">
        <v>343</v>
      </c>
      <c r="G60" s="11" t="s">
        <v>505</v>
      </c>
      <c r="H60" s="6" t="s">
        <v>37</v>
      </c>
      <c r="I60" s="6" t="s">
        <v>38</v>
      </c>
      <c r="J60" s="12" t="s">
        <v>363</v>
      </c>
      <c r="K60" s="12" t="s">
        <v>469</v>
      </c>
      <c r="L60" s="23" t="s">
        <v>506</v>
      </c>
      <c r="M60" s="9" t="s">
        <v>389</v>
      </c>
      <c r="N60" s="13" t="s">
        <v>507</v>
      </c>
      <c r="O60" s="10" t="s">
        <v>44</v>
      </c>
      <c r="P60" s="10">
        <v>20</v>
      </c>
      <c r="Q60" s="14" t="s">
        <v>508</v>
      </c>
      <c r="R60" s="15">
        <v>99000000</v>
      </c>
      <c r="S60" s="15">
        <v>99000000</v>
      </c>
      <c r="T60" s="16">
        <v>9000000</v>
      </c>
      <c r="U60" s="10" t="s">
        <v>58</v>
      </c>
      <c r="V60" s="10" t="s">
        <v>58</v>
      </c>
      <c r="W60" s="17">
        <v>46035</v>
      </c>
      <c r="X60" s="18">
        <v>46035</v>
      </c>
      <c r="Y60" s="24">
        <v>46368</v>
      </c>
      <c r="Z60" s="24">
        <v>46368</v>
      </c>
      <c r="AA60" s="19">
        <v>16002026</v>
      </c>
      <c r="AB60" s="19" t="s">
        <v>247</v>
      </c>
      <c r="AC60" s="30" t="s">
        <v>392</v>
      </c>
      <c r="AD60" s="21" t="s">
        <v>509</v>
      </c>
      <c r="AE60" s="22"/>
      <c r="AF60" s="22"/>
    </row>
    <row r="61" spans="1:32" ht="76.5">
      <c r="A61" s="6">
        <v>61</v>
      </c>
      <c r="B61" s="7">
        <v>67001910</v>
      </c>
      <c r="C61" s="8" t="s">
        <v>510</v>
      </c>
      <c r="D61" s="9" t="s">
        <v>33</v>
      </c>
      <c r="E61" s="6" t="s">
        <v>360</v>
      </c>
      <c r="F61" s="6" t="s">
        <v>511</v>
      </c>
      <c r="G61" s="11" t="s">
        <v>512</v>
      </c>
      <c r="H61" s="6" t="s">
        <v>37</v>
      </c>
      <c r="I61" s="6" t="s">
        <v>38</v>
      </c>
      <c r="J61" s="12" t="s">
        <v>513</v>
      </c>
      <c r="K61" s="12" t="s">
        <v>514</v>
      </c>
      <c r="L61" s="23" t="s">
        <v>515</v>
      </c>
      <c r="M61" s="9" t="s">
        <v>389</v>
      </c>
      <c r="N61" s="9" t="s">
        <v>516</v>
      </c>
      <c r="O61" s="10" t="s">
        <v>44</v>
      </c>
      <c r="P61" s="10">
        <v>24</v>
      </c>
      <c r="Q61" s="14" t="s">
        <v>517</v>
      </c>
      <c r="R61" s="15">
        <v>84000000</v>
      </c>
      <c r="S61" s="15">
        <v>84000000</v>
      </c>
      <c r="T61" s="16">
        <v>12000000</v>
      </c>
      <c r="U61" s="10" t="s">
        <v>90</v>
      </c>
      <c r="V61" s="10" t="s">
        <v>90</v>
      </c>
      <c r="W61" s="17">
        <v>46036</v>
      </c>
      <c r="X61" s="18">
        <v>46036</v>
      </c>
      <c r="Y61" s="17">
        <v>46247</v>
      </c>
      <c r="Z61" s="17">
        <v>46247</v>
      </c>
      <c r="AA61" s="19">
        <v>16004626</v>
      </c>
      <c r="AB61" s="19" t="s">
        <v>247</v>
      </c>
      <c r="AC61" s="30" t="s">
        <v>392</v>
      </c>
      <c r="AD61" s="21" t="s">
        <v>518</v>
      </c>
      <c r="AE61" s="22"/>
      <c r="AF61" s="22"/>
    </row>
    <row r="62" spans="1:32" ht="76.5">
      <c r="A62" s="6">
        <v>62</v>
      </c>
      <c r="B62" s="7">
        <v>91293071</v>
      </c>
      <c r="C62" s="8" t="s">
        <v>519</v>
      </c>
      <c r="D62" s="9" t="s">
        <v>33</v>
      </c>
      <c r="E62" s="6" t="s">
        <v>395</v>
      </c>
      <c r="F62" s="6" t="s">
        <v>520</v>
      </c>
      <c r="G62" s="11" t="s">
        <v>521</v>
      </c>
      <c r="H62" s="6" t="s">
        <v>37</v>
      </c>
      <c r="I62" s="6" t="s">
        <v>151</v>
      </c>
      <c r="J62" s="12" t="s">
        <v>522</v>
      </c>
      <c r="K62" s="12" t="s">
        <v>523</v>
      </c>
      <c r="L62" s="23" t="s">
        <v>524</v>
      </c>
      <c r="M62" s="9" t="s">
        <v>389</v>
      </c>
      <c r="N62" s="13" t="s">
        <v>525</v>
      </c>
      <c r="O62" s="10" t="s">
        <v>44</v>
      </c>
      <c r="P62" s="10">
        <v>28</v>
      </c>
      <c r="Q62" s="14" t="s">
        <v>526</v>
      </c>
      <c r="R62" s="15">
        <v>176000000</v>
      </c>
      <c r="S62" s="15">
        <v>176000000</v>
      </c>
      <c r="T62" s="16">
        <v>16000000</v>
      </c>
      <c r="U62" s="10" t="s">
        <v>58</v>
      </c>
      <c r="V62" s="10" t="s">
        <v>58</v>
      </c>
      <c r="W62" s="17">
        <v>46035</v>
      </c>
      <c r="X62" s="18">
        <v>46035</v>
      </c>
      <c r="Y62" s="24">
        <v>46368</v>
      </c>
      <c r="Z62" s="24">
        <v>46368</v>
      </c>
      <c r="AA62" s="19">
        <v>16004926</v>
      </c>
      <c r="AB62" s="19" t="s">
        <v>247</v>
      </c>
      <c r="AC62" s="30" t="s">
        <v>392</v>
      </c>
      <c r="AD62" s="21" t="s">
        <v>527</v>
      </c>
      <c r="AE62" s="22"/>
      <c r="AF62" s="22"/>
    </row>
    <row r="63" spans="1:32" ht="51">
      <c r="A63" s="6">
        <v>63</v>
      </c>
      <c r="B63" s="7">
        <v>1010185027</v>
      </c>
      <c r="C63" s="9" t="s">
        <v>528</v>
      </c>
      <c r="D63" s="9" t="s">
        <v>33</v>
      </c>
      <c r="E63" s="6" t="s">
        <v>238</v>
      </c>
      <c r="F63" s="6" t="s">
        <v>343</v>
      </c>
      <c r="G63" s="11" t="s">
        <v>529</v>
      </c>
      <c r="H63" s="6" t="s">
        <v>37</v>
      </c>
      <c r="I63" s="6" t="s">
        <v>38</v>
      </c>
      <c r="J63" s="12" t="s">
        <v>530</v>
      </c>
      <c r="K63" s="12" t="s">
        <v>531</v>
      </c>
      <c r="L63" s="23" t="s">
        <v>532</v>
      </c>
      <c r="M63" s="9" t="s">
        <v>116</v>
      </c>
      <c r="N63" s="9" t="s">
        <v>533</v>
      </c>
      <c r="O63" s="10" t="s">
        <v>44</v>
      </c>
      <c r="P63" s="10">
        <v>19</v>
      </c>
      <c r="Q63" s="14" t="s">
        <v>534</v>
      </c>
      <c r="R63" s="15">
        <v>93500000</v>
      </c>
      <c r="S63" s="15">
        <v>93500000</v>
      </c>
      <c r="T63" s="16">
        <v>8500000</v>
      </c>
      <c r="U63" s="10" t="s">
        <v>58</v>
      </c>
      <c r="V63" s="10" t="s">
        <v>58</v>
      </c>
      <c r="W63" s="17">
        <v>46035</v>
      </c>
      <c r="X63" s="18">
        <v>46035</v>
      </c>
      <c r="Y63" s="24">
        <v>46368</v>
      </c>
      <c r="Z63" s="24">
        <v>46368</v>
      </c>
      <c r="AA63" s="19">
        <v>10300826</v>
      </c>
      <c r="AB63" s="19" t="s">
        <v>47</v>
      </c>
      <c r="AC63" s="20" t="s">
        <v>44</v>
      </c>
      <c r="AD63" s="21" t="s">
        <v>535</v>
      </c>
      <c r="AE63" s="22"/>
      <c r="AF63" s="22"/>
    </row>
    <row r="64" spans="1:32" ht="38.25">
      <c r="A64" s="6">
        <v>64</v>
      </c>
      <c r="B64" s="7">
        <v>9735751</v>
      </c>
      <c r="C64" s="8" t="s">
        <v>536</v>
      </c>
      <c r="D64" s="9" t="s">
        <v>33</v>
      </c>
      <c r="E64" s="6" t="s">
        <v>537</v>
      </c>
      <c r="F64" s="6" t="s">
        <v>538</v>
      </c>
      <c r="G64" s="11" t="s">
        <v>260</v>
      </c>
      <c r="H64" s="6" t="s">
        <v>37</v>
      </c>
      <c r="I64" s="6" t="s">
        <v>38</v>
      </c>
      <c r="J64" s="12" t="s">
        <v>363</v>
      </c>
      <c r="K64" s="12" t="s">
        <v>364</v>
      </c>
      <c r="L64" s="23" t="s">
        <v>539</v>
      </c>
      <c r="M64" s="9" t="s">
        <v>42</v>
      </c>
      <c r="N64" s="13" t="s">
        <v>540</v>
      </c>
      <c r="O64" s="10" t="s">
        <v>44</v>
      </c>
      <c r="P64" s="10">
        <v>19</v>
      </c>
      <c r="Q64" s="14" t="s">
        <v>541</v>
      </c>
      <c r="R64" s="15">
        <v>70040000</v>
      </c>
      <c r="S64" s="15">
        <v>70040000</v>
      </c>
      <c r="T64" s="16">
        <v>8755000</v>
      </c>
      <c r="U64" s="10" t="s">
        <v>46</v>
      </c>
      <c r="V64" s="10" t="s">
        <v>46</v>
      </c>
      <c r="W64" s="17">
        <v>46036</v>
      </c>
      <c r="X64" s="18">
        <v>46036</v>
      </c>
      <c r="Y64" s="17">
        <v>46278</v>
      </c>
      <c r="Z64" s="17">
        <v>46278</v>
      </c>
      <c r="AA64" s="19">
        <v>52002426</v>
      </c>
      <c r="AB64" s="19" t="s">
        <v>47</v>
      </c>
      <c r="AC64" s="20" t="s">
        <v>44</v>
      </c>
      <c r="AD64" s="21" t="s">
        <v>542</v>
      </c>
      <c r="AE64" s="22"/>
      <c r="AF64" s="22"/>
    </row>
    <row r="65" spans="1:32" ht="38.25">
      <c r="A65" s="6">
        <v>65</v>
      </c>
      <c r="B65" s="7">
        <v>1136886826</v>
      </c>
      <c r="C65" s="9" t="s">
        <v>543</v>
      </c>
      <c r="D65" s="9" t="s">
        <v>33</v>
      </c>
      <c r="E65" s="6" t="s">
        <v>238</v>
      </c>
      <c r="F65" s="6" t="s">
        <v>343</v>
      </c>
      <c r="G65" s="11" t="s">
        <v>36</v>
      </c>
      <c r="H65" s="6" t="s">
        <v>37</v>
      </c>
      <c r="I65" s="6" t="s">
        <v>38</v>
      </c>
      <c r="J65" s="12" t="s">
        <v>544</v>
      </c>
      <c r="K65" s="12" t="s">
        <v>241</v>
      </c>
      <c r="L65" s="23" t="s">
        <v>545</v>
      </c>
      <c r="M65" s="9" t="s">
        <v>176</v>
      </c>
      <c r="N65" s="13" t="s">
        <v>546</v>
      </c>
      <c r="O65" s="10" t="s">
        <v>44</v>
      </c>
      <c r="P65" s="10">
        <v>23</v>
      </c>
      <c r="Q65" s="14" t="s">
        <v>547</v>
      </c>
      <c r="R65" s="15">
        <v>121000000</v>
      </c>
      <c r="S65" s="15">
        <v>121000000</v>
      </c>
      <c r="T65" s="16">
        <v>11000000</v>
      </c>
      <c r="U65" s="10" t="s">
        <v>58</v>
      </c>
      <c r="V65" s="10" t="s">
        <v>58</v>
      </c>
      <c r="W65" s="17">
        <v>46036</v>
      </c>
      <c r="X65" s="18">
        <v>46036</v>
      </c>
      <c r="Y65" s="24">
        <v>46369</v>
      </c>
      <c r="Z65" s="24">
        <v>46369</v>
      </c>
      <c r="AA65" s="19">
        <v>50001026</v>
      </c>
      <c r="AB65" s="19" t="s">
        <v>47</v>
      </c>
      <c r="AC65" s="20" t="s">
        <v>44</v>
      </c>
      <c r="AD65" s="21" t="s">
        <v>548</v>
      </c>
      <c r="AE65" s="22"/>
      <c r="AF65" s="22"/>
    </row>
    <row r="66" spans="1:32" ht="38.25">
      <c r="A66" s="6">
        <v>66</v>
      </c>
      <c r="B66" s="7">
        <v>80724625</v>
      </c>
      <c r="C66" s="8" t="s">
        <v>549</v>
      </c>
      <c r="D66" s="9" t="s">
        <v>33</v>
      </c>
      <c r="E66" s="6" t="s">
        <v>238</v>
      </c>
      <c r="F66" s="6" t="s">
        <v>550</v>
      </c>
      <c r="G66" s="11" t="s">
        <v>304</v>
      </c>
      <c r="H66" s="6" t="s">
        <v>37</v>
      </c>
      <c r="I66" s="6" t="s">
        <v>38</v>
      </c>
      <c r="J66" s="12" t="s">
        <v>551</v>
      </c>
      <c r="K66" s="12" t="s">
        <v>336</v>
      </c>
      <c r="L66" s="23" t="s">
        <v>552</v>
      </c>
      <c r="M66" s="9" t="s">
        <v>375</v>
      </c>
      <c r="N66" s="13" t="s">
        <v>553</v>
      </c>
      <c r="O66" s="10" t="s">
        <v>44</v>
      </c>
      <c r="P66" s="10">
        <v>18</v>
      </c>
      <c r="Q66" s="14" t="s">
        <v>554</v>
      </c>
      <c r="R66" s="15">
        <v>86176178</v>
      </c>
      <c r="S66" s="15">
        <v>86176178</v>
      </c>
      <c r="T66" s="16" t="s">
        <v>555</v>
      </c>
      <c r="U66" s="10" t="s">
        <v>58</v>
      </c>
      <c r="V66" s="10" t="s">
        <v>58</v>
      </c>
      <c r="W66" s="17">
        <v>46035</v>
      </c>
      <c r="X66" s="18">
        <v>46035</v>
      </c>
      <c r="Y66" s="24">
        <v>46368</v>
      </c>
      <c r="Z66" s="24">
        <v>46368</v>
      </c>
      <c r="AA66" s="19">
        <v>80005826</v>
      </c>
      <c r="AB66" s="19" t="s">
        <v>47</v>
      </c>
      <c r="AC66" s="20" t="s">
        <v>44</v>
      </c>
      <c r="AD66" s="21" t="s">
        <v>556</v>
      </c>
      <c r="AE66" s="22"/>
      <c r="AF66" s="22"/>
    </row>
    <row r="67" spans="1:32" ht="51">
      <c r="A67" s="6">
        <v>67</v>
      </c>
      <c r="B67" s="7">
        <v>1015420665</v>
      </c>
      <c r="C67" s="8" t="s">
        <v>557</v>
      </c>
      <c r="D67" s="9" t="s">
        <v>33</v>
      </c>
      <c r="E67" s="6" t="s">
        <v>238</v>
      </c>
      <c r="F67" s="6" t="s">
        <v>343</v>
      </c>
      <c r="G67" s="11" t="s">
        <v>558</v>
      </c>
      <c r="H67" s="6" t="s">
        <v>37</v>
      </c>
      <c r="I67" s="6" t="s">
        <v>151</v>
      </c>
      <c r="J67" s="12" t="s">
        <v>559</v>
      </c>
      <c r="K67" s="12" t="s">
        <v>345</v>
      </c>
      <c r="L67" s="23" t="s">
        <v>560</v>
      </c>
      <c r="M67" s="9" t="s">
        <v>243</v>
      </c>
      <c r="N67" s="9" t="s">
        <v>561</v>
      </c>
      <c r="O67" s="10" t="s">
        <v>44</v>
      </c>
      <c r="P67" s="10">
        <v>21</v>
      </c>
      <c r="Q67" s="14" t="s">
        <v>562</v>
      </c>
      <c r="R67" s="15">
        <v>100000000</v>
      </c>
      <c r="S67" s="31">
        <v>45333333</v>
      </c>
      <c r="T67" s="16">
        <v>10000000</v>
      </c>
      <c r="U67" s="10" t="s">
        <v>378</v>
      </c>
      <c r="V67" s="10" t="s">
        <v>378</v>
      </c>
      <c r="W67" s="17">
        <v>46035</v>
      </c>
      <c r="X67" s="18">
        <v>46035</v>
      </c>
      <c r="Y67" s="24">
        <v>46338</v>
      </c>
      <c r="Z67" s="27">
        <v>46171</v>
      </c>
      <c r="AA67" s="19">
        <v>12000626</v>
      </c>
      <c r="AB67" s="19" t="s">
        <v>247</v>
      </c>
      <c r="AC67" s="30" t="s">
        <v>292</v>
      </c>
      <c r="AD67" s="21" t="s">
        <v>563</v>
      </c>
      <c r="AE67" s="26" t="s">
        <v>564</v>
      </c>
      <c r="AF67" s="26" t="s">
        <v>44</v>
      </c>
    </row>
    <row r="68" spans="1:32" ht="63.75">
      <c r="A68" s="6">
        <v>68</v>
      </c>
      <c r="B68" s="7">
        <v>1075656376</v>
      </c>
      <c r="C68" s="8" t="s">
        <v>565</v>
      </c>
      <c r="D68" s="9" t="s">
        <v>33</v>
      </c>
      <c r="E68" s="6" t="s">
        <v>238</v>
      </c>
      <c r="F68" s="6" t="s">
        <v>433</v>
      </c>
      <c r="G68" s="11" t="s">
        <v>566</v>
      </c>
      <c r="H68" s="6" t="s">
        <v>37</v>
      </c>
      <c r="I68" s="6" t="s">
        <v>38</v>
      </c>
      <c r="J68" s="12" t="s">
        <v>567</v>
      </c>
      <c r="K68" s="12" t="s">
        <v>336</v>
      </c>
      <c r="L68" s="23" t="s">
        <v>568</v>
      </c>
      <c r="M68" s="9" t="s">
        <v>354</v>
      </c>
      <c r="N68" s="13" t="s">
        <v>569</v>
      </c>
      <c r="O68" s="10" t="s">
        <v>44</v>
      </c>
      <c r="P68" s="10">
        <v>18</v>
      </c>
      <c r="Q68" s="14" t="s">
        <v>570</v>
      </c>
      <c r="R68" s="15">
        <v>82500000</v>
      </c>
      <c r="S68" s="15">
        <v>82500000</v>
      </c>
      <c r="T68" s="16">
        <v>7500000</v>
      </c>
      <c r="U68" s="10" t="s">
        <v>58</v>
      </c>
      <c r="V68" s="10" t="s">
        <v>58</v>
      </c>
      <c r="W68" s="17">
        <v>46036</v>
      </c>
      <c r="X68" s="18">
        <v>46036</v>
      </c>
      <c r="Y68" s="24">
        <v>46370</v>
      </c>
      <c r="Z68" s="24">
        <v>46370</v>
      </c>
      <c r="AA68" s="19">
        <v>40003426</v>
      </c>
      <c r="AB68" s="19" t="s">
        <v>247</v>
      </c>
      <c r="AC68" s="30" t="s">
        <v>357</v>
      </c>
      <c r="AD68" s="21" t="s">
        <v>571</v>
      </c>
      <c r="AE68" s="22"/>
      <c r="AF68" s="22"/>
    </row>
    <row r="69" spans="1:32" ht="63.75">
      <c r="A69" s="6">
        <v>69</v>
      </c>
      <c r="B69" s="7">
        <v>1061738576</v>
      </c>
      <c r="C69" s="8" t="s">
        <v>572</v>
      </c>
      <c r="D69" s="9" t="s">
        <v>33</v>
      </c>
      <c r="E69" s="6" t="s">
        <v>360</v>
      </c>
      <c r="F69" s="6" t="s">
        <v>573</v>
      </c>
      <c r="G69" s="11" t="s">
        <v>566</v>
      </c>
      <c r="H69" s="6" t="s">
        <v>37</v>
      </c>
      <c r="I69" s="6" t="s">
        <v>38</v>
      </c>
      <c r="J69" s="12" t="s">
        <v>574</v>
      </c>
      <c r="K69" s="12" t="s">
        <v>345</v>
      </c>
      <c r="L69" s="23" t="s">
        <v>575</v>
      </c>
      <c r="M69" s="9" t="s">
        <v>243</v>
      </c>
      <c r="N69" s="13" t="s">
        <v>576</v>
      </c>
      <c r="O69" s="10" t="s">
        <v>44</v>
      </c>
      <c r="P69" s="10">
        <v>21</v>
      </c>
      <c r="Q69" s="14" t="s">
        <v>577</v>
      </c>
      <c r="R69" s="15">
        <v>70000000</v>
      </c>
      <c r="S69" s="15">
        <v>70000000</v>
      </c>
      <c r="T69" s="16">
        <v>10000000</v>
      </c>
      <c r="U69" s="10" t="s">
        <v>90</v>
      </c>
      <c r="V69" s="10" t="s">
        <v>90</v>
      </c>
      <c r="W69" s="17">
        <v>46035</v>
      </c>
      <c r="X69" s="18">
        <v>46035</v>
      </c>
      <c r="Y69" s="17">
        <v>46246</v>
      </c>
      <c r="Z69" s="17">
        <v>46246</v>
      </c>
      <c r="AA69" s="19">
        <v>12001326</v>
      </c>
      <c r="AB69" s="19" t="s">
        <v>247</v>
      </c>
      <c r="AC69" s="30" t="s">
        <v>292</v>
      </c>
      <c r="AD69" s="21" t="s">
        <v>578</v>
      </c>
      <c r="AE69" s="22"/>
      <c r="AF69" s="22"/>
    </row>
    <row r="70" spans="1:32" ht="51">
      <c r="A70" s="6">
        <v>70</v>
      </c>
      <c r="B70" s="7">
        <v>79607416</v>
      </c>
      <c r="C70" s="8" t="s">
        <v>579</v>
      </c>
      <c r="D70" s="9" t="s">
        <v>33</v>
      </c>
      <c r="E70" s="6" t="s">
        <v>238</v>
      </c>
      <c r="F70" s="6" t="s">
        <v>343</v>
      </c>
      <c r="G70" s="11" t="s">
        <v>580</v>
      </c>
      <c r="H70" s="6" t="s">
        <v>37</v>
      </c>
      <c r="I70" s="6" t="s">
        <v>38</v>
      </c>
      <c r="J70" s="12" t="s">
        <v>581</v>
      </c>
      <c r="K70" s="12" t="s">
        <v>582</v>
      </c>
      <c r="L70" s="23" t="s">
        <v>583</v>
      </c>
      <c r="M70" s="9" t="s">
        <v>243</v>
      </c>
      <c r="N70" s="9" t="s">
        <v>584</v>
      </c>
      <c r="O70" s="10" t="s">
        <v>44</v>
      </c>
      <c r="P70" s="10">
        <v>20</v>
      </c>
      <c r="Q70" s="14" t="s">
        <v>585</v>
      </c>
      <c r="R70" s="15">
        <v>81000000</v>
      </c>
      <c r="S70" s="15">
        <v>81000000</v>
      </c>
      <c r="T70" s="16">
        <v>9000000</v>
      </c>
      <c r="U70" s="10" t="s">
        <v>319</v>
      </c>
      <c r="V70" s="10" t="s">
        <v>319</v>
      </c>
      <c r="W70" s="17">
        <v>46035</v>
      </c>
      <c r="X70" s="18">
        <v>46035</v>
      </c>
      <c r="Y70" s="24">
        <v>46308</v>
      </c>
      <c r="Z70" s="24">
        <v>46308</v>
      </c>
      <c r="AA70" s="19">
        <v>12000826</v>
      </c>
      <c r="AB70" s="19" t="s">
        <v>247</v>
      </c>
      <c r="AC70" s="30" t="s">
        <v>292</v>
      </c>
      <c r="AD70" s="21" t="s">
        <v>586</v>
      </c>
      <c r="AE70" s="22"/>
      <c r="AF70" s="22"/>
    </row>
    <row r="71" spans="1:32" ht="63.75">
      <c r="A71" s="6">
        <v>71</v>
      </c>
      <c r="B71" s="7">
        <v>1033750117</v>
      </c>
      <c r="C71" s="8" t="s">
        <v>587</v>
      </c>
      <c r="D71" s="9" t="s">
        <v>33</v>
      </c>
      <c r="E71" s="6" t="s">
        <v>238</v>
      </c>
      <c r="F71" s="6" t="s">
        <v>343</v>
      </c>
      <c r="G71" s="6" t="s">
        <v>588</v>
      </c>
      <c r="H71" s="6" t="s">
        <v>37</v>
      </c>
      <c r="I71" s="6" t="s">
        <v>38</v>
      </c>
      <c r="J71" s="12" t="s">
        <v>344</v>
      </c>
      <c r="K71" s="12" t="s">
        <v>589</v>
      </c>
      <c r="L71" s="23" t="s">
        <v>590</v>
      </c>
      <c r="M71" s="9" t="s">
        <v>243</v>
      </c>
      <c r="N71" s="13" t="s">
        <v>591</v>
      </c>
      <c r="O71" s="10" t="s">
        <v>44</v>
      </c>
      <c r="P71" s="10">
        <v>18</v>
      </c>
      <c r="Q71" s="14" t="s">
        <v>592</v>
      </c>
      <c r="R71" s="15">
        <v>72000000</v>
      </c>
      <c r="S71" s="15">
        <v>72000000</v>
      </c>
      <c r="T71" s="16">
        <v>8000000</v>
      </c>
      <c r="U71" s="10" t="s">
        <v>319</v>
      </c>
      <c r="V71" s="10" t="s">
        <v>319</v>
      </c>
      <c r="W71" s="17">
        <v>46035</v>
      </c>
      <c r="X71" s="18">
        <v>46035</v>
      </c>
      <c r="Y71" s="24">
        <v>46307</v>
      </c>
      <c r="Z71" s="24">
        <v>46307</v>
      </c>
      <c r="AA71" s="19">
        <v>12000526</v>
      </c>
      <c r="AB71" s="19" t="s">
        <v>247</v>
      </c>
      <c r="AC71" s="30" t="s">
        <v>292</v>
      </c>
      <c r="AD71" s="21" t="s">
        <v>593</v>
      </c>
      <c r="AE71" s="22"/>
      <c r="AF71" s="22"/>
    </row>
    <row r="72" spans="1:32" ht="63.75">
      <c r="A72" s="6">
        <v>72</v>
      </c>
      <c r="B72" s="7">
        <v>1152191025</v>
      </c>
      <c r="C72" s="8" t="s">
        <v>594</v>
      </c>
      <c r="D72" s="9" t="s">
        <v>33</v>
      </c>
      <c r="E72" s="6" t="s">
        <v>595</v>
      </c>
      <c r="F72" s="6" t="s">
        <v>596</v>
      </c>
      <c r="G72" s="11" t="s">
        <v>597</v>
      </c>
      <c r="H72" s="6" t="s">
        <v>85</v>
      </c>
      <c r="I72" s="6" t="s">
        <v>44</v>
      </c>
      <c r="J72" s="12" t="s">
        <v>44</v>
      </c>
      <c r="K72" s="12" t="s">
        <v>490</v>
      </c>
      <c r="L72" s="23" t="s">
        <v>598</v>
      </c>
      <c r="M72" s="9" t="s">
        <v>243</v>
      </c>
      <c r="N72" s="13" t="s">
        <v>599</v>
      </c>
      <c r="O72" s="10" t="s">
        <v>44</v>
      </c>
      <c r="P72" s="10">
        <v>10</v>
      </c>
      <c r="Q72" s="14" t="s">
        <v>600</v>
      </c>
      <c r="R72" s="15">
        <v>44100000</v>
      </c>
      <c r="S72" s="31">
        <v>9380000</v>
      </c>
      <c r="T72" s="16">
        <v>4200000</v>
      </c>
      <c r="U72" s="10" t="s">
        <v>601</v>
      </c>
      <c r="V72" s="10" t="s">
        <v>601</v>
      </c>
      <c r="W72" s="17">
        <v>46054</v>
      </c>
      <c r="X72" s="18">
        <v>46054</v>
      </c>
      <c r="Y72" s="24">
        <v>46356</v>
      </c>
      <c r="Z72" s="27">
        <v>46146</v>
      </c>
      <c r="AA72" s="19">
        <v>12001026</v>
      </c>
      <c r="AB72" s="19" t="s">
        <v>247</v>
      </c>
      <c r="AC72" s="30" t="s">
        <v>292</v>
      </c>
      <c r="AD72" s="21" t="s">
        <v>602</v>
      </c>
      <c r="AE72" s="26" t="s">
        <v>564</v>
      </c>
      <c r="AF72" s="26" t="s">
        <v>44</v>
      </c>
    </row>
    <row r="73" spans="1:32" ht="51">
      <c r="A73" s="6">
        <v>73</v>
      </c>
      <c r="B73" s="7">
        <v>1020732641</v>
      </c>
      <c r="C73" s="8" t="s">
        <v>603</v>
      </c>
      <c r="D73" s="9" t="s">
        <v>33</v>
      </c>
      <c r="E73" s="6" t="s">
        <v>238</v>
      </c>
      <c r="F73" s="6" t="s">
        <v>343</v>
      </c>
      <c r="G73" s="11" t="s">
        <v>434</v>
      </c>
      <c r="H73" s="6" t="s">
        <v>37</v>
      </c>
      <c r="I73" s="6" t="s">
        <v>38</v>
      </c>
      <c r="J73" s="12" t="s">
        <v>604</v>
      </c>
      <c r="K73" s="12" t="s">
        <v>605</v>
      </c>
      <c r="L73" s="23" t="s">
        <v>606</v>
      </c>
      <c r="M73" s="9" t="s">
        <v>243</v>
      </c>
      <c r="N73" s="13" t="s">
        <v>607</v>
      </c>
      <c r="O73" s="10" t="s">
        <v>44</v>
      </c>
      <c r="P73" s="10">
        <v>17</v>
      </c>
      <c r="Q73" s="14" t="s">
        <v>608</v>
      </c>
      <c r="R73" s="15">
        <v>49000000</v>
      </c>
      <c r="S73" s="15">
        <v>49000000</v>
      </c>
      <c r="T73" s="16">
        <v>7000000</v>
      </c>
      <c r="U73" s="10" t="s">
        <v>90</v>
      </c>
      <c r="V73" s="10" t="s">
        <v>90</v>
      </c>
      <c r="W73" s="17">
        <v>46035</v>
      </c>
      <c r="X73" s="18">
        <v>46035</v>
      </c>
      <c r="Y73" s="17">
        <v>46246</v>
      </c>
      <c r="Z73" s="17">
        <v>46246</v>
      </c>
      <c r="AA73" s="19">
        <v>12001526</v>
      </c>
      <c r="AB73" s="19" t="s">
        <v>247</v>
      </c>
      <c r="AC73" s="30" t="s">
        <v>248</v>
      </c>
      <c r="AD73" s="21" t="s">
        <v>609</v>
      </c>
      <c r="AE73" s="22"/>
      <c r="AF73" s="22"/>
    </row>
    <row r="74" spans="1:32" ht="76.5">
      <c r="A74" s="6">
        <v>74</v>
      </c>
      <c r="B74" s="7">
        <v>1023927132</v>
      </c>
      <c r="C74" s="8" t="s">
        <v>610</v>
      </c>
      <c r="D74" s="9" t="s">
        <v>33</v>
      </c>
      <c r="E74" s="6" t="s">
        <v>238</v>
      </c>
      <c r="F74" s="6" t="s">
        <v>343</v>
      </c>
      <c r="G74" s="11" t="s">
        <v>304</v>
      </c>
      <c r="H74" s="6" t="s">
        <v>37</v>
      </c>
      <c r="I74" s="6" t="s">
        <v>38</v>
      </c>
      <c r="J74" s="12" t="s">
        <v>611</v>
      </c>
      <c r="K74" s="12" t="s">
        <v>241</v>
      </c>
      <c r="L74" s="23" t="s">
        <v>612</v>
      </c>
      <c r="M74" s="9" t="s">
        <v>243</v>
      </c>
      <c r="N74" s="13" t="s">
        <v>613</v>
      </c>
      <c r="O74" s="10" t="s">
        <v>44</v>
      </c>
      <c r="P74" s="10">
        <v>23</v>
      </c>
      <c r="Q74" s="14" t="s">
        <v>614</v>
      </c>
      <c r="R74" s="15">
        <v>121000000</v>
      </c>
      <c r="S74" s="15">
        <v>121000000</v>
      </c>
      <c r="T74" s="16">
        <v>11000000</v>
      </c>
      <c r="U74" s="10" t="s">
        <v>58</v>
      </c>
      <c r="V74" s="10" t="s">
        <v>58</v>
      </c>
      <c r="W74" s="17">
        <v>46042</v>
      </c>
      <c r="X74" s="18">
        <v>46042</v>
      </c>
      <c r="Y74" s="24">
        <v>46369</v>
      </c>
      <c r="Z74" s="24">
        <v>46369</v>
      </c>
      <c r="AA74" s="19">
        <v>12001426</v>
      </c>
      <c r="AB74" s="19" t="s">
        <v>247</v>
      </c>
      <c r="AC74" s="30" t="s">
        <v>248</v>
      </c>
      <c r="AD74" s="21" t="s">
        <v>615</v>
      </c>
      <c r="AE74" s="22"/>
      <c r="AF74" s="22"/>
    </row>
    <row r="75" spans="1:32" ht="76.5">
      <c r="A75" s="6">
        <v>75</v>
      </c>
      <c r="B75" s="7">
        <v>1053613797</v>
      </c>
      <c r="C75" s="8" t="s">
        <v>616</v>
      </c>
      <c r="D75" s="9" t="s">
        <v>33</v>
      </c>
      <c r="E75" s="6" t="s">
        <v>617</v>
      </c>
      <c r="F75" s="6" t="s">
        <v>618</v>
      </c>
      <c r="G75" s="11" t="s">
        <v>36</v>
      </c>
      <c r="H75" s="6" t="s">
        <v>37</v>
      </c>
      <c r="I75" s="6" t="s">
        <v>38</v>
      </c>
      <c r="J75" s="12" t="s">
        <v>619</v>
      </c>
      <c r="K75" s="12" t="s">
        <v>364</v>
      </c>
      <c r="L75" s="23" t="s">
        <v>620</v>
      </c>
      <c r="M75" s="9" t="s">
        <v>184</v>
      </c>
      <c r="N75" s="13" t="s">
        <v>621</v>
      </c>
      <c r="O75" s="10" t="s">
        <v>44</v>
      </c>
      <c r="P75" s="10">
        <v>19</v>
      </c>
      <c r="Q75" s="14" t="s">
        <v>622</v>
      </c>
      <c r="R75" s="15">
        <v>51000000</v>
      </c>
      <c r="S75" s="15">
        <v>51000000</v>
      </c>
      <c r="T75" s="16">
        <v>8500000</v>
      </c>
      <c r="U75" s="10" t="s">
        <v>136</v>
      </c>
      <c r="V75" s="10" t="s">
        <v>136</v>
      </c>
      <c r="W75" s="17">
        <v>46035</v>
      </c>
      <c r="X75" s="18">
        <v>46035</v>
      </c>
      <c r="Y75" s="17">
        <v>46215</v>
      </c>
      <c r="Z75" s="17">
        <v>46215</v>
      </c>
      <c r="AA75" s="19">
        <v>20002126</v>
      </c>
      <c r="AB75" s="19" t="s">
        <v>47</v>
      </c>
      <c r="AC75" s="20" t="s">
        <v>44</v>
      </c>
      <c r="AD75" s="21" t="s">
        <v>623</v>
      </c>
      <c r="AE75" s="22"/>
      <c r="AF75" s="22"/>
    </row>
    <row r="76" spans="1:32" ht="51">
      <c r="A76" s="6">
        <v>76</v>
      </c>
      <c r="B76" s="7">
        <v>1013599834</v>
      </c>
      <c r="C76" s="8" t="s">
        <v>624</v>
      </c>
      <c r="D76" s="9" t="s">
        <v>33</v>
      </c>
      <c r="E76" s="6" t="s">
        <v>238</v>
      </c>
      <c r="F76" s="6" t="s">
        <v>625</v>
      </c>
      <c r="G76" s="11" t="s">
        <v>626</v>
      </c>
      <c r="H76" s="6" t="s">
        <v>37</v>
      </c>
      <c r="I76" s="6" t="s">
        <v>151</v>
      </c>
      <c r="J76" s="12" t="s">
        <v>627</v>
      </c>
      <c r="K76" s="12" t="s">
        <v>241</v>
      </c>
      <c r="L76" s="23" t="s">
        <v>628</v>
      </c>
      <c r="M76" s="9" t="s">
        <v>243</v>
      </c>
      <c r="N76" s="13" t="s">
        <v>629</v>
      </c>
      <c r="O76" s="10" t="s">
        <v>44</v>
      </c>
      <c r="P76" s="10" t="s">
        <v>245</v>
      </c>
      <c r="Q76" s="32" t="s">
        <v>630</v>
      </c>
      <c r="R76" s="15">
        <v>121000000</v>
      </c>
      <c r="S76" s="15">
        <v>121000000</v>
      </c>
      <c r="T76" s="16" t="s">
        <v>631</v>
      </c>
      <c r="U76" s="10" t="s">
        <v>632</v>
      </c>
      <c r="V76" s="10" t="s">
        <v>632</v>
      </c>
      <c r="W76" s="17">
        <v>46037</v>
      </c>
      <c r="X76" s="18">
        <v>46037</v>
      </c>
      <c r="Y76" s="24">
        <v>46370</v>
      </c>
      <c r="Z76" s="24">
        <v>46370</v>
      </c>
      <c r="AA76" s="19">
        <v>12002626</v>
      </c>
      <c r="AB76" s="19" t="s">
        <v>247</v>
      </c>
      <c r="AC76" s="30" t="s">
        <v>248</v>
      </c>
      <c r="AD76" s="21" t="s">
        <v>633</v>
      </c>
      <c r="AE76" s="22"/>
      <c r="AF76" s="22"/>
    </row>
    <row r="77" spans="1:32" ht="38.25">
      <c r="A77" s="6">
        <v>77</v>
      </c>
      <c r="B77" s="7">
        <v>80897404</v>
      </c>
      <c r="C77" s="8" t="s">
        <v>634</v>
      </c>
      <c r="D77" s="9" t="s">
        <v>33</v>
      </c>
      <c r="E77" s="6" t="s">
        <v>238</v>
      </c>
      <c r="F77" s="6" t="s">
        <v>635</v>
      </c>
      <c r="G77" s="11" t="s">
        <v>636</v>
      </c>
      <c r="H77" s="6" t="s">
        <v>37</v>
      </c>
      <c r="I77" s="6" t="s">
        <v>38</v>
      </c>
      <c r="J77" s="12" t="s">
        <v>637</v>
      </c>
      <c r="K77" s="6" t="s">
        <v>231</v>
      </c>
      <c r="L77" s="23" t="s">
        <v>638</v>
      </c>
      <c r="M77" s="9" t="s">
        <v>243</v>
      </c>
      <c r="N77" s="13" t="s">
        <v>639</v>
      </c>
      <c r="O77" s="10" t="s">
        <v>44</v>
      </c>
      <c r="P77" s="10" t="s">
        <v>640</v>
      </c>
      <c r="Q77" s="32" t="s">
        <v>641</v>
      </c>
      <c r="R77" s="15">
        <v>30000000</v>
      </c>
      <c r="S77" s="31">
        <v>22666666</v>
      </c>
      <c r="T77" s="16" t="s">
        <v>642</v>
      </c>
      <c r="U77" s="10" t="s">
        <v>643</v>
      </c>
      <c r="V77" s="10" t="s">
        <v>643</v>
      </c>
      <c r="W77" s="17">
        <v>46036</v>
      </c>
      <c r="X77" s="18">
        <v>46036</v>
      </c>
      <c r="Y77" s="17">
        <v>46216</v>
      </c>
      <c r="Z77" s="18">
        <v>46172</v>
      </c>
      <c r="AA77" s="19">
        <v>12002326</v>
      </c>
      <c r="AB77" s="19" t="s">
        <v>247</v>
      </c>
      <c r="AC77" s="30" t="s">
        <v>248</v>
      </c>
      <c r="AD77" s="21" t="s">
        <v>644</v>
      </c>
      <c r="AE77" s="26" t="s">
        <v>564</v>
      </c>
      <c r="AF77" s="26" t="s">
        <v>44</v>
      </c>
    </row>
    <row r="78" spans="1:32" ht="51">
      <c r="A78" s="6">
        <v>78</v>
      </c>
      <c r="B78" s="7">
        <v>1019021104</v>
      </c>
      <c r="C78" s="9" t="s">
        <v>645</v>
      </c>
      <c r="D78" s="9" t="s">
        <v>33</v>
      </c>
      <c r="E78" s="6" t="s">
        <v>617</v>
      </c>
      <c r="F78" s="6" t="s">
        <v>646</v>
      </c>
      <c r="G78" s="11" t="s">
        <v>647</v>
      </c>
      <c r="H78" s="6" t="s">
        <v>37</v>
      </c>
      <c r="I78" s="6" t="s">
        <v>38</v>
      </c>
      <c r="J78" s="12" t="s">
        <v>648</v>
      </c>
      <c r="K78" s="12" t="s">
        <v>241</v>
      </c>
      <c r="L78" s="23" t="s">
        <v>649</v>
      </c>
      <c r="M78" s="9" t="s">
        <v>243</v>
      </c>
      <c r="N78" s="13" t="s">
        <v>650</v>
      </c>
      <c r="O78" s="10" t="s">
        <v>44</v>
      </c>
      <c r="P78" s="10" t="s">
        <v>245</v>
      </c>
      <c r="Q78" s="33" t="s">
        <v>651</v>
      </c>
      <c r="R78" s="15">
        <v>121000000</v>
      </c>
      <c r="S78" s="15">
        <v>121000000</v>
      </c>
      <c r="T78" s="16">
        <v>11000000</v>
      </c>
      <c r="U78" s="10" t="s">
        <v>632</v>
      </c>
      <c r="V78" s="10" t="s">
        <v>632</v>
      </c>
      <c r="W78" s="17">
        <v>46042</v>
      </c>
      <c r="X78" s="18">
        <v>46042</v>
      </c>
      <c r="Y78" s="24">
        <v>46375</v>
      </c>
      <c r="Z78" s="24">
        <v>46375</v>
      </c>
      <c r="AA78" s="19">
        <v>12001726</v>
      </c>
      <c r="AB78" s="19" t="s">
        <v>247</v>
      </c>
      <c r="AC78" s="30" t="s">
        <v>248</v>
      </c>
      <c r="AD78" s="21" t="s">
        <v>652</v>
      </c>
      <c r="AE78" s="26" t="s">
        <v>164</v>
      </c>
      <c r="AF78" s="26" t="s">
        <v>653</v>
      </c>
    </row>
    <row r="79" spans="1:32" ht="51">
      <c r="A79" s="6">
        <v>79</v>
      </c>
      <c r="B79" s="7">
        <v>38288859</v>
      </c>
      <c r="C79" s="8" t="s">
        <v>654</v>
      </c>
      <c r="D79" s="9" t="s">
        <v>33</v>
      </c>
      <c r="E79" s="6" t="s">
        <v>277</v>
      </c>
      <c r="F79" s="6" t="s">
        <v>655</v>
      </c>
      <c r="G79" s="11" t="s">
        <v>434</v>
      </c>
      <c r="H79" s="6" t="s">
        <v>85</v>
      </c>
      <c r="I79" s="6" t="s">
        <v>44</v>
      </c>
      <c r="J79" s="12" t="s">
        <v>44</v>
      </c>
      <c r="K79" s="12" t="s">
        <v>656</v>
      </c>
      <c r="L79" s="23" t="s">
        <v>657</v>
      </c>
      <c r="M79" s="9" t="s">
        <v>243</v>
      </c>
      <c r="N79" s="13" t="s">
        <v>658</v>
      </c>
      <c r="O79" s="10" t="s">
        <v>44</v>
      </c>
      <c r="P79" s="10" t="s">
        <v>659</v>
      </c>
      <c r="Q79" s="14" t="s">
        <v>660</v>
      </c>
      <c r="R79" s="15">
        <v>70000000</v>
      </c>
      <c r="S79" s="15">
        <v>70000000</v>
      </c>
      <c r="T79" s="16" t="s">
        <v>661</v>
      </c>
      <c r="U79" s="10" t="s">
        <v>662</v>
      </c>
      <c r="V79" s="10" t="s">
        <v>662</v>
      </c>
      <c r="W79" s="17">
        <v>46037</v>
      </c>
      <c r="X79" s="18">
        <v>46037</v>
      </c>
      <c r="Y79" s="24">
        <v>46340</v>
      </c>
      <c r="Z79" s="24">
        <v>46340</v>
      </c>
      <c r="AA79" s="19">
        <v>12002726</v>
      </c>
      <c r="AB79" s="19" t="s">
        <v>247</v>
      </c>
      <c r="AC79" s="30" t="s">
        <v>248</v>
      </c>
      <c r="AD79" s="21" t="s">
        <v>663</v>
      </c>
      <c r="AE79" s="22"/>
      <c r="AF79" s="22"/>
    </row>
    <row r="80" spans="1:32" ht="63.75">
      <c r="A80" s="6">
        <v>80</v>
      </c>
      <c r="B80" s="7">
        <v>1015420665</v>
      </c>
      <c r="C80" s="9" t="s">
        <v>557</v>
      </c>
      <c r="D80" s="9" t="s">
        <v>33</v>
      </c>
      <c r="E80" s="6" t="s">
        <v>238</v>
      </c>
      <c r="F80" s="6" t="s">
        <v>664</v>
      </c>
      <c r="G80" s="6" t="s">
        <v>665</v>
      </c>
      <c r="H80" s="6" t="s">
        <v>85</v>
      </c>
      <c r="I80" s="6" t="s">
        <v>44</v>
      </c>
      <c r="J80" s="12" t="s">
        <v>44</v>
      </c>
      <c r="K80" s="12" t="s">
        <v>666</v>
      </c>
      <c r="L80" s="23" t="s">
        <v>667</v>
      </c>
      <c r="M80" s="9" t="s">
        <v>243</v>
      </c>
      <c r="N80" s="13" t="s">
        <v>668</v>
      </c>
      <c r="O80" s="10" t="s">
        <v>44</v>
      </c>
      <c r="P80" s="10" t="s">
        <v>215</v>
      </c>
      <c r="Q80" s="14" t="s">
        <v>669</v>
      </c>
      <c r="R80" s="15">
        <v>100000000</v>
      </c>
      <c r="S80" s="15">
        <v>100000000</v>
      </c>
      <c r="T80" s="16" t="s">
        <v>670</v>
      </c>
      <c r="U80" s="10" t="s">
        <v>662</v>
      </c>
      <c r="V80" s="10" t="s">
        <v>662</v>
      </c>
      <c r="W80" s="17">
        <v>46035</v>
      </c>
      <c r="X80" s="18">
        <v>46035</v>
      </c>
      <c r="Y80" s="24">
        <v>46338</v>
      </c>
      <c r="Z80" s="24">
        <v>46338</v>
      </c>
      <c r="AA80" s="19">
        <v>12001826</v>
      </c>
      <c r="AB80" s="19" t="s">
        <v>247</v>
      </c>
      <c r="AC80" s="30" t="s">
        <v>248</v>
      </c>
      <c r="AD80" s="21" t="s">
        <v>671</v>
      </c>
      <c r="AE80" s="26" t="s">
        <v>164</v>
      </c>
      <c r="AF80" s="8" t="s">
        <v>672</v>
      </c>
    </row>
    <row r="81" spans="1:32" ht="51">
      <c r="A81" s="6">
        <v>81</v>
      </c>
      <c r="B81" s="7">
        <v>11224811</v>
      </c>
      <c r="C81" s="8" t="s">
        <v>673</v>
      </c>
      <c r="D81" s="9" t="s">
        <v>33</v>
      </c>
      <c r="E81" s="6" t="s">
        <v>238</v>
      </c>
      <c r="F81" s="6" t="s">
        <v>625</v>
      </c>
      <c r="G81" s="11" t="s">
        <v>674</v>
      </c>
      <c r="H81" s="6" t="s">
        <v>37</v>
      </c>
      <c r="I81" s="6" t="s">
        <v>38</v>
      </c>
      <c r="J81" s="12" t="s">
        <v>675</v>
      </c>
      <c r="K81" s="12" t="s">
        <v>676</v>
      </c>
      <c r="L81" s="23" t="s">
        <v>677</v>
      </c>
      <c r="M81" s="9" t="s">
        <v>243</v>
      </c>
      <c r="N81" s="13" t="s">
        <v>678</v>
      </c>
      <c r="O81" s="10" t="s">
        <v>44</v>
      </c>
      <c r="P81" s="10" t="s">
        <v>225</v>
      </c>
      <c r="Q81" s="14" t="s">
        <v>679</v>
      </c>
      <c r="R81" s="15">
        <v>72000000</v>
      </c>
      <c r="S81" s="15">
        <v>72000000</v>
      </c>
      <c r="T81" s="16">
        <v>9000000</v>
      </c>
      <c r="U81" s="10" t="s">
        <v>680</v>
      </c>
      <c r="V81" s="10" t="s">
        <v>680</v>
      </c>
      <c r="W81" s="17">
        <v>46035</v>
      </c>
      <c r="X81" s="18">
        <v>46035</v>
      </c>
      <c r="Y81" s="17">
        <v>46277</v>
      </c>
      <c r="Z81" s="17">
        <v>46277</v>
      </c>
      <c r="AA81" s="19">
        <v>12002426</v>
      </c>
      <c r="AB81" s="19" t="s">
        <v>47</v>
      </c>
      <c r="AC81" s="20" t="s">
        <v>44</v>
      </c>
      <c r="AD81" s="21" t="s">
        <v>681</v>
      </c>
      <c r="AE81" s="22"/>
      <c r="AF81" s="22"/>
    </row>
    <row r="82" spans="1:32" ht="51">
      <c r="A82" s="6">
        <v>82</v>
      </c>
      <c r="B82" s="7">
        <v>1136880476</v>
      </c>
      <c r="C82" s="9" t="s">
        <v>682</v>
      </c>
      <c r="D82" s="9" t="s">
        <v>33</v>
      </c>
      <c r="E82" s="6" t="s">
        <v>238</v>
      </c>
      <c r="F82" s="6" t="s">
        <v>664</v>
      </c>
      <c r="G82" s="11" t="s">
        <v>440</v>
      </c>
      <c r="H82" s="6" t="s">
        <v>37</v>
      </c>
      <c r="I82" s="6" t="s">
        <v>38</v>
      </c>
      <c r="J82" s="12" t="s">
        <v>683</v>
      </c>
      <c r="K82" s="12" t="s">
        <v>455</v>
      </c>
      <c r="L82" s="23" t="s">
        <v>684</v>
      </c>
      <c r="M82" s="9" t="s">
        <v>184</v>
      </c>
      <c r="N82" s="9" t="s">
        <v>685</v>
      </c>
      <c r="O82" s="10" t="s">
        <v>44</v>
      </c>
      <c r="P82" s="10" t="s">
        <v>686</v>
      </c>
      <c r="Q82" s="14" t="s">
        <v>687</v>
      </c>
      <c r="R82" s="15">
        <v>68200000</v>
      </c>
      <c r="S82" s="31">
        <v>34719980</v>
      </c>
      <c r="T82" s="16">
        <v>6200000</v>
      </c>
      <c r="U82" s="10" t="s">
        <v>632</v>
      </c>
      <c r="V82" s="10" t="s">
        <v>632</v>
      </c>
      <c r="W82" s="17">
        <v>46035</v>
      </c>
      <c r="X82" s="18">
        <v>46035</v>
      </c>
      <c r="Y82" s="24">
        <v>46368</v>
      </c>
      <c r="Z82" s="24">
        <v>46204</v>
      </c>
      <c r="AA82" s="19">
        <v>20000926</v>
      </c>
      <c r="AB82" s="19" t="s">
        <v>47</v>
      </c>
      <c r="AC82" s="20" t="s">
        <v>44</v>
      </c>
      <c r="AD82" s="21" t="s">
        <v>688</v>
      </c>
      <c r="AE82" s="26" t="s">
        <v>564</v>
      </c>
      <c r="AF82" s="26" t="s">
        <v>689</v>
      </c>
    </row>
    <row r="83" spans="1:32" ht="63.75">
      <c r="A83" s="6">
        <v>83</v>
      </c>
      <c r="B83" s="7">
        <v>80165397</v>
      </c>
      <c r="C83" s="9" t="s">
        <v>690</v>
      </c>
      <c r="D83" s="9" t="s">
        <v>33</v>
      </c>
      <c r="E83" s="6" t="s">
        <v>238</v>
      </c>
      <c r="F83" s="6" t="s">
        <v>664</v>
      </c>
      <c r="G83" s="25" t="s">
        <v>691</v>
      </c>
      <c r="H83" s="6" t="s">
        <v>85</v>
      </c>
      <c r="I83" s="6" t="s">
        <v>44</v>
      </c>
      <c r="J83" s="12" t="s">
        <v>692</v>
      </c>
      <c r="K83" s="6" t="s">
        <v>427</v>
      </c>
      <c r="L83" s="23" t="s">
        <v>693</v>
      </c>
      <c r="M83" s="9" t="s">
        <v>694</v>
      </c>
      <c r="N83" s="13" t="s">
        <v>695</v>
      </c>
      <c r="O83" s="10" t="s">
        <v>44</v>
      </c>
      <c r="P83" s="10" t="s">
        <v>696</v>
      </c>
      <c r="Q83" s="14" t="s">
        <v>697</v>
      </c>
      <c r="R83" s="15">
        <v>43145850</v>
      </c>
      <c r="S83" s="15">
        <v>43145850</v>
      </c>
      <c r="T83" s="16">
        <v>3922350</v>
      </c>
      <c r="U83" s="10" t="s">
        <v>632</v>
      </c>
      <c r="V83" s="10" t="s">
        <v>632</v>
      </c>
      <c r="W83" s="17">
        <v>46035</v>
      </c>
      <c r="X83" s="18">
        <v>46035</v>
      </c>
      <c r="Y83" s="24">
        <v>46368</v>
      </c>
      <c r="Z83" s="24">
        <v>46368</v>
      </c>
      <c r="AA83" s="19">
        <v>15000726</v>
      </c>
      <c r="AB83" s="19" t="s">
        <v>247</v>
      </c>
      <c r="AC83" s="30" t="s">
        <v>248</v>
      </c>
      <c r="AD83" s="21" t="s">
        <v>698</v>
      </c>
      <c r="AE83" s="22"/>
      <c r="AF83" s="22"/>
    </row>
    <row r="84" spans="1:32" ht="63.75">
      <c r="A84" s="6">
        <v>84</v>
      </c>
      <c r="B84" s="7">
        <v>1030594847</v>
      </c>
      <c r="C84" s="8" t="s">
        <v>699</v>
      </c>
      <c r="D84" s="9" t="s">
        <v>33</v>
      </c>
      <c r="E84" s="6" t="s">
        <v>417</v>
      </c>
      <c r="F84" s="6" t="s">
        <v>418</v>
      </c>
      <c r="G84" s="25" t="s">
        <v>700</v>
      </c>
      <c r="H84" s="6" t="s">
        <v>37</v>
      </c>
      <c r="I84" s="6" t="s">
        <v>38</v>
      </c>
      <c r="J84" s="34"/>
      <c r="K84" s="6" t="s">
        <v>322</v>
      </c>
      <c r="L84" s="23" t="s">
        <v>701</v>
      </c>
      <c r="M84" s="9" t="s">
        <v>389</v>
      </c>
      <c r="N84" s="13" t="s">
        <v>702</v>
      </c>
      <c r="O84" s="10" t="s">
        <v>44</v>
      </c>
      <c r="P84" s="10" t="s">
        <v>640</v>
      </c>
      <c r="Q84" s="14" t="s">
        <v>703</v>
      </c>
      <c r="R84" s="15">
        <v>35000000</v>
      </c>
      <c r="S84" s="15">
        <v>35000000</v>
      </c>
      <c r="T84" s="16">
        <v>5000000</v>
      </c>
      <c r="U84" s="10" t="s">
        <v>704</v>
      </c>
      <c r="V84" s="10" t="s">
        <v>704</v>
      </c>
      <c r="W84" s="17">
        <v>46037</v>
      </c>
      <c r="X84" s="18">
        <v>46037</v>
      </c>
      <c r="Y84" s="17">
        <v>46248</v>
      </c>
      <c r="Z84" s="17">
        <v>46248</v>
      </c>
      <c r="AA84" s="19">
        <v>16001026</v>
      </c>
      <c r="AB84" s="19" t="s">
        <v>247</v>
      </c>
      <c r="AC84" s="30" t="s">
        <v>392</v>
      </c>
      <c r="AD84" s="21" t="s">
        <v>705</v>
      </c>
      <c r="AE84" s="22"/>
      <c r="AF84" s="22"/>
    </row>
    <row r="85" spans="1:32" ht="76.5">
      <c r="A85" s="6">
        <v>85</v>
      </c>
      <c r="B85" s="7">
        <v>1985214</v>
      </c>
      <c r="C85" s="8" t="s">
        <v>706</v>
      </c>
      <c r="D85" s="9" t="s">
        <v>33</v>
      </c>
      <c r="E85" s="6" t="s">
        <v>452</v>
      </c>
      <c r="F85" s="6" t="s">
        <v>707</v>
      </c>
      <c r="G85" s="11" t="s">
        <v>521</v>
      </c>
      <c r="H85" s="6" t="s">
        <v>37</v>
      </c>
      <c r="I85" s="6" t="s">
        <v>38</v>
      </c>
      <c r="J85" s="12" t="s">
        <v>708</v>
      </c>
      <c r="K85" s="12" t="s">
        <v>709</v>
      </c>
      <c r="L85" s="23" t="s">
        <v>710</v>
      </c>
      <c r="M85" s="9" t="s">
        <v>389</v>
      </c>
      <c r="N85" s="13" t="s">
        <v>711</v>
      </c>
      <c r="O85" s="10" t="s">
        <v>44</v>
      </c>
      <c r="P85" s="10" t="s">
        <v>215</v>
      </c>
      <c r="Q85" s="14" t="s">
        <v>712</v>
      </c>
      <c r="R85" s="15">
        <v>70000000</v>
      </c>
      <c r="S85" s="15">
        <v>70000000</v>
      </c>
      <c r="T85" s="16">
        <v>10000000</v>
      </c>
      <c r="U85" s="10" t="s">
        <v>704</v>
      </c>
      <c r="V85" s="10" t="s">
        <v>704</v>
      </c>
      <c r="W85" s="17">
        <v>46036</v>
      </c>
      <c r="X85" s="18">
        <v>46036</v>
      </c>
      <c r="Y85" s="17">
        <v>46247</v>
      </c>
      <c r="Z85" s="17">
        <v>46247</v>
      </c>
      <c r="AA85" s="19">
        <v>16001426</v>
      </c>
      <c r="AB85" s="19" t="s">
        <v>247</v>
      </c>
      <c r="AC85" s="30" t="s">
        <v>392</v>
      </c>
      <c r="AD85" s="21" t="s">
        <v>713</v>
      </c>
      <c r="AE85" s="22"/>
      <c r="AF85" s="22"/>
    </row>
    <row r="86" spans="1:32" ht="63.75">
      <c r="A86" s="6">
        <v>86</v>
      </c>
      <c r="B86" s="7">
        <v>1063490075</v>
      </c>
      <c r="C86" s="9" t="s">
        <v>714</v>
      </c>
      <c r="D86" s="9" t="s">
        <v>33</v>
      </c>
      <c r="E86" s="6" t="s">
        <v>715</v>
      </c>
      <c r="F86" s="6" t="s">
        <v>716</v>
      </c>
      <c r="G86" s="11" t="s">
        <v>102</v>
      </c>
      <c r="H86" s="6" t="s">
        <v>85</v>
      </c>
      <c r="I86" s="6" t="s">
        <v>44</v>
      </c>
      <c r="J86" s="12" t="s">
        <v>44</v>
      </c>
      <c r="K86" s="12" t="s">
        <v>717</v>
      </c>
      <c r="L86" s="23" t="s">
        <v>718</v>
      </c>
      <c r="M86" s="9" t="s">
        <v>375</v>
      </c>
      <c r="N86" s="13" t="s">
        <v>719</v>
      </c>
      <c r="O86" s="10" t="s">
        <v>44</v>
      </c>
      <c r="P86" s="10" t="s">
        <v>720</v>
      </c>
      <c r="Q86" s="14" t="s">
        <v>377</v>
      </c>
      <c r="R86" s="15">
        <v>45406420</v>
      </c>
      <c r="S86" s="15">
        <v>45406420</v>
      </c>
      <c r="T86" s="16">
        <v>4540642</v>
      </c>
      <c r="U86" s="10" t="s">
        <v>662</v>
      </c>
      <c r="V86" s="10" t="s">
        <v>662</v>
      </c>
      <c r="W86" s="17">
        <v>46035</v>
      </c>
      <c r="X86" s="18">
        <v>46035</v>
      </c>
      <c r="Y86" s="24">
        <v>46338</v>
      </c>
      <c r="Z86" s="24">
        <v>46338</v>
      </c>
      <c r="AA86" s="19">
        <v>80002826</v>
      </c>
      <c r="AB86" s="19" t="s">
        <v>247</v>
      </c>
      <c r="AC86" s="30" t="s">
        <v>248</v>
      </c>
      <c r="AD86" s="21" t="s">
        <v>721</v>
      </c>
      <c r="AE86" s="22"/>
      <c r="AF86" s="22"/>
    </row>
    <row r="87" spans="1:32" ht="76.5">
      <c r="A87" s="6">
        <v>87</v>
      </c>
      <c r="B87" s="7">
        <v>1020724281</v>
      </c>
      <c r="C87" s="8" t="s">
        <v>722</v>
      </c>
      <c r="D87" s="9" t="s">
        <v>33</v>
      </c>
      <c r="E87" s="6" t="s">
        <v>210</v>
      </c>
      <c r="F87" s="6" t="s">
        <v>723</v>
      </c>
      <c r="G87" s="11" t="s">
        <v>724</v>
      </c>
      <c r="H87" s="6" t="s">
        <v>37</v>
      </c>
      <c r="I87" s="6" t="s">
        <v>38</v>
      </c>
      <c r="J87" s="12" t="s">
        <v>725</v>
      </c>
      <c r="K87" s="12" t="s">
        <v>222</v>
      </c>
      <c r="L87" s="23" t="s">
        <v>726</v>
      </c>
      <c r="M87" s="9" t="s">
        <v>184</v>
      </c>
      <c r="N87" s="13" t="s">
        <v>727</v>
      </c>
      <c r="O87" s="10" t="s">
        <v>44</v>
      </c>
      <c r="P87" s="10" t="s">
        <v>225</v>
      </c>
      <c r="Q87" s="14" t="s">
        <v>728</v>
      </c>
      <c r="R87" s="15">
        <v>55800000</v>
      </c>
      <c r="S87" s="15">
        <v>55800000</v>
      </c>
      <c r="T87" s="16">
        <v>9300000</v>
      </c>
      <c r="U87" s="10" t="s">
        <v>643</v>
      </c>
      <c r="V87" s="10" t="s">
        <v>643</v>
      </c>
      <c r="W87" s="17">
        <v>46042</v>
      </c>
      <c r="X87" s="18">
        <v>46042</v>
      </c>
      <c r="Y87" s="17">
        <v>46222</v>
      </c>
      <c r="Z87" s="17">
        <v>46222</v>
      </c>
      <c r="AA87" s="19">
        <v>20002426</v>
      </c>
      <c r="AB87" s="19" t="s">
        <v>47</v>
      </c>
      <c r="AC87" s="20" t="s">
        <v>44</v>
      </c>
      <c r="AD87" s="21" t="s">
        <v>729</v>
      </c>
      <c r="AE87" s="22"/>
      <c r="AF87" s="22"/>
    </row>
    <row r="88" spans="1:32" ht="63.75">
      <c r="A88" s="6">
        <v>88</v>
      </c>
      <c r="B88" s="7">
        <v>1098762816</v>
      </c>
      <c r="C88" s="8" t="s">
        <v>730</v>
      </c>
      <c r="D88" s="9" t="s">
        <v>33</v>
      </c>
      <c r="E88" s="6" t="s">
        <v>395</v>
      </c>
      <c r="F88" s="6" t="s">
        <v>520</v>
      </c>
      <c r="G88" s="11" t="s">
        <v>36</v>
      </c>
      <c r="H88" s="6" t="s">
        <v>85</v>
      </c>
      <c r="I88" s="6" t="s">
        <v>44</v>
      </c>
      <c r="J88" s="12" t="s">
        <v>44</v>
      </c>
      <c r="K88" s="12" t="s">
        <v>455</v>
      </c>
      <c r="L88" s="23" t="s">
        <v>718</v>
      </c>
      <c r="M88" s="9" t="s">
        <v>375</v>
      </c>
      <c r="N88" s="13" t="s">
        <v>731</v>
      </c>
      <c r="O88" s="10" t="s">
        <v>44</v>
      </c>
      <c r="P88" s="10" t="s">
        <v>720</v>
      </c>
      <c r="Q88" s="14" t="s">
        <v>377</v>
      </c>
      <c r="R88" s="15">
        <v>45406420</v>
      </c>
      <c r="S88" s="15">
        <v>45406420</v>
      </c>
      <c r="T88" s="16">
        <v>4540642</v>
      </c>
      <c r="U88" s="10" t="s">
        <v>662</v>
      </c>
      <c r="V88" s="10" t="s">
        <v>662</v>
      </c>
      <c r="W88" s="17">
        <v>46035</v>
      </c>
      <c r="X88" s="18">
        <v>46035</v>
      </c>
      <c r="Y88" s="24">
        <v>46338</v>
      </c>
      <c r="Z88" s="24">
        <v>46338</v>
      </c>
      <c r="AA88" s="19">
        <v>80003326</v>
      </c>
      <c r="AB88" s="19" t="s">
        <v>247</v>
      </c>
      <c r="AC88" s="30" t="s">
        <v>248</v>
      </c>
      <c r="AD88" s="21" t="s">
        <v>732</v>
      </c>
      <c r="AE88" s="22"/>
      <c r="AF88" s="22"/>
    </row>
    <row r="89" spans="1:32" ht="63.75">
      <c r="A89" s="6">
        <v>89</v>
      </c>
      <c r="B89" s="7">
        <v>1075664466</v>
      </c>
      <c r="C89" s="8" t="s">
        <v>733</v>
      </c>
      <c r="D89" s="9" t="s">
        <v>33</v>
      </c>
      <c r="E89" s="6" t="s">
        <v>238</v>
      </c>
      <c r="F89" s="6" t="s">
        <v>734</v>
      </c>
      <c r="G89" s="11" t="s">
        <v>489</v>
      </c>
      <c r="H89" s="6" t="s">
        <v>85</v>
      </c>
      <c r="I89" s="6" t="s">
        <v>44</v>
      </c>
      <c r="J89" s="12" t="s">
        <v>44</v>
      </c>
      <c r="K89" s="12" t="s">
        <v>336</v>
      </c>
      <c r="L89" s="23" t="s">
        <v>735</v>
      </c>
      <c r="M89" s="9" t="s">
        <v>184</v>
      </c>
      <c r="N89" s="13" t="s">
        <v>736</v>
      </c>
      <c r="O89" s="10" t="s">
        <v>44</v>
      </c>
      <c r="P89" s="10" t="s">
        <v>339</v>
      </c>
      <c r="Q89" s="14" t="s">
        <v>737</v>
      </c>
      <c r="R89" s="15">
        <v>48000000</v>
      </c>
      <c r="S89" s="15">
        <v>48000000</v>
      </c>
      <c r="T89" s="16">
        <v>8000000</v>
      </c>
      <c r="U89" s="10" t="s">
        <v>643</v>
      </c>
      <c r="V89" s="10" t="s">
        <v>643</v>
      </c>
      <c r="W89" s="17">
        <v>46035</v>
      </c>
      <c r="X89" s="18">
        <v>46035</v>
      </c>
      <c r="Y89" s="17">
        <v>46215</v>
      </c>
      <c r="Z89" s="17">
        <v>46215</v>
      </c>
      <c r="AA89" s="19">
        <v>20003926</v>
      </c>
      <c r="AB89" s="19" t="s">
        <v>47</v>
      </c>
      <c r="AC89" s="20" t="s">
        <v>44</v>
      </c>
      <c r="AD89" s="21" t="s">
        <v>738</v>
      </c>
      <c r="AE89" s="22"/>
      <c r="AF89" s="22"/>
    </row>
    <row r="90" spans="1:32" ht="63.75">
      <c r="A90" s="6">
        <v>90</v>
      </c>
      <c r="B90" s="7">
        <v>64556512</v>
      </c>
      <c r="C90" s="8" t="s">
        <v>739</v>
      </c>
      <c r="D90" s="9" t="s">
        <v>33</v>
      </c>
      <c r="E90" s="6" t="s">
        <v>740</v>
      </c>
      <c r="F90" s="6" t="s">
        <v>741</v>
      </c>
      <c r="G90" s="11" t="s">
        <v>36</v>
      </c>
      <c r="H90" s="6" t="s">
        <v>85</v>
      </c>
      <c r="I90" s="6" t="s">
        <v>44</v>
      </c>
      <c r="J90" s="12" t="s">
        <v>44</v>
      </c>
      <c r="K90" s="12" t="s">
        <v>455</v>
      </c>
      <c r="L90" s="23" t="s">
        <v>718</v>
      </c>
      <c r="M90" s="9" t="s">
        <v>375</v>
      </c>
      <c r="N90" s="13" t="s">
        <v>742</v>
      </c>
      <c r="O90" s="10" t="s">
        <v>44</v>
      </c>
      <c r="P90" s="10" t="s">
        <v>720</v>
      </c>
      <c r="Q90" s="14" t="s">
        <v>377</v>
      </c>
      <c r="R90" s="15">
        <v>45406420</v>
      </c>
      <c r="S90" s="15">
        <v>45406420</v>
      </c>
      <c r="T90" s="16">
        <v>4540642</v>
      </c>
      <c r="U90" s="10" t="s">
        <v>662</v>
      </c>
      <c r="V90" s="10" t="s">
        <v>662</v>
      </c>
      <c r="W90" s="17">
        <v>46035</v>
      </c>
      <c r="X90" s="18">
        <v>46035</v>
      </c>
      <c r="Y90" s="24">
        <v>46338</v>
      </c>
      <c r="Z90" s="24">
        <v>46338</v>
      </c>
      <c r="AA90" s="19">
        <v>80003026</v>
      </c>
      <c r="AB90" s="19" t="s">
        <v>247</v>
      </c>
      <c r="AC90" s="30" t="s">
        <v>248</v>
      </c>
      <c r="AD90" s="21" t="s">
        <v>743</v>
      </c>
      <c r="AE90" s="22"/>
      <c r="AF90" s="22"/>
    </row>
    <row r="91" spans="1:32" ht="63.75">
      <c r="A91" s="6">
        <v>91</v>
      </c>
      <c r="B91" s="7">
        <v>1096207097</v>
      </c>
      <c r="C91" s="8" t="s">
        <v>744</v>
      </c>
      <c r="D91" s="9" t="s">
        <v>33</v>
      </c>
      <c r="E91" s="6" t="s">
        <v>395</v>
      </c>
      <c r="F91" s="6" t="s">
        <v>520</v>
      </c>
      <c r="G91" s="11" t="s">
        <v>102</v>
      </c>
      <c r="H91" s="6" t="s">
        <v>85</v>
      </c>
      <c r="I91" s="6" t="s">
        <v>44</v>
      </c>
      <c r="J91" s="12" t="s">
        <v>44</v>
      </c>
      <c r="K91" s="12" t="s">
        <v>455</v>
      </c>
      <c r="L91" s="23" t="s">
        <v>718</v>
      </c>
      <c r="M91" s="9" t="s">
        <v>375</v>
      </c>
      <c r="N91" s="13" t="s">
        <v>745</v>
      </c>
      <c r="O91" s="10" t="s">
        <v>44</v>
      </c>
      <c r="P91" s="10" t="s">
        <v>720</v>
      </c>
      <c r="Q91" s="14" t="s">
        <v>377</v>
      </c>
      <c r="R91" s="15">
        <v>45406420</v>
      </c>
      <c r="S91" s="15">
        <v>45406420</v>
      </c>
      <c r="T91" s="16">
        <v>4540642</v>
      </c>
      <c r="U91" s="10" t="s">
        <v>662</v>
      </c>
      <c r="V91" s="10" t="s">
        <v>662</v>
      </c>
      <c r="W91" s="17">
        <v>46037</v>
      </c>
      <c r="X91" s="18">
        <v>46037</v>
      </c>
      <c r="Y91" s="24">
        <v>46340</v>
      </c>
      <c r="Z91" s="24">
        <v>46340</v>
      </c>
      <c r="AA91" s="19">
        <v>80003426</v>
      </c>
      <c r="AB91" s="19" t="s">
        <v>247</v>
      </c>
      <c r="AC91" s="30" t="s">
        <v>248</v>
      </c>
      <c r="AD91" s="21" t="s">
        <v>746</v>
      </c>
      <c r="AE91" s="22"/>
      <c r="AF91" s="22"/>
    </row>
    <row r="92" spans="1:32" ht="38.25">
      <c r="A92" s="6">
        <v>92</v>
      </c>
      <c r="B92" s="7">
        <v>7180585</v>
      </c>
      <c r="C92" s="8" t="s">
        <v>747</v>
      </c>
      <c r="D92" s="9" t="s">
        <v>33</v>
      </c>
      <c r="E92" s="6" t="s">
        <v>748</v>
      </c>
      <c r="F92" s="6" t="s">
        <v>749</v>
      </c>
      <c r="G92" s="11" t="s">
        <v>102</v>
      </c>
      <c r="H92" s="6" t="s">
        <v>37</v>
      </c>
      <c r="I92" s="6" t="s">
        <v>38</v>
      </c>
      <c r="J92" s="12" t="s">
        <v>750</v>
      </c>
      <c r="K92" s="12" t="s">
        <v>280</v>
      </c>
      <c r="L92" s="9" t="s">
        <v>751</v>
      </c>
      <c r="M92" s="9" t="s">
        <v>752</v>
      </c>
      <c r="N92" s="13" t="s">
        <v>753</v>
      </c>
      <c r="O92" s="10" t="s">
        <v>44</v>
      </c>
      <c r="P92" s="10" t="s">
        <v>215</v>
      </c>
      <c r="Q92" s="14" t="s">
        <v>754</v>
      </c>
      <c r="R92" s="15">
        <v>104500000</v>
      </c>
      <c r="S92" s="15">
        <v>104500000</v>
      </c>
      <c r="T92" s="16">
        <v>9500000</v>
      </c>
      <c r="U92" s="10" t="s">
        <v>632</v>
      </c>
      <c r="V92" s="10" t="s">
        <v>632</v>
      </c>
      <c r="W92" s="17">
        <v>46035</v>
      </c>
      <c r="X92" s="18">
        <v>46035</v>
      </c>
      <c r="Y92" s="24">
        <v>46368</v>
      </c>
      <c r="Z92" s="24">
        <v>46368</v>
      </c>
      <c r="AA92" s="19">
        <v>54000926</v>
      </c>
      <c r="AB92" s="19" t="s">
        <v>47</v>
      </c>
      <c r="AC92" s="20" t="s">
        <v>44</v>
      </c>
      <c r="AD92" s="21" t="s">
        <v>755</v>
      </c>
      <c r="AE92" s="22"/>
      <c r="AF92" s="22"/>
    </row>
    <row r="93" spans="1:32" ht="89.25">
      <c r="A93" s="6">
        <v>93</v>
      </c>
      <c r="B93" s="7">
        <v>63338202</v>
      </c>
      <c r="C93" s="9" t="s">
        <v>756</v>
      </c>
      <c r="D93" s="9" t="s">
        <v>33</v>
      </c>
      <c r="E93" s="6" t="s">
        <v>395</v>
      </c>
      <c r="F93" s="6" t="s">
        <v>520</v>
      </c>
      <c r="G93" s="11" t="s">
        <v>295</v>
      </c>
      <c r="H93" s="6" t="s">
        <v>85</v>
      </c>
      <c r="I93" s="6" t="s">
        <v>44</v>
      </c>
      <c r="J93" s="12" t="s">
        <v>44</v>
      </c>
      <c r="K93" s="6" t="s">
        <v>296</v>
      </c>
      <c r="L93" s="23" t="s">
        <v>757</v>
      </c>
      <c r="M93" s="9" t="s">
        <v>354</v>
      </c>
      <c r="N93" s="13" t="s">
        <v>758</v>
      </c>
      <c r="O93" s="10" t="s">
        <v>44</v>
      </c>
      <c r="P93" s="10" t="s">
        <v>299</v>
      </c>
      <c r="Q93" s="14" t="s">
        <v>759</v>
      </c>
      <c r="R93" s="15">
        <v>28080000</v>
      </c>
      <c r="S93" s="15">
        <v>28080000</v>
      </c>
      <c r="T93" s="16">
        <v>2808000</v>
      </c>
      <c r="U93" s="10" t="s">
        <v>662</v>
      </c>
      <c r="V93" s="10" t="s">
        <v>662</v>
      </c>
      <c r="W93" s="17">
        <v>46042</v>
      </c>
      <c r="X93" s="18">
        <v>46042</v>
      </c>
      <c r="Y93" s="24">
        <v>46346</v>
      </c>
      <c r="Z93" s="24">
        <v>46346</v>
      </c>
      <c r="AA93" s="19">
        <v>40001226</v>
      </c>
      <c r="AB93" s="19" t="s">
        <v>47</v>
      </c>
      <c r="AC93" s="20" t="s">
        <v>44</v>
      </c>
      <c r="AD93" s="21" t="s">
        <v>760</v>
      </c>
      <c r="AE93" s="22"/>
      <c r="AF93" s="22"/>
    </row>
    <row r="94" spans="1:32" ht="63.75">
      <c r="A94" s="6">
        <v>94</v>
      </c>
      <c r="B94" s="7">
        <v>1123626600</v>
      </c>
      <c r="C94" s="8" t="s">
        <v>761</v>
      </c>
      <c r="D94" s="9" t="s">
        <v>33</v>
      </c>
      <c r="E94" s="6" t="s">
        <v>762</v>
      </c>
      <c r="F94" s="6" t="s">
        <v>762</v>
      </c>
      <c r="G94" s="11" t="s">
        <v>102</v>
      </c>
      <c r="H94" s="6" t="s">
        <v>85</v>
      </c>
      <c r="I94" s="6" t="s">
        <v>44</v>
      </c>
      <c r="J94" s="12" t="s">
        <v>44</v>
      </c>
      <c r="K94" s="12" t="s">
        <v>455</v>
      </c>
      <c r="L94" s="23" t="s">
        <v>718</v>
      </c>
      <c r="M94" s="9" t="s">
        <v>375</v>
      </c>
      <c r="N94" s="9" t="s">
        <v>763</v>
      </c>
      <c r="O94" s="10" t="s">
        <v>44</v>
      </c>
      <c r="P94" s="10" t="s">
        <v>720</v>
      </c>
      <c r="Q94" s="14" t="s">
        <v>377</v>
      </c>
      <c r="R94" s="15">
        <v>40865778</v>
      </c>
      <c r="S94" s="15">
        <v>40865778</v>
      </c>
      <c r="T94" s="16">
        <v>4540642</v>
      </c>
      <c r="U94" s="10" t="s">
        <v>764</v>
      </c>
      <c r="V94" s="10" t="s">
        <v>764</v>
      </c>
      <c r="W94" s="17">
        <v>46035</v>
      </c>
      <c r="X94" s="18">
        <v>46035</v>
      </c>
      <c r="Y94" s="24">
        <v>46307</v>
      </c>
      <c r="Z94" s="24">
        <v>46307</v>
      </c>
      <c r="AA94" s="19">
        <v>80002226</v>
      </c>
      <c r="AB94" s="19" t="s">
        <v>247</v>
      </c>
      <c r="AC94" s="30" t="s">
        <v>248</v>
      </c>
      <c r="AD94" s="21" t="s">
        <v>765</v>
      </c>
      <c r="AE94" s="22"/>
      <c r="AF94" s="22"/>
    </row>
    <row r="95" spans="1:32" ht="63.75">
      <c r="A95" s="6">
        <v>95</v>
      </c>
      <c r="B95" s="7">
        <v>1098696425</v>
      </c>
      <c r="C95" s="8" t="s">
        <v>766</v>
      </c>
      <c r="D95" s="9" t="s">
        <v>33</v>
      </c>
      <c r="E95" s="6" t="s">
        <v>740</v>
      </c>
      <c r="F95" s="6" t="s">
        <v>767</v>
      </c>
      <c r="G95" s="11" t="s">
        <v>768</v>
      </c>
      <c r="H95" s="6" t="s">
        <v>37</v>
      </c>
      <c r="I95" s="6" t="s">
        <v>151</v>
      </c>
      <c r="J95" s="12" t="s">
        <v>769</v>
      </c>
      <c r="K95" s="6" t="s">
        <v>531</v>
      </c>
      <c r="L95" s="23" t="s">
        <v>770</v>
      </c>
      <c r="M95" s="9" t="s">
        <v>184</v>
      </c>
      <c r="N95" s="9" t="s">
        <v>771</v>
      </c>
      <c r="O95" s="10" t="s">
        <v>44</v>
      </c>
      <c r="P95" s="10" t="s">
        <v>772</v>
      </c>
      <c r="Q95" s="14" t="s">
        <v>773</v>
      </c>
      <c r="R95" s="15">
        <v>52200000</v>
      </c>
      <c r="S95" s="15">
        <v>52200000</v>
      </c>
      <c r="T95" s="16">
        <v>8700000</v>
      </c>
      <c r="U95" s="10" t="s">
        <v>643</v>
      </c>
      <c r="V95" s="10" t="s">
        <v>643</v>
      </c>
      <c r="W95" s="17">
        <v>46036</v>
      </c>
      <c r="X95" s="18">
        <v>46036</v>
      </c>
      <c r="Y95" s="17">
        <v>46216</v>
      </c>
      <c r="Z95" s="17">
        <v>46216</v>
      </c>
      <c r="AA95" s="19">
        <v>20002626</v>
      </c>
      <c r="AB95" s="19" t="s">
        <v>47</v>
      </c>
      <c r="AC95" s="20" t="s">
        <v>44</v>
      </c>
      <c r="AD95" s="21" t="s">
        <v>774</v>
      </c>
      <c r="AE95" s="22"/>
      <c r="AF95" s="22"/>
    </row>
    <row r="96" spans="1:32" ht="51">
      <c r="A96" s="6">
        <v>96</v>
      </c>
      <c r="B96" s="7">
        <v>39708301</v>
      </c>
      <c r="C96" s="8" t="s">
        <v>775</v>
      </c>
      <c r="D96" s="9" t="s">
        <v>33</v>
      </c>
      <c r="E96" s="6" t="s">
        <v>238</v>
      </c>
      <c r="F96" s="6" t="s">
        <v>776</v>
      </c>
      <c r="G96" s="11" t="s">
        <v>777</v>
      </c>
      <c r="H96" s="6" t="s">
        <v>37</v>
      </c>
      <c r="I96" s="6" t="s">
        <v>38</v>
      </c>
      <c r="J96" s="12" t="s">
        <v>778</v>
      </c>
      <c r="K96" s="12" t="s">
        <v>280</v>
      </c>
      <c r="L96" s="23" t="s">
        <v>779</v>
      </c>
      <c r="M96" s="9" t="s">
        <v>752</v>
      </c>
      <c r="N96" s="13" t="s">
        <v>780</v>
      </c>
      <c r="O96" s="10" t="s">
        <v>44</v>
      </c>
      <c r="P96" s="10" t="s">
        <v>215</v>
      </c>
      <c r="Q96" s="14" t="s">
        <v>781</v>
      </c>
      <c r="R96" s="15">
        <v>109901000</v>
      </c>
      <c r="S96" s="15">
        <v>109901000</v>
      </c>
      <c r="T96" s="16">
        <v>9991000</v>
      </c>
      <c r="U96" s="10" t="s">
        <v>632</v>
      </c>
      <c r="V96" s="10" t="s">
        <v>632</v>
      </c>
      <c r="W96" s="17">
        <v>46035</v>
      </c>
      <c r="X96" s="18">
        <v>46035</v>
      </c>
      <c r="Y96" s="24">
        <v>46368</v>
      </c>
      <c r="Z96" s="24">
        <v>46368</v>
      </c>
      <c r="AA96" s="19">
        <v>54001126</v>
      </c>
      <c r="AB96" s="19" t="s">
        <v>47</v>
      </c>
      <c r="AC96" s="20" t="s">
        <v>44</v>
      </c>
      <c r="AD96" s="21" t="s">
        <v>782</v>
      </c>
      <c r="AE96" s="22"/>
      <c r="AF96" s="22"/>
    </row>
    <row r="97" spans="1:32" ht="76.5">
      <c r="A97" s="6">
        <v>97</v>
      </c>
      <c r="B97" s="7">
        <v>80201906</v>
      </c>
      <c r="C97" s="9" t="s">
        <v>783</v>
      </c>
      <c r="D97" s="9" t="s">
        <v>33</v>
      </c>
      <c r="E97" s="6" t="s">
        <v>238</v>
      </c>
      <c r="F97" s="6" t="s">
        <v>664</v>
      </c>
      <c r="G97" s="11" t="s">
        <v>512</v>
      </c>
      <c r="H97" s="6" t="s">
        <v>37</v>
      </c>
      <c r="I97" s="6" t="s">
        <v>38</v>
      </c>
      <c r="J97" s="12" t="s">
        <v>784</v>
      </c>
      <c r="K97" s="12" t="s">
        <v>280</v>
      </c>
      <c r="L97" s="23" t="s">
        <v>785</v>
      </c>
      <c r="M97" s="9" t="s">
        <v>389</v>
      </c>
      <c r="N97" s="13" t="s">
        <v>786</v>
      </c>
      <c r="O97" s="10" t="s">
        <v>44</v>
      </c>
      <c r="P97" s="35"/>
      <c r="Q97" s="14" t="s">
        <v>787</v>
      </c>
      <c r="R97" s="15">
        <v>70000000</v>
      </c>
      <c r="S97" s="15">
        <v>70000000</v>
      </c>
      <c r="T97" s="16">
        <v>10000000</v>
      </c>
      <c r="U97" s="10" t="s">
        <v>704</v>
      </c>
      <c r="V97" s="10" t="s">
        <v>704</v>
      </c>
      <c r="W97" s="17">
        <v>46036</v>
      </c>
      <c r="X97" s="18">
        <v>46036</v>
      </c>
      <c r="Y97" s="17">
        <v>46247</v>
      </c>
      <c r="Z97" s="17">
        <v>46247</v>
      </c>
      <c r="AA97" s="19">
        <v>16001326</v>
      </c>
      <c r="AB97" s="19" t="s">
        <v>247</v>
      </c>
      <c r="AC97" s="30" t="s">
        <v>392</v>
      </c>
      <c r="AD97" s="21" t="s">
        <v>788</v>
      </c>
      <c r="AE97" s="22"/>
      <c r="AF97" s="22"/>
    </row>
    <row r="98" spans="1:32" ht="51">
      <c r="A98" s="6">
        <v>98</v>
      </c>
      <c r="B98" s="7">
        <v>80761667</v>
      </c>
      <c r="C98" s="8" t="s">
        <v>789</v>
      </c>
      <c r="D98" s="9" t="s">
        <v>33</v>
      </c>
      <c r="E98" s="6" t="s">
        <v>790</v>
      </c>
      <c r="F98" s="6" t="s">
        <v>790</v>
      </c>
      <c r="G98" s="11" t="s">
        <v>791</v>
      </c>
      <c r="H98" s="6" t="s">
        <v>37</v>
      </c>
      <c r="I98" s="6" t="s">
        <v>38</v>
      </c>
      <c r="J98" s="12" t="s">
        <v>792</v>
      </c>
      <c r="K98" s="12" t="s">
        <v>222</v>
      </c>
      <c r="L98" s="23" t="s">
        <v>793</v>
      </c>
      <c r="M98" s="9" t="s">
        <v>354</v>
      </c>
      <c r="N98" s="9" t="s">
        <v>794</v>
      </c>
      <c r="O98" s="10" t="s">
        <v>44</v>
      </c>
      <c r="P98" s="10" t="s">
        <v>225</v>
      </c>
      <c r="Q98" s="14" t="s">
        <v>795</v>
      </c>
      <c r="R98" s="15">
        <v>54000000</v>
      </c>
      <c r="S98" s="15">
        <v>54000000</v>
      </c>
      <c r="T98" s="16">
        <v>9000000</v>
      </c>
      <c r="U98" s="10" t="s">
        <v>643</v>
      </c>
      <c r="V98" s="10" t="s">
        <v>643</v>
      </c>
      <c r="W98" s="17">
        <v>46036</v>
      </c>
      <c r="X98" s="18">
        <v>46036</v>
      </c>
      <c r="Y98" s="17">
        <v>46217</v>
      </c>
      <c r="Z98" s="17">
        <v>46217</v>
      </c>
      <c r="AA98" s="19">
        <v>40000926</v>
      </c>
      <c r="AB98" s="19" t="s">
        <v>47</v>
      </c>
      <c r="AC98" s="20" t="s">
        <v>44</v>
      </c>
      <c r="AD98" s="21" t="s">
        <v>796</v>
      </c>
      <c r="AE98" s="22"/>
      <c r="AF98" s="22"/>
    </row>
    <row r="99" spans="1:32" ht="51">
      <c r="A99" s="6">
        <v>99</v>
      </c>
      <c r="B99" s="7">
        <v>65800641</v>
      </c>
      <c r="C99" s="9" t="s">
        <v>797</v>
      </c>
      <c r="D99" s="9" t="s">
        <v>33</v>
      </c>
      <c r="E99" s="6" t="s">
        <v>277</v>
      </c>
      <c r="F99" s="6" t="s">
        <v>798</v>
      </c>
      <c r="G99" s="11" t="s">
        <v>295</v>
      </c>
      <c r="H99" s="6" t="s">
        <v>85</v>
      </c>
      <c r="I99" s="6" t="s">
        <v>44</v>
      </c>
      <c r="J99" s="12" t="s">
        <v>44</v>
      </c>
      <c r="K99" s="6" t="s">
        <v>427</v>
      </c>
      <c r="L99" s="9" t="s">
        <v>799</v>
      </c>
      <c r="M99" s="9" t="s">
        <v>176</v>
      </c>
      <c r="N99" s="9" t="s">
        <v>800</v>
      </c>
      <c r="O99" s="10" t="s">
        <v>44</v>
      </c>
      <c r="P99" s="10" t="s">
        <v>696</v>
      </c>
      <c r="Q99" s="14" t="s">
        <v>801</v>
      </c>
      <c r="R99" s="15">
        <v>41800000</v>
      </c>
      <c r="S99" s="15">
        <v>41800000</v>
      </c>
      <c r="T99" s="16">
        <v>3800000</v>
      </c>
      <c r="U99" s="10" t="s">
        <v>632</v>
      </c>
      <c r="V99" s="10" t="s">
        <v>632</v>
      </c>
      <c r="W99" s="17">
        <v>46035</v>
      </c>
      <c r="X99" s="18">
        <v>46035</v>
      </c>
      <c r="Y99" s="24">
        <v>46368</v>
      </c>
      <c r="Z99" s="24">
        <v>46368</v>
      </c>
      <c r="AA99" s="19">
        <v>50000326</v>
      </c>
      <c r="AB99" s="19" t="s">
        <v>47</v>
      </c>
      <c r="AC99" s="20" t="s">
        <v>44</v>
      </c>
      <c r="AD99" s="21" t="s">
        <v>802</v>
      </c>
      <c r="AE99" s="22"/>
      <c r="AF99" s="22"/>
    </row>
    <row r="100" spans="1:32" ht="51">
      <c r="A100" s="6">
        <v>100</v>
      </c>
      <c r="B100" s="7">
        <v>1032411892</v>
      </c>
      <c r="C100" s="8" t="s">
        <v>803</v>
      </c>
      <c r="D100" s="9" t="s">
        <v>33</v>
      </c>
      <c r="E100" s="6" t="s">
        <v>238</v>
      </c>
      <c r="F100" s="6" t="s">
        <v>664</v>
      </c>
      <c r="G100" s="11" t="s">
        <v>791</v>
      </c>
      <c r="H100" s="6" t="s">
        <v>37</v>
      </c>
      <c r="I100" s="6" t="s">
        <v>38</v>
      </c>
      <c r="J100" s="12" t="s">
        <v>804</v>
      </c>
      <c r="K100" s="12" t="s">
        <v>222</v>
      </c>
      <c r="L100" s="23" t="s">
        <v>793</v>
      </c>
      <c r="M100" s="9" t="s">
        <v>354</v>
      </c>
      <c r="N100" s="13" t="s">
        <v>805</v>
      </c>
      <c r="O100" s="10" t="s">
        <v>44</v>
      </c>
      <c r="P100" s="10" t="s">
        <v>225</v>
      </c>
      <c r="Q100" s="14" t="s">
        <v>806</v>
      </c>
      <c r="R100" s="15">
        <v>72000000</v>
      </c>
      <c r="S100" s="15">
        <v>72000000</v>
      </c>
      <c r="T100" s="16">
        <v>9000000</v>
      </c>
      <c r="U100" s="10" t="s">
        <v>680</v>
      </c>
      <c r="V100" s="10" t="s">
        <v>680</v>
      </c>
      <c r="W100" s="17">
        <v>46041</v>
      </c>
      <c r="X100" s="18">
        <v>46041</v>
      </c>
      <c r="Y100" s="17">
        <v>46284</v>
      </c>
      <c r="Z100" s="17">
        <v>46284</v>
      </c>
      <c r="AA100" s="19">
        <v>40000326</v>
      </c>
      <c r="AB100" s="19" t="s">
        <v>47</v>
      </c>
      <c r="AC100" s="20" t="s">
        <v>44</v>
      </c>
      <c r="AD100" s="21" t="s">
        <v>807</v>
      </c>
      <c r="AE100" s="22"/>
      <c r="AF100" s="22"/>
    </row>
    <row r="101" spans="1:32" ht="51">
      <c r="A101" s="6">
        <v>101</v>
      </c>
      <c r="B101" s="7">
        <v>1099342892</v>
      </c>
      <c r="C101" s="8" t="s">
        <v>808</v>
      </c>
      <c r="D101" s="9" t="s">
        <v>33</v>
      </c>
      <c r="E101" s="6" t="s">
        <v>395</v>
      </c>
      <c r="F101" s="6" t="s">
        <v>809</v>
      </c>
      <c r="G101" s="11" t="s">
        <v>810</v>
      </c>
      <c r="H101" s="6" t="s">
        <v>37</v>
      </c>
      <c r="I101" s="6" t="s">
        <v>38</v>
      </c>
      <c r="J101" s="12" t="s">
        <v>811</v>
      </c>
      <c r="K101" s="12" t="s">
        <v>222</v>
      </c>
      <c r="L101" s="9" t="s">
        <v>812</v>
      </c>
      <c r="M101" s="9" t="s">
        <v>389</v>
      </c>
      <c r="N101" s="9" t="s">
        <v>813</v>
      </c>
      <c r="O101" s="10" t="s">
        <v>44</v>
      </c>
      <c r="P101" s="10" t="s">
        <v>225</v>
      </c>
      <c r="Q101" s="14" t="s">
        <v>814</v>
      </c>
      <c r="R101" s="15">
        <v>73600000</v>
      </c>
      <c r="S101" s="15">
        <v>73600000</v>
      </c>
      <c r="T101" s="16">
        <v>9200000</v>
      </c>
      <c r="U101" s="10" t="s">
        <v>680</v>
      </c>
      <c r="V101" s="10" t="s">
        <v>680</v>
      </c>
      <c r="W101" s="17">
        <v>46035</v>
      </c>
      <c r="X101" s="18">
        <v>46035</v>
      </c>
      <c r="Y101" s="17">
        <v>46277</v>
      </c>
      <c r="Z101" s="17">
        <v>46277</v>
      </c>
      <c r="AA101" s="19">
        <v>16000326</v>
      </c>
      <c r="AB101" s="19" t="s">
        <v>247</v>
      </c>
      <c r="AC101" s="30" t="s">
        <v>392</v>
      </c>
      <c r="AD101" s="21" t="s">
        <v>815</v>
      </c>
      <c r="AE101" s="22"/>
      <c r="AF101" s="22"/>
    </row>
    <row r="102" spans="1:32" ht="51">
      <c r="A102" s="6">
        <v>102</v>
      </c>
      <c r="B102" s="7">
        <v>26634620</v>
      </c>
      <c r="C102" s="8" t="s">
        <v>816</v>
      </c>
      <c r="D102" s="9" t="s">
        <v>33</v>
      </c>
      <c r="E102" s="6" t="s">
        <v>817</v>
      </c>
      <c r="F102" s="6" t="s">
        <v>818</v>
      </c>
      <c r="G102" s="11" t="s">
        <v>819</v>
      </c>
      <c r="H102" s="6" t="s">
        <v>37</v>
      </c>
      <c r="I102" s="6" t="s">
        <v>38</v>
      </c>
      <c r="J102" s="12" t="s">
        <v>820</v>
      </c>
      <c r="K102" s="12" t="s">
        <v>222</v>
      </c>
      <c r="L102" s="9" t="s">
        <v>812</v>
      </c>
      <c r="M102" s="9" t="s">
        <v>389</v>
      </c>
      <c r="N102" s="13" t="s">
        <v>821</v>
      </c>
      <c r="O102" s="10" t="s">
        <v>44</v>
      </c>
      <c r="P102" s="10" t="s">
        <v>225</v>
      </c>
      <c r="Q102" s="14" t="s">
        <v>814</v>
      </c>
      <c r="R102" s="15">
        <v>65933333</v>
      </c>
      <c r="S102" s="15">
        <v>65933333</v>
      </c>
      <c r="T102" s="16">
        <v>9200000</v>
      </c>
      <c r="U102" s="10" t="s">
        <v>822</v>
      </c>
      <c r="V102" s="10" t="s">
        <v>822</v>
      </c>
      <c r="W102" s="17">
        <v>46035</v>
      </c>
      <c r="X102" s="18">
        <v>46035</v>
      </c>
      <c r="Y102" s="17">
        <v>46251</v>
      </c>
      <c r="Z102" s="17">
        <v>46251</v>
      </c>
      <c r="AA102" s="19">
        <v>16003626</v>
      </c>
      <c r="AB102" s="19" t="s">
        <v>247</v>
      </c>
      <c r="AC102" s="30" t="s">
        <v>392</v>
      </c>
      <c r="AD102" s="21" t="s">
        <v>823</v>
      </c>
      <c r="AE102" s="22"/>
      <c r="AF102" s="22"/>
    </row>
    <row r="103" spans="1:32" ht="63.75">
      <c r="A103" s="6">
        <v>103</v>
      </c>
      <c r="B103" s="7">
        <v>1047396270</v>
      </c>
      <c r="C103" s="8" t="s">
        <v>824</v>
      </c>
      <c r="D103" s="9" t="s">
        <v>33</v>
      </c>
      <c r="E103" s="6" t="s">
        <v>825</v>
      </c>
      <c r="F103" s="6" t="s">
        <v>826</v>
      </c>
      <c r="G103" s="11" t="s">
        <v>827</v>
      </c>
      <c r="H103" s="6" t="s">
        <v>37</v>
      </c>
      <c r="I103" s="6" t="s">
        <v>151</v>
      </c>
      <c r="J103" s="12" t="s">
        <v>828</v>
      </c>
      <c r="K103" s="12" t="s">
        <v>364</v>
      </c>
      <c r="L103" s="23" t="s">
        <v>829</v>
      </c>
      <c r="M103" s="9" t="s">
        <v>354</v>
      </c>
      <c r="N103" s="13" t="s">
        <v>830</v>
      </c>
      <c r="O103" s="10" t="s">
        <v>44</v>
      </c>
      <c r="P103" s="10" t="s">
        <v>264</v>
      </c>
      <c r="Q103" s="14" t="s">
        <v>831</v>
      </c>
      <c r="R103" s="15">
        <v>148500000</v>
      </c>
      <c r="S103" s="15">
        <v>148500000</v>
      </c>
      <c r="T103" s="16">
        <v>13500000</v>
      </c>
      <c r="U103" s="10" t="s">
        <v>632</v>
      </c>
      <c r="V103" s="10" t="s">
        <v>632</v>
      </c>
      <c r="W103" s="17">
        <v>46037</v>
      </c>
      <c r="X103" s="18">
        <v>46037</v>
      </c>
      <c r="Y103" s="24">
        <v>46371</v>
      </c>
      <c r="Z103" s="24">
        <v>46371</v>
      </c>
      <c r="AA103" s="19">
        <v>40004426</v>
      </c>
      <c r="AB103" s="19" t="s">
        <v>247</v>
      </c>
      <c r="AC103" s="30" t="s">
        <v>832</v>
      </c>
      <c r="AD103" s="21" t="s">
        <v>833</v>
      </c>
      <c r="AE103" s="22"/>
      <c r="AF103" s="22"/>
    </row>
    <row r="104" spans="1:32" ht="51">
      <c r="A104" s="6">
        <v>104</v>
      </c>
      <c r="B104" s="7">
        <v>9395954</v>
      </c>
      <c r="C104" s="8" t="s">
        <v>834</v>
      </c>
      <c r="D104" s="9" t="s">
        <v>33</v>
      </c>
      <c r="E104" s="6" t="s">
        <v>748</v>
      </c>
      <c r="F104" s="6" t="s">
        <v>646</v>
      </c>
      <c r="G104" s="11" t="s">
        <v>777</v>
      </c>
      <c r="H104" s="6" t="s">
        <v>37</v>
      </c>
      <c r="I104" s="6" t="s">
        <v>38</v>
      </c>
      <c r="J104" s="12" t="s">
        <v>835</v>
      </c>
      <c r="K104" s="12" t="s">
        <v>222</v>
      </c>
      <c r="L104" s="9" t="s">
        <v>836</v>
      </c>
      <c r="M104" s="9" t="s">
        <v>752</v>
      </c>
      <c r="N104" s="13" t="s">
        <v>837</v>
      </c>
      <c r="O104" s="10" t="s">
        <v>44</v>
      </c>
      <c r="P104" s="10" t="s">
        <v>225</v>
      </c>
      <c r="Q104" s="14" t="s">
        <v>838</v>
      </c>
      <c r="R104" s="15">
        <v>101970000</v>
      </c>
      <c r="S104" s="15">
        <v>101970000</v>
      </c>
      <c r="T104" s="16">
        <v>9270000</v>
      </c>
      <c r="U104" s="10" t="s">
        <v>632</v>
      </c>
      <c r="V104" s="10" t="s">
        <v>632</v>
      </c>
      <c r="W104" s="17">
        <v>46035</v>
      </c>
      <c r="X104" s="18">
        <v>46035</v>
      </c>
      <c r="Y104" s="24">
        <v>46368</v>
      </c>
      <c r="Z104" s="24">
        <v>46368</v>
      </c>
      <c r="AA104" s="19">
        <v>54001326</v>
      </c>
      <c r="AB104" s="19" t="s">
        <v>47</v>
      </c>
      <c r="AC104" s="20" t="s">
        <v>44</v>
      </c>
      <c r="AD104" s="21" t="s">
        <v>839</v>
      </c>
      <c r="AE104" s="22"/>
      <c r="AF104" s="22"/>
    </row>
    <row r="105" spans="1:32" ht="51">
      <c r="A105" s="6">
        <v>105</v>
      </c>
      <c r="B105" s="7">
        <v>52179678</v>
      </c>
      <c r="C105" s="9" t="s">
        <v>840</v>
      </c>
      <c r="D105" s="9" t="s">
        <v>33</v>
      </c>
      <c r="E105" s="6" t="s">
        <v>238</v>
      </c>
      <c r="F105" s="6" t="s">
        <v>343</v>
      </c>
      <c r="G105" s="6" t="s">
        <v>819</v>
      </c>
      <c r="H105" s="6" t="s">
        <v>37</v>
      </c>
      <c r="I105" s="6" t="s">
        <v>38</v>
      </c>
      <c r="J105" s="12" t="s">
        <v>811</v>
      </c>
      <c r="K105" s="12" t="s">
        <v>222</v>
      </c>
      <c r="L105" s="23" t="s">
        <v>841</v>
      </c>
      <c r="M105" s="9" t="s">
        <v>389</v>
      </c>
      <c r="N105" s="9" t="s">
        <v>842</v>
      </c>
      <c r="O105" s="10" t="s">
        <v>44</v>
      </c>
      <c r="P105" s="10" t="s">
        <v>225</v>
      </c>
      <c r="Q105" s="14" t="s">
        <v>843</v>
      </c>
      <c r="R105" s="15">
        <v>102120000</v>
      </c>
      <c r="S105" s="15">
        <v>102120000</v>
      </c>
      <c r="T105" s="16">
        <v>9200000</v>
      </c>
      <c r="U105" s="10" t="s">
        <v>844</v>
      </c>
      <c r="V105" s="10" t="s">
        <v>844</v>
      </c>
      <c r="W105" s="17">
        <v>46035</v>
      </c>
      <c r="X105" s="18">
        <v>46035</v>
      </c>
      <c r="Y105" s="24">
        <v>46371</v>
      </c>
      <c r="Z105" s="24">
        <v>46371</v>
      </c>
      <c r="AA105" s="19">
        <v>16004226</v>
      </c>
      <c r="AB105" s="19" t="s">
        <v>247</v>
      </c>
      <c r="AC105" s="30" t="s">
        <v>392</v>
      </c>
      <c r="AD105" s="21" t="s">
        <v>845</v>
      </c>
      <c r="AE105" s="22"/>
      <c r="AF105" s="22"/>
    </row>
    <row r="106" spans="1:32" ht="51">
      <c r="A106" s="6">
        <v>106</v>
      </c>
      <c r="B106" s="7">
        <v>52293669</v>
      </c>
      <c r="C106" s="9" t="s">
        <v>846</v>
      </c>
      <c r="D106" s="9" t="s">
        <v>33</v>
      </c>
      <c r="E106" s="6" t="s">
        <v>238</v>
      </c>
      <c r="F106" s="6" t="s">
        <v>664</v>
      </c>
      <c r="G106" s="11" t="s">
        <v>819</v>
      </c>
      <c r="H106" s="6" t="s">
        <v>85</v>
      </c>
      <c r="I106" s="6" t="s">
        <v>44</v>
      </c>
      <c r="J106" s="12" t="s">
        <v>44</v>
      </c>
      <c r="K106" s="12" t="s">
        <v>847</v>
      </c>
      <c r="L106" s="23" t="s">
        <v>841</v>
      </c>
      <c r="M106" s="9" t="s">
        <v>389</v>
      </c>
      <c r="N106" s="13" t="s">
        <v>848</v>
      </c>
      <c r="O106" s="10" t="s">
        <v>44</v>
      </c>
      <c r="P106" s="10" t="s">
        <v>225</v>
      </c>
      <c r="Q106" s="14" t="s">
        <v>843</v>
      </c>
      <c r="R106" s="15">
        <v>67160000</v>
      </c>
      <c r="S106" s="15">
        <v>67160000</v>
      </c>
      <c r="T106" s="16">
        <v>9200000</v>
      </c>
      <c r="U106" s="10" t="s">
        <v>849</v>
      </c>
      <c r="V106" s="10" t="s">
        <v>849</v>
      </c>
      <c r="W106" s="17">
        <v>46035</v>
      </c>
      <c r="X106" s="18">
        <v>46035</v>
      </c>
      <c r="Y106" s="17">
        <v>46255</v>
      </c>
      <c r="Z106" s="17">
        <v>46255</v>
      </c>
      <c r="AA106" s="19">
        <v>16005326</v>
      </c>
      <c r="AB106" s="19" t="s">
        <v>247</v>
      </c>
      <c r="AC106" s="30" t="s">
        <v>392</v>
      </c>
      <c r="AD106" s="21" t="s">
        <v>850</v>
      </c>
      <c r="AE106" s="22"/>
      <c r="AF106" s="22"/>
    </row>
    <row r="107" spans="1:32" ht="76.5">
      <c r="A107" s="6">
        <v>108</v>
      </c>
      <c r="B107" s="7">
        <v>1123624228</v>
      </c>
      <c r="C107" s="9" t="s">
        <v>851</v>
      </c>
      <c r="D107" s="9" t="s">
        <v>33</v>
      </c>
      <c r="E107" s="6" t="s">
        <v>762</v>
      </c>
      <c r="F107" s="6" t="s">
        <v>762</v>
      </c>
      <c r="G107" s="11" t="s">
        <v>102</v>
      </c>
      <c r="H107" s="6" t="s">
        <v>37</v>
      </c>
      <c r="I107" s="6" t="s">
        <v>38</v>
      </c>
      <c r="J107" s="12" t="s">
        <v>852</v>
      </c>
      <c r="K107" s="12" t="s">
        <v>364</v>
      </c>
      <c r="L107" s="9" t="s">
        <v>853</v>
      </c>
      <c r="M107" s="9" t="s">
        <v>375</v>
      </c>
      <c r="N107" s="13" t="s">
        <v>854</v>
      </c>
      <c r="O107" s="10" t="s">
        <v>44</v>
      </c>
      <c r="P107" s="10" t="s">
        <v>772</v>
      </c>
      <c r="Q107" s="14" t="s">
        <v>855</v>
      </c>
      <c r="R107" s="15">
        <v>96749983</v>
      </c>
      <c r="S107" s="15">
        <v>96749983</v>
      </c>
      <c r="T107" s="16">
        <v>8795453</v>
      </c>
      <c r="U107" s="10" t="s">
        <v>632</v>
      </c>
      <c r="V107" s="10" t="s">
        <v>632</v>
      </c>
      <c r="W107" s="17">
        <v>46037</v>
      </c>
      <c r="X107" s="18">
        <v>46037</v>
      </c>
      <c r="Y107" s="24">
        <v>46370</v>
      </c>
      <c r="Z107" s="24">
        <v>46370</v>
      </c>
      <c r="AA107" s="19">
        <v>80006126</v>
      </c>
      <c r="AB107" s="19" t="s">
        <v>47</v>
      </c>
      <c r="AC107" s="20" t="s">
        <v>44</v>
      </c>
      <c r="AD107" s="21" t="s">
        <v>856</v>
      </c>
      <c r="AE107" s="22"/>
      <c r="AF107" s="22"/>
    </row>
    <row r="108" spans="1:32" ht="38.25">
      <c r="A108" s="6">
        <v>109</v>
      </c>
      <c r="B108" s="7">
        <v>1013622920</v>
      </c>
      <c r="C108" s="8" t="s">
        <v>857</v>
      </c>
      <c r="D108" s="9" t="s">
        <v>33</v>
      </c>
      <c r="E108" s="6" t="s">
        <v>858</v>
      </c>
      <c r="F108" s="6" t="s">
        <v>859</v>
      </c>
      <c r="G108" s="11" t="s">
        <v>860</v>
      </c>
      <c r="H108" s="6" t="s">
        <v>85</v>
      </c>
      <c r="I108" s="6" t="s">
        <v>44</v>
      </c>
      <c r="J108" s="12" t="s">
        <v>44</v>
      </c>
      <c r="K108" s="12" t="s">
        <v>253</v>
      </c>
      <c r="L108" s="9" t="s">
        <v>861</v>
      </c>
      <c r="M108" s="9" t="s">
        <v>375</v>
      </c>
      <c r="N108" s="13" t="s">
        <v>862</v>
      </c>
      <c r="O108" s="10" t="s">
        <v>44</v>
      </c>
      <c r="P108" s="10" t="s">
        <v>772</v>
      </c>
      <c r="Q108" s="14" t="s">
        <v>863</v>
      </c>
      <c r="R108" s="15">
        <v>96749983</v>
      </c>
      <c r="S108" s="15">
        <v>96749983</v>
      </c>
      <c r="T108" s="16">
        <v>8795453</v>
      </c>
      <c r="U108" s="10" t="s">
        <v>632</v>
      </c>
      <c r="V108" s="10" t="s">
        <v>632</v>
      </c>
      <c r="W108" s="17">
        <v>46035</v>
      </c>
      <c r="X108" s="18">
        <v>46035</v>
      </c>
      <c r="Y108" s="24">
        <v>46368</v>
      </c>
      <c r="Z108" s="24">
        <v>46368</v>
      </c>
      <c r="AA108" s="19">
        <v>80001226</v>
      </c>
      <c r="AB108" s="19" t="s">
        <v>247</v>
      </c>
      <c r="AC108" s="30" t="s">
        <v>248</v>
      </c>
      <c r="AD108" s="21" t="s">
        <v>864</v>
      </c>
      <c r="AE108" s="22"/>
      <c r="AF108" s="22"/>
    </row>
    <row r="109" spans="1:32" ht="63.75">
      <c r="A109" s="6">
        <v>110</v>
      </c>
      <c r="B109" s="7">
        <v>43146800</v>
      </c>
      <c r="C109" s="9" t="s">
        <v>865</v>
      </c>
      <c r="D109" s="9" t="s">
        <v>33</v>
      </c>
      <c r="E109" s="6" t="s">
        <v>595</v>
      </c>
      <c r="F109" s="6" t="s">
        <v>866</v>
      </c>
      <c r="G109" s="11" t="s">
        <v>867</v>
      </c>
      <c r="H109" s="6" t="s">
        <v>85</v>
      </c>
      <c r="I109" s="6" t="s">
        <v>44</v>
      </c>
      <c r="J109" s="12" t="s">
        <v>44</v>
      </c>
      <c r="K109" s="12" t="s">
        <v>455</v>
      </c>
      <c r="L109" s="23" t="s">
        <v>718</v>
      </c>
      <c r="M109" s="9" t="s">
        <v>375</v>
      </c>
      <c r="N109" s="13" t="s">
        <v>868</v>
      </c>
      <c r="O109" s="10" t="s">
        <v>44</v>
      </c>
      <c r="P109" s="10" t="s">
        <v>720</v>
      </c>
      <c r="Q109" s="14" t="s">
        <v>377</v>
      </c>
      <c r="R109" s="15">
        <v>40865778</v>
      </c>
      <c r="S109" s="15">
        <v>40865778</v>
      </c>
      <c r="T109" s="16">
        <v>4540642</v>
      </c>
      <c r="U109" s="10" t="s">
        <v>764</v>
      </c>
      <c r="V109" s="10" t="s">
        <v>764</v>
      </c>
      <c r="W109" s="17">
        <v>46035</v>
      </c>
      <c r="X109" s="18">
        <v>46035</v>
      </c>
      <c r="Y109" s="24">
        <v>46307</v>
      </c>
      <c r="Z109" s="24">
        <v>46307</v>
      </c>
      <c r="AA109" s="19">
        <v>80002726</v>
      </c>
      <c r="AB109" s="19" t="s">
        <v>247</v>
      </c>
      <c r="AC109" s="30" t="s">
        <v>248</v>
      </c>
      <c r="AD109" s="21" t="s">
        <v>869</v>
      </c>
      <c r="AE109" s="22"/>
      <c r="AF109" s="22"/>
    </row>
    <row r="110" spans="1:32" ht="51">
      <c r="A110" s="6">
        <v>111</v>
      </c>
      <c r="B110" s="7">
        <v>80804593</v>
      </c>
      <c r="C110" s="8" t="s">
        <v>870</v>
      </c>
      <c r="D110" s="9" t="s">
        <v>33</v>
      </c>
      <c r="E110" s="6" t="s">
        <v>871</v>
      </c>
      <c r="F110" s="6" t="s">
        <v>872</v>
      </c>
      <c r="G110" s="11" t="s">
        <v>873</v>
      </c>
      <c r="H110" s="6" t="s">
        <v>37</v>
      </c>
      <c r="I110" s="6" t="s">
        <v>151</v>
      </c>
      <c r="J110" s="12" t="s">
        <v>874</v>
      </c>
      <c r="K110" s="12" t="s">
        <v>364</v>
      </c>
      <c r="L110" s="9" t="s">
        <v>875</v>
      </c>
      <c r="M110" s="9" t="s">
        <v>375</v>
      </c>
      <c r="N110" s="13" t="s">
        <v>876</v>
      </c>
      <c r="O110" s="10" t="s">
        <v>44</v>
      </c>
      <c r="P110" s="10" t="s">
        <v>772</v>
      </c>
      <c r="Q110" s="14" t="s">
        <v>877</v>
      </c>
      <c r="R110" s="15">
        <v>96749983</v>
      </c>
      <c r="S110" s="15">
        <v>96749983</v>
      </c>
      <c r="T110" s="16">
        <v>8795453</v>
      </c>
      <c r="U110" s="10" t="s">
        <v>632</v>
      </c>
      <c r="V110" s="10" t="s">
        <v>632</v>
      </c>
      <c r="W110" s="17">
        <v>46037</v>
      </c>
      <c r="X110" s="18">
        <v>46037</v>
      </c>
      <c r="Y110" s="24">
        <v>46370</v>
      </c>
      <c r="Z110" s="24">
        <v>46370</v>
      </c>
      <c r="AA110" s="19">
        <v>80001126</v>
      </c>
      <c r="AB110" s="19" t="s">
        <v>247</v>
      </c>
      <c r="AC110" s="30" t="s">
        <v>248</v>
      </c>
      <c r="AD110" s="21" t="s">
        <v>878</v>
      </c>
      <c r="AE110" s="22"/>
      <c r="AF110" s="22"/>
    </row>
    <row r="111" spans="1:32" ht="63.75">
      <c r="A111" s="6">
        <v>112</v>
      </c>
      <c r="B111" s="7">
        <v>7551544</v>
      </c>
      <c r="C111" s="9" t="s">
        <v>879</v>
      </c>
      <c r="D111" s="9" t="s">
        <v>33</v>
      </c>
      <c r="E111" s="6" t="s">
        <v>880</v>
      </c>
      <c r="F111" s="6" t="s">
        <v>881</v>
      </c>
      <c r="G111" s="11" t="s">
        <v>304</v>
      </c>
      <c r="H111" s="6" t="s">
        <v>85</v>
      </c>
      <c r="I111" s="6" t="s">
        <v>44</v>
      </c>
      <c r="J111" s="12" t="s">
        <v>44</v>
      </c>
      <c r="K111" s="12" t="s">
        <v>455</v>
      </c>
      <c r="L111" s="23" t="s">
        <v>718</v>
      </c>
      <c r="M111" s="9" t="s">
        <v>375</v>
      </c>
      <c r="N111" s="13" t="s">
        <v>882</v>
      </c>
      <c r="O111" s="10" t="s">
        <v>44</v>
      </c>
      <c r="P111" s="10" t="s">
        <v>720</v>
      </c>
      <c r="Q111" s="14" t="s">
        <v>377</v>
      </c>
      <c r="R111" s="15">
        <v>40865778</v>
      </c>
      <c r="S111" s="15">
        <v>40865778</v>
      </c>
      <c r="T111" s="16">
        <v>4540642</v>
      </c>
      <c r="U111" s="10" t="s">
        <v>764</v>
      </c>
      <c r="V111" s="10" t="s">
        <v>764</v>
      </c>
      <c r="W111" s="17">
        <v>46035</v>
      </c>
      <c r="X111" s="18">
        <v>46035</v>
      </c>
      <c r="Y111" s="24">
        <v>46307</v>
      </c>
      <c r="Z111" s="24">
        <v>46307</v>
      </c>
      <c r="AA111" s="19">
        <v>80002626</v>
      </c>
      <c r="AB111" s="19" t="s">
        <v>247</v>
      </c>
      <c r="AC111" s="30" t="s">
        <v>248</v>
      </c>
      <c r="AD111" s="21" t="s">
        <v>883</v>
      </c>
      <c r="AE111" s="22"/>
      <c r="AF111" s="22"/>
    </row>
    <row r="112" spans="1:32" ht="76.5">
      <c r="A112" s="6">
        <v>113</v>
      </c>
      <c r="B112" s="7">
        <v>88220961</v>
      </c>
      <c r="C112" s="8" t="s">
        <v>884</v>
      </c>
      <c r="D112" s="9" t="s">
        <v>33</v>
      </c>
      <c r="E112" s="6" t="s">
        <v>885</v>
      </c>
      <c r="F112" s="6" t="s">
        <v>886</v>
      </c>
      <c r="G112" s="11" t="s">
        <v>512</v>
      </c>
      <c r="H112" s="6" t="s">
        <v>37</v>
      </c>
      <c r="I112" s="6" t="s">
        <v>38</v>
      </c>
      <c r="J112" s="12" t="s">
        <v>887</v>
      </c>
      <c r="K112" s="12" t="s">
        <v>280</v>
      </c>
      <c r="L112" s="9" t="s">
        <v>888</v>
      </c>
      <c r="M112" s="9" t="s">
        <v>389</v>
      </c>
      <c r="N112" s="9" t="s">
        <v>889</v>
      </c>
      <c r="O112" s="10" t="s">
        <v>44</v>
      </c>
      <c r="P112" s="10" t="s">
        <v>215</v>
      </c>
      <c r="Q112" s="14" t="s">
        <v>890</v>
      </c>
      <c r="R112" s="15">
        <v>70000000</v>
      </c>
      <c r="S112" s="15">
        <v>70000000</v>
      </c>
      <c r="T112" s="16">
        <v>10000000</v>
      </c>
      <c r="U112" s="10" t="s">
        <v>704</v>
      </c>
      <c r="V112" s="10" t="s">
        <v>704</v>
      </c>
      <c r="W112" s="17">
        <v>46035</v>
      </c>
      <c r="X112" s="18">
        <v>46035</v>
      </c>
      <c r="Y112" s="17">
        <v>46246</v>
      </c>
      <c r="Z112" s="17">
        <v>46246</v>
      </c>
      <c r="AA112" s="19">
        <v>16001226</v>
      </c>
      <c r="AB112" s="19" t="s">
        <v>247</v>
      </c>
      <c r="AC112" s="30" t="s">
        <v>392</v>
      </c>
      <c r="AD112" s="21" t="s">
        <v>891</v>
      </c>
      <c r="AE112" s="22"/>
      <c r="AF112" s="22"/>
    </row>
    <row r="113" spans="1:32" ht="51">
      <c r="A113" s="6">
        <v>114</v>
      </c>
      <c r="B113" s="7">
        <v>79915360</v>
      </c>
      <c r="C113" s="9" t="s">
        <v>892</v>
      </c>
      <c r="D113" s="9" t="s">
        <v>33</v>
      </c>
      <c r="E113" s="6" t="s">
        <v>238</v>
      </c>
      <c r="F113" s="6" t="s">
        <v>229</v>
      </c>
      <c r="G113" s="11" t="s">
        <v>440</v>
      </c>
      <c r="H113" s="6" t="s">
        <v>37</v>
      </c>
      <c r="I113" s="6" t="s">
        <v>38</v>
      </c>
      <c r="J113" s="12" t="s">
        <v>811</v>
      </c>
      <c r="K113" s="12" t="s">
        <v>222</v>
      </c>
      <c r="L113" s="23" t="s">
        <v>893</v>
      </c>
      <c r="M113" s="9" t="s">
        <v>389</v>
      </c>
      <c r="N113" s="9" t="s">
        <v>894</v>
      </c>
      <c r="O113" s="10" t="s">
        <v>44</v>
      </c>
      <c r="P113" s="10" t="s">
        <v>225</v>
      </c>
      <c r="Q113" s="14" t="s">
        <v>895</v>
      </c>
      <c r="R113" s="15">
        <v>101200000</v>
      </c>
      <c r="S113" s="15">
        <v>101200000</v>
      </c>
      <c r="T113" s="16">
        <v>9200000</v>
      </c>
      <c r="U113" s="10" t="s">
        <v>632</v>
      </c>
      <c r="V113" s="10" t="s">
        <v>632</v>
      </c>
      <c r="W113" s="17">
        <v>46036</v>
      </c>
      <c r="X113" s="18">
        <v>46036</v>
      </c>
      <c r="Y113" s="24">
        <v>46369</v>
      </c>
      <c r="Z113" s="24">
        <v>46369</v>
      </c>
      <c r="AA113" s="19">
        <v>16003126</v>
      </c>
      <c r="AB113" s="19" t="s">
        <v>247</v>
      </c>
      <c r="AC113" s="30" t="s">
        <v>392</v>
      </c>
      <c r="AD113" s="21" t="s">
        <v>896</v>
      </c>
      <c r="AE113" s="22"/>
      <c r="AF113" s="22"/>
    </row>
    <row r="114" spans="1:32" ht="38.25">
      <c r="A114" s="6">
        <v>115</v>
      </c>
      <c r="B114" s="7">
        <v>1023032107</v>
      </c>
      <c r="C114" s="9" t="s">
        <v>897</v>
      </c>
      <c r="D114" s="9" t="s">
        <v>33</v>
      </c>
      <c r="E114" s="6" t="s">
        <v>238</v>
      </c>
      <c r="F114" s="6" t="s">
        <v>229</v>
      </c>
      <c r="G114" s="11" t="s">
        <v>777</v>
      </c>
      <c r="H114" s="6" t="s">
        <v>85</v>
      </c>
      <c r="I114" s="6" t="s">
        <v>44</v>
      </c>
      <c r="J114" s="12" t="s">
        <v>44</v>
      </c>
      <c r="K114" s="12" t="s">
        <v>315</v>
      </c>
      <c r="L114" s="9" t="s">
        <v>898</v>
      </c>
      <c r="M114" s="9" t="s">
        <v>752</v>
      </c>
      <c r="N114" s="13" t="s">
        <v>899</v>
      </c>
      <c r="O114" s="10" t="s">
        <v>44</v>
      </c>
      <c r="P114" s="10" t="s">
        <v>900</v>
      </c>
      <c r="Q114" s="14" t="s">
        <v>901</v>
      </c>
      <c r="R114" s="15">
        <v>52444403</v>
      </c>
      <c r="S114" s="15">
        <v>52444403</v>
      </c>
      <c r="T114" s="16">
        <v>4767673</v>
      </c>
      <c r="U114" s="10" t="s">
        <v>632</v>
      </c>
      <c r="V114" s="10" t="s">
        <v>632</v>
      </c>
      <c r="W114" s="17">
        <v>46035</v>
      </c>
      <c r="X114" s="18">
        <v>46035</v>
      </c>
      <c r="Y114" s="24">
        <v>46368</v>
      </c>
      <c r="Z114" s="24">
        <v>46368</v>
      </c>
      <c r="AA114" s="19">
        <v>54001626</v>
      </c>
      <c r="AB114" s="19" t="s">
        <v>47</v>
      </c>
      <c r="AC114" s="20" t="s">
        <v>44</v>
      </c>
      <c r="AD114" s="21" t="s">
        <v>902</v>
      </c>
      <c r="AE114" s="22"/>
      <c r="AF114" s="22"/>
    </row>
    <row r="115" spans="1:32" ht="63.75">
      <c r="A115" s="6">
        <v>116</v>
      </c>
      <c r="B115" s="7">
        <v>94302219</v>
      </c>
      <c r="C115" s="8" t="s">
        <v>903</v>
      </c>
      <c r="D115" s="9" t="s">
        <v>33</v>
      </c>
      <c r="E115" s="6" t="s">
        <v>858</v>
      </c>
      <c r="F115" s="6" t="s">
        <v>904</v>
      </c>
      <c r="G115" s="11" t="s">
        <v>521</v>
      </c>
      <c r="H115" s="6" t="s">
        <v>37</v>
      </c>
      <c r="I115" s="6" t="s">
        <v>38</v>
      </c>
      <c r="J115" s="12" t="s">
        <v>905</v>
      </c>
      <c r="K115" s="12" t="s">
        <v>280</v>
      </c>
      <c r="L115" s="23" t="s">
        <v>906</v>
      </c>
      <c r="M115" s="9" t="s">
        <v>389</v>
      </c>
      <c r="N115" s="13" t="s">
        <v>907</v>
      </c>
      <c r="O115" s="10" t="s">
        <v>44</v>
      </c>
      <c r="P115" s="10" t="s">
        <v>215</v>
      </c>
      <c r="Q115" s="14" t="s">
        <v>908</v>
      </c>
      <c r="R115" s="15">
        <v>70000000</v>
      </c>
      <c r="S115" s="15">
        <v>70000000</v>
      </c>
      <c r="T115" s="16">
        <v>10000000</v>
      </c>
      <c r="U115" s="10" t="s">
        <v>704</v>
      </c>
      <c r="V115" s="10" t="s">
        <v>704</v>
      </c>
      <c r="W115" s="17">
        <v>46036</v>
      </c>
      <c r="X115" s="18">
        <v>46036</v>
      </c>
      <c r="Y115" s="17">
        <v>46247</v>
      </c>
      <c r="Z115" s="17">
        <v>46247</v>
      </c>
      <c r="AA115" s="36">
        <v>16003926</v>
      </c>
      <c r="AB115" s="19" t="s">
        <v>247</v>
      </c>
      <c r="AC115" s="30" t="s">
        <v>392</v>
      </c>
      <c r="AD115" s="21" t="s">
        <v>909</v>
      </c>
      <c r="AE115" s="22"/>
      <c r="AF115" s="22"/>
    </row>
    <row r="116" spans="1:32" ht="63.75">
      <c r="A116" s="6">
        <v>117</v>
      </c>
      <c r="B116" s="7">
        <v>9197834</v>
      </c>
      <c r="C116" s="8" t="s">
        <v>910</v>
      </c>
      <c r="D116" s="9" t="s">
        <v>33</v>
      </c>
      <c r="E116" s="6" t="s">
        <v>911</v>
      </c>
      <c r="F116" s="6" t="s">
        <v>911</v>
      </c>
      <c r="G116" s="11" t="s">
        <v>521</v>
      </c>
      <c r="H116" s="6" t="s">
        <v>37</v>
      </c>
      <c r="I116" s="6" t="s">
        <v>38</v>
      </c>
      <c r="J116" s="12" t="s">
        <v>912</v>
      </c>
      <c r="K116" s="12" t="s">
        <v>280</v>
      </c>
      <c r="L116" s="23" t="s">
        <v>906</v>
      </c>
      <c r="M116" s="9" t="s">
        <v>389</v>
      </c>
      <c r="N116" s="13" t="s">
        <v>913</v>
      </c>
      <c r="O116" s="10" t="s">
        <v>44</v>
      </c>
      <c r="P116" s="10" t="s">
        <v>215</v>
      </c>
      <c r="Q116" s="14" t="s">
        <v>908</v>
      </c>
      <c r="R116" s="15">
        <v>70000000</v>
      </c>
      <c r="S116" s="15">
        <v>70000000</v>
      </c>
      <c r="T116" s="16">
        <v>10000000</v>
      </c>
      <c r="U116" s="10" t="s">
        <v>704</v>
      </c>
      <c r="V116" s="10" t="s">
        <v>704</v>
      </c>
      <c r="W116" s="17">
        <v>46036</v>
      </c>
      <c r="X116" s="18">
        <v>46036</v>
      </c>
      <c r="Y116" s="17">
        <v>46247</v>
      </c>
      <c r="Z116" s="17">
        <v>46247</v>
      </c>
      <c r="AA116" s="19">
        <v>16002126</v>
      </c>
      <c r="AB116" s="19" t="s">
        <v>247</v>
      </c>
      <c r="AC116" s="30" t="s">
        <v>392</v>
      </c>
      <c r="AD116" s="21" t="s">
        <v>914</v>
      </c>
      <c r="AE116" s="22"/>
      <c r="AF116" s="22"/>
    </row>
    <row r="117" spans="1:32" ht="63.75">
      <c r="A117" s="6">
        <v>118</v>
      </c>
      <c r="B117" s="7">
        <v>80227583</v>
      </c>
      <c r="C117" s="8" t="s">
        <v>915</v>
      </c>
      <c r="D117" s="9" t="s">
        <v>33</v>
      </c>
      <c r="E117" s="6" t="s">
        <v>825</v>
      </c>
      <c r="F117" s="6" t="s">
        <v>826</v>
      </c>
      <c r="G117" s="11" t="s">
        <v>521</v>
      </c>
      <c r="H117" s="6" t="s">
        <v>37</v>
      </c>
      <c r="I117" s="6" t="s">
        <v>38</v>
      </c>
      <c r="J117" s="12" t="s">
        <v>916</v>
      </c>
      <c r="K117" s="12" t="s">
        <v>280</v>
      </c>
      <c r="L117" s="23" t="s">
        <v>906</v>
      </c>
      <c r="M117" s="9" t="s">
        <v>389</v>
      </c>
      <c r="N117" s="13" t="s">
        <v>917</v>
      </c>
      <c r="O117" s="10" t="s">
        <v>44</v>
      </c>
      <c r="P117" s="10" t="s">
        <v>215</v>
      </c>
      <c r="Q117" s="14" t="s">
        <v>908</v>
      </c>
      <c r="R117" s="15">
        <v>70000000</v>
      </c>
      <c r="S117" s="15">
        <v>70000000</v>
      </c>
      <c r="T117" s="16">
        <v>10000000</v>
      </c>
      <c r="U117" s="10" t="s">
        <v>704</v>
      </c>
      <c r="V117" s="10" t="s">
        <v>704</v>
      </c>
      <c r="W117" s="17">
        <v>46036</v>
      </c>
      <c r="X117" s="18">
        <v>46036</v>
      </c>
      <c r="Y117" s="17">
        <v>46247</v>
      </c>
      <c r="Z117" s="17">
        <v>46247</v>
      </c>
      <c r="AA117" s="19">
        <v>16000726</v>
      </c>
      <c r="AB117" s="19" t="s">
        <v>247</v>
      </c>
      <c r="AC117" s="30" t="s">
        <v>392</v>
      </c>
      <c r="AD117" s="21" t="s">
        <v>918</v>
      </c>
      <c r="AE117" s="22"/>
      <c r="AF117" s="22"/>
    </row>
    <row r="118" spans="1:32" ht="51">
      <c r="A118" s="6">
        <v>119</v>
      </c>
      <c r="B118" s="7">
        <v>80750248</v>
      </c>
      <c r="C118" s="8" t="s">
        <v>919</v>
      </c>
      <c r="D118" s="9" t="s">
        <v>33</v>
      </c>
      <c r="E118" s="6" t="s">
        <v>238</v>
      </c>
      <c r="F118" s="6" t="s">
        <v>229</v>
      </c>
      <c r="G118" s="11" t="s">
        <v>260</v>
      </c>
      <c r="H118" s="6" t="s">
        <v>85</v>
      </c>
      <c r="I118" s="6" t="s">
        <v>44</v>
      </c>
      <c r="J118" s="12" t="s">
        <v>44</v>
      </c>
      <c r="K118" s="6" t="s">
        <v>427</v>
      </c>
      <c r="L118" s="9" t="s">
        <v>920</v>
      </c>
      <c r="M118" s="9" t="s">
        <v>375</v>
      </c>
      <c r="N118" s="13" t="s">
        <v>921</v>
      </c>
      <c r="O118" s="10" t="s">
        <v>44</v>
      </c>
      <c r="P118" s="10" t="s">
        <v>696</v>
      </c>
      <c r="Q118" s="14" t="s">
        <v>922</v>
      </c>
      <c r="R118" s="15">
        <v>41889463</v>
      </c>
      <c r="S118" s="15">
        <v>41889463</v>
      </c>
      <c r="T118" s="16">
        <v>3808133</v>
      </c>
      <c r="U118" s="10" t="s">
        <v>923</v>
      </c>
      <c r="V118" s="10" t="s">
        <v>923</v>
      </c>
      <c r="W118" s="17">
        <v>46039</v>
      </c>
      <c r="X118" s="18">
        <v>46039</v>
      </c>
      <c r="Y118" s="24">
        <v>46372</v>
      </c>
      <c r="Z118" s="24">
        <v>46372</v>
      </c>
      <c r="AA118" s="19">
        <v>80011026</v>
      </c>
      <c r="AB118" s="19" t="s">
        <v>47</v>
      </c>
      <c r="AC118" s="20" t="s">
        <v>44</v>
      </c>
      <c r="AD118" s="21" t="s">
        <v>924</v>
      </c>
      <c r="AE118" s="22"/>
      <c r="AF118" s="22"/>
    </row>
    <row r="119" spans="1:32" ht="63.75">
      <c r="A119" s="6">
        <v>120</v>
      </c>
      <c r="B119" s="7">
        <v>1095806198</v>
      </c>
      <c r="C119" s="8" t="s">
        <v>925</v>
      </c>
      <c r="D119" s="9" t="s">
        <v>33</v>
      </c>
      <c r="E119" s="6" t="s">
        <v>395</v>
      </c>
      <c r="F119" s="6" t="s">
        <v>926</v>
      </c>
      <c r="G119" s="11" t="s">
        <v>102</v>
      </c>
      <c r="H119" s="6" t="s">
        <v>37</v>
      </c>
      <c r="I119" s="6" t="s">
        <v>151</v>
      </c>
      <c r="J119" s="12" t="s">
        <v>927</v>
      </c>
      <c r="K119" s="12" t="s">
        <v>364</v>
      </c>
      <c r="L119" s="23" t="s">
        <v>928</v>
      </c>
      <c r="M119" s="9" t="s">
        <v>184</v>
      </c>
      <c r="N119" s="13" t="s">
        <v>929</v>
      </c>
      <c r="O119" s="10" t="s">
        <v>44</v>
      </c>
      <c r="P119" s="10" t="s">
        <v>772</v>
      </c>
      <c r="Q119" s="14" t="s">
        <v>930</v>
      </c>
      <c r="R119" s="15">
        <v>95700000</v>
      </c>
      <c r="S119" s="15">
        <v>95700000</v>
      </c>
      <c r="T119" s="16">
        <v>8700000</v>
      </c>
      <c r="U119" s="10" t="s">
        <v>632</v>
      </c>
      <c r="V119" s="10" t="s">
        <v>632</v>
      </c>
      <c r="W119" s="17">
        <v>46035</v>
      </c>
      <c r="X119" s="18">
        <v>46035</v>
      </c>
      <c r="Y119" s="24">
        <v>46368</v>
      </c>
      <c r="Z119" s="24">
        <v>46368</v>
      </c>
      <c r="AA119" s="19">
        <v>20000326</v>
      </c>
      <c r="AB119" s="19" t="s">
        <v>47</v>
      </c>
      <c r="AC119" s="20" t="s">
        <v>44</v>
      </c>
      <c r="AD119" s="21" t="s">
        <v>931</v>
      </c>
      <c r="AE119" s="22"/>
      <c r="AF119" s="22"/>
    </row>
    <row r="120" spans="1:32" ht="38.25">
      <c r="A120" s="6">
        <v>121</v>
      </c>
      <c r="B120" s="7">
        <v>1018426039</v>
      </c>
      <c r="C120" s="8" t="s">
        <v>932</v>
      </c>
      <c r="D120" s="9" t="s">
        <v>33</v>
      </c>
      <c r="E120" s="6" t="s">
        <v>238</v>
      </c>
      <c r="F120" s="6" t="s">
        <v>229</v>
      </c>
      <c r="G120" s="11" t="s">
        <v>167</v>
      </c>
      <c r="H120" s="6" t="s">
        <v>37</v>
      </c>
      <c r="I120" s="6" t="s">
        <v>38</v>
      </c>
      <c r="J120" s="12" t="s">
        <v>933</v>
      </c>
      <c r="K120" s="12" t="s">
        <v>455</v>
      </c>
      <c r="L120" s="9" t="s">
        <v>934</v>
      </c>
      <c r="M120" s="9" t="s">
        <v>184</v>
      </c>
      <c r="N120" s="13" t="s">
        <v>935</v>
      </c>
      <c r="O120" s="10" t="s">
        <v>44</v>
      </c>
      <c r="P120" s="10" t="s">
        <v>686</v>
      </c>
      <c r="Q120" s="14" t="s">
        <v>936</v>
      </c>
      <c r="R120" s="15">
        <v>36000000</v>
      </c>
      <c r="S120" s="15">
        <v>36000000</v>
      </c>
      <c r="T120" s="16">
        <v>6000000</v>
      </c>
      <c r="U120" s="10" t="s">
        <v>643</v>
      </c>
      <c r="V120" s="10" t="s">
        <v>643</v>
      </c>
      <c r="W120" s="17">
        <v>46035</v>
      </c>
      <c r="X120" s="18">
        <v>46035</v>
      </c>
      <c r="Y120" s="17">
        <v>46215</v>
      </c>
      <c r="Z120" s="17">
        <v>46215</v>
      </c>
      <c r="AA120" s="19">
        <v>20001526</v>
      </c>
      <c r="AB120" s="19" t="s">
        <v>47</v>
      </c>
      <c r="AC120" s="20" t="s">
        <v>44</v>
      </c>
      <c r="AD120" s="21" t="s">
        <v>937</v>
      </c>
      <c r="AE120" s="22"/>
      <c r="AF120" s="22"/>
    </row>
    <row r="121" spans="1:32" ht="89.25">
      <c r="A121" s="6">
        <v>122</v>
      </c>
      <c r="B121" s="7">
        <v>1085337885</v>
      </c>
      <c r="C121" s="8" t="s">
        <v>938</v>
      </c>
      <c r="D121" s="9" t="s">
        <v>33</v>
      </c>
      <c r="E121" s="6" t="s">
        <v>360</v>
      </c>
      <c r="F121" s="6" t="s">
        <v>361</v>
      </c>
      <c r="G121" s="11" t="s">
        <v>36</v>
      </c>
      <c r="H121" s="6" t="s">
        <v>85</v>
      </c>
      <c r="I121" s="6" t="s">
        <v>44</v>
      </c>
      <c r="J121" s="12" t="s">
        <v>44</v>
      </c>
      <c r="K121" s="12" t="s">
        <v>455</v>
      </c>
      <c r="L121" s="23" t="s">
        <v>718</v>
      </c>
      <c r="M121" s="9" t="s">
        <v>375</v>
      </c>
      <c r="N121" s="13" t="s">
        <v>939</v>
      </c>
      <c r="O121" s="10" t="s">
        <v>44</v>
      </c>
      <c r="P121" s="10" t="s">
        <v>720</v>
      </c>
      <c r="Q121" s="14" t="s">
        <v>940</v>
      </c>
      <c r="R121" s="15">
        <v>45406420</v>
      </c>
      <c r="S121" s="15">
        <v>45406420</v>
      </c>
      <c r="T121" s="16">
        <v>4540642</v>
      </c>
      <c r="U121" s="10" t="s">
        <v>662</v>
      </c>
      <c r="V121" s="10" t="s">
        <v>662</v>
      </c>
      <c r="W121" s="17">
        <v>46044</v>
      </c>
      <c r="X121" s="18">
        <v>46044</v>
      </c>
      <c r="Y121" s="24">
        <v>46347</v>
      </c>
      <c r="Z121" s="24">
        <v>46347</v>
      </c>
      <c r="AA121" s="19">
        <v>80003826</v>
      </c>
      <c r="AB121" s="19" t="s">
        <v>247</v>
      </c>
      <c r="AC121" s="30" t="s">
        <v>248</v>
      </c>
      <c r="AD121" s="21" t="s">
        <v>941</v>
      </c>
      <c r="AE121" s="22"/>
      <c r="AF121" s="22"/>
    </row>
    <row r="122" spans="1:32" ht="51">
      <c r="A122" s="6">
        <v>123</v>
      </c>
      <c r="B122" s="7">
        <v>1016036535</v>
      </c>
      <c r="C122" s="8" t="s">
        <v>942</v>
      </c>
      <c r="D122" s="9" t="s">
        <v>33</v>
      </c>
      <c r="E122" s="6" t="s">
        <v>238</v>
      </c>
      <c r="F122" s="6" t="s">
        <v>229</v>
      </c>
      <c r="G122" s="11" t="s">
        <v>943</v>
      </c>
      <c r="H122" s="6" t="s">
        <v>37</v>
      </c>
      <c r="I122" s="6" t="s">
        <v>38</v>
      </c>
      <c r="J122" s="12" t="s">
        <v>778</v>
      </c>
      <c r="K122" s="12" t="s">
        <v>944</v>
      </c>
      <c r="L122" s="9" t="s">
        <v>945</v>
      </c>
      <c r="M122" s="9" t="s">
        <v>184</v>
      </c>
      <c r="N122" s="9" t="s">
        <v>946</v>
      </c>
      <c r="O122" s="10" t="s">
        <v>44</v>
      </c>
      <c r="P122" s="10" t="s">
        <v>659</v>
      </c>
      <c r="Q122" s="14" t="s">
        <v>947</v>
      </c>
      <c r="R122" s="15">
        <v>44400000</v>
      </c>
      <c r="S122" s="15">
        <v>44400000</v>
      </c>
      <c r="T122" s="16">
        <v>7400000</v>
      </c>
      <c r="U122" s="10" t="s">
        <v>643</v>
      </c>
      <c r="V122" s="10" t="s">
        <v>643</v>
      </c>
      <c r="W122" s="17">
        <v>46043</v>
      </c>
      <c r="X122" s="18">
        <v>46043</v>
      </c>
      <c r="Y122" s="17">
        <v>46223</v>
      </c>
      <c r="Z122" s="17">
        <v>46223</v>
      </c>
      <c r="AA122" s="19">
        <v>20002326</v>
      </c>
      <c r="AB122" s="19" t="s">
        <v>47</v>
      </c>
      <c r="AC122" s="20" t="s">
        <v>44</v>
      </c>
      <c r="AD122" s="21" t="s">
        <v>948</v>
      </c>
      <c r="AE122" s="22"/>
      <c r="AF122" s="22"/>
    </row>
    <row r="123" spans="1:32" ht="63.75">
      <c r="A123" s="6">
        <v>124</v>
      </c>
      <c r="B123" s="7">
        <v>1000454291</v>
      </c>
      <c r="C123" s="8" t="s">
        <v>949</v>
      </c>
      <c r="D123" s="9" t="s">
        <v>33</v>
      </c>
      <c r="E123" s="6" t="s">
        <v>238</v>
      </c>
      <c r="F123" s="6" t="s">
        <v>229</v>
      </c>
      <c r="G123" s="11" t="s">
        <v>950</v>
      </c>
      <c r="H123" s="6" t="s">
        <v>85</v>
      </c>
      <c r="I123" s="6" t="s">
        <v>44</v>
      </c>
      <c r="J123" s="12" t="s">
        <v>44</v>
      </c>
      <c r="K123" s="12" t="s">
        <v>455</v>
      </c>
      <c r="L123" s="23" t="s">
        <v>718</v>
      </c>
      <c r="M123" s="9" t="s">
        <v>375</v>
      </c>
      <c r="N123" s="13" t="s">
        <v>951</v>
      </c>
      <c r="O123" s="10" t="s">
        <v>44</v>
      </c>
      <c r="P123" s="10" t="s">
        <v>720</v>
      </c>
      <c r="Q123" s="14" t="s">
        <v>377</v>
      </c>
      <c r="R123" s="15">
        <v>40865778</v>
      </c>
      <c r="S123" s="15">
        <v>40865778</v>
      </c>
      <c r="T123" s="16">
        <v>4540642</v>
      </c>
      <c r="U123" s="10" t="s">
        <v>764</v>
      </c>
      <c r="V123" s="10" t="s">
        <v>764</v>
      </c>
      <c r="W123" s="17">
        <v>46041</v>
      </c>
      <c r="X123" s="18">
        <v>46041</v>
      </c>
      <c r="Y123" s="24">
        <v>46313</v>
      </c>
      <c r="Z123" s="24">
        <v>46313</v>
      </c>
      <c r="AA123" s="19">
        <v>80001726</v>
      </c>
      <c r="AB123" s="19" t="s">
        <v>247</v>
      </c>
      <c r="AC123" s="30" t="s">
        <v>248</v>
      </c>
      <c r="AD123" s="21" t="s">
        <v>952</v>
      </c>
      <c r="AE123" s="22"/>
      <c r="AF123" s="22"/>
    </row>
    <row r="124" spans="1:32" ht="63.75">
      <c r="A124" s="6">
        <v>125</v>
      </c>
      <c r="B124" s="7">
        <v>1023860894</v>
      </c>
      <c r="C124" s="8" t="s">
        <v>953</v>
      </c>
      <c r="D124" s="9" t="s">
        <v>33</v>
      </c>
      <c r="E124" s="6" t="s">
        <v>238</v>
      </c>
      <c r="F124" s="6" t="s">
        <v>229</v>
      </c>
      <c r="G124" s="11" t="s">
        <v>954</v>
      </c>
      <c r="H124" s="6" t="s">
        <v>37</v>
      </c>
      <c r="I124" s="6" t="s">
        <v>38</v>
      </c>
      <c r="J124" s="12" t="s">
        <v>811</v>
      </c>
      <c r="K124" s="12" t="s">
        <v>336</v>
      </c>
      <c r="L124" s="23" t="s">
        <v>955</v>
      </c>
      <c r="M124" s="9" t="s">
        <v>184</v>
      </c>
      <c r="N124" s="13" t="s">
        <v>956</v>
      </c>
      <c r="O124" s="10" t="s">
        <v>44</v>
      </c>
      <c r="P124" s="10" t="s">
        <v>339</v>
      </c>
      <c r="Q124" s="14" t="s">
        <v>957</v>
      </c>
      <c r="R124" s="15">
        <v>48000000</v>
      </c>
      <c r="S124" s="15">
        <v>48000000</v>
      </c>
      <c r="T124" s="16">
        <v>8000000</v>
      </c>
      <c r="U124" s="10" t="s">
        <v>643</v>
      </c>
      <c r="V124" s="10" t="s">
        <v>643</v>
      </c>
      <c r="W124" s="17">
        <v>46037</v>
      </c>
      <c r="X124" s="18">
        <v>46037</v>
      </c>
      <c r="Y124" s="17">
        <v>46217</v>
      </c>
      <c r="Z124" s="17">
        <v>46217</v>
      </c>
      <c r="AA124" s="19">
        <v>20002526</v>
      </c>
      <c r="AB124" s="19" t="s">
        <v>47</v>
      </c>
      <c r="AC124" s="20" t="s">
        <v>44</v>
      </c>
      <c r="AD124" s="21" t="s">
        <v>958</v>
      </c>
      <c r="AE124" s="22"/>
      <c r="AF124" s="22"/>
    </row>
    <row r="125" spans="1:32" ht="76.5">
      <c r="A125" s="6">
        <v>126</v>
      </c>
      <c r="B125" s="7">
        <v>52980411</v>
      </c>
      <c r="C125" s="8" t="s">
        <v>959</v>
      </c>
      <c r="D125" s="9" t="s">
        <v>33</v>
      </c>
      <c r="E125" s="6" t="s">
        <v>238</v>
      </c>
      <c r="F125" s="6" t="s">
        <v>664</v>
      </c>
      <c r="G125" s="11" t="s">
        <v>158</v>
      </c>
      <c r="H125" s="6" t="s">
        <v>37</v>
      </c>
      <c r="I125" s="6" t="s">
        <v>38</v>
      </c>
      <c r="J125" s="12" t="s">
        <v>960</v>
      </c>
      <c r="K125" s="12" t="s">
        <v>455</v>
      </c>
      <c r="L125" s="23" t="s">
        <v>961</v>
      </c>
      <c r="M125" s="9" t="s">
        <v>184</v>
      </c>
      <c r="N125" s="13" t="s">
        <v>962</v>
      </c>
      <c r="O125" s="10" t="s">
        <v>44</v>
      </c>
      <c r="P125" s="10" t="s">
        <v>686</v>
      </c>
      <c r="Q125" s="14" t="s">
        <v>963</v>
      </c>
      <c r="R125" s="15">
        <v>37200000</v>
      </c>
      <c r="S125" s="15">
        <v>37200000</v>
      </c>
      <c r="T125" s="16">
        <v>6200000</v>
      </c>
      <c r="U125" s="10" t="s">
        <v>643</v>
      </c>
      <c r="V125" s="10" t="s">
        <v>643</v>
      </c>
      <c r="W125" s="17">
        <v>46036</v>
      </c>
      <c r="X125" s="18">
        <v>46036</v>
      </c>
      <c r="Y125" s="17">
        <v>46216</v>
      </c>
      <c r="Z125" s="17">
        <v>46216</v>
      </c>
      <c r="AA125" s="19">
        <v>20003526</v>
      </c>
      <c r="AB125" s="19" t="s">
        <v>47</v>
      </c>
      <c r="AC125" s="20" t="s">
        <v>44</v>
      </c>
      <c r="AD125" s="21" t="s">
        <v>964</v>
      </c>
      <c r="AE125" s="22"/>
      <c r="AF125" s="22"/>
    </row>
    <row r="126" spans="1:32" ht="38.25">
      <c r="A126" s="6">
        <v>127</v>
      </c>
      <c r="B126" s="7">
        <v>32930625</v>
      </c>
      <c r="C126" s="8" t="s">
        <v>965</v>
      </c>
      <c r="D126" s="9" t="s">
        <v>33</v>
      </c>
      <c r="E126" s="6" t="s">
        <v>911</v>
      </c>
      <c r="F126" s="6" t="s">
        <v>966</v>
      </c>
      <c r="G126" s="11" t="s">
        <v>36</v>
      </c>
      <c r="H126" s="6" t="s">
        <v>37</v>
      </c>
      <c r="I126" s="6" t="s">
        <v>38</v>
      </c>
      <c r="J126" s="12" t="s">
        <v>967</v>
      </c>
      <c r="K126" s="12" t="s">
        <v>280</v>
      </c>
      <c r="L126" s="9" t="s">
        <v>968</v>
      </c>
      <c r="M126" s="9" t="s">
        <v>752</v>
      </c>
      <c r="N126" s="9" t="s">
        <v>969</v>
      </c>
      <c r="O126" s="10" t="s">
        <v>44</v>
      </c>
      <c r="P126" s="10" t="s">
        <v>215</v>
      </c>
      <c r="Q126" s="14" t="s">
        <v>970</v>
      </c>
      <c r="R126" s="15">
        <v>104500000</v>
      </c>
      <c r="S126" s="15">
        <v>104500000</v>
      </c>
      <c r="T126" s="16">
        <v>9500000</v>
      </c>
      <c r="U126" s="10" t="s">
        <v>632</v>
      </c>
      <c r="V126" s="10" t="s">
        <v>632</v>
      </c>
      <c r="W126" s="17">
        <v>46036</v>
      </c>
      <c r="X126" s="18">
        <v>46036</v>
      </c>
      <c r="Y126" s="24">
        <v>46369</v>
      </c>
      <c r="Z126" s="24">
        <v>46369</v>
      </c>
      <c r="AA126" s="19">
        <v>54000826</v>
      </c>
      <c r="AB126" s="19" t="s">
        <v>47</v>
      </c>
      <c r="AC126" s="20" t="s">
        <v>44</v>
      </c>
      <c r="AD126" s="21" t="s">
        <v>971</v>
      </c>
      <c r="AE126" s="22"/>
      <c r="AF126" s="22"/>
    </row>
    <row r="127" spans="1:32" ht="38.25">
      <c r="A127" s="6">
        <v>128</v>
      </c>
      <c r="B127" s="7">
        <v>1016024059</v>
      </c>
      <c r="C127" s="8" t="s">
        <v>972</v>
      </c>
      <c r="D127" s="9" t="s">
        <v>33</v>
      </c>
      <c r="E127" s="6" t="s">
        <v>973</v>
      </c>
      <c r="F127" s="6" t="s">
        <v>974</v>
      </c>
      <c r="G127" s="11" t="s">
        <v>975</v>
      </c>
      <c r="H127" s="6" t="s">
        <v>37</v>
      </c>
      <c r="I127" s="6" t="s">
        <v>38</v>
      </c>
      <c r="J127" s="12" t="s">
        <v>976</v>
      </c>
      <c r="K127" s="12" t="s">
        <v>322</v>
      </c>
      <c r="L127" s="9" t="s">
        <v>977</v>
      </c>
      <c r="M127" s="9" t="s">
        <v>752</v>
      </c>
      <c r="N127" s="13" t="s">
        <v>978</v>
      </c>
      <c r="O127" s="10" t="s">
        <v>44</v>
      </c>
      <c r="P127" s="10" t="s">
        <v>640</v>
      </c>
      <c r="Q127" s="14" t="s">
        <v>979</v>
      </c>
      <c r="R127" s="15">
        <v>57688862</v>
      </c>
      <c r="S127" s="15">
        <v>57688862</v>
      </c>
      <c r="T127" s="16">
        <v>5244442</v>
      </c>
      <c r="U127" s="10" t="s">
        <v>632</v>
      </c>
      <c r="V127" s="10" t="s">
        <v>632</v>
      </c>
      <c r="W127" s="17">
        <v>46036</v>
      </c>
      <c r="X127" s="18">
        <v>46036</v>
      </c>
      <c r="Y127" s="24">
        <v>46369</v>
      </c>
      <c r="Z127" s="24">
        <v>46369</v>
      </c>
      <c r="AA127" s="19">
        <v>54001526</v>
      </c>
      <c r="AB127" s="19" t="s">
        <v>47</v>
      </c>
      <c r="AC127" s="20" t="s">
        <v>44</v>
      </c>
      <c r="AD127" s="21" t="s">
        <v>980</v>
      </c>
      <c r="AE127" s="22"/>
      <c r="AF127" s="22"/>
    </row>
    <row r="128" spans="1:32" ht="63.75">
      <c r="A128" s="6">
        <v>130</v>
      </c>
      <c r="B128" s="7">
        <v>23694761</v>
      </c>
      <c r="C128" s="9" t="s">
        <v>981</v>
      </c>
      <c r="D128" s="9" t="s">
        <v>33</v>
      </c>
      <c r="E128" s="6" t="s">
        <v>595</v>
      </c>
      <c r="F128" s="6" t="s">
        <v>220</v>
      </c>
      <c r="G128" s="11" t="s">
        <v>982</v>
      </c>
      <c r="H128" s="6" t="s">
        <v>37</v>
      </c>
      <c r="I128" s="6" t="s">
        <v>151</v>
      </c>
      <c r="J128" s="12" t="s">
        <v>983</v>
      </c>
      <c r="K128" s="12" t="s">
        <v>455</v>
      </c>
      <c r="L128" s="9" t="s">
        <v>984</v>
      </c>
      <c r="M128" s="9" t="s">
        <v>184</v>
      </c>
      <c r="N128" s="13" t="s">
        <v>985</v>
      </c>
      <c r="O128" s="10" t="s">
        <v>44</v>
      </c>
      <c r="P128" s="10" t="s">
        <v>686</v>
      </c>
      <c r="Q128" s="14" t="s">
        <v>986</v>
      </c>
      <c r="R128" s="15">
        <v>62000000</v>
      </c>
      <c r="S128" s="15">
        <v>62000000</v>
      </c>
      <c r="T128" s="28">
        <v>6200000</v>
      </c>
      <c r="U128" s="10" t="s">
        <v>662</v>
      </c>
      <c r="V128" s="10" t="s">
        <v>662</v>
      </c>
      <c r="W128" s="17">
        <v>46041</v>
      </c>
      <c r="X128" s="18">
        <v>46041</v>
      </c>
      <c r="Y128" s="24">
        <v>46344</v>
      </c>
      <c r="Z128" s="24">
        <v>46344</v>
      </c>
      <c r="AA128" s="19">
        <v>20006326</v>
      </c>
      <c r="AB128" s="19" t="s">
        <v>247</v>
      </c>
      <c r="AC128" s="30" t="s">
        <v>248</v>
      </c>
      <c r="AD128" s="21" t="s">
        <v>987</v>
      </c>
      <c r="AE128" s="22"/>
      <c r="AF128" s="22"/>
    </row>
    <row r="129" spans="1:32" ht="38.25">
      <c r="A129" s="6">
        <v>132</v>
      </c>
      <c r="B129" s="7">
        <v>53129222</v>
      </c>
      <c r="C129" s="8" t="s">
        <v>988</v>
      </c>
      <c r="D129" s="9" t="s">
        <v>33</v>
      </c>
      <c r="E129" s="6" t="s">
        <v>487</v>
      </c>
      <c r="F129" s="6" t="s">
        <v>989</v>
      </c>
      <c r="G129" s="11" t="s">
        <v>102</v>
      </c>
      <c r="H129" s="6" t="s">
        <v>37</v>
      </c>
      <c r="I129" s="6" t="s">
        <v>38</v>
      </c>
      <c r="J129" s="12" t="s">
        <v>852</v>
      </c>
      <c r="K129" s="12" t="s">
        <v>322</v>
      </c>
      <c r="L129" s="9" t="s">
        <v>990</v>
      </c>
      <c r="M129" s="9" t="s">
        <v>991</v>
      </c>
      <c r="N129" s="13" t="s">
        <v>992</v>
      </c>
      <c r="O129" s="10" t="s">
        <v>44</v>
      </c>
      <c r="P129" s="10" t="s">
        <v>640</v>
      </c>
      <c r="Q129" s="14" t="s">
        <v>993</v>
      </c>
      <c r="R129" s="15">
        <v>52444420</v>
      </c>
      <c r="S129" s="15">
        <v>52444420</v>
      </c>
      <c r="T129" s="16">
        <v>5244442</v>
      </c>
      <c r="U129" s="10" t="s">
        <v>662</v>
      </c>
      <c r="V129" s="10" t="s">
        <v>662</v>
      </c>
      <c r="W129" s="17">
        <v>46042</v>
      </c>
      <c r="X129" s="18">
        <v>46042</v>
      </c>
      <c r="Y129" s="24">
        <v>46345</v>
      </c>
      <c r="Z129" s="24">
        <v>46345</v>
      </c>
      <c r="AA129" s="19">
        <v>17000526</v>
      </c>
      <c r="AB129" s="19" t="s">
        <v>47</v>
      </c>
      <c r="AC129" s="20" t="s">
        <v>44</v>
      </c>
      <c r="AD129" s="21" t="s">
        <v>994</v>
      </c>
      <c r="AE129" s="22"/>
      <c r="AF129" s="22"/>
    </row>
    <row r="130" spans="1:32" ht="63.75">
      <c r="A130" s="6">
        <v>133</v>
      </c>
      <c r="B130" s="7">
        <v>32732667</v>
      </c>
      <c r="C130" s="8" t="s">
        <v>995</v>
      </c>
      <c r="D130" s="9" t="s">
        <v>33</v>
      </c>
      <c r="E130" s="6" t="s">
        <v>996</v>
      </c>
      <c r="F130" s="6" t="s">
        <v>997</v>
      </c>
      <c r="G130" s="11" t="s">
        <v>36</v>
      </c>
      <c r="H130" s="6" t="s">
        <v>85</v>
      </c>
      <c r="I130" s="6" t="s">
        <v>44</v>
      </c>
      <c r="J130" s="12" t="s">
        <v>44</v>
      </c>
      <c r="K130" s="12" t="s">
        <v>455</v>
      </c>
      <c r="L130" s="23" t="s">
        <v>718</v>
      </c>
      <c r="M130" s="9" t="s">
        <v>375</v>
      </c>
      <c r="N130" s="13" t="s">
        <v>998</v>
      </c>
      <c r="O130" s="10" t="s">
        <v>44</v>
      </c>
      <c r="P130" s="10" t="s">
        <v>720</v>
      </c>
      <c r="Q130" s="14" t="s">
        <v>377</v>
      </c>
      <c r="R130" s="15">
        <v>45406420</v>
      </c>
      <c r="S130" s="15">
        <v>45406420</v>
      </c>
      <c r="T130" s="16">
        <v>4540642</v>
      </c>
      <c r="U130" s="10" t="s">
        <v>662</v>
      </c>
      <c r="V130" s="10" t="s">
        <v>662</v>
      </c>
      <c r="W130" s="17">
        <v>46043</v>
      </c>
      <c r="X130" s="18">
        <v>46043</v>
      </c>
      <c r="Y130" s="24">
        <v>46346</v>
      </c>
      <c r="Z130" s="24">
        <v>46346</v>
      </c>
      <c r="AA130" s="19">
        <v>80002126</v>
      </c>
      <c r="AB130" s="19" t="s">
        <v>247</v>
      </c>
      <c r="AC130" s="30" t="s">
        <v>248</v>
      </c>
      <c r="AD130" s="21" t="s">
        <v>999</v>
      </c>
      <c r="AE130" s="22"/>
      <c r="AF130" s="22"/>
    </row>
    <row r="131" spans="1:32" ht="63.75">
      <c r="A131" s="6">
        <v>134</v>
      </c>
      <c r="B131" s="7">
        <v>80099318</v>
      </c>
      <c r="C131" s="8" t="s">
        <v>1000</v>
      </c>
      <c r="D131" s="9" t="s">
        <v>33</v>
      </c>
      <c r="E131" s="6" t="s">
        <v>238</v>
      </c>
      <c r="F131" s="6" t="s">
        <v>229</v>
      </c>
      <c r="G131" s="11" t="s">
        <v>791</v>
      </c>
      <c r="H131" s="6" t="s">
        <v>37</v>
      </c>
      <c r="I131" s="6" t="s">
        <v>38</v>
      </c>
      <c r="J131" s="12" t="s">
        <v>1001</v>
      </c>
      <c r="K131" s="12" t="s">
        <v>336</v>
      </c>
      <c r="L131" s="9" t="s">
        <v>1002</v>
      </c>
      <c r="M131" s="9" t="s">
        <v>354</v>
      </c>
      <c r="N131" s="13" t="s">
        <v>1003</v>
      </c>
      <c r="O131" s="10" t="s">
        <v>44</v>
      </c>
      <c r="P131" s="10" t="s">
        <v>339</v>
      </c>
      <c r="Q131" s="14" t="s">
        <v>1004</v>
      </c>
      <c r="R131" s="15">
        <v>80000000</v>
      </c>
      <c r="S131" s="15">
        <v>80000000</v>
      </c>
      <c r="T131" s="16">
        <v>8000000</v>
      </c>
      <c r="U131" s="10" t="s">
        <v>662</v>
      </c>
      <c r="V131" s="10" t="s">
        <v>662</v>
      </c>
      <c r="W131" s="17">
        <v>46040</v>
      </c>
      <c r="X131" s="18">
        <v>46040</v>
      </c>
      <c r="Y131" s="24">
        <v>46344</v>
      </c>
      <c r="Z131" s="24">
        <v>46344</v>
      </c>
      <c r="AA131" s="19">
        <v>40003626</v>
      </c>
      <c r="AB131" s="19" t="s">
        <v>247</v>
      </c>
      <c r="AC131" s="30" t="s">
        <v>357</v>
      </c>
      <c r="AD131" s="21" t="s">
        <v>1005</v>
      </c>
      <c r="AE131" s="22"/>
      <c r="AF131" s="22"/>
    </row>
    <row r="132" spans="1:32" ht="63.75">
      <c r="A132" s="6">
        <v>135</v>
      </c>
      <c r="B132" s="7">
        <v>1000575518</v>
      </c>
      <c r="C132" s="8" t="s">
        <v>1006</v>
      </c>
      <c r="D132" s="9" t="s">
        <v>33</v>
      </c>
      <c r="E132" s="6" t="s">
        <v>238</v>
      </c>
      <c r="F132" s="6" t="s">
        <v>229</v>
      </c>
      <c r="G132" s="11" t="s">
        <v>1007</v>
      </c>
      <c r="H132" s="6" t="s">
        <v>85</v>
      </c>
      <c r="I132" s="6" t="s">
        <v>44</v>
      </c>
      <c r="J132" s="12" t="s">
        <v>44</v>
      </c>
      <c r="K132" s="12" t="s">
        <v>427</v>
      </c>
      <c r="L132" s="9" t="s">
        <v>1008</v>
      </c>
      <c r="M132" s="9" t="s">
        <v>354</v>
      </c>
      <c r="N132" s="13" t="s">
        <v>1009</v>
      </c>
      <c r="O132" s="10" t="s">
        <v>44</v>
      </c>
      <c r="P132" s="10" t="s">
        <v>696</v>
      </c>
      <c r="Q132" s="14" t="s">
        <v>1010</v>
      </c>
      <c r="R132" s="15">
        <v>43142000</v>
      </c>
      <c r="S132" s="15">
        <v>43142000</v>
      </c>
      <c r="T132" s="16">
        <v>3922000</v>
      </c>
      <c r="U132" s="10" t="s">
        <v>632</v>
      </c>
      <c r="V132" s="10" t="s">
        <v>632</v>
      </c>
      <c r="W132" s="17">
        <v>46037</v>
      </c>
      <c r="X132" s="18">
        <v>46037</v>
      </c>
      <c r="Y132" s="24">
        <v>46370</v>
      </c>
      <c r="Z132" s="24">
        <v>46370</v>
      </c>
      <c r="AA132" s="19">
        <v>40003126</v>
      </c>
      <c r="AB132" s="19" t="s">
        <v>247</v>
      </c>
      <c r="AC132" s="30" t="s">
        <v>357</v>
      </c>
      <c r="AD132" s="21" t="s">
        <v>1011</v>
      </c>
      <c r="AE132" s="22"/>
      <c r="AF132" s="22"/>
    </row>
    <row r="133" spans="1:32" ht="51">
      <c r="A133" s="6">
        <v>137</v>
      </c>
      <c r="B133" s="7">
        <v>80721506</v>
      </c>
      <c r="C133" s="9" t="s">
        <v>1012</v>
      </c>
      <c r="D133" s="9" t="s">
        <v>33</v>
      </c>
      <c r="E133" s="6" t="s">
        <v>238</v>
      </c>
      <c r="F133" s="6" t="s">
        <v>1013</v>
      </c>
      <c r="G133" s="11" t="s">
        <v>521</v>
      </c>
      <c r="H133" s="6" t="s">
        <v>37</v>
      </c>
      <c r="I133" s="6" t="s">
        <v>38</v>
      </c>
      <c r="J133" s="12" t="s">
        <v>811</v>
      </c>
      <c r="K133" s="12" t="s">
        <v>222</v>
      </c>
      <c r="L133" s="9" t="s">
        <v>1014</v>
      </c>
      <c r="M133" s="9" t="s">
        <v>389</v>
      </c>
      <c r="N133" s="13" t="s">
        <v>1015</v>
      </c>
      <c r="O133" s="10" t="s">
        <v>44</v>
      </c>
      <c r="P133" s="10" t="s">
        <v>225</v>
      </c>
      <c r="Q133" s="14" t="s">
        <v>814</v>
      </c>
      <c r="R133" s="15">
        <v>73600000</v>
      </c>
      <c r="S133" s="15">
        <v>73600000</v>
      </c>
      <c r="T133" s="16">
        <v>9200000</v>
      </c>
      <c r="U133" s="10" t="s">
        <v>680</v>
      </c>
      <c r="V133" s="10" t="s">
        <v>680</v>
      </c>
      <c r="W133" s="17">
        <v>46036</v>
      </c>
      <c r="X133" s="18">
        <v>46036</v>
      </c>
      <c r="Y133" s="17">
        <v>46278</v>
      </c>
      <c r="Z133" s="17">
        <v>46278</v>
      </c>
      <c r="AA133" s="19">
        <v>16003726</v>
      </c>
      <c r="AB133" s="19" t="s">
        <v>247</v>
      </c>
      <c r="AC133" s="30" t="s">
        <v>392</v>
      </c>
      <c r="AD133" s="21" t="s">
        <v>1016</v>
      </c>
      <c r="AE133" s="22"/>
      <c r="AF133" s="22"/>
    </row>
    <row r="134" spans="1:32" ht="51">
      <c r="A134" s="6">
        <v>138</v>
      </c>
      <c r="B134" s="7">
        <v>80757208</v>
      </c>
      <c r="C134" s="8" t="s">
        <v>1017</v>
      </c>
      <c r="D134" s="9" t="s">
        <v>33</v>
      </c>
      <c r="E134" s="6" t="s">
        <v>238</v>
      </c>
      <c r="F134" s="6" t="s">
        <v>229</v>
      </c>
      <c r="G134" s="25" t="s">
        <v>1018</v>
      </c>
      <c r="H134" s="6" t="s">
        <v>37</v>
      </c>
      <c r="I134" s="6" t="s">
        <v>38</v>
      </c>
      <c r="J134" s="12" t="s">
        <v>1019</v>
      </c>
      <c r="K134" s="12" t="s">
        <v>222</v>
      </c>
      <c r="L134" s="9" t="s">
        <v>1020</v>
      </c>
      <c r="M134" s="9" t="s">
        <v>1021</v>
      </c>
      <c r="N134" s="13" t="s">
        <v>1022</v>
      </c>
      <c r="O134" s="10" t="s">
        <v>44</v>
      </c>
      <c r="P134" s="10" t="s">
        <v>225</v>
      </c>
      <c r="Q134" s="14" t="s">
        <v>1023</v>
      </c>
      <c r="R134" s="15">
        <v>65564241</v>
      </c>
      <c r="S134" s="15">
        <v>65564241</v>
      </c>
      <c r="T134" s="16">
        <v>9411135</v>
      </c>
      <c r="U134" s="10" t="s">
        <v>1024</v>
      </c>
      <c r="V134" s="10" t="s">
        <v>1024</v>
      </c>
      <c r="W134" s="17">
        <v>46041</v>
      </c>
      <c r="X134" s="18">
        <v>46041</v>
      </c>
      <c r="Y134" s="17">
        <v>46251</v>
      </c>
      <c r="Z134" s="17">
        <v>46251</v>
      </c>
      <c r="AA134" s="19">
        <v>14000526</v>
      </c>
      <c r="AB134" s="19" t="s">
        <v>47</v>
      </c>
      <c r="AC134" s="20" t="s">
        <v>44</v>
      </c>
      <c r="AD134" s="21" t="s">
        <v>1025</v>
      </c>
      <c r="AE134" s="22"/>
      <c r="AF134" s="22"/>
    </row>
    <row r="135" spans="1:32" ht="76.5">
      <c r="A135" s="6">
        <v>139</v>
      </c>
      <c r="B135" s="7">
        <v>52851504</v>
      </c>
      <c r="C135" s="8" t="s">
        <v>1026</v>
      </c>
      <c r="D135" s="9" t="s">
        <v>33</v>
      </c>
      <c r="E135" s="6" t="s">
        <v>238</v>
      </c>
      <c r="F135" s="6" t="s">
        <v>229</v>
      </c>
      <c r="G135" s="11" t="s">
        <v>1027</v>
      </c>
      <c r="H135" s="6" t="s">
        <v>37</v>
      </c>
      <c r="I135" s="6" t="s">
        <v>38</v>
      </c>
      <c r="J135" s="12" t="s">
        <v>1028</v>
      </c>
      <c r="K135" s="12" t="s">
        <v>944</v>
      </c>
      <c r="L135" s="9" t="s">
        <v>1029</v>
      </c>
      <c r="M135" s="9" t="s">
        <v>375</v>
      </c>
      <c r="N135" s="13" t="s">
        <v>1030</v>
      </c>
      <c r="O135" s="10" t="s">
        <v>44</v>
      </c>
      <c r="P135" s="10" t="s">
        <v>659</v>
      </c>
      <c r="Q135" s="14" t="s">
        <v>1031</v>
      </c>
      <c r="R135" s="15">
        <v>81432527</v>
      </c>
      <c r="S135" s="15">
        <v>81432527</v>
      </c>
      <c r="T135" s="37">
        <v>7402957</v>
      </c>
      <c r="U135" s="10" t="s">
        <v>632</v>
      </c>
      <c r="V135" s="10" t="s">
        <v>632</v>
      </c>
      <c r="W135" s="17">
        <v>46036</v>
      </c>
      <c r="X135" s="18">
        <v>46036</v>
      </c>
      <c r="Y135" s="24">
        <v>46369</v>
      </c>
      <c r="Z135" s="24">
        <v>46369</v>
      </c>
      <c r="AA135" s="19">
        <v>80006926</v>
      </c>
      <c r="AB135" s="19" t="s">
        <v>47</v>
      </c>
      <c r="AC135" s="20" t="s">
        <v>44</v>
      </c>
      <c r="AD135" s="21" t="s">
        <v>1032</v>
      </c>
      <c r="AE135" s="22"/>
      <c r="AF135" s="22"/>
    </row>
    <row r="136" spans="1:32" ht="51">
      <c r="A136" s="6">
        <v>140</v>
      </c>
      <c r="B136" s="7">
        <v>1023908798</v>
      </c>
      <c r="C136" s="8" t="s">
        <v>1033</v>
      </c>
      <c r="D136" s="9" t="s">
        <v>33</v>
      </c>
      <c r="E136" s="6" t="s">
        <v>238</v>
      </c>
      <c r="F136" s="6" t="s">
        <v>229</v>
      </c>
      <c r="G136" s="11" t="s">
        <v>1034</v>
      </c>
      <c r="H136" s="6" t="s">
        <v>37</v>
      </c>
      <c r="I136" s="6" t="s">
        <v>38</v>
      </c>
      <c r="J136" s="12" t="s">
        <v>1035</v>
      </c>
      <c r="K136" s="12" t="s">
        <v>1036</v>
      </c>
      <c r="L136" s="23" t="s">
        <v>1037</v>
      </c>
      <c r="M136" s="9" t="s">
        <v>184</v>
      </c>
      <c r="N136" s="9" t="s">
        <v>1038</v>
      </c>
      <c r="O136" s="10" t="s">
        <v>44</v>
      </c>
      <c r="P136" s="10" t="s">
        <v>309</v>
      </c>
      <c r="Q136" s="14" t="s">
        <v>1039</v>
      </c>
      <c r="R136" s="15">
        <v>39000000</v>
      </c>
      <c r="S136" s="15">
        <v>39000000</v>
      </c>
      <c r="T136" s="16">
        <v>6500000</v>
      </c>
      <c r="U136" s="10" t="s">
        <v>643</v>
      </c>
      <c r="V136" s="10" t="s">
        <v>643</v>
      </c>
      <c r="W136" s="17">
        <v>46041</v>
      </c>
      <c r="X136" s="18">
        <v>46041</v>
      </c>
      <c r="Y136" s="17">
        <v>46221</v>
      </c>
      <c r="Z136" s="17">
        <v>46221</v>
      </c>
      <c r="AA136" s="19">
        <v>20003426</v>
      </c>
      <c r="AB136" s="19" t="s">
        <v>47</v>
      </c>
      <c r="AC136" s="20" t="s">
        <v>44</v>
      </c>
      <c r="AD136" s="21" t="s">
        <v>1040</v>
      </c>
      <c r="AE136" s="22"/>
      <c r="AF136" s="22"/>
    </row>
    <row r="137" spans="1:32" ht="76.5">
      <c r="A137" s="6">
        <v>141</v>
      </c>
      <c r="B137" s="7">
        <v>1075874637</v>
      </c>
      <c r="C137" s="8" t="s">
        <v>1041</v>
      </c>
      <c r="D137" s="9" t="s">
        <v>33</v>
      </c>
      <c r="E137" s="6" t="s">
        <v>238</v>
      </c>
      <c r="F137" s="6" t="s">
        <v>229</v>
      </c>
      <c r="G137" s="6" t="s">
        <v>1042</v>
      </c>
      <c r="H137" s="6" t="s">
        <v>37</v>
      </c>
      <c r="I137" s="6" t="s">
        <v>151</v>
      </c>
      <c r="J137" s="12" t="s">
        <v>1043</v>
      </c>
      <c r="K137" s="12" t="s">
        <v>336</v>
      </c>
      <c r="L137" s="9" t="s">
        <v>1044</v>
      </c>
      <c r="M137" s="9" t="s">
        <v>354</v>
      </c>
      <c r="N137" s="13" t="s">
        <v>1045</v>
      </c>
      <c r="O137" s="10" t="s">
        <v>44</v>
      </c>
      <c r="P137" s="10" t="s">
        <v>339</v>
      </c>
      <c r="Q137" s="14" t="s">
        <v>1046</v>
      </c>
      <c r="R137" s="15">
        <v>81510000</v>
      </c>
      <c r="S137" s="15">
        <v>81510000</v>
      </c>
      <c r="T137" s="16">
        <v>7410000</v>
      </c>
      <c r="U137" s="10" t="s">
        <v>632</v>
      </c>
      <c r="V137" s="10" t="s">
        <v>632</v>
      </c>
      <c r="W137" s="17">
        <v>46040</v>
      </c>
      <c r="X137" s="18">
        <v>46040</v>
      </c>
      <c r="Y137" s="24">
        <v>46373</v>
      </c>
      <c r="Z137" s="24">
        <v>46373</v>
      </c>
      <c r="AA137" s="19">
        <v>40005726</v>
      </c>
      <c r="AB137" s="19" t="s">
        <v>247</v>
      </c>
      <c r="AC137" s="30" t="s">
        <v>832</v>
      </c>
      <c r="AD137" s="21" t="s">
        <v>1047</v>
      </c>
      <c r="AE137" s="22"/>
      <c r="AF137" s="22"/>
    </row>
    <row r="138" spans="1:32" ht="63.75">
      <c r="A138" s="6">
        <v>142</v>
      </c>
      <c r="B138" s="7">
        <v>1018413545</v>
      </c>
      <c r="C138" s="8" t="s">
        <v>1048</v>
      </c>
      <c r="D138" s="9" t="s">
        <v>33</v>
      </c>
      <c r="E138" s="6" t="s">
        <v>871</v>
      </c>
      <c r="F138" s="6" t="s">
        <v>872</v>
      </c>
      <c r="G138" s="25" t="s">
        <v>1018</v>
      </c>
      <c r="H138" s="6" t="s">
        <v>37</v>
      </c>
      <c r="I138" s="6" t="s">
        <v>151</v>
      </c>
      <c r="J138" s="12" t="s">
        <v>1049</v>
      </c>
      <c r="K138" s="12" t="s">
        <v>280</v>
      </c>
      <c r="L138" s="9" t="s">
        <v>1050</v>
      </c>
      <c r="M138" s="9" t="s">
        <v>389</v>
      </c>
      <c r="N138" s="13" t="s">
        <v>1051</v>
      </c>
      <c r="O138" s="10" t="s">
        <v>44</v>
      </c>
      <c r="P138" s="10" t="s">
        <v>215</v>
      </c>
      <c r="Q138" s="14" t="s">
        <v>908</v>
      </c>
      <c r="R138" s="15">
        <v>70000000</v>
      </c>
      <c r="S138" s="15">
        <v>70000000</v>
      </c>
      <c r="T138" s="16">
        <v>10000000</v>
      </c>
      <c r="U138" s="10" t="s">
        <v>704</v>
      </c>
      <c r="V138" s="10" t="s">
        <v>704</v>
      </c>
      <c r="W138" s="17">
        <v>46037</v>
      </c>
      <c r="X138" s="18">
        <v>46037</v>
      </c>
      <c r="Y138" s="17">
        <v>46248</v>
      </c>
      <c r="Z138" s="17">
        <v>46248</v>
      </c>
      <c r="AA138" s="19">
        <v>16003826</v>
      </c>
      <c r="AB138" s="19" t="s">
        <v>247</v>
      </c>
      <c r="AC138" s="30" t="s">
        <v>392</v>
      </c>
      <c r="AD138" s="21" t="s">
        <v>1052</v>
      </c>
      <c r="AE138" s="22"/>
      <c r="AF138" s="22"/>
    </row>
    <row r="139" spans="1:32" ht="63.75">
      <c r="A139" s="6">
        <v>143</v>
      </c>
      <c r="B139" s="7">
        <v>52226256</v>
      </c>
      <c r="C139" s="8" t="s">
        <v>1053</v>
      </c>
      <c r="D139" s="9" t="s">
        <v>33</v>
      </c>
      <c r="E139" s="6" t="s">
        <v>238</v>
      </c>
      <c r="F139" s="6" t="s">
        <v>229</v>
      </c>
      <c r="G139" s="11" t="s">
        <v>1054</v>
      </c>
      <c r="H139" s="6" t="s">
        <v>37</v>
      </c>
      <c r="I139" s="6" t="s">
        <v>38</v>
      </c>
      <c r="J139" s="12" t="s">
        <v>1055</v>
      </c>
      <c r="K139" s="12" t="s">
        <v>336</v>
      </c>
      <c r="L139" s="9" t="s">
        <v>1056</v>
      </c>
      <c r="M139" s="9" t="s">
        <v>354</v>
      </c>
      <c r="N139" s="13" t="s">
        <v>1057</v>
      </c>
      <c r="O139" s="10" t="s">
        <v>44</v>
      </c>
      <c r="P139" s="10" t="s">
        <v>339</v>
      </c>
      <c r="Q139" s="14" t="s">
        <v>1058</v>
      </c>
      <c r="R139" s="15">
        <v>80000000</v>
      </c>
      <c r="S139" s="15">
        <v>80000000</v>
      </c>
      <c r="T139" s="16">
        <v>8000000</v>
      </c>
      <c r="U139" s="10" t="s">
        <v>662</v>
      </c>
      <c r="V139" s="10" t="s">
        <v>662</v>
      </c>
      <c r="W139" s="17">
        <v>46040</v>
      </c>
      <c r="X139" s="18">
        <v>46040</v>
      </c>
      <c r="Y139" s="24">
        <v>46344</v>
      </c>
      <c r="Z139" s="24">
        <v>46344</v>
      </c>
      <c r="AA139" s="19">
        <v>40003526</v>
      </c>
      <c r="AB139" s="19" t="s">
        <v>247</v>
      </c>
      <c r="AC139" s="30" t="s">
        <v>357</v>
      </c>
      <c r="AD139" s="21" t="s">
        <v>1059</v>
      </c>
      <c r="AE139" s="22"/>
      <c r="AF139" s="22"/>
    </row>
    <row r="140" spans="1:32" ht="76.5">
      <c r="A140" s="6">
        <v>144</v>
      </c>
      <c r="B140" s="7">
        <v>1010199882</v>
      </c>
      <c r="C140" s="8" t="s">
        <v>1060</v>
      </c>
      <c r="D140" s="9" t="s">
        <v>33</v>
      </c>
      <c r="E140" s="6" t="s">
        <v>238</v>
      </c>
      <c r="F140" s="6" t="s">
        <v>229</v>
      </c>
      <c r="G140" s="11" t="s">
        <v>203</v>
      </c>
      <c r="H140" s="6" t="s">
        <v>37</v>
      </c>
      <c r="I140" s="6" t="s">
        <v>38</v>
      </c>
      <c r="J140" s="12" t="s">
        <v>305</v>
      </c>
      <c r="K140" s="12" t="s">
        <v>1061</v>
      </c>
      <c r="L140" s="23" t="s">
        <v>1062</v>
      </c>
      <c r="M140" s="9" t="s">
        <v>184</v>
      </c>
      <c r="N140" s="9" t="s">
        <v>1063</v>
      </c>
      <c r="O140" s="10" t="s">
        <v>44</v>
      </c>
      <c r="P140" s="10" t="s">
        <v>225</v>
      </c>
      <c r="Q140" s="14" t="s">
        <v>1064</v>
      </c>
      <c r="R140" s="15">
        <v>54600000</v>
      </c>
      <c r="S140" s="15">
        <v>54600000</v>
      </c>
      <c r="T140" s="16">
        <v>9100000</v>
      </c>
      <c r="U140" s="10" t="s">
        <v>1065</v>
      </c>
      <c r="V140" s="10" t="s">
        <v>1065</v>
      </c>
      <c r="W140" s="17">
        <v>46041</v>
      </c>
      <c r="X140" s="18">
        <v>46041</v>
      </c>
      <c r="Y140" s="17">
        <v>46221</v>
      </c>
      <c r="Z140" s="17">
        <v>46221</v>
      </c>
      <c r="AA140" s="19">
        <v>20003626</v>
      </c>
      <c r="AB140" s="19" t="s">
        <v>47</v>
      </c>
      <c r="AC140" s="20" t="s">
        <v>44</v>
      </c>
      <c r="AD140" s="21" t="s">
        <v>1066</v>
      </c>
      <c r="AE140" s="22"/>
      <c r="AF140" s="22"/>
    </row>
    <row r="141" spans="1:32" ht="38.25">
      <c r="A141" s="6">
        <v>145</v>
      </c>
      <c r="B141" s="7">
        <v>1072920640</v>
      </c>
      <c r="C141" s="8" t="s">
        <v>1067</v>
      </c>
      <c r="D141" s="9" t="s">
        <v>33</v>
      </c>
      <c r="E141" s="6" t="s">
        <v>238</v>
      </c>
      <c r="F141" s="6" t="s">
        <v>1068</v>
      </c>
      <c r="G141" s="11" t="s">
        <v>102</v>
      </c>
      <c r="H141" s="6" t="s">
        <v>37</v>
      </c>
      <c r="I141" s="6" t="s">
        <v>38</v>
      </c>
      <c r="J141" s="12" t="s">
        <v>1069</v>
      </c>
      <c r="K141" s="12" t="s">
        <v>315</v>
      </c>
      <c r="L141" s="9" t="s">
        <v>1070</v>
      </c>
      <c r="M141" s="9" t="s">
        <v>991</v>
      </c>
      <c r="N141" s="13" t="s">
        <v>1071</v>
      </c>
      <c r="O141" s="10" t="s">
        <v>44</v>
      </c>
      <c r="P141" s="10" t="s">
        <v>309</v>
      </c>
      <c r="Q141" s="14" t="s">
        <v>1072</v>
      </c>
      <c r="R141" s="15">
        <v>67917050</v>
      </c>
      <c r="S141" s="15">
        <v>67917050</v>
      </c>
      <c r="T141" s="16">
        <v>6791705</v>
      </c>
      <c r="U141" s="10" t="s">
        <v>662</v>
      </c>
      <c r="V141" s="10" t="s">
        <v>662</v>
      </c>
      <c r="W141" s="17">
        <v>46042</v>
      </c>
      <c r="X141" s="18">
        <v>46042</v>
      </c>
      <c r="Y141" s="24">
        <v>46345</v>
      </c>
      <c r="Z141" s="24">
        <v>46345</v>
      </c>
      <c r="AA141" s="19">
        <v>17000226</v>
      </c>
      <c r="AB141" s="19" t="s">
        <v>47</v>
      </c>
      <c r="AC141" s="20" t="s">
        <v>44</v>
      </c>
      <c r="AD141" s="21" t="s">
        <v>1073</v>
      </c>
      <c r="AE141" s="22"/>
      <c r="AF141" s="22"/>
    </row>
    <row r="142" spans="1:32" ht="63.75">
      <c r="A142" s="6">
        <v>146</v>
      </c>
      <c r="B142" s="7">
        <v>1118552487</v>
      </c>
      <c r="C142" s="8" t="s">
        <v>1074</v>
      </c>
      <c r="D142" s="9" t="s">
        <v>33</v>
      </c>
      <c r="E142" s="6" t="s">
        <v>1075</v>
      </c>
      <c r="F142" s="6" t="s">
        <v>1076</v>
      </c>
      <c r="G142" s="11" t="s">
        <v>647</v>
      </c>
      <c r="H142" s="6" t="s">
        <v>37</v>
      </c>
      <c r="I142" s="6" t="s">
        <v>38</v>
      </c>
      <c r="J142" s="12" t="s">
        <v>1077</v>
      </c>
      <c r="K142" s="12" t="s">
        <v>1078</v>
      </c>
      <c r="L142" s="9" t="s">
        <v>1079</v>
      </c>
      <c r="M142" s="9" t="s">
        <v>184</v>
      </c>
      <c r="N142" s="9" t="s">
        <v>1080</v>
      </c>
      <c r="O142" s="10" t="s">
        <v>44</v>
      </c>
      <c r="P142" s="10" t="s">
        <v>309</v>
      </c>
      <c r="Q142" s="14" t="s">
        <v>1081</v>
      </c>
      <c r="R142" s="15">
        <v>39000000</v>
      </c>
      <c r="S142" s="15">
        <v>39000000</v>
      </c>
      <c r="T142" s="16">
        <v>6500000</v>
      </c>
      <c r="U142" s="10" t="s">
        <v>643</v>
      </c>
      <c r="V142" s="10" t="s">
        <v>643</v>
      </c>
      <c r="W142" s="17">
        <v>46036</v>
      </c>
      <c r="X142" s="18">
        <v>46036</v>
      </c>
      <c r="Y142" s="17">
        <v>46216</v>
      </c>
      <c r="Z142" s="17">
        <v>46216</v>
      </c>
      <c r="AA142" s="19">
        <v>20003326</v>
      </c>
      <c r="AB142" s="19" t="s">
        <v>47</v>
      </c>
      <c r="AC142" s="20" t="s">
        <v>44</v>
      </c>
      <c r="AD142" s="21" t="s">
        <v>1082</v>
      </c>
      <c r="AE142" s="22"/>
      <c r="AF142" s="22"/>
    </row>
    <row r="143" spans="1:32" ht="63.75">
      <c r="A143" s="6">
        <v>147</v>
      </c>
      <c r="B143" s="7">
        <v>1115080746</v>
      </c>
      <c r="C143" s="8" t="s">
        <v>1083</v>
      </c>
      <c r="D143" s="9" t="s">
        <v>33</v>
      </c>
      <c r="E143" s="6" t="s">
        <v>1084</v>
      </c>
      <c r="F143" s="6" t="s">
        <v>1085</v>
      </c>
      <c r="G143" s="11" t="s">
        <v>260</v>
      </c>
      <c r="H143" s="6" t="s">
        <v>37</v>
      </c>
      <c r="I143" s="6" t="s">
        <v>38</v>
      </c>
      <c r="J143" s="12" t="s">
        <v>1086</v>
      </c>
      <c r="K143" s="12" t="s">
        <v>1087</v>
      </c>
      <c r="L143" s="9"/>
      <c r="M143" s="9" t="s">
        <v>375</v>
      </c>
      <c r="N143" s="13" t="s">
        <v>1088</v>
      </c>
      <c r="O143" s="10" t="s">
        <v>44</v>
      </c>
      <c r="P143" s="10" t="s">
        <v>339</v>
      </c>
      <c r="Q143" s="14" t="s">
        <v>1089</v>
      </c>
      <c r="R143" s="15">
        <v>56008601</v>
      </c>
      <c r="S143" s="15">
        <v>56008601</v>
      </c>
      <c r="T143" s="16">
        <v>8069224</v>
      </c>
      <c r="U143" s="10" t="s">
        <v>1090</v>
      </c>
      <c r="V143" s="10" t="s">
        <v>1090</v>
      </c>
      <c r="W143" s="17">
        <v>46042</v>
      </c>
      <c r="X143" s="18">
        <v>46040</v>
      </c>
      <c r="Y143" s="24">
        <v>46375</v>
      </c>
      <c r="Z143" s="24">
        <v>46375</v>
      </c>
      <c r="AA143" s="19">
        <v>80000826</v>
      </c>
      <c r="AB143" s="19" t="s">
        <v>247</v>
      </c>
      <c r="AC143" s="30" t="s">
        <v>248</v>
      </c>
      <c r="AD143" s="21" t="s">
        <v>1091</v>
      </c>
      <c r="AE143" s="22"/>
      <c r="AF143" s="22"/>
    </row>
    <row r="144" spans="1:32" ht="38.25">
      <c r="A144" s="6">
        <v>149</v>
      </c>
      <c r="B144" s="7">
        <v>79818087</v>
      </c>
      <c r="C144" s="8" t="s">
        <v>1092</v>
      </c>
      <c r="D144" s="9" t="s">
        <v>33</v>
      </c>
      <c r="E144" s="6" t="s">
        <v>238</v>
      </c>
      <c r="F144" s="6" t="s">
        <v>229</v>
      </c>
      <c r="G144" s="11" t="s">
        <v>1093</v>
      </c>
      <c r="H144" s="6" t="s">
        <v>37</v>
      </c>
      <c r="I144" s="6" t="s">
        <v>38</v>
      </c>
      <c r="J144" s="12" t="s">
        <v>1094</v>
      </c>
      <c r="K144" s="12" t="s">
        <v>364</v>
      </c>
      <c r="L144" s="9" t="s">
        <v>1095</v>
      </c>
      <c r="M144" s="9" t="s">
        <v>752</v>
      </c>
      <c r="N144" s="13" t="s">
        <v>1096</v>
      </c>
      <c r="O144" s="10" t="s">
        <v>44</v>
      </c>
      <c r="P144" s="10" t="s">
        <v>772</v>
      </c>
      <c r="Q144" s="14" t="s">
        <v>1097</v>
      </c>
      <c r="R144" s="15">
        <v>96749983</v>
      </c>
      <c r="S144" s="15">
        <v>96749983</v>
      </c>
      <c r="T144" s="38">
        <v>8795453</v>
      </c>
      <c r="U144" s="10" t="s">
        <v>632</v>
      </c>
      <c r="V144" s="10" t="s">
        <v>632</v>
      </c>
      <c r="W144" s="17">
        <v>46037</v>
      </c>
      <c r="X144" s="18">
        <v>46037</v>
      </c>
      <c r="Y144" s="24">
        <v>46370</v>
      </c>
      <c r="Z144" s="24">
        <v>46370</v>
      </c>
      <c r="AA144" s="19">
        <v>54001726</v>
      </c>
      <c r="AB144" s="19" t="s">
        <v>47</v>
      </c>
      <c r="AC144" s="20" t="s">
        <v>44</v>
      </c>
      <c r="AD144" s="21" t="s">
        <v>1098</v>
      </c>
      <c r="AE144" s="22"/>
      <c r="AF144" s="22"/>
    </row>
    <row r="145" spans="1:37" ht="63.75">
      <c r="A145" s="6">
        <v>150</v>
      </c>
      <c r="B145" s="7">
        <v>1053867940</v>
      </c>
      <c r="C145" s="8" t="s">
        <v>1099</v>
      </c>
      <c r="D145" s="9" t="s">
        <v>33</v>
      </c>
      <c r="E145" s="11" t="s">
        <v>1100</v>
      </c>
      <c r="F145" s="11" t="s">
        <v>1101</v>
      </c>
      <c r="G145" s="11" t="s">
        <v>1102</v>
      </c>
      <c r="H145" s="6" t="s">
        <v>37</v>
      </c>
      <c r="I145" s="6" t="s">
        <v>151</v>
      </c>
      <c r="J145" s="12" t="s">
        <v>1103</v>
      </c>
      <c r="K145" s="12" t="s">
        <v>315</v>
      </c>
      <c r="L145" s="9" t="s">
        <v>1104</v>
      </c>
      <c r="M145" s="9" t="s">
        <v>375</v>
      </c>
      <c r="N145" s="13" t="s">
        <v>1105</v>
      </c>
      <c r="O145" s="10" t="s">
        <v>44</v>
      </c>
      <c r="P145" s="10" t="s">
        <v>309</v>
      </c>
      <c r="Q145" s="14" t="s">
        <v>1106</v>
      </c>
      <c r="R145" s="15">
        <v>72532768</v>
      </c>
      <c r="S145" s="15">
        <v>72532768</v>
      </c>
      <c r="T145" s="16">
        <v>6593888</v>
      </c>
      <c r="U145" s="10" t="s">
        <v>632</v>
      </c>
      <c r="V145" s="10" t="s">
        <v>632</v>
      </c>
      <c r="W145" s="17">
        <v>46040</v>
      </c>
      <c r="X145" s="18">
        <v>46040</v>
      </c>
      <c r="Y145" s="24">
        <v>46373</v>
      </c>
      <c r="Z145" s="24">
        <v>46373</v>
      </c>
      <c r="AA145" s="19">
        <v>80001026</v>
      </c>
      <c r="AB145" s="19" t="s">
        <v>247</v>
      </c>
      <c r="AC145" s="20" t="s">
        <v>248</v>
      </c>
      <c r="AD145" s="21" t="s">
        <v>1107</v>
      </c>
      <c r="AE145" s="22"/>
      <c r="AF145" s="22"/>
    </row>
    <row r="146" spans="1:37" ht="63.75">
      <c r="A146" s="6">
        <v>151</v>
      </c>
      <c r="B146" s="7">
        <v>63364402</v>
      </c>
      <c r="C146" s="8" t="s">
        <v>1108</v>
      </c>
      <c r="D146" s="9" t="s">
        <v>33</v>
      </c>
      <c r="E146" s="6" t="s">
        <v>452</v>
      </c>
      <c r="F146" s="6" t="s">
        <v>520</v>
      </c>
      <c r="G146" s="11" t="s">
        <v>102</v>
      </c>
      <c r="H146" s="6" t="s">
        <v>37</v>
      </c>
      <c r="I146" s="6" t="s">
        <v>38</v>
      </c>
      <c r="J146" s="12" t="s">
        <v>1109</v>
      </c>
      <c r="K146" s="6" t="s">
        <v>231</v>
      </c>
      <c r="L146" s="9" t="s">
        <v>1110</v>
      </c>
      <c r="M146" s="9" t="s">
        <v>375</v>
      </c>
      <c r="N146" s="9" t="s">
        <v>1111</v>
      </c>
      <c r="O146" s="10" t="s">
        <v>44</v>
      </c>
      <c r="P146" s="10" t="s">
        <v>640</v>
      </c>
      <c r="Q146" s="14" t="s">
        <v>1112</v>
      </c>
      <c r="R146" s="15">
        <v>45825219</v>
      </c>
      <c r="S146" s="15">
        <v>45825219</v>
      </c>
      <c r="T146" s="39">
        <v>5091691</v>
      </c>
      <c r="U146" s="10" t="s">
        <v>764</v>
      </c>
      <c r="V146" s="10" t="s">
        <v>764</v>
      </c>
      <c r="W146" s="17">
        <v>46047</v>
      </c>
      <c r="X146" s="18">
        <v>46048</v>
      </c>
      <c r="Y146" s="24">
        <v>46319</v>
      </c>
      <c r="Z146" s="24">
        <v>46319</v>
      </c>
      <c r="AA146" s="19">
        <v>80007726</v>
      </c>
      <c r="AB146" s="19" t="s">
        <v>47</v>
      </c>
      <c r="AC146" s="20" t="s">
        <v>44</v>
      </c>
      <c r="AD146" s="21" t="s">
        <v>1113</v>
      </c>
      <c r="AE146" s="22"/>
      <c r="AF146" s="22"/>
    </row>
    <row r="147" spans="1:37" ht="102">
      <c r="A147" s="6">
        <v>152</v>
      </c>
      <c r="B147" s="7">
        <v>79221749</v>
      </c>
      <c r="C147" s="8" t="s">
        <v>1114</v>
      </c>
      <c r="D147" s="9" t="s">
        <v>33</v>
      </c>
      <c r="E147" s="6" t="s">
        <v>238</v>
      </c>
      <c r="F147" s="6" t="s">
        <v>635</v>
      </c>
      <c r="G147" s="11" t="s">
        <v>260</v>
      </c>
      <c r="H147" s="6" t="s">
        <v>37</v>
      </c>
      <c r="I147" s="6" t="s">
        <v>38</v>
      </c>
      <c r="J147" s="12" t="s">
        <v>976</v>
      </c>
      <c r="K147" s="12" t="s">
        <v>315</v>
      </c>
      <c r="L147" s="9" t="s">
        <v>1104</v>
      </c>
      <c r="M147" s="9" t="s">
        <v>375</v>
      </c>
      <c r="N147" s="9" t="s">
        <v>1115</v>
      </c>
      <c r="O147" s="10" t="s">
        <v>44</v>
      </c>
      <c r="P147" s="10" t="s">
        <v>309</v>
      </c>
      <c r="Q147" s="14" t="s">
        <v>1116</v>
      </c>
      <c r="R147" s="15">
        <v>72532768</v>
      </c>
      <c r="S147" s="15">
        <v>72532768</v>
      </c>
      <c r="T147" s="16">
        <v>6593888</v>
      </c>
      <c r="U147" s="10" t="s">
        <v>632</v>
      </c>
      <c r="V147" s="10" t="s">
        <v>632</v>
      </c>
      <c r="W147" s="17">
        <v>46037</v>
      </c>
      <c r="X147" s="18">
        <v>46037</v>
      </c>
      <c r="Y147" s="24">
        <v>46370</v>
      </c>
      <c r="Z147" s="24">
        <v>46370</v>
      </c>
      <c r="AA147" s="19">
        <v>80000926</v>
      </c>
      <c r="AB147" s="19" t="s">
        <v>247</v>
      </c>
      <c r="AC147" s="20" t="s">
        <v>248</v>
      </c>
      <c r="AD147" s="21" t="s">
        <v>1117</v>
      </c>
      <c r="AE147" s="22"/>
      <c r="AF147" s="22"/>
    </row>
    <row r="148" spans="1:37" ht="51">
      <c r="A148" s="6">
        <v>153</v>
      </c>
      <c r="B148" s="7">
        <v>1193148255</v>
      </c>
      <c r="C148" s="9" t="s">
        <v>1118</v>
      </c>
      <c r="D148" s="9" t="s">
        <v>33</v>
      </c>
      <c r="E148" s="6" t="s">
        <v>238</v>
      </c>
      <c r="F148" s="6" t="s">
        <v>1119</v>
      </c>
      <c r="G148" s="11" t="s">
        <v>440</v>
      </c>
      <c r="H148" s="6" t="s">
        <v>85</v>
      </c>
      <c r="I148" s="6" t="s">
        <v>44</v>
      </c>
      <c r="J148" s="12" t="s">
        <v>44</v>
      </c>
      <c r="K148" s="12" t="s">
        <v>315</v>
      </c>
      <c r="L148" s="9" t="s">
        <v>1120</v>
      </c>
      <c r="M148" s="9" t="s">
        <v>176</v>
      </c>
      <c r="N148" s="13" t="s">
        <v>1121</v>
      </c>
      <c r="O148" s="10" t="s">
        <v>44</v>
      </c>
      <c r="P148" s="10" t="s">
        <v>900</v>
      </c>
      <c r="Q148" s="14" t="s">
        <v>1122</v>
      </c>
      <c r="R148" s="15">
        <v>52250000</v>
      </c>
      <c r="S148" s="15">
        <v>52250000</v>
      </c>
      <c r="T148" s="16">
        <v>4750000</v>
      </c>
      <c r="U148" s="10" t="s">
        <v>632</v>
      </c>
      <c r="V148" s="10" t="s">
        <v>632</v>
      </c>
      <c r="W148" s="17">
        <v>46036</v>
      </c>
      <c r="X148" s="18">
        <v>46036</v>
      </c>
      <c r="Y148" s="24">
        <v>46369</v>
      </c>
      <c r="Z148" s="24">
        <v>46369</v>
      </c>
      <c r="AA148" s="19">
        <v>50000226</v>
      </c>
      <c r="AB148" s="19" t="s">
        <v>47</v>
      </c>
      <c r="AC148" s="20" t="s">
        <v>44</v>
      </c>
      <c r="AD148" s="21" t="s">
        <v>1123</v>
      </c>
      <c r="AE148" s="22"/>
      <c r="AF148" s="22"/>
    </row>
    <row r="149" spans="1:37" ht="63.75">
      <c r="A149" s="6">
        <v>154</v>
      </c>
      <c r="B149" s="7">
        <v>1010130645</v>
      </c>
      <c r="C149" s="8" t="s">
        <v>1124</v>
      </c>
      <c r="D149" s="9" t="s">
        <v>33</v>
      </c>
      <c r="E149" s="6" t="s">
        <v>1125</v>
      </c>
      <c r="F149" s="6" t="s">
        <v>1126</v>
      </c>
      <c r="G149" s="11" t="s">
        <v>36</v>
      </c>
      <c r="H149" s="6" t="s">
        <v>85</v>
      </c>
      <c r="I149" s="6" t="s">
        <v>44</v>
      </c>
      <c r="J149" s="12" t="s">
        <v>44</v>
      </c>
      <c r="K149" s="12" t="s">
        <v>1127</v>
      </c>
      <c r="L149" s="23" t="s">
        <v>1128</v>
      </c>
      <c r="M149" s="9" t="s">
        <v>375</v>
      </c>
      <c r="N149" s="13" t="s">
        <v>1129</v>
      </c>
      <c r="O149" s="10" t="s">
        <v>44</v>
      </c>
      <c r="P149" s="10" t="s">
        <v>720</v>
      </c>
      <c r="Q149" s="14" t="s">
        <v>377</v>
      </c>
      <c r="R149" s="15">
        <v>45406420</v>
      </c>
      <c r="S149" s="15">
        <v>45406420</v>
      </c>
      <c r="T149" s="16">
        <v>4540642</v>
      </c>
      <c r="U149" s="10" t="s">
        <v>662</v>
      </c>
      <c r="V149" s="10" t="s">
        <v>662</v>
      </c>
      <c r="W149" s="17">
        <v>46040</v>
      </c>
      <c r="X149" s="18">
        <v>46040</v>
      </c>
      <c r="Y149" s="24">
        <v>46343</v>
      </c>
      <c r="Z149" s="24">
        <v>46343</v>
      </c>
      <c r="AA149" s="19">
        <v>80001826</v>
      </c>
      <c r="AB149" s="19" t="s">
        <v>247</v>
      </c>
      <c r="AC149" s="20" t="s">
        <v>248</v>
      </c>
      <c r="AD149" s="21" t="s">
        <v>1130</v>
      </c>
      <c r="AE149" s="22"/>
      <c r="AF149" s="22"/>
    </row>
    <row r="150" spans="1:37" ht="102">
      <c r="A150" s="40">
        <v>155</v>
      </c>
      <c r="B150" s="7">
        <v>1069721950</v>
      </c>
      <c r="C150" s="8" t="s">
        <v>1131</v>
      </c>
      <c r="D150" s="9" t="s">
        <v>33</v>
      </c>
      <c r="E150" s="6" t="s">
        <v>34</v>
      </c>
      <c r="F150" s="6" t="s">
        <v>1132</v>
      </c>
      <c r="G150" s="11" t="s">
        <v>36</v>
      </c>
      <c r="H150" s="6" t="s">
        <v>37</v>
      </c>
      <c r="I150" s="6" t="s">
        <v>38</v>
      </c>
      <c r="J150" s="12" t="s">
        <v>1133</v>
      </c>
      <c r="K150" s="12" t="s">
        <v>1134</v>
      </c>
      <c r="L150" s="9" t="s">
        <v>1135</v>
      </c>
      <c r="M150" s="9" t="s">
        <v>375</v>
      </c>
      <c r="N150" s="13" t="s">
        <v>1136</v>
      </c>
      <c r="O150" s="10" t="s">
        <v>44</v>
      </c>
      <c r="P150" s="10" t="s">
        <v>1137</v>
      </c>
      <c r="Q150" s="14" t="s">
        <v>1138</v>
      </c>
      <c r="R150" s="15">
        <v>40733528</v>
      </c>
      <c r="S150" s="15">
        <v>40733528</v>
      </c>
      <c r="T150" s="16">
        <v>5091691</v>
      </c>
      <c r="U150" s="10" t="s">
        <v>1139</v>
      </c>
      <c r="V150" s="10" t="s">
        <v>1139</v>
      </c>
      <c r="W150" s="17">
        <v>46048</v>
      </c>
      <c r="X150" s="18">
        <v>46048</v>
      </c>
      <c r="Y150" s="24">
        <v>46290</v>
      </c>
      <c r="Z150" s="24">
        <v>46290</v>
      </c>
      <c r="AA150" s="19">
        <v>80006426</v>
      </c>
      <c r="AB150" s="19" t="s">
        <v>47</v>
      </c>
      <c r="AC150" s="20" t="s">
        <v>44</v>
      </c>
      <c r="AD150" s="21" t="s">
        <v>1140</v>
      </c>
      <c r="AE150" s="41"/>
      <c r="AF150" s="41"/>
      <c r="AG150" s="42"/>
      <c r="AH150" s="42"/>
      <c r="AI150" s="42"/>
      <c r="AJ150" s="42"/>
      <c r="AK150" s="42"/>
    </row>
    <row r="151" spans="1:37" ht="76.5">
      <c r="A151" s="40">
        <v>156</v>
      </c>
      <c r="B151" s="7">
        <v>1030688563</v>
      </c>
      <c r="C151" s="8" t="s">
        <v>1141</v>
      </c>
      <c r="D151" s="9" t="s">
        <v>33</v>
      </c>
      <c r="E151" s="6" t="s">
        <v>34</v>
      </c>
      <c r="F151" s="6" t="s">
        <v>1142</v>
      </c>
      <c r="G151" s="11" t="s">
        <v>36</v>
      </c>
      <c r="H151" s="6" t="s">
        <v>37</v>
      </c>
      <c r="I151" s="6" t="s">
        <v>38</v>
      </c>
      <c r="J151" s="12" t="s">
        <v>1143</v>
      </c>
      <c r="K151" s="12" t="s">
        <v>1144</v>
      </c>
      <c r="L151" s="9" t="s">
        <v>1145</v>
      </c>
      <c r="M151" s="9" t="s">
        <v>991</v>
      </c>
      <c r="N151" s="13" t="s">
        <v>1146</v>
      </c>
      <c r="O151" s="10" t="s">
        <v>44</v>
      </c>
      <c r="P151" s="10" t="s">
        <v>1147</v>
      </c>
      <c r="Q151" s="14" t="s">
        <v>1148</v>
      </c>
      <c r="R151" s="15">
        <v>51820699</v>
      </c>
      <c r="S151" s="15">
        <v>51820699</v>
      </c>
      <c r="T151" s="16" t="s">
        <v>1149</v>
      </c>
      <c r="U151" s="10" t="s">
        <v>1150</v>
      </c>
      <c r="V151" s="10" t="s">
        <v>1150</v>
      </c>
      <c r="W151" s="17">
        <v>46048</v>
      </c>
      <c r="X151" s="18">
        <v>46048</v>
      </c>
      <c r="Y151" s="24">
        <v>46259</v>
      </c>
      <c r="Z151" s="24">
        <v>46259</v>
      </c>
      <c r="AA151" s="19">
        <v>17000326</v>
      </c>
      <c r="AB151" s="19" t="s">
        <v>47</v>
      </c>
      <c r="AC151" s="20" t="s">
        <v>44</v>
      </c>
      <c r="AD151" s="21" t="s">
        <v>1151</v>
      </c>
      <c r="AE151" s="41"/>
      <c r="AF151" s="41"/>
      <c r="AG151" s="42"/>
      <c r="AH151" s="42"/>
      <c r="AI151" s="42"/>
      <c r="AJ151" s="42"/>
      <c r="AK151" s="42"/>
    </row>
    <row r="152" spans="1:37" ht="63.75">
      <c r="A152" s="40">
        <v>157</v>
      </c>
      <c r="B152" s="7">
        <v>45515638</v>
      </c>
      <c r="C152" s="8" t="s">
        <v>1152</v>
      </c>
      <c r="D152" s="9" t="s">
        <v>33</v>
      </c>
      <c r="E152" s="6" t="s">
        <v>1153</v>
      </c>
      <c r="F152" s="6" t="s">
        <v>1154</v>
      </c>
      <c r="G152" s="11" t="s">
        <v>102</v>
      </c>
      <c r="H152" s="6" t="s">
        <v>37</v>
      </c>
      <c r="I152" s="6" t="s">
        <v>38</v>
      </c>
      <c r="J152" s="12" t="s">
        <v>852</v>
      </c>
      <c r="K152" s="12" t="s">
        <v>1134</v>
      </c>
      <c r="L152" s="9" t="s">
        <v>1155</v>
      </c>
      <c r="M152" s="9" t="s">
        <v>375</v>
      </c>
      <c r="N152" s="13" t="s">
        <v>1156</v>
      </c>
      <c r="O152" s="10" t="s">
        <v>44</v>
      </c>
      <c r="P152" s="10" t="s">
        <v>1137</v>
      </c>
      <c r="Q152" s="14" t="s">
        <v>1157</v>
      </c>
      <c r="R152" s="15">
        <v>56008601</v>
      </c>
      <c r="S152" s="15">
        <v>56008601</v>
      </c>
      <c r="T152" s="16">
        <v>5244442</v>
      </c>
      <c r="U152" s="10" t="s">
        <v>1158</v>
      </c>
      <c r="V152" s="10" t="s">
        <v>1158</v>
      </c>
      <c r="W152" s="17">
        <v>46042</v>
      </c>
      <c r="X152" s="18">
        <v>46042</v>
      </c>
      <c r="Y152" s="24">
        <v>46375</v>
      </c>
      <c r="Z152" s="24">
        <v>46375</v>
      </c>
      <c r="AA152" s="19">
        <v>80000326</v>
      </c>
      <c r="AB152" s="19" t="s">
        <v>247</v>
      </c>
      <c r="AC152" s="20" t="s">
        <v>248</v>
      </c>
      <c r="AD152" s="21" t="s">
        <v>1159</v>
      </c>
      <c r="AE152" s="41"/>
      <c r="AF152" s="41"/>
      <c r="AG152" s="42"/>
      <c r="AH152" s="42"/>
      <c r="AI152" s="42"/>
      <c r="AJ152" s="42"/>
      <c r="AK152" s="42"/>
    </row>
    <row r="153" spans="1:37" ht="63.75">
      <c r="A153" s="40">
        <v>158</v>
      </c>
      <c r="B153" s="7">
        <v>8644300</v>
      </c>
      <c r="C153" s="9" t="s">
        <v>1160</v>
      </c>
      <c r="D153" s="9" t="s">
        <v>33</v>
      </c>
      <c r="E153" s="6" t="s">
        <v>1161</v>
      </c>
      <c r="F153" s="6" t="s">
        <v>1162</v>
      </c>
      <c r="G153" s="11" t="s">
        <v>102</v>
      </c>
      <c r="H153" s="6" t="s">
        <v>37</v>
      </c>
      <c r="I153" s="6" t="s">
        <v>38</v>
      </c>
      <c r="J153" s="12" t="s">
        <v>1163</v>
      </c>
      <c r="K153" s="12" t="s">
        <v>1134</v>
      </c>
      <c r="L153" s="23" t="s">
        <v>1164</v>
      </c>
      <c r="M153" s="9" t="s">
        <v>375</v>
      </c>
      <c r="N153" s="13" t="s">
        <v>1165</v>
      </c>
      <c r="O153" s="10" t="s">
        <v>44</v>
      </c>
      <c r="P153" s="10" t="s">
        <v>1137</v>
      </c>
      <c r="Q153" s="14" t="s">
        <v>1112</v>
      </c>
      <c r="R153" s="15">
        <v>40733528</v>
      </c>
      <c r="S153" s="15">
        <v>40733528</v>
      </c>
      <c r="T153" s="16">
        <v>5244442</v>
      </c>
      <c r="U153" s="10" t="s">
        <v>1139</v>
      </c>
      <c r="V153" s="10" t="s">
        <v>1139</v>
      </c>
      <c r="W153" s="18">
        <v>46048</v>
      </c>
      <c r="X153" s="18">
        <v>46048</v>
      </c>
      <c r="Y153" s="27">
        <v>46290</v>
      </c>
      <c r="Z153" s="27">
        <v>46290</v>
      </c>
      <c r="AA153" s="19">
        <v>80007226</v>
      </c>
      <c r="AB153" s="19" t="s">
        <v>47</v>
      </c>
      <c r="AC153" s="20" t="s">
        <v>44</v>
      </c>
      <c r="AD153" s="21" t="s">
        <v>1166</v>
      </c>
      <c r="AE153" s="41"/>
      <c r="AF153" s="41"/>
      <c r="AG153" s="42"/>
      <c r="AH153" s="42"/>
      <c r="AI153" s="42"/>
      <c r="AJ153" s="42"/>
      <c r="AK153" s="42"/>
    </row>
    <row r="154" spans="1:37" ht="51">
      <c r="A154" s="40">
        <v>159</v>
      </c>
      <c r="B154" s="7">
        <v>1073151616</v>
      </c>
      <c r="C154" s="8" t="s">
        <v>1167</v>
      </c>
      <c r="D154" s="9" t="s">
        <v>33</v>
      </c>
      <c r="E154" s="6" t="s">
        <v>34</v>
      </c>
      <c r="F154" s="6" t="s">
        <v>1168</v>
      </c>
      <c r="G154" s="11" t="s">
        <v>1169</v>
      </c>
      <c r="H154" s="6" t="s">
        <v>85</v>
      </c>
      <c r="I154" s="6" t="s">
        <v>44</v>
      </c>
      <c r="J154" s="12" t="s">
        <v>44</v>
      </c>
      <c r="K154" s="12" t="s">
        <v>1170</v>
      </c>
      <c r="L154" s="23" t="s">
        <v>1171</v>
      </c>
      <c r="M154" s="9" t="s">
        <v>176</v>
      </c>
      <c r="N154" s="13" t="s">
        <v>1172</v>
      </c>
      <c r="O154" s="10" t="s">
        <v>44</v>
      </c>
      <c r="P154" s="10" t="s">
        <v>1173</v>
      </c>
      <c r="Q154" s="14" t="s">
        <v>1174</v>
      </c>
      <c r="R154" s="15">
        <v>19000000</v>
      </c>
      <c r="S154" s="15">
        <v>19000000</v>
      </c>
      <c r="T154" s="16">
        <v>3922377</v>
      </c>
      <c r="U154" s="10" t="s">
        <v>1175</v>
      </c>
      <c r="V154" s="10" t="s">
        <v>1175</v>
      </c>
      <c r="W154" s="17">
        <v>46036</v>
      </c>
      <c r="X154" s="18">
        <v>46036</v>
      </c>
      <c r="Y154" s="24">
        <v>46186</v>
      </c>
      <c r="Z154" s="24">
        <v>46186</v>
      </c>
      <c r="AA154" s="19">
        <v>50000526</v>
      </c>
      <c r="AB154" s="19" t="s">
        <v>47</v>
      </c>
      <c r="AC154" s="20" t="s">
        <v>44</v>
      </c>
      <c r="AD154" s="21" t="s">
        <v>1176</v>
      </c>
      <c r="AE154" s="41"/>
      <c r="AF154" s="41"/>
      <c r="AG154" s="42"/>
      <c r="AH154" s="42"/>
      <c r="AI154" s="42"/>
      <c r="AJ154" s="42"/>
      <c r="AK154" s="42"/>
    </row>
    <row r="155" spans="1:37" ht="51">
      <c r="A155" s="40">
        <v>160</v>
      </c>
      <c r="B155" s="7">
        <v>1085252395</v>
      </c>
      <c r="C155" s="8" t="s">
        <v>1177</v>
      </c>
      <c r="D155" s="9" t="s">
        <v>33</v>
      </c>
      <c r="E155" s="6" t="s">
        <v>34</v>
      </c>
      <c r="F155" s="6" t="s">
        <v>1142</v>
      </c>
      <c r="G155" s="6" t="s">
        <v>440</v>
      </c>
      <c r="H155" s="6" t="s">
        <v>37</v>
      </c>
      <c r="I155" s="6" t="s">
        <v>38</v>
      </c>
      <c r="J155" s="12" t="s">
        <v>1178</v>
      </c>
      <c r="K155" s="12" t="s">
        <v>1179</v>
      </c>
      <c r="L155" s="23" t="s">
        <v>1180</v>
      </c>
      <c r="M155" s="9" t="s">
        <v>354</v>
      </c>
      <c r="N155" s="13" t="s">
        <v>1181</v>
      </c>
      <c r="O155" s="10" t="s">
        <v>44</v>
      </c>
      <c r="P155" s="10" t="s">
        <v>1182</v>
      </c>
      <c r="Q155" s="14" t="s">
        <v>1183</v>
      </c>
      <c r="R155" s="15">
        <v>110000000</v>
      </c>
      <c r="S155" s="15">
        <v>110000000</v>
      </c>
      <c r="T155" s="16" t="s">
        <v>1184</v>
      </c>
      <c r="U155" s="10" t="s">
        <v>1158</v>
      </c>
      <c r="V155" s="10" t="s">
        <v>1158</v>
      </c>
      <c r="W155" s="17">
        <v>46042</v>
      </c>
      <c r="X155" s="18">
        <v>46042</v>
      </c>
      <c r="Y155" s="24">
        <v>46376</v>
      </c>
      <c r="Z155" s="24">
        <v>46376</v>
      </c>
      <c r="AA155" s="19">
        <v>40001526</v>
      </c>
      <c r="AB155" s="19" t="s">
        <v>247</v>
      </c>
      <c r="AC155" s="20" t="s">
        <v>414</v>
      </c>
      <c r="AD155" s="21" t="s">
        <v>1185</v>
      </c>
      <c r="AE155" s="41"/>
      <c r="AF155" s="41"/>
      <c r="AG155" s="42"/>
      <c r="AH155" s="42"/>
      <c r="AI155" s="42"/>
      <c r="AJ155" s="42"/>
      <c r="AK155" s="42"/>
    </row>
    <row r="156" spans="1:37" ht="51">
      <c r="A156" s="40">
        <v>161</v>
      </c>
      <c r="B156" s="7">
        <v>1022939461</v>
      </c>
      <c r="C156" s="8" t="s">
        <v>1186</v>
      </c>
      <c r="D156" s="9" t="s">
        <v>33</v>
      </c>
      <c r="E156" s="6" t="s">
        <v>34</v>
      </c>
      <c r="F156" s="6" t="s">
        <v>1142</v>
      </c>
      <c r="G156" s="11" t="s">
        <v>1187</v>
      </c>
      <c r="H156" s="6" t="s">
        <v>85</v>
      </c>
      <c r="I156" s="6" t="s">
        <v>44</v>
      </c>
      <c r="J156" s="12" t="s">
        <v>44</v>
      </c>
      <c r="K156" s="12" t="s">
        <v>1188</v>
      </c>
      <c r="L156" s="23" t="s">
        <v>1189</v>
      </c>
      <c r="M156" s="9" t="s">
        <v>389</v>
      </c>
      <c r="N156" s="13" t="s">
        <v>1190</v>
      </c>
      <c r="O156" s="10" t="s">
        <v>44</v>
      </c>
      <c r="P156" s="10" t="s">
        <v>1191</v>
      </c>
      <c r="Q156" s="14" t="s">
        <v>1192</v>
      </c>
      <c r="R156" s="15">
        <v>84000000</v>
      </c>
      <c r="S156" s="15">
        <v>84000000</v>
      </c>
      <c r="T156" s="16" t="s">
        <v>1193</v>
      </c>
      <c r="U156" s="10" t="s">
        <v>1150</v>
      </c>
      <c r="V156" s="10" t="s">
        <v>1150</v>
      </c>
      <c r="W156" s="17">
        <v>46044</v>
      </c>
      <c r="X156" s="18">
        <v>46044</v>
      </c>
      <c r="Y156" s="24">
        <v>46248</v>
      </c>
      <c r="Z156" s="24">
        <v>46248</v>
      </c>
      <c r="AA156" s="19">
        <v>16003026</v>
      </c>
      <c r="AB156" s="19" t="s">
        <v>247</v>
      </c>
      <c r="AC156" s="20" t="s">
        <v>392</v>
      </c>
      <c r="AD156" s="21" t="s">
        <v>1194</v>
      </c>
      <c r="AE156" s="41"/>
      <c r="AF156" s="41"/>
      <c r="AG156" s="42"/>
      <c r="AH156" s="42"/>
      <c r="AI156" s="42"/>
      <c r="AJ156" s="42"/>
      <c r="AK156" s="42"/>
    </row>
    <row r="157" spans="1:37" ht="63.75">
      <c r="A157" s="40">
        <v>162</v>
      </c>
      <c r="B157" s="7">
        <v>1095803133</v>
      </c>
      <c r="C157" s="8" t="s">
        <v>1195</v>
      </c>
      <c r="D157" s="9" t="s">
        <v>33</v>
      </c>
      <c r="E157" s="6" t="s">
        <v>1153</v>
      </c>
      <c r="F157" s="6" t="s">
        <v>1154</v>
      </c>
      <c r="G157" s="11" t="s">
        <v>566</v>
      </c>
      <c r="H157" s="6" t="s">
        <v>85</v>
      </c>
      <c r="I157" s="6" t="s">
        <v>44</v>
      </c>
      <c r="J157" s="12" t="s">
        <v>44</v>
      </c>
      <c r="K157" s="12" t="s">
        <v>1196</v>
      </c>
      <c r="L157" s="23" t="s">
        <v>1197</v>
      </c>
      <c r="M157" s="9" t="s">
        <v>375</v>
      </c>
      <c r="N157" s="13" t="s">
        <v>1198</v>
      </c>
      <c r="O157" s="10" t="s">
        <v>44</v>
      </c>
      <c r="P157" s="10" t="s">
        <v>1199</v>
      </c>
      <c r="Q157" s="14" t="s">
        <v>377</v>
      </c>
      <c r="R157" s="15">
        <v>40865778</v>
      </c>
      <c r="S157" s="15">
        <v>40865778</v>
      </c>
      <c r="T157" s="16" t="s">
        <v>1200</v>
      </c>
      <c r="U157" s="10" t="s">
        <v>1201</v>
      </c>
      <c r="V157" s="10" t="s">
        <v>1201</v>
      </c>
      <c r="W157" s="17">
        <v>46040</v>
      </c>
      <c r="X157" s="18">
        <v>46040</v>
      </c>
      <c r="Y157" s="24">
        <v>46312</v>
      </c>
      <c r="Z157" s="24">
        <v>46312</v>
      </c>
      <c r="AA157" s="19">
        <v>80003726</v>
      </c>
      <c r="AB157" s="19" t="s">
        <v>247</v>
      </c>
      <c r="AC157" s="20" t="s">
        <v>248</v>
      </c>
      <c r="AD157" s="21" t="s">
        <v>1202</v>
      </c>
      <c r="AE157" s="41"/>
      <c r="AF157" s="41"/>
      <c r="AG157" s="42"/>
      <c r="AH157" s="42"/>
      <c r="AI157" s="42"/>
      <c r="AJ157" s="42"/>
      <c r="AK157" s="42"/>
    </row>
    <row r="158" spans="1:37" ht="102">
      <c r="A158" s="40">
        <v>163</v>
      </c>
      <c r="B158" s="7">
        <v>1098656360</v>
      </c>
      <c r="C158" s="8" t="s">
        <v>1203</v>
      </c>
      <c r="D158" s="9" t="s">
        <v>33</v>
      </c>
      <c r="E158" s="6" t="s">
        <v>1153</v>
      </c>
      <c r="F158" s="6" t="s">
        <v>1204</v>
      </c>
      <c r="G158" s="11" t="s">
        <v>102</v>
      </c>
      <c r="H158" s="6" t="s">
        <v>37</v>
      </c>
      <c r="I158" s="6" t="s">
        <v>38</v>
      </c>
      <c r="J158" s="12" t="s">
        <v>1205</v>
      </c>
      <c r="K158" s="12" t="s">
        <v>1134</v>
      </c>
      <c r="L158" s="23" t="s">
        <v>1206</v>
      </c>
      <c r="M158" s="9" t="s">
        <v>375</v>
      </c>
      <c r="N158" s="13" t="s">
        <v>1207</v>
      </c>
      <c r="O158" s="10" t="s">
        <v>44</v>
      </c>
      <c r="P158" s="10" t="s">
        <v>1137</v>
      </c>
      <c r="Q158" s="14" t="s">
        <v>1208</v>
      </c>
      <c r="R158" s="15">
        <v>40733528</v>
      </c>
      <c r="S158" s="15">
        <v>40733528</v>
      </c>
      <c r="T158" s="16">
        <v>5091691</v>
      </c>
      <c r="U158" s="10" t="s">
        <v>1139</v>
      </c>
      <c r="V158" s="10" t="s">
        <v>1139</v>
      </c>
      <c r="W158" s="17">
        <v>46037</v>
      </c>
      <c r="X158" s="18">
        <v>46037</v>
      </c>
      <c r="Y158" s="24">
        <v>46279</v>
      </c>
      <c r="Z158" s="24">
        <v>46279</v>
      </c>
      <c r="AA158" s="19">
        <v>80014726</v>
      </c>
      <c r="AB158" s="19" t="s">
        <v>47</v>
      </c>
      <c r="AC158" s="20" t="s">
        <v>44</v>
      </c>
      <c r="AD158" s="21" t="s">
        <v>1209</v>
      </c>
      <c r="AE158" s="41"/>
      <c r="AF158" s="41"/>
      <c r="AG158" s="42"/>
      <c r="AH158" s="42"/>
      <c r="AI158" s="42"/>
      <c r="AJ158" s="42"/>
      <c r="AK158" s="42"/>
    </row>
    <row r="159" spans="1:37" ht="51">
      <c r="A159" s="40">
        <v>164</v>
      </c>
      <c r="B159" s="7">
        <v>1073708689</v>
      </c>
      <c r="C159" s="9" t="s">
        <v>1210</v>
      </c>
      <c r="D159" s="9" t="s">
        <v>33</v>
      </c>
      <c r="E159" s="6" t="s">
        <v>34</v>
      </c>
      <c r="F159" s="6" t="s">
        <v>1142</v>
      </c>
      <c r="G159" s="25" t="s">
        <v>1211</v>
      </c>
      <c r="H159" s="6" t="s">
        <v>85</v>
      </c>
      <c r="I159" s="6" t="s">
        <v>44</v>
      </c>
      <c r="J159" s="12" t="s">
        <v>44</v>
      </c>
      <c r="K159" s="12" t="s">
        <v>1212</v>
      </c>
      <c r="L159" s="23" t="s">
        <v>1213</v>
      </c>
      <c r="M159" s="9" t="s">
        <v>176</v>
      </c>
      <c r="N159" s="13" t="s">
        <v>1214</v>
      </c>
      <c r="O159" s="10" t="s">
        <v>44</v>
      </c>
      <c r="P159" s="10" t="s">
        <v>1173</v>
      </c>
      <c r="Q159" s="14" t="s">
        <v>1213</v>
      </c>
      <c r="R159" s="15">
        <v>30800000</v>
      </c>
      <c r="S159" s="15">
        <v>30800000</v>
      </c>
      <c r="T159" s="16" t="s">
        <v>1215</v>
      </c>
      <c r="U159" s="10" t="s">
        <v>1158</v>
      </c>
      <c r="V159" s="10" t="s">
        <v>1158</v>
      </c>
      <c r="W159" s="17">
        <v>46041</v>
      </c>
      <c r="X159" s="18">
        <v>46041</v>
      </c>
      <c r="Y159" s="24">
        <v>46374</v>
      </c>
      <c r="Z159" s="24">
        <v>46374</v>
      </c>
      <c r="AA159" s="19">
        <v>50000826</v>
      </c>
      <c r="AB159" s="19" t="s">
        <v>47</v>
      </c>
      <c r="AC159" s="20" t="s">
        <v>44</v>
      </c>
      <c r="AD159" s="21" t="s">
        <v>1216</v>
      </c>
      <c r="AE159" s="41"/>
      <c r="AF159" s="41"/>
      <c r="AG159" s="42"/>
      <c r="AH159" s="42"/>
      <c r="AI159" s="42"/>
      <c r="AJ159" s="42"/>
      <c r="AK159" s="42"/>
    </row>
    <row r="160" spans="1:37" ht="38.25">
      <c r="A160" s="40">
        <v>165</v>
      </c>
      <c r="B160" s="7">
        <v>1016053042</v>
      </c>
      <c r="C160" s="8" t="s">
        <v>1217</v>
      </c>
      <c r="D160" s="9" t="s">
        <v>33</v>
      </c>
      <c r="E160" s="6" t="s">
        <v>1218</v>
      </c>
      <c r="F160" s="6" t="s">
        <v>1219</v>
      </c>
      <c r="G160" s="11" t="s">
        <v>975</v>
      </c>
      <c r="H160" s="6" t="s">
        <v>85</v>
      </c>
      <c r="I160" s="6" t="s">
        <v>44</v>
      </c>
      <c r="J160" s="12" t="s">
        <v>44</v>
      </c>
      <c r="K160" s="12" t="s">
        <v>1134</v>
      </c>
      <c r="L160" s="23" t="s">
        <v>1220</v>
      </c>
      <c r="M160" s="9" t="s">
        <v>752</v>
      </c>
      <c r="N160" s="13" t="s">
        <v>1221</v>
      </c>
      <c r="O160" s="10" t="s">
        <v>44</v>
      </c>
      <c r="P160" s="10" t="s">
        <v>1222</v>
      </c>
      <c r="Q160" s="14" t="s">
        <v>1223</v>
      </c>
      <c r="R160" s="15">
        <v>45303445</v>
      </c>
      <c r="S160" s="15">
        <v>45303445</v>
      </c>
      <c r="T160" s="16">
        <v>4118495</v>
      </c>
      <c r="U160" s="10" t="s">
        <v>1158</v>
      </c>
      <c r="V160" s="10" t="s">
        <v>1158</v>
      </c>
      <c r="W160" s="17">
        <v>46038</v>
      </c>
      <c r="X160" s="18">
        <v>46038</v>
      </c>
      <c r="Y160" s="24">
        <v>46371</v>
      </c>
      <c r="Z160" s="24">
        <v>46371</v>
      </c>
      <c r="AA160" s="19">
        <v>54001426</v>
      </c>
      <c r="AB160" s="19" t="s">
        <v>47</v>
      </c>
      <c r="AC160" s="20" t="s">
        <v>44</v>
      </c>
      <c r="AD160" s="21" t="s">
        <v>1224</v>
      </c>
      <c r="AE160" s="41"/>
      <c r="AF160" s="41"/>
      <c r="AG160" s="42"/>
      <c r="AH160" s="42"/>
      <c r="AI160" s="42"/>
      <c r="AJ160" s="42"/>
      <c r="AK160" s="42"/>
    </row>
    <row r="161" spans="1:37" ht="63.75">
      <c r="A161" s="40">
        <v>166</v>
      </c>
      <c r="B161" s="7">
        <v>1082987138</v>
      </c>
      <c r="C161" s="8" t="s">
        <v>1225</v>
      </c>
      <c r="D161" s="9" t="s">
        <v>33</v>
      </c>
      <c r="E161" s="6" t="s">
        <v>1226</v>
      </c>
      <c r="F161" s="6" t="s">
        <v>1227</v>
      </c>
      <c r="G161" s="11" t="s">
        <v>36</v>
      </c>
      <c r="H161" s="6" t="s">
        <v>85</v>
      </c>
      <c r="I161" s="6" t="s">
        <v>44</v>
      </c>
      <c r="J161" s="12" t="s">
        <v>44</v>
      </c>
      <c r="K161" s="12" t="s">
        <v>1196</v>
      </c>
      <c r="L161" s="23" t="s">
        <v>1228</v>
      </c>
      <c r="M161" s="9" t="s">
        <v>375</v>
      </c>
      <c r="N161" s="13" t="s">
        <v>1229</v>
      </c>
      <c r="O161" s="10" t="s">
        <v>44</v>
      </c>
      <c r="P161" s="10" t="s">
        <v>1199</v>
      </c>
      <c r="Q161" s="14" t="s">
        <v>377</v>
      </c>
      <c r="R161" s="15">
        <v>45406420</v>
      </c>
      <c r="S161" s="15">
        <v>45406420</v>
      </c>
      <c r="T161" s="16">
        <v>4540642</v>
      </c>
      <c r="U161" s="10" t="s">
        <v>1230</v>
      </c>
      <c r="V161" s="10" t="s">
        <v>1230</v>
      </c>
      <c r="W161" s="17">
        <v>46041</v>
      </c>
      <c r="X161" s="18">
        <v>46041</v>
      </c>
      <c r="Y161" s="24">
        <v>46344</v>
      </c>
      <c r="Z161" s="24">
        <v>46344</v>
      </c>
      <c r="AA161" s="19">
        <v>80001926</v>
      </c>
      <c r="AB161" s="19" t="s">
        <v>247</v>
      </c>
      <c r="AC161" s="20" t="s">
        <v>248</v>
      </c>
      <c r="AD161" s="21" t="s">
        <v>1231</v>
      </c>
      <c r="AE161" s="41"/>
      <c r="AF161" s="41"/>
      <c r="AG161" s="42"/>
      <c r="AH161" s="42"/>
      <c r="AI161" s="42"/>
      <c r="AJ161" s="42"/>
      <c r="AK161" s="42"/>
    </row>
    <row r="162" spans="1:37" ht="102">
      <c r="A162" s="40">
        <v>167</v>
      </c>
      <c r="B162" s="7">
        <v>1098799771</v>
      </c>
      <c r="C162" s="8" t="s">
        <v>1232</v>
      </c>
      <c r="D162" s="9" t="s">
        <v>33</v>
      </c>
      <c r="E162" s="6" t="s">
        <v>1153</v>
      </c>
      <c r="F162" s="6" t="s">
        <v>1154</v>
      </c>
      <c r="G162" s="11" t="s">
        <v>36</v>
      </c>
      <c r="H162" s="6" t="s">
        <v>37</v>
      </c>
      <c r="I162" s="6" t="s">
        <v>38</v>
      </c>
      <c r="J162" s="12" t="s">
        <v>1233</v>
      </c>
      <c r="K162" s="12" t="s">
        <v>1134</v>
      </c>
      <c r="L162" s="23" t="s">
        <v>1206</v>
      </c>
      <c r="M162" s="9" t="s">
        <v>375</v>
      </c>
      <c r="N162" s="13" t="s">
        <v>1234</v>
      </c>
      <c r="O162" s="10" t="s">
        <v>44</v>
      </c>
      <c r="P162" s="10" t="s">
        <v>1137</v>
      </c>
      <c r="Q162" s="14" t="s">
        <v>1208</v>
      </c>
      <c r="R162" s="15">
        <v>40733528</v>
      </c>
      <c r="S162" s="15">
        <v>40733528</v>
      </c>
      <c r="T162" s="16">
        <v>5091691</v>
      </c>
      <c r="U162" s="10" t="s">
        <v>1139</v>
      </c>
      <c r="V162" s="10" t="s">
        <v>1139</v>
      </c>
      <c r="W162" s="17">
        <v>46037</v>
      </c>
      <c r="X162" s="18">
        <v>46037</v>
      </c>
      <c r="Y162" s="24">
        <v>46279</v>
      </c>
      <c r="Z162" s="24">
        <v>46279</v>
      </c>
      <c r="AA162" s="19">
        <v>80014426</v>
      </c>
      <c r="AB162" s="19" t="s">
        <v>47</v>
      </c>
      <c r="AC162" s="20" t="s">
        <v>44</v>
      </c>
      <c r="AD162" s="21" t="s">
        <v>1235</v>
      </c>
      <c r="AE162" s="41"/>
      <c r="AF162" s="41"/>
      <c r="AG162" s="42"/>
      <c r="AH162" s="42"/>
      <c r="AI162" s="42"/>
      <c r="AJ162" s="42"/>
      <c r="AK162" s="42"/>
    </row>
    <row r="163" spans="1:37" ht="63.75">
      <c r="A163" s="40">
        <v>168</v>
      </c>
      <c r="B163" s="7">
        <v>88270002</v>
      </c>
      <c r="C163" s="8" t="s">
        <v>1236</v>
      </c>
      <c r="D163" s="9" t="s">
        <v>33</v>
      </c>
      <c r="E163" s="6" t="s">
        <v>1237</v>
      </c>
      <c r="F163" s="6" t="s">
        <v>1238</v>
      </c>
      <c r="G163" s="11" t="s">
        <v>102</v>
      </c>
      <c r="H163" s="6" t="s">
        <v>37</v>
      </c>
      <c r="I163" s="6" t="s">
        <v>38</v>
      </c>
      <c r="J163" s="12" t="s">
        <v>1239</v>
      </c>
      <c r="K163" s="12" t="s">
        <v>1134</v>
      </c>
      <c r="L163" s="23" t="s">
        <v>1240</v>
      </c>
      <c r="M163" s="9" t="s">
        <v>375</v>
      </c>
      <c r="N163" s="13" t="s">
        <v>1241</v>
      </c>
      <c r="O163" s="10" t="s">
        <v>44</v>
      </c>
      <c r="P163" s="10" t="s">
        <v>1137</v>
      </c>
      <c r="Q163" s="14" t="s">
        <v>1112</v>
      </c>
      <c r="R163" s="15">
        <v>45825219</v>
      </c>
      <c r="S163" s="15">
        <v>45825219</v>
      </c>
      <c r="T163" s="16">
        <v>5091691</v>
      </c>
      <c r="U163" s="10" t="s">
        <v>1201</v>
      </c>
      <c r="V163" s="10" t="s">
        <v>1201</v>
      </c>
      <c r="W163" s="17">
        <v>46048</v>
      </c>
      <c r="X163" s="18">
        <v>46048</v>
      </c>
      <c r="Y163" s="24">
        <v>46320</v>
      </c>
      <c r="Z163" s="24">
        <v>46320</v>
      </c>
      <c r="AA163" s="19">
        <v>80008726</v>
      </c>
      <c r="AB163" s="19" t="s">
        <v>47</v>
      </c>
      <c r="AC163" s="20" t="s">
        <v>44</v>
      </c>
      <c r="AD163" s="21" t="s">
        <v>1242</v>
      </c>
      <c r="AE163" s="41"/>
      <c r="AF163" s="41"/>
      <c r="AG163" s="42"/>
      <c r="AH163" s="42"/>
      <c r="AI163" s="42"/>
      <c r="AJ163" s="42"/>
      <c r="AK163" s="42"/>
    </row>
    <row r="164" spans="1:37" ht="51">
      <c r="A164" s="40">
        <v>169</v>
      </c>
      <c r="B164" s="7">
        <v>1049632867</v>
      </c>
      <c r="C164" s="8" t="s">
        <v>1243</v>
      </c>
      <c r="D164" s="9" t="s">
        <v>33</v>
      </c>
      <c r="E164" s="6" t="s">
        <v>1244</v>
      </c>
      <c r="F164" s="6" t="s">
        <v>1245</v>
      </c>
      <c r="G164" s="11" t="s">
        <v>36</v>
      </c>
      <c r="H164" s="6" t="s">
        <v>37</v>
      </c>
      <c r="I164" s="6" t="s">
        <v>38</v>
      </c>
      <c r="J164" s="12" t="s">
        <v>1233</v>
      </c>
      <c r="K164" s="12" t="s">
        <v>1134</v>
      </c>
      <c r="L164" s="23" t="s">
        <v>1246</v>
      </c>
      <c r="M164" s="9" t="s">
        <v>1021</v>
      </c>
      <c r="N164" s="13" t="s">
        <v>1247</v>
      </c>
      <c r="O164" s="10" t="s">
        <v>44</v>
      </c>
      <c r="P164" s="10" t="s">
        <v>1248</v>
      </c>
      <c r="Q164" s="14" t="s">
        <v>1249</v>
      </c>
      <c r="R164" s="15">
        <v>135696858</v>
      </c>
      <c r="S164" s="15">
        <v>135696858</v>
      </c>
      <c r="T164" s="16">
        <v>12336078</v>
      </c>
      <c r="U164" s="10" t="s">
        <v>1158</v>
      </c>
      <c r="V164" s="10" t="s">
        <v>1158</v>
      </c>
      <c r="W164" s="17">
        <v>46041</v>
      </c>
      <c r="X164" s="18">
        <v>46041</v>
      </c>
      <c r="Y164" s="24">
        <v>46374</v>
      </c>
      <c r="Z164" s="24">
        <v>46374</v>
      </c>
      <c r="AA164" s="19">
        <v>14000226</v>
      </c>
      <c r="AB164" s="19" t="s">
        <v>47</v>
      </c>
      <c r="AC164" s="20" t="s">
        <v>44</v>
      </c>
      <c r="AD164" s="21" t="s">
        <v>1250</v>
      </c>
      <c r="AE164" s="41"/>
      <c r="AF164" s="41"/>
      <c r="AG164" s="42"/>
      <c r="AH164" s="42"/>
      <c r="AI164" s="42"/>
      <c r="AJ164" s="42"/>
      <c r="AK164" s="42"/>
    </row>
    <row r="165" spans="1:37" ht="51">
      <c r="A165" s="40">
        <v>170</v>
      </c>
      <c r="B165" s="7">
        <v>22657917</v>
      </c>
      <c r="C165" s="9" t="s">
        <v>1251</v>
      </c>
      <c r="D165" s="9" t="s">
        <v>33</v>
      </c>
      <c r="E165" s="6" t="s">
        <v>1161</v>
      </c>
      <c r="F165" s="6" t="s">
        <v>1252</v>
      </c>
      <c r="G165" s="11" t="s">
        <v>1007</v>
      </c>
      <c r="H165" s="6" t="s">
        <v>37</v>
      </c>
      <c r="I165" s="6" t="s">
        <v>38</v>
      </c>
      <c r="J165" s="12" t="s">
        <v>1253</v>
      </c>
      <c r="K165" s="12" t="s">
        <v>1254</v>
      </c>
      <c r="L165" s="23" t="s">
        <v>1255</v>
      </c>
      <c r="M165" s="9" t="s">
        <v>354</v>
      </c>
      <c r="N165" s="13" t="s">
        <v>1256</v>
      </c>
      <c r="O165" s="10" t="s">
        <v>44</v>
      </c>
      <c r="P165" s="10" t="s">
        <v>1257</v>
      </c>
      <c r="Q165" s="14" t="s">
        <v>1258</v>
      </c>
      <c r="R165" s="15">
        <v>94600000</v>
      </c>
      <c r="S165" s="15">
        <v>94600000</v>
      </c>
      <c r="T165" s="16" t="s">
        <v>1259</v>
      </c>
      <c r="U165" s="10" t="s">
        <v>1158</v>
      </c>
      <c r="V165" s="10" t="s">
        <v>1158</v>
      </c>
      <c r="W165" s="17">
        <v>46042</v>
      </c>
      <c r="X165" s="18">
        <v>46042</v>
      </c>
      <c r="Y165" s="24">
        <v>46376</v>
      </c>
      <c r="Z165" s="24">
        <v>46376</v>
      </c>
      <c r="AA165" s="19">
        <v>40005226</v>
      </c>
      <c r="AB165" s="19" t="s">
        <v>247</v>
      </c>
      <c r="AC165" s="20" t="s">
        <v>832</v>
      </c>
      <c r="AD165" s="21" t="s">
        <v>1260</v>
      </c>
      <c r="AE165" s="41"/>
      <c r="AF165" s="41"/>
      <c r="AG165" s="42"/>
      <c r="AH165" s="42"/>
      <c r="AI165" s="42"/>
      <c r="AJ165" s="42"/>
      <c r="AK165" s="42"/>
    </row>
    <row r="166" spans="1:37" ht="76.5">
      <c r="A166" s="40">
        <v>171</v>
      </c>
      <c r="B166" s="7">
        <v>79757228</v>
      </c>
      <c r="C166" s="8" t="s">
        <v>1261</v>
      </c>
      <c r="D166" s="9" t="s">
        <v>33</v>
      </c>
      <c r="E166" s="6" t="s">
        <v>67</v>
      </c>
      <c r="F166" s="6" t="s">
        <v>1262</v>
      </c>
      <c r="G166" s="11" t="s">
        <v>387</v>
      </c>
      <c r="H166" s="6" t="s">
        <v>37</v>
      </c>
      <c r="I166" s="6" t="s">
        <v>38</v>
      </c>
      <c r="J166" s="12" t="s">
        <v>1263</v>
      </c>
      <c r="K166" s="12" t="s">
        <v>1264</v>
      </c>
      <c r="L166" s="23" t="s">
        <v>1265</v>
      </c>
      <c r="M166" s="9" t="s">
        <v>389</v>
      </c>
      <c r="N166" s="13" t="s">
        <v>1266</v>
      </c>
      <c r="O166" s="10" t="s">
        <v>44</v>
      </c>
      <c r="P166" s="10" t="s">
        <v>1248</v>
      </c>
      <c r="Q166" s="14" t="s">
        <v>1267</v>
      </c>
      <c r="R166" s="15">
        <v>84000000</v>
      </c>
      <c r="S166" s="15">
        <v>84000000</v>
      </c>
      <c r="T166" s="16" t="s">
        <v>1268</v>
      </c>
      <c r="U166" s="10" t="s">
        <v>1150</v>
      </c>
      <c r="V166" s="10" t="s">
        <v>1150</v>
      </c>
      <c r="W166" s="17">
        <v>46043</v>
      </c>
      <c r="X166" s="18">
        <v>46043</v>
      </c>
      <c r="Y166" s="24">
        <v>46254</v>
      </c>
      <c r="Z166" s="24">
        <v>46254</v>
      </c>
      <c r="AA166" s="19">
        <v>16002826</v>
      </c>
      <c r="AB166" s="19" t="s">
        <v>247</v>
      </c>
      <c r="AC166" s="20" t="s">
        <v>392</v>
      </c>
      <c r="AD166" s="21" t="s">
        <v>1269</v>
      </c>
      <c r="AE166" s="41"/>
      <c r="AF166" s="41"/>
      <c r="AG166" s="42"/>
      <c r="AH166" s="42"/>
      <c r="AI166" s="42"/>
      <c r="AJ166" s="42"/>
      <c r="AK166" s="42"/>
    </row>
    <row r="167" spans="1:37" ht="51">
      <c r="A167" s="40">
        <v>172</v>
      </c>
      <c r="B167" s="7">
        <v>80169298</v>
      </c>
      <c r="C167" s="8" t="s">
        <v>1270</v>
      </c>
      <c r="D167" s="9" t="s">
        <v>33</v>
      </c>
      <c r="E167" s="6" t="s">
        <v>34</v>
      </c>
      <c r="F167" s="6" t="s">
        <v>1142</v>
      </c>
      <c r="G167" s="11" t="s">
        <v>102</v>
      </c>
      <c r="H167" s="6" t="s">
        <v>37</v>
      </c>
      <c r="I167" s="6" t="s">
        <v>38</v>
      </c>
      <c r="J167" s="12" t="s">
        <v>1271</v>
      </c>
      <c r="K167" s="12" t="s">
        <v>1254</v>
      </c>
      <c r="L167" s="23" t="s">
        <v>1272</v>
      </c>
      <c r="M167" s="9" t="s">
        <v>1273</v>
      </c>
      <c r="N167" s="13" t="s">
        <v>1274</v>
      </c>
      <c r="O167" s="10" t="s">
        <v>44</v>
      </c>
      <c r="P167" s="10" t="s">
        <v>1257</v>
      </c>
      <c r="Q167" s="14" t="s">
        <v>1275</v>
      </c>
      <c r="R167" s="15">
        <v>90420000</v>
      </c>
      <c r="S167" s="15">
        <v>90420000</v>
      </c>
      <c r="T167" s="16">
        <v>8795453</v>
      </c>
      <c r="U167" s="10" t="s">
        <v>1158</v>
      </c>
      <c r="V167" s="10" t="s">
        <v>1158</v>
      </c>
      <c r="W167" s="17">
        <v>46041</v>
      </c>
      <c r="X167" s="18">
        <v>46040</v>
      </c>
      <c r="Y167" s="24">
        <v>46374</v>
      </c>
      <c r="Z167" s="24">
        <v>46374</v>
      </c>
      <c r="AA167" s="19">
        <v>13001926</v>
      </c>
      <c r="AB167" s="19" t="s">
        <v>47</v>
      </c>
      <c r="AC167" s="20" t="s">
        <v>44</v>
      </c>
      <c r="AD167" s="21" t="s">
        <v>1276</v>
      </c>
      <c r="AE167" s="41"/>
      <c r="AF167" s="41"/>
      <c r="AG167" s="42"/>
      <c r="AH167" s="42"/>
      <c r="AI167" s="42"/>
      <c r="AJ167" s="42"/>
      <c r="AK167" s="42"/>
    </row>
    <row r="168" spans="1:37" ht="51">
      <c r="A168" s="40">
        <v>173</v>
      </c>
      <c r="B168" s="7">
        <v>1070962846</v>
      </c>
      <c r="C168" s="8" t="s">
        <v>1277</v>
      </c>
      <c r="D168" s="9" t="s">
        <v>33</v>
      </c>
      <c r="E168" s="6" t="s">
        <v>34</v>
      </c>
      <c r="F168" s="6" t="s">
        <v>1278</v>
      </c>
      <c r="G168" s="11" t="s">
        <v>827</v>
      </c>
      <c r="H168" s="6" t="s">
        <v>85</v>
      </c>
      <c r="I168" s="6" t="s">
        <v>44</v>
      </c>
      <c r="J168" s="12" t="s">
        <v>44</v>
      </c>
      <c r="K168" s="12" t="s">
        <v>1279</v>
      </c>
      <c r="L168" s="23" t="s">
        <v>1280</v>
      </c>
      <c r="M168" s="9" t="s">
        <v>354</v>
      </c>
      <c r="N168" s="13" t="s">
        <v>1281</v>
      </c>
      <c r="O168" s="10" t="s">
        <v>44</v>
      </c>
      <c r="P168" s="10" t="s">
        <v>1282</v>
      </c>
      <c r="Q168" s="14" t="s">
        <v>1283</v>
      </c>
      <c r="R168" s="15">
        <v>67100000</v>
      </c>
      <c r="S168" s="15">
        <v>67100000</v>
      </c>
      <c r="T168" s="16">
        <v>6230921</v>
      </c>
      <c r="U168" s="10" t="s">
        <v>1158</v>
      </c>
      <c r="V168" s="10" t="s">
        <v>1158</v>
      </c>
      <c r="W168" s="17">
        <v>46041</v>
      </c>
      <c r="X168" s="18">
        <v>46041</v>
      </c>
      <c r="Y168" s="24">
        <v>46374</v>
      </c>
      <c r="Z168" s="24">
        <v>46374</v>
      </c>
      <c r="AA168" s="19">
        <v>40006326</v>
      </c>
      <c r="AB168" s="19" t="s">
        <v>247</v>
      </c>
      <c r="AC168" s="20" t="s">
        <v>832</v>
      </c>
      <c r="AD168" s="21" t="s">
        <v>1284</v>
      </c>
      <c r="AE168" s="41"/>
      <c r="AF168" s="41"/>
      <c r="AG168" s="42"/>
      <c r="AH168" s="42"/>
      <c r="AI168" s="42"/>
      <c r="AJ168" s="42"/>
      <c r="AK168" s="42"/>
    </row>
    <row r="169" spans="1:37" ht="63.75">
      <c r="A169" s="40">
        <v>174</v>
      </c>
      <c r="B169" s="7">
        <v>9910286</v>
      </c>
      <c r="C169" s="9" t="s">
        <v>1285</v>
      </c>
      <c r="D169" s="9" t="s">
        <v>33</v>
      </c>
      <c r="E169" s="6" t="s">
        <v>1100</v>
      </c>
      <c r="F169" s="6" t="s">
        <v>1286</v>
      </c>
      <c r="G169" s="11" t="s">
        <v>521</v>
      </c>
      <c r="H169" s="6" t="s">
        <v>37</v>
      </c>
      <c r="I169" s="6" t="s">
        <v>38</v>
      </c>
      <c r="J169" s="12" t="s">
        <v>811</v>
      </c>
      <c r="K169" s="12" t="s">
        <v>1287</v>
      </c>
      <c r="L169" s="23" t="s">
        <v>1288</v>
      </c>
      <c r="M169" s="9" t="s">
        <v>389</v>
      </c>
      <c r="N169" s="13" t="s">
        <v>1289</v>
      </c>
      <c r="O169" s="10" t="s">
        <v>44</v>
      </c>
      <c r="P169" s="10" t="s">
        <v>1290</v>
      </c>
      <c r="Q169" s="14" t="s">
        <v>1291</v>
      </c>
      <c r="R169" s="15">
        <v>70000000</v>
      </c>
      <c r="S169" s="15">
        <v>70000000</v>
      </c>
      <c r="T169" s="16">
        <v>10069914</v>
      </c>
      <c r="U169" s="10" t="s">
        <v>1150</v>
      </c>
      <c r="V169" s="10" t="s">
        <v>1150</v>
      </c>
      <c r="W169" s="17">
        <v>46041</v>
      </c>
      <c r="X169" s="18">
        <v>46041</v>
      </c>
      <c r="Y169" s="24">
        <v>46252</v>
      </c>
      <c r="Z169" s="24">
        <v>46252</v>
      </c>
      <c r="AA169" s="19">
        <v>16001826</v>
      </c>
      <c r="AB169" s="19" t="s">
        <v>247</v>
      </c>
      <c r="AC169" s="20" t="s">
        <v>392</v>
      </c>
      <c r="AD169" s="21" t="s">
        <v>1292</v>
      </c>
      <c r="AE169" s="41"/>
      <c r="AF169" s="41"/>
      <c r="AG169" s="42"/>
      <c r="AH169" s="42"/>
      <c r="AI169" s="42"/>
      <c r="AJ169" s="42"/>
      <c r="AK169" s="42"/>
    </row>
    <row r="170" spans="1:37" ht="51">
      <c r="A170" s="40">
        <v>175</v>
      </c>
      <c r="B170" s="9">
        <v>52955990</v>
      </c>
      <c r="C170" s="8" t="s">
        <v>1293</v>
      </c>
      <c r="D170" s="9" t="s">
        <v>33</v>
      </c>
      <c r="E170" s="6" t="s">
        <v>34</v>
      </c>
      <c r="F170" s="6" t="s">
        <v>1142</v>
      </c>
      <c r="G170" s="11" t="s">
        <v>1294</v>
      </c>
      <c r="H170" s="6" t="s">
        <v>37</v>
      </c>
      <c r="I170" s="6" t="s">
        <v>151</v>
      </c>
      <c r="J170" s="12" t="s">
        <v>1295</v>
      </c>
      <c r="K170" s="12" t="s">
        <v>1296</v>
      </c>
      <c r="L170" s="23" t="s">
        <v>1297</v>
      </c>
      <c r="M170" s="9" t="s">
        <v>354</v>
      </c>
      <c r="N170" s="13" t="s">
        <v>1298</v>
      </c>
      <c r="O170" s="10" t="s">
        <v>44</v>
      </c>
      <c r="P170" s="10" t="s">
        <v>1299</v>
      </c>
      <c r="Q170" s="14" t="s">
        <v>1300</v>
      </c>
      <c r="R170" s="15">
        <v>83820000</v>
      </c>
      <c r="S170" s="15">
        <v>83820000</v>
      </c>
      <c r="T170" s="16">
        <v>8069224</v>
      </c>
      <c r="U170" s="10" t="s">
        <v>1158</v>
      </c>
      <c r="V170" s="10" t="s">
        <v>1158</v>
      </c>
      <c r="W170" s="17">
        <v>46041</v>
      </c>
      <c r="X170" s="18">
        <v>46041</v>
      </c>
      <c r="Y170" s="24">
        <v>46374</v>
      </c>
      <c r="Z170" s="24">
        <v>46374</v>
      </c>
      <c r="AA170" s="19">
        <v>40004726</v>
      </c>
      <c r="AB170" s="19" t="s">
        <v>247</v>
      </c>
      <c r="AC170" s="20" t="s">
        <v>832</v>
      </c>
      <c r="AD170" s="21" t="s">
        <v>1301</v>
      </c>
      <c r="AE170" s="41"/>
      <c r="AF170" s="41"/>
      <c r="AG170" s="42"/>
      <c r="AH170" s="42"/>
      <c r="AI170" s="42"/>
      <c r="AJ170" s="42"/>
      <c r="AK170" s="42"/>
    </row>
    <row r="171" spans="1:37" ht="51">
      <c r="A171" s="40">
        <v>176</v>
      </c>
      <c r="B171" s="7">
        <v>1057573698</v>
      </c>
      <c r="C171" s="8" t="s">
        <v>1302</v>
      </c>
      <c r="D171" s="9" t="s">
        <v>33</v>
      </c>
      <c r="E171" s="6" t="s">
        <v>1244</v>
      </c>
      <c r="F171" s="6" t="s">
        <v>1303</v>
      </c>
      <c r="G171" s="11" t="s">
        <v>36</v>
      </c>
      <c r="H171" s="6" t="s">
        <v>37</v>
      </c>
      <c r="I171" s="6" t="s">
        <v>38</v>
      </c>
      <c r="J171" s="12" t="s">
        <v>1304</v>
      </c>
      <c r="K171" s="12" t="s">
        <v>1254</v>
      </c>
      <c r="L171" s="23" t="s">
        <v>1305</v>
      </c>
      <c r="M171" s="9" t="s">
        <v>1273</v>
      </c>
      <c r="N171" s="13" t="s">
        <v>1306</v>
      </c>
      <c r="O171" s="10" t="s">
        <v>44</v>
      </c>
      <c r="P171" s="10" t="s">
        <v>1257</v>
      </c>
      <c r="Q171" s="14" t="s">
        <v>1275</v>
      </c>
      <c r="R171" s="15">
        <v>90420000</v>
      </c>
      <c r="S171" s="15">
        <v>90420000</v>
      </c>
      <c r="T171" s="16">
        <v>8795453</v>
      </c>
      <c r="U171" s="10" t="s">
        <v>1150</v>
      </c>
      <c r="V171" s="10" t="s">
        <v>1150</v>
      </c>
      <c r="W171" s="17">
        <v>46041</v>
      </c>
      <c r="X171" s="18">
        <v>46041</v>
      </c>
      <c r="Y171" s="24">
        <v>46374</v>
      </c>
      <c r="Z171" s="24">
        <v>46374</v>
      </c>
      <c r="AA171" s="19">
        <v>13002426</v>
      </c>
      <c r="AB171" s="19" t="s">
        <v>47</v>
      </c>
      <c r="AC171" s="20" t="s">
        <v>44</v>
      </c>
      <c r="AD171" s="21" t="s">
        <v>1307</v>
      </c>
      <c r="AE171" s="41"/>
      <c r="AF171" s="41"/>
      <c r="AG171" s="42"/>
      <c r="AH171" s="42"/>
      <c r="AI171" s="42"/>
      <c r="AJ171" s="42"/>
      <c r="AK171" s="42"/>
    </row>
    <row r="172" spans="1:37" ht="51">
      <c r="A172" s="40">
        <v>177</v>
      </c>
      <c r="B172" s="7">
        <v>1101692444</v>
      </c>
      <c r="C172" s="8" t="s">
        <v>1308</v>
      </c>
      <c r="D172" s="9" t="s">
        <v>33</v>
      </c>
      <c r="E172" s="6" t="s">
        <v>1153</v>
      </c>
      <c r="F172" s="6" t="s">
        <v>1309</v>
      </c>
      <c r="G172" s="11" t="s">
        <v>440</v>
      </c>
      <c r="H172" s="6" t="s">
        <v>37</v>
      </c>
      <c r="I172" s="6" t="s">
        <v>38</v>
      </c>
      <c r="J172" s="12" t="s">
        <v>1310</v>
      </c>
      <c r="K172" s="12" t="s">
        <v>1311</v>
      </c>
      <c r="L172" s="23" t="s">
        <v>1312</v>
      </c>
      <c r="M172" s="9" t="s">
        <v>389</v>
      </c>
      <c r="N172" s="13" t="s">
        <v>1313</v>
      </c>
      <c r="O172" s="10" t="s">
        <v>44</v>
      </c>
      <c r="P172" s="10" t="s">
        <v>1248</v>
      </c>
      <c r="Q172" s="14" t="s">
        <v>1314</v>
      </c>
      <c r="R172" s="15">
        <v>84000000</v>
      </c>
      <c r="S172" s="15">
        <v>84000000</v>
      </c>
      <c r="T172" s="16" t="s">
        <v>1315</v>
      </c>
      <c r="U172" s="10" t="s">
        <v>1150</v>
      </c>
      <c r="V172" s="10" t="s">
        <v>1150</v>
      </c>
      <c r="W172" s="17">
        <v>46041</v>
      </c>
      <c r="X172" s="18">
        <v>46041</v>
      </c>
      <c r="Y172" s="24">
        <v>46252</v>
      </c>
      <c r="Z172" s="24">
        <v>46252</v>
      </c>
      <c r="AA172" s="19">
        <v>16003226</v>
      </c>
      <c r="AB172" s="19" t="s">
        <v>247</v>
      </c>
      <c r="AC172" s="20" t="s">
        <v>392</v>
      </c>
      <c r="AD172" s="21" t="s">
        <v>1316</v>
      </c>
      <c r="AE172" s="41"/>
      <c r="AF172" s="41"/>
      <c r="AG172" s="42"/>
      <c r="AH172" s="42"/>
      <c r="AI172" s="42"/>
      <c r="AJ172" s="42"/>
      <c r="AK172" s="42"/>
    </row>
    <row r="173" spans="1:37" ht="51">
      <c r="A173" s="40">
        <v>178</v>
      </c>
      <c r="B173" s="7">
        <v>1022980932</v>
      </c>
      <c r="C173" s="8" t="s">
        <v>1317</v>
      </c>
      <c r="D173" s="9" t="s">
        <v>33</v>
      </c>
      <c r="E173" s="6" t="s">
        <v>34</v>
      </c>
      <c r="F173" s="6" t="s">
        <v>1142</v>
      </c>
      <c r="G173" s="11" t="s">
        <v>1318</v>
      </c>
      <c r="H173" s="6" t="s">
        <v>37</v>
      </c>
      <c r="I173" s="6" t="s">
        <v>151</v>
      </c>
      <c r="J173" s="12" t="s">
        <v>1319</v>
      </c>
      <c r="K173" s="12" t="s">
        <v>1296</v>
      </c>
      <c r="L173" s="23" t="s">
        <v>1320</v>
      </c>
      <c r="M173" s="9" t="s">
        <v>354</v>
      </c>
      <c r="N173" s="13" t="s">
        <v>1321</v>
      </c>
      <c r="O173" s="10" t="s">
        <v>44</v>
      </c>
      <c r="P173" s="10" t="s">
        <v>1299</v>
      </c>
      <c r="Q173" s="14" t="s">
        <v>1322</v>
      </c>
      <c r="R173" s="15">
        <v>81510000</v>
      </c>
      <c r="S173" s="15">
        <v>81510000</v>
      </c>
      <c r="T173" s="16">
        <v>8069224</v>
      </c>
      <c r="U173" s="10" t="s">
        <v>1158</v>
      </c>
      <c r="V173" s="10" t="s">
        <v>1158</v>
      </c>
      <c r="W173" s="17">
        <v>46042</v>
      </c>
      <c r="X173" s="18">
        <v>46042</v>
      </c>
      <c r="Y173" s="24">
        <v>46376</v>
      </c>
      <c r="Z173" s="24">
        <v>46376</v>
      </c>
      <c r="AA173" s="19">
        <v>40006126</v>
      </c>
      <c r="AB173" s="19" t="s">
        <v>247</v>
      </c>
      <c r="AC173" s="20" t="s">
        <v>832</v>
      </c>
      <c r="AD173" s="21" t="s">
        <v>1323</v>
      </c>
      <c r="AE173" s="41"/>
      <c r="AF173" s="41"/>
      <c r="AG173" s="42"/>
      <c r="AH173" s="42"/>
      <c r="AI173" s="42"/>
      <c r="AJ173" s="42"/>
      <c r="AK173" s="42"/>
    </row>
    <row r="174" spans="1:37" ht="63.75">
      <c r="A174" s="40">
        <v>179</v>
      </c>
      <c r="B174" s="7">
        <v>15173361</v>
      </c>
      <c r="C174" s="8" t="s">
        <v>1324</v>
      </c>
      <c r="D174" s="9" t="s">
        <v>33</v>
      </c>
      <c r="E174" s="6" t="s">
        <v>1325</v>
      </c>
      <c r="F174" s="6" t="s">
        <v>1326</v>
      </c>
      <c r="G174" s="11" t="s">
        <v>521</v>
      </c>
      <c r="H174" s="6" t="s">
        <v>37</v>
      </c>
      <c r="I174" s="6" t="s">
        <v>151</v>
      </c>
      <c r="J174" s="12" t="s">
        <v>1327</v>
      </c>
      <c r="K174" s="12" t="s">
        <v>1287</v>
      </c>
      <c r="L174" s="23" t="s">
        <v>1328</v>
      </c>
      <c r="M174" s="9" t="s">
        <v>389</v>
      </c>
      <c r="N174" s="13" t="s">
        <v>1329</v>
      </c>
      <c r="O174" s="10" t="s">
        <v>44</v>
      </c>
      <c r="P174" s="10" t="s">
        <v>1290</v>
      </c>
      <c r="Q174" s="14" t="s">
        <v>908</v>
      </c>
      <c r="R174" s="15">
        <v>70000000</v>
      </c>
      <c r="S174" s="15">
        <v>70000000</v>
      </c>
      <c r="T174" s="16">
        <v>10069914</v>
      </c>
      <c r="U174" s="10" t="s">
        <v>1150</v>
      </c>
      <c r="V174" s="10" t="s">
        <v>1150</v>
      </c>
      <c r="W174" s="17">
        <v>46041</v>
      </c>
      <c r="X174" s="18">
        <v>46041</v>
      </c>
      <c r="Y174" s="24">
        <v>46252</v>
      </c>
      <c r="Z174" s="24">
        <v>46252</v>
      </c>
      <c r="AA174" s="19">
        <v>16000226</v>
      </c>
      <c r="AB174" s="19" t="s">
        <v>247</v>
      </c>
      <c r="AC174" s="20" t="s">
        <v>392</v>
      </c>
      <c r="AD174" s="21" t="s">
        <v>1330</v>
      </c>
      <c r="AE174" s="41"/>
      <c r="AF174" s="41"/>
      <c r="AG174" s="42"/>
      <c r="AH174" s="42"/>
      <c r="AI174" s="42"/>
      <c r="AJ174" s="42"/>
      <c r="AK174" s="42"/>
    </row>
    <row r="175" spans="1:37" ht="102">
      <c r="A175" s="40">
        <v>180</v>
      </c>
      <c r="B175" s="7">
        <v>22514739</v>
      </c>
      <c r="C175" s="8" t="s">
        <v>1331</v>
      </c>
      <c r="D175" s="9" t="s">
        <v>33</v>
      </c>
      <c r="E175" s="6" t="s">
        <v>1161</v>
      </c>
      <c r="F175" s="6" t="s">
        <v>1252</v>
      </c>
      <c r="G175" s="11" t="s">
        <v>36</v>
      </c>
      <c r="H175" s="6" t="s">
        <v>37</v>
      </c>
      <c r="I175" s="6" t="s">
        <v>38</v>
      </c>
      <c r="J175" s="12" t="s">
        <v>1332</v>
      </c>
      <c r="K175" s="12" t="s">
        <v>1333</v>
      </c>
      <c r="L175" s="23" t="s">
        <v>1334</v>
      </c>
      <c r="M175" s="9" t="s">
        <v>375</v>
      </c>
      <c r="N175" s="13" t="s">
        <v>1335</v>
      </c>
      <c r="O175" s="10" t="s">
        <v>44</v>
      </c>
      <c r="P175" s="10" t="s">
        <v>1137</v>
      </c>
      <c r="Q175" s="14" t="s">
        <v>1336</v>
      </c>
      <c r="R175" s="15">
        <v>40733528</v>
      </c>
      <c r="S175" s="15">
        <v>40733528</v>
      </c>
      <c r="T175" s="16">
        <v>5091691</v>
      </c>
      <c r="U175" s="10" t="s">
        <v>1139</v>
      </c>
      <c r="V175" s="10" t="s">
        <v>1139</v>
      </c>
      <c r="W175" s="17">
        <v>46044</v>
      </c>
      <c r="X175" s="18">
        <v>46044</v>
      </c>
      <c r="Y175" s="24">
        <v>46286</v>
      </c>
      <c r="Z175" s="24">
        <v>46286</v>
      </c>
      <c r="AA175" s="19">
        <v>80011926</v>
      </c>
      <c r="AB175" s="19" t="s">
        <v>47</v>
      </c>
      <c r="AC175" s="20" t="s">
        <v>44</v>
      </c>
      <c r="AD175" s="21" t="s">
        <v>1337</v>
      </c>
      <c r="AE175" s="41"/>
      <c r="AF175" s="41"/>
      <c r="AG175" s="42"/>
      <c r="AH175" s="42"/>
      <c r="AI175" s="42"/>
      <c r="AJ175" s="42"/>
      <c r="AK175" s="42"/>
    </row>
    <row r="176" spans="1:37" ht="63.75">
      <c r="A176" s="40">
        <v>181</v>
      </c>
      <c r="B176" s="7">
        <v>1023895998</v>
      </c>
      <c r="C176" s="8" t="s">
        <v>1338</v>
      </c>
      <c r="D176" s="9" t="s">
        <v>33</v>
      </c>
      <c r="E176" s="6" t="s">
        <v>34</v>
      </c>
      <c r="F176" s="6" t="s">
        <v>1142</v>
      </c>
      <c r="G176" s="11" t="s">
        <v>1339</v>
      </c>
      <c r="H176" s="6" t="s">
        <v>37</v>
      </c>
      <c r="I176" s="6" t="s">
        <v>38</v>
      </c>
      <c r="J176" s="12" t="s">
        <v>1094</v>
      </c>
      <c r="K176" s="12" t="s">
        <v>1333</v>
      </c>
      <c r="L176" s="23" t="s">
        <v>1340</v>
      </c>
      <c r="M176" s="9" t="s">
        <v>375</v>
      </c>
      <c r="N176" s="13" t="s">
        <v>1341</v>
      </c>
      <c r="O176" s="10" t="s">
        <v>44</v>
      </c>
      <c r="P176" s="10" t="s">
        <v>1137</v>
      </c>
      <c r="Q176" s="14" t="s">
        <v>1342</v>
      </c>
      <c r="R176" s="15">
        <v>56008601</v>
      </c>
      <c r="S176" s="15">
        <v>56008601</v>
      </c>
      <c r="T176" s="16">
        <v>5244442</v>
      </c>
      <c r="U176" s="10" t="s">
        <v>1158</v>
      </c>
      <c r="V176" s="10" t="s">
        <v>1158</v>
      </c>
      <c r="W176" s="17">
        <v>46041</v>
      </c>
      <c r="X176" s="18">
        <v>46041</v>
      </c>
      <c r="Y176" s="24">
        <v>46374</v>
      </c>
      <c r="Z176" s="24">
        <v>46374</v>
      </c>
      <c r="AA176" s="19">
        <v>80000226</v>
      </c>
      <c r="AB176" s="19" t="s">
        <v>247</v>
      </c>
      <c r="AC176" s="20" t="s">
        <v>248</v>
      </c>
      <c r="AD176" s="21" t="s">
        <v>1343</v>
      </c>
      <c r="AE176" s="41"/>
      <c r="AF176" s="41"/>
      <c r="AG176" s="42"/>
      <c r="AH176" s="42"/>
      <c r="AI176" s="42"/>
      <c r="AJ176" s="42"/>
      <c r="AK176" s="42"/>
    </row>
    <row r="177" spans="1:37" ht="89.25">
      <c r="A177" s="40">
        <v>182</v>
      </c>
      <c r="B177" s="7">
        <v>19259782</v>
      </c>
      <c r="C177" s="8" t="s">
        <v>1344</v>
      </c>
      <c r="D177" s="9" t="s">
        <v>33</v>
      </c>
      <c r="E177" s="6" t="s">
        <v>34</v>
      </c>
      <c r="F177" s="6" t="s">
        <v>1142</v>
      </c>
      <c r="G177" s="11" t="s">
        <v>1345</v>
      </c>
      <c r="H177" s="6" t="s">
        <v>85</v>
      </c>
      <c r="I177" s="6" t="s">
        <v>44</v>
      </c>
      <c r="J177" s="12" t="s">
        <v>44</v>
      </c>
      <c r="K177" s="12" t="s">
        <v>1346</v>
      </c>
      <c r="L177" s="23" t="s">
        <v>1347</v>
      </c>
      <c r="M177" s="9" t="s">
        <v>184</v>
      </c>
      <c r="N177" s="13" t="s">
        <v>1348</v>
      </c>
      <c r="O177" s="10" t="s">
        <v>44</v>
      </c>
      <c r="P177" s="10" t="s">
        <v>1349</v>
      </c>
      <c r="Q177" s="14" t="s">
        <v>1350</v>
      </c>
      <c r="R177" s="15">
        <v>18300000</v>
      </c>
      <c r="S177" s="15">
        <v>18300000</v>
      </c>
      <c r="T177" s="16">
        <v>3057097</v>
      </c>
      <c r="U177" s="10" t="s">
        <v>1351</v>
      </c>
      <c r="V177" s="10" t="s">
        <v>1351</v>
      </c>
      <c r="W177" s="17">
        <v>46042</v>
      </c>
      <c r="X177" s="18">
        <v>46042</v>
      </c>
      <c r="Y177" s="24">
        <v>46222</v>
      </c>
      <c r="Z177" s="24">
        <v>46222</v>
      </c>
      <c r="AA177" s="19">
        <v>20004026</v>
      </c>
      <c r="AB177" s="19" t="s">
        <v>47</v>
      </c>
      <c r="AC177" s="20" t="s">
        <v>44</v>
      </c>
      <c r="AD177" s="21" t="s">
        <v>1352</v>
      </c>
      <c r="AE177" s="41"/>
      <c r="AF177" s="41"/>
      <c r="AG177" s="42"/>
      <c r="AH177" s="42"/>
      <c r="AI177" s="42"/>
      <c r="AJ177" s="42"/>
      <c r="AK177" s="42"/>
    </row>
    <row r="178" spans="1:37" ht="102">
      <c r="A178" s="40">
        <v>183</v>
      </c>
      <c r="B178" s="7">
        <v>1098669896</v>
      </c>
      <c r="C178" s="8" t="s">
        <v>1353</v>
      </c>
      <c r="D178" s="9" t="s">
        <v>33</v>
      </c>
      <c r="E178" s="6" t="s">
        <v>1153</v>
      </c>
      <c r="F178" s="6" t="s">
        <v>1154</v>
      </c>
      <c r="G178" s="11" t="s">
        <v>102</v>
      </c>
      <c r="H178" s="6" t="s">
        <v>85</v>
      </c>
      <c r="I178" s="6" t="s">
        <v>44</v>
      </c>
      <c r="J178" s="12" t="s">
        <v>44</v>
      </c>
      <c r="K178" s="12" t="s">
        <v>1333</v>
      </c>
      <c r="L178" s="23" t="s">
        <v>1354</v>
      </c>
      <c r="M178" s="9" t="s">
        <v>375</v>
      </c>
      <c r="N178" s="13" t="s">
        <v>1355</v>
      </c>
      <c r="O178" s="10" t="s">
        <v>44</v>
      </c>
      <c r="P178" s="10" t="s">
        <v>1137</v>
      </c>
      <c r="Q178" s="14" t="s">
        <v>1208</v>
      </c>
      <c r="R178" s="15">
        <v>45825219</v>
      </c>
      <c r="S178" s="15">
        <v>45825219</v>
      </c>
      <c r="T178" s="16">
        <v>5091691</v>
      </c>
      <c r="U178" s="10" t="s">
        <v>1201</v>
      </c>
      <c r="V178" s="10" t="s">
        <v>1201</v>
      </c>
      <c r="W178" s="17">
        <v>46041</v>
      </c>
      <c r="X178" s="18">
        <v>46041</v>
      </c>
      <c r="Y178" s="24">
        <v>46313</v>
      </c>
      <c r="Z178" s="24">
        <v>46313</v>
      </c>
      <c r="AA178" s="19">
        <v>80015126</v>
      </c>
      <c r="AB178" s="19" t="s">
        <v>47</v>
      </c>
      <c r="AC178" s="20" t="s">
        <v>44</v>
      </c>
      <c r="AD178" s="21" t="s">
        <v>1356</v>
      </c>
      <c r="AE178" s="41"/>
      <c r="AF178" s="41"/>
      <c r="AG178" s="42"/>
      <c r="AH178" s="42"/>
      <c r="AI178" s="42"/>
      <c r="AJ178" s="42"/>
      <c r="AK178" s="42"/>
    </row>
    <row r="179" spans="1:37" ht="63.75">
      <c r="A179" s="40">
        <v>184</v>
      </c>
      <c r="B179" s="7">
        <v>23854633</v>
      </c>
      <c r="C179" s="8" t="s">
        <v>1357</v>
      </c>
      <c r="D179" s="9" t="s">
        <v>33</v>
      </c>
      <c r="E179" s="6" t="s">
        <v>1244</v>
      </c>
      <c r="F179" s="6" t="s">
        <v>1358</v>
      </c>
      <c r="G179" s="11" t="s">
        <v>1359</v>
      </c>
      <c r="H179" s="6" t="s">
        <v>37</v>
      </c>
      <c r="I179" s="6" t="s">
        <v>151</v>
      </c>
      <c r="J179" s="12" t="s">
        <v>1360</v>
      </c>
      <c r="K179" s="12" t="s">
        <v>1287</v>
      </c>
      <c r="L179" s="23" t="s">
        <v>1361</v>
      </c>
      <c r="M179" s="9" t="s">
        <v>184</v>
      </c>
      <c r="N179" s="13" t="s">
        <v>1362</v>
      </c>
      <c r="O179" s="10" t="s">
        <v>44</v>
      </c>
      <c r="P179" s="10" t="s">
        <v>1290</v>
      </c>
      <c r="Q179" s="14" t="s">
        <v>1363</v>
      </c>
      <c r="R179" s="15">
        <v>60000000</v>
      </c>
      <c r="S179" s="15">
        <v>60000000</v>
      </c>
      <c r="T179" s="16">
        <v>10069914</v>
      </c>
      <c r="U179" s="10" t="s">
        <v>1351</v>
      </c>
      <c r="V179" s="10" t="s">
        <v>1351</v>
      </c>
      <c r="W179" s="17">
        <v>46042</v>
      </c>
      <c r="X179" s="18">
        <v>46042</v>
      </c>
      <c r="Y179" s="24">
        <v>46222</v>
      </c>
      <c r="Z179" s="24">
        <v>46222</v>
      </c>
      <c r="AA179" s="19">
        <v>20004126</v>
      </c>
      <c r="AB179" s="19" t="s">
        <v>47</v>
      </c>
      <c r="AC179" s="20" t="s">
        <v>44</v>
      </c>
      <c r="AD179" s="21" t="s">
        <v>1364</v>
      </c>
      <c r="AE179" s="41"/>
      <c r="AF179" s="41"/>
      <c r="AG179" s="42"/>
      <c r="AH179" s="42"/>
      <c r="AI179" s="42"/>
      <c r="AJ179" s="42"/>
      <c r="AK179" s="42"/>
    </row>
    <row r="180" spans="1:37" ht="63.75">
      <c r="A180" s="40">
        <v>185</v>
      </c>
      <c r="B180" s="7">
        <v>35421644</v>
      </c>
      <c r="C180" s="8" t="s">
        <v>1365</v>
      </c>
      <c r="D180" s="9" t="s">
        <v>33</v>
      </c>
      <c r="E180" s="6" t="s">
        <v>34</v>
      </c>
      <c r="F180" s="6" t="s">
        <v>122</v>
      </c>
      <c r="G180" s="11" t="s">
        <v>387</v>
      </c>
      <c r="H180" s="6" t="s">
        <v>37</v>
      </c>
      <c r="I180" s="6" t="s">
        <v>38</v>
      </c>
      <c r="J180" s="12" t="s">
        <v>1366</v>
      </c>
      <c r="K180" s="12" t="s">
        <v>1311</v>
      </c>
      <c r="L180" s="23" t="s">
        <v>1367</v>
      </c>
      <c r="M180" s="9" t="s">
        <v>389</v>
      </c>
      <c r="N180" s="13" t="s">
        <v>1368</v>
      </c>
      <c r="O180" s="10" t="s">
        <v>44</v>
      </c>
      <c r="P180" s="10" t="s">
        <v>1248</v>
      </c>
      <c r="Q180" s="14" t="s">
        <v>1369</v>
      </c>
      <c r="R180" s="15">
        <v>132000000</v>
      </c>
      <c r="S180" s="15">
        <v>132000000</v>
      </c>
      <c r="T180" s="16">
        <v>12336078</v>
      </c>
      <c r="U180" s="10" t="s">
        <v>1158</v>
      </c>
      <c r="V180" s="10" t="s">
        <v>1158</v>
      </c>
      <c r="W180" s="17">
        <v>46041</v>
      </c>
      <c r="X180" s="18">
        <v>46041</v>
      </c>
      <c r="Y180" s="24">
        <v>46374</v>
      </c>
      <c r="Z180" s="24">
        <v>46374</v>
      </c>
      <c r="AA180" s="19">
        <v>16000426</v>
      </c>
      <c r="AB180" s="19" t="s">
        <v>247</v>
      </c>
      <c r="AC180" s="20" t="s">
        <v>392</v>
      </c>
      <c r="AD180" s="21" t="s">
        <v>1370</v>
      </c>
      <c r="AE180" s="41"/>
      <c r="AF180" s="41"/>
      <c r="AG180" s="42"/>
      <c r="AH180" s="42"/>
      <c r="AI180" s="42"/>
      <c r="AJ180" s="42"/>
      <c r="AK180" s="42"/>
    </row>
    <row r="181" spans="1:37" ht="63.75">
      <c r="A181" s="40">
        <v>186</v>
      </c>
      <c r="B181" s="7">
        <v>1000181100</v>
      </c>
      <c r="C181" s="8" t="s">
        <v>1371</v>
      </c>
      <c r="D181" s="9" t="s">
        <v>33</v>
      </c>
      <c r="E181" s="6" t="s">
        <v>34</v>
      </c>
      <c r="F181" s="6" t="s">
        <v>1142</v>
      </c>
      <c r="G181" s="11" t="s">
        <v>566</v>
      </c>
      <c r="H181" s="6" t="s">
        <v>37</v>
      </c>
      <c r="I181" s="6" t="s">
        <v>38</v>
      </c>
      <c r="J181" s="12" t="s">
        <v>1372</v>
      </c>
      <c r="K181" s="12" t="s">
        <v>1333</v>
      </c>
      <c r="L181" s="23" t="s">
        <v>1373</v>
      </c>
      <c r="M181" s="9" t="s">
        <v>184</v>
      </c>
      <c r="N181" s="13" t="s">
        <v>1374</v>
      </c>
      <c r="O181" s="10" t="s">
        <v>44</v>
      </c>
      <c r="P181" s="10" t="s">
        <v>1375</v>
      </c>
      <c r="Q181" s="14" t="s">
        <v>1376</v>
      </c>
      <c r="R181" s="15">
        <v>24600000</v>
      </c>
      <c r="S181" s="15">
        <v>24600000</v>
      </c>
      <c r="T181" s="16">
        <v>4118495</v>
      </c>
      <c r="U181" s="10" t="s">
        <v>1351</v>
      </c>
      <c r="V181" s="10" t="s">
        <v>1351</v>
      </c>
      <c r="W181" s="17">
        <v>46042</v>
      </c>
      <c r="X181" s="18">
        <v>46042</v>
      </c>
      <c r="Y181" s="24">
        <v>46222</v>
      </c>
      <c r="Z181" s="24">
        <v>46222</v>
      </c>
      <c r="AA181" s="19">
        <v>20003826</v>
      </c>
      <c r="AB181" s="19" t="s">
        <v>47</v>
      </c>
      <c r="AC181" s="20" t="s">
        <v>44</v>
      </c>
      <c r="AD181" s="21" t="s">
        <v>1377</v>
      </c>
      <c r="AE181" s="41"/>
      <c r="AF181" s="41"/>
      <c r="AG181" s="42"/>
      <c r="AH181" s="42"/>
      <c r="AI181" s="42"/>
      <c r="AJ181" s="42"/>
      <c r="AK181" s="42"/>
    </row>
    <row r="182" spans="1:37" ht="89.25">
      <c r="A182" s="40">
        <v>187</v>
      </c>
      <c r="B182" s="7">
        <v>1052401026</v>
      </c>
      <c r="C182" s="8" t="s">
        <v>1378</v>
      </c>
      <c r="D182" s="9" t="s">
        <v>33</v>
      </c>
      <c r="E182" s="6" t="s">
        <v>1244</v>
      </c>
      <c r="F182" s="6" t="s">
        <v>1379</v>
      </c>
      <c r="G182" s="11" t="s">
        <v>1380</v>
      </c>
      <c r="H182" s="6" t="s">
        <v>37</v>
      </c>
      <c r="I182" s="6" t="s">
        <v>38</v>
      </c>
      <c r="J182" s="12" t="s">
        <v>1381</v>
      </c>
      <c r="K182" s="12" t="s">
        <v>1382</v>
      </c>
      <c r="L182" s="23" t="s">
        <v>1373</v>
      </c>
      <c r="M182" s="9" t="s">
        <v>184</v>
      </c>
      <c r="N182" s="13" t="s">
        <v>1383</v>
      </c>
      <c r="O182" s="10" t="s">
        <v>44</v>
      </c>
      <c r="P182" s="10" t="s">
        <v>1147</v>
      </c>
      <c r="Q182" s="14" t="s">
        <v>1384</v>
      </c>
      <c r="R182" s="15">
        <v>74000000</v>
      </c>
      <c r="S182" s="15">
        <v>74000000</v>
      </c>
      <c r="T182" s="16">
        <v>7402957</v>
      </c>
      <c r="U182" s="10" t="s">
        <v>1230</v>
      </c>
      <c r="V182" s="10" t="s">
        <v>1230</v>
      </c>
      <c r="W182" s="17">
        <v>46048</v>
      </c>
      <c r="X182" s="18">
        <v>46048</v>
      </c>
      <c r="Y182" s="24">
        <v>46351</v>
      </c>
      <c r="Z182" s="24">
        <v>46351</v>
      </c>
      <c r="AA182" s="19">
        <v>20007226</v>
      </c>
      <c r="AB182" s="19" t="s">
        <v>247</v>
      </c>
      <c r="AC182" s="20" t="s">
        <v>248</v>
      </c>
      <c r="AD182" s="21" t="s">
        <v>1385</v>
      </c>
      <c r="AE182" s="41"/>
      <c r="AF182" s="41"/>
      <c r="AG182" s="42"/>
      <c r="AH182" s="42"/>
      <c r="AI182" s="42"/>
      <c r="AJ182" s="42"/>
      <c r="AK182" s="42"/>
    </row>
    <row r="183" spans="1:37" ht="76.5">
      <c r="A183" s="40">
        <v>188</v>
      </c>
      <c r="B183" s="7">
        <v>1030586910</v>
      </c>
      <c r="C183" s="8" t="s">
        <v>1386</v>
      </c>
      <c r="D183" s="9" t="s">
        <v>33</v>
      </c>
      <c r="E183" s="6" t="s">
        <v>34</v>
      </c>
      <c r="F183" s="6" t="s">
        <v>1142</v>
      </c>
      <c r="G183" s="11" t="s">
        <v>102</v>
      </c>
      <c r="H183" s="6" t="s">
        <v>37</v>
      </c>
      <c r="I183" s="6" t="s">
        <v>38</v>
      </c>
      <c r="J183" s="12" t="s">
        <v>1387</v>
      </c>
      <c r="K183" s="12" t="s">
        <v>1333</v>
      </c>
      <c r="L183" s="23" t="s">
        <v>1388</v>
      </c>
      <c r="M183" s="9" t="s">
        <v>375</v>
      </c>
      <c r="N183" s="13" t="s">
        <v>1389</v>
      </c>
      <c r="O183" s="10" t="s">
        <v>44</v>
      </c>
      <c r="P183" s="10" t="s">
        <v>1137</v>
      </c>
      <c r="Q183" s="14" t="s">
        <v>1112</v>
      </c>
      <c r="R183" s="15">
        <v>45825219</v>
      </c>
      <c r="S183" s="15">
        <v>45825219</v>
      </c>
      <c r="T183" s="16">
        <v>5091691</v>
      </c>
      <c r="U183" s="10" t="s">
        <v>1201</v>
      </c>
      <c r="V183" s="10" t="s">
        <v>1201</v>
      </c>
      <c r="W183" s="17">
        <v>46047</v>
      </c>
      <c r="X183" s="18">
        <v>46048</v>
      </c>
      <c r="Y183" s="24">
        <v>46319</v>
      </c>
      <c r="Z183" s="24">
        <v>46319</v>
      </c>
      <c r="AA183" s="19">
        <v>80008126</v>
      </c>
      <c r="AB183" s="19" t="s">
        <v>47</v>
      </c>
      <c r="AC183" s="20" t="s">
        <v>44</v>
      </c>
      <c r="AD183" s="21" t="s">
        <v>1390</v>
      </c>
      <c r="AE183" s="41"/>
      <c r="AF183" s="41"/>
      <c r="AG183" s="42"/>
      <c r="AH183" s="42"/>
      <c r="AI183" s="42"/>
      <c r="AJ183" s="42"/>
      <c r="AK183" s="42"/>
    </row>
    <row r="184" spans="1:37" ht="102">
      <c r="A184" s="40">
        <v>189</v>
      </c>
      <c r="B184" s="7">
        <v>52972881</v>
      </c>
      <c r="C184" s="9" t="s">
        <v>1391</v>
      </c>
      <c r="D184" s="9" t="s">
        <v>33</v>
      </c>
      <c r="E184" s="6" t="s">
        <v>34</v>
      </c>
      <c r="F184" s="6" t="s">
        <v>1142</v>
      </c>
      <c r="G184" s="11" t="s">
        <v>975</v>
      </c>
      <c r="H184" s="6" t="s">
        <v>85</v>
      </c>
      <c r="I184" s="6" t="s">
        <v>44</v>
      </c>
      <c r="J184" s="12" t="s">
        <v>44</v>
      </c>
      <c r="K184" s="12" t="s">
        <v>1333</v>
      </c>
      <c r="L184" s="23" t="s">
        <v>1392</v>
      </c>
      <c r="M184" s="9" t="s">
        <v>375</v>
      </c>
      <c r="N184" s="13" t="s">
        <v>1393</v>
      </c>
      <c r="O184" s="10" t="s">
        <v>44</v>
      </c>
      <c r="P184" s="10" t="s">
        <v>1375</v>
      </c>
      <c r="Q184" s="14" t="s">
        <v>1394</v>
      </c>
      <c r="R184" s="15">
        <v>45303445</v>
      </c>
      <c r="S184" s="15">
        <v>45303445</v>
      </c>
      <c r="T184" s="16">
        <v>4118495</v>
      </c>
      <c r="U184" s="10" t="s">
        <v>1158</v>
      </c>
      <c r="V184" s="10" t="s">
        <v>1158</v>
      </c>
      <c r="W184" s="17">
        <v>46038</v>
      </c>
      <c r="X184" s="18">
        <v>46038</v>
      </c>
      <c r="Y184" s="24">
        <v>46371</v>
      </c>
      <c r="Z184" s="24">
        <v>46371</v>
      </c>
      <c r="AA184" s="19">
        <v>80010326</v>
      </c>
      <c r="AB184" s="19" t="s">
        <v>47</v>
      </c>
      <c r="AC184" s="20" t="s">
        <v>44</v>
      </c>
      <c r="AD184" s="21" t="s">
        <v>1395</v>
      </c>
      <c r="AE184" s="41"/>
      <c r="AF184" s="41"/>
      <c r="AG184" s="42"/>
      <c r="AH184" s="42"/>
      <c r="AI184" s="42"/>
      <c r="AJ184" s="42"/>
      <c r="AK184" s="42"/>
    </row>
    <row r="185" spans="1:37" ht="63.75">
      <c r="A185" s="40">
        <v>190</v>
      </c>
      <c r="B185" s="7">
        <v>1075666789</v>
      </c>
      <c r="C185" s="8" t="s">
        <v>1396</v>
      </c>
      <c r="D185" s="9" t="s">
        <v>33</v>
      </c>
      <c r="E185" s="6" t="s">
        <v>34</v>
      </c>
      <c r="F185" s="6" t="s">
        <v>122</v>
      </c>
      <c r="G185" s="11" t="s">
        <v>1397</v>
      </c>
      <c r="H185" s="6" t="s">
        <v>85</v>
      </c>
      <c r="I185" s="6" t="s">
        <v>44</v>
      </c>
      <c r="J185" s="12" t="s">
        <v>44</v>
      </c>
      <c r="K185" s="12" t="s">
        <v>1398</v>
      </c>
      <c r="L185" s="23" t="s">
        <v>1399</v>
      </c>
      <c r="M185" s="9" t="s">
        <v>375</v>
      </c>
      <c r="N185" s="13" t="s">
        <v>1400</v>
      </c>
      <c r="O185" s="10" t="s">
        <v>44</v>
      </c>
      <c r="P185" s="10" t="s">
        <v>1199</v>
      </c>
      <c r="Q185" s="14" t="s">
        <v>377</v>
      </c>
      <c r="R185" s="15">
        <v>45406420</v>
      </c>
      <c r="S185" s="15">
        <v>45406420</v>
      </c>
      <c r="T185" s="16">
        <v>4540642</v>
      </c>
      <c r="U185" s="10" t="s">
        <v>1230</v>
      </c>
      <c r="V185" s="10" t="s">
        <v>1230</v>
      </c>
      <c r="W185" s="17">
        <v>46041</v>
      </c>
      <c r="X185" s="18">
        <v>46041</v>
      </c>
      <c r="Y185" s="24">
        <v>46344</v>
      </c>
      <c r="Z185" s="24">
        <v>46344</v>
      </c>
      <c r="AA185" s="19">
        <v>80001626</v>
      </c>
      <c r="AB185" s="19" t="s">
        <v>247</v>
      </c>
      <c r="AC185" s="20" t="s">
        <v>248</v>
      </c>
      <c r="AD185" s="21" t="s">
        <v>1401</v>
      </c>
      <c r="AE185" s="41"/>
      <c r="AF185" s="41"/>
      <c r="AG185" s="42"/>
      <c r="AH185" s="42"/>
      <c r="AI185" s="42"/>
      <c r="AJ185" s="42"/>
      <c r="AK185" s="42"/>
    </row>
    <row r="186" spans="1:37" ht="89.25">
      <c r="A186" s="40">
        <v>191</v>
      </c>
      <c r="B186" s="7">
        <v>5819162</v>
      </c>
      <c r="C186" s="8" t="s">
        <v>1402</v>
      </c>
      <c r="D186" s="9" t="s">
        <v>33</v>
      </c>
      <c r="E186" s="6" t="s">
        <v>67</v>
      </c>
      <c r="F186" s="6" t="s">
        <v>1403</v>
      </c>
      <c r="G186" s="11" t="s">
        <v>260</v>
      </c>
      <c r="H186" s="6" t="s">
        <v>85</v>
      </c>
      <c r="I186" s="6" t="s">
        <v>44</v>
      </c>
      <c r="J186" s="12" t="s">
        <v>44</v>
      </c>
      <c r="K186" s="12" t="s">
        <v>1398</v>
      </c>
      <c r="L186" s="23" t="s">
        <v>1404</v>
      </c>
      <c r="M186" s="9" t="s">
        <v>375</v>
      </c>
      <c r="N186" s="13" t="s">
        <v>1405</v>
      </c>
      <c r="O186" s="10" t="s">
        <v>44</v>
      </c>
      <c r="P186" s="10" t="s">
        <v>1199</v>
      </c>
      <c r="Q186" s="14" t="s">
        <v>1406</v>
      </c>
      <c r="R186" s="15">
        <v>40865778</v>
      </c>
      <c r="S186" s="15">
        <v>40865778</v>
      </c>
      <c r="T186" s="16">
        <v>4540642</v>
      </c>
      <c r="U186" s="10" t="s">
        <v>1201</v>
      </c>
      <c r="V186" s="10" t="s">
        <v>1201</v>
      </c>
      <c r="W186" s="17">
        <v>46042</v>
      </c>
      <c r="X186" s="18">
        <v>46042</v>
      </c>
      <c r="Y186" s="24">
        <v>46314</v>
      </c>
      <c r="Z186" s="24">
        <v>46314</v>
      </c>
      <c r="AA186" s="19">
        <v>80004726</v>
      </c>
      <c r="AB186" s="19" t="s">
        <v>247</v>
      </c>
      <c r="AC186" s="20" t="s">
        <v>248</v>
      </c>
      <c r="AD186" s="21" t="s">
        <v>1407</v>
      </c>
      <c r="AE186" s="41"/>
      <c r="AF186" s="41"/>
      <c r="AG186" s="42"/>
      <c r="AH186" s="42"/>
      <c r="AI186" s="42"/>
      <c r="AJ186" s="42"/>
      <c r="AK186" s="42"/>
    </row>
    <row r="187" spans="1:37" ht="51">
      <c r="A187" s="6">
        <v>192</v>
      </c>
      <c r="B187" s="7">
        <v>1019121812</v>
      </c>
      <c r="C187" s="8" t="s">
        <v>1408</v>
      </c>
      <c r="D187" s="9" t="s">
        <v>33</v>
      </c>
      <c r="E187" s="6" t="s">
        <v>1409</v>
      </c>
      <c r="F187" s="6" t="s">
        <v>1410</v>
      </c>
      <c r="G187" s="11" t="s">
        <v>791</v>
      </c>
      <c r="H187" s="6" t="s">
        <v>37</v>
      </c>
      <c r="I187" s="6" t="s">
        <v>38</v>
      </c>
      <c r="J187" s="12" t="s">
        <v>141</v>
      </c>
      <c r="K187" s="12" t="s">
        <v>336</v>
      </c>
      <c r="L187" s="9" t="s">
        <v>1411</v>
      </c>
      <c r="M187" s="9" t="s">
        <v>354</v>
      </c>
      <c r="N187" s="13" t="s">
        <v>1412</v>
      </c>
      <c r="O187" s="10" t="s">
        <v>44</v>
      </c>
      <c r="P187" s="10" t="s">
        <v>339</v>
      </c>
      <c r="Q187" s="14" t="s">
        <v>1413</v>
      </c>
      <c r="R187" s="15">
        <v>86020000</v>
      </c>
      <c r="S187" s="15">
        <v>86020000</v>
      </c>
      <c r="T187" s="16">
        <v>7820000</v>
      </c>
      <c r="U187" s="10" t="s">
        <v>58</v>
      </c>
      <c r="V187" s="10" t="s">
        <v>58</v>
      </c>
      <c r="W187" s="17">
        <v>46042</v>
      </c>
      <c r="X187" s="18">
        <v>46042</v>
      </c>
      <c r="Y187" s="24">
        <v>46376</v>
      </c>
      <c r="Z187" s="24">
        <v>46376</v>
      </c>
      <c r="AA187" s="19">
        <v>40001726</v>
      </c>
      <c r="AB187" s="19" t="s">
        <v>247</v>
      </c>
      <c r="AC187" s="30" t="s">
        <v>414</v>
      </c>
      <c r="AD187" s="21" t="s">
        <v>1414</v>
      </c>
      <c r="AE187" s="41"/>
      <c r="AF187" s="41"/>
      <c r="AG187" s="42"/>
      <c r="AH187" s="42"/>
      <c r="AI187" s="42"/>
      <c r="AJ187" s="42"/>
      <c r="AK187" s="42"/>
    </row>
    <row r="188" spans="1:37" ht="89.25">
      <c r="A188" s="6">
        <v>193</v>
      </c>
      <c r="B188" s="7">
        <v>1002397163</v>
      </c>
      <c r="C188" s="8" t="s">
        <v>1415</v>
      </c>
      <c r="D188" s="9" t="s">
        <v>33</v>
      </c>
      <c r="E188" s="6" t="s">
        <v>1244</v>
      </c>
      <c r="F188" s="6" t="s">
        <v>197</v>
      </c>
      <c r="G188" s="11" t="s">
        <v>102</v>
      </c>
      <c r="H188" s="6" t="s">
        <v>85</v>
      </c>
      <c r="I188" s="6" t="s">
        <v>44</v>
      </c>
      <c r="J188" s="12" t="s">
        <v>44</v>
      </c>
      <c r="K188" s="12" t="s">
        <v>1416</v>
      </c>
      <c r="L188" s="9" t="s">
        <v>1417</v>
      </c>
      <c r="M188" s="9" t="s">
        <v>375</v>
      </c>
      <c r="N188" s="9" t="s">
        <v>1418</v>
      </c>
      <c r="O188" s="10" t="s">
        <v>44</v>
      </c>
      <c r="P188" s="10" t="s">
        <v>720</v>
      </c>
      <c r="Q188" s="14" t="s">
        <v>940</v>
      </c>
      <c r="R188" s="15">
        <v>45406420</v>
      </c>
      <c r="S188" s="31">
        <v>18616640</v>
      </c>
      <c r="T188" s="16">
        <v>4540642</v>
      </c>
      <c r="U188" s="10" t="s">
        <v>378</v>
      </c>
      <c r="V188" s="10" t="s">
        <v>378</v>
      </c>
      <c r="W188" s="17">
        <v>46049</v>
      </c>
      <c r="X188" s="18">
        <v>46049</v>
      </c>
      <c r="Y188" s="24">
        <v>46352</v>
      </c>
      <c r="Z188" s="27">
        <v>46172</v>
      </c>
      <c r="AA188" s="19">
        <v>80003526</v>
      </c>
      <c r="AB188" s="19" t="s">
        <v>247</v>
      </c>
      <c r="AC188" s="30" t="s">
        <v>248</v>
      </c>
      <c r="AD188" s="21" t="s">
        <v>1419</v>
      </c>
      <c r="AE188" s="43" t="s">
        <v>564</v>
      </c>
      <c r="AF188" s="43" t="s">
        <v>44</v>
      </c>
      <c r="AG188" s="42"/>
      <c r="AH188" s="42"/>
      <c r="AI188" s="42"/>
      <c r="AJ188" s="42"/>
      <c r="AK188" s="42"/>
    </row>
    <row r="189" spans="1:37" ht="63.75">
      <c r="A189" s="6">
        <v>194</v>
      </c>
      <c r="B189" s="7">
        <v>80073253</v>
      </c>
      <c r="C189" s="8" t="s">
        <v>1420</v>
      </c>
      <c r="D189" s="9" t="s">
        <v>33</v>
      </c>
      <c r="E189" s="6" t="s">
        <v>34</v>
      </c>
      <c r="F189" s="6" t="s">
        <v>1142</v>
      </c>
      <c r="G189" s="11" t="s">
        <v>102</v>
      </c>
      <c r="H189" s="6" t="s">
        <v>37</v>
      </c>
      <c r="I189" s="6" t="s">
        <v>38</v>
      </c>
      <c r="J189" s="12" t="s">
        <v>1421</v>
      </c>
      <c r="K189" s="12" t="s">
        <v>280</v>
      </c>
      <c r="L189" s="9" t="s">
        <v>1422</v>
      </c>
      <c r="M189" s="9" t="s">
        <v>42</v>
      </c>
      <c r="N189" s="13" t="s">
        <v>1423</v>
      </c>
      <c r="O189" s="10" t="s">
        <v>44</v>
      </c>
      <c r="P189" s="10" t="s">
        <v>215</v>
      </c>
      <c r="Q189" s="14" t="s">
        <v>45</v>
      </c>
      <c r="R189" s="15">
        <v>78280000</v>
      </c>
      <c r="S189" s="15">
        <v>78280000</v>
      </c>
      <c r="T189" s="16">
        <v>9785000</v>
      </c>
      <c r="U189" s="10" t="s">
        <v>46</v>
      </c>
      <c r="V189" s="10" t="s">
        <v>46</v>
      </c>
      <c r="W189" s="17">
        <v>46041</v>
      </c>
      <c r="X189" s="18">
        <v>46041</v>
      </c>
      <c r="Y189" s="17">
        <v>46280</v>
      </c>
      <c r="Z189" s="17">
        <v>46280</v>
      </c>
      <c r="AA189" s="19">
        <v>52001526</v>
      </c>
      <c r="AB189" s="19" t="s">
        <v>47</v>
      </c>
      <c r="AC189" s="20" t="s">
        <v>44</v>
      </c>
      <c r="AD189" s="21" t="s">
        <v>1424</v>
      </c>
      <c r="AE189" s="41"/>
      <c r="AF189" s="41"/>
      <c r="AG189" s="42"/>
      <c r="AH189" s="42"/>
      <c r="AI189" s="42"/>
      <c r="AJ189" s="42"/>
      <c r="AK189" s="42"/>
    </row>
    <row r="190" spans="1:37" ht="51">
      <c r="A190" s="6">
        <v>195</v>
      </c>
      <c r="B190" s="7">
        <v>1000472957</v>
      </c>
      <c r="C190" s="8" t="s">
        <v>1425</v>
      </c>
      <c r="D190" s="9" t="s">
        <v>33</v>
      </c>
      <c r="E190" s="6" t="s">
        <v>34</v>
      </c>
      <c r="F190" s="6" t="s">
        <v>1142</v>
      </c>
      <c r="G190" s="11" t="s">
        <v>1426</v>
      </c>
      <c r="H190" s="6" t="s">
        <v>85</v>
      </c>
      <c r="I190" s="6" t="s">
        <v>44</v>
      </c>
      <c r="J190" s="12" t="s">
        <v>44</v>
      </c>
      <c r="K190" s="12" t="s">
        <v>1427</v>
      </c>
      <c r="L190" s="9" t="s">
        <v>1428</v>
      </c>
      <c r="M190" s="9" t="s">
        <v>243</v>
      </c>
      <c r="N190" s="13" t="s">
        <v>1429</v>
      </c>
      <c r="O190" s="10" t="s">
        <v>44</v>
      </c>
      <c r="P190" s="10" t="s">
        <v>1430</v>
      </c>
      <c r="Q190" s="14" t="s">
        <v>1431</v>
      </c>
      <c r="R190" s="15">
        <v>38500000</v>
      </c>
      <c r="S190" s="15">
        <v>38500000</v>
      </c>
      <c r="T190" s="16">
        <v>3500000</v>
      </c>
      <c r="U190" s="10" t="s">
        <v>58</v>
      </c>
      <c r="V190" s="10" t="s">
        <v>58</v>
      </c>
      <c r="W190" s="17">
        <v>46038</v>
      </c>
      <c r="X190" s="18">
        <v>46038</v>
      </c>
      <c r="Y190" s="24">
        <v>46371</v>
      </c>
      <c r="Z190" s="24">
        <v>46371</v>
      </c>
      <c r="AA190" s="19">
        <v>12002226</v>
      </c>
      <c r="AB190" s="19" t="s">
        <v>247</v>
      </c>
      <c r="AC190" s="30" t="s">
        <v>248</v>
      </c>
      <c r="AD190" s="21" t="s">
        <v>1432</v>
      </c>
      <c r="AE190" s="41"/>
      <c r="AF190" s="41"/>
      <c r="AG190" s="42"/>
      <c r="AH190" s="42"/>
      <c r="AI190" s="42"/>
      <c r="AJ190" s="42"/>
      <c r="AK190" s="42"/>
    </row>
    <row r="191" spans="1:37" ht="102">
      <c r="A191" s="6">
        <v>196</v>
      </c>
      <c r="B191" s="7">
        <v>40023215</v>
      </c>
      <c r="C191" s="8" t="s">
        <v>1433</v>
      </c>
      <c r="D191" s="9" t="s">
        <v>33</v>
      </c>
      <c r="E191" s="6" t="s">
        <v>1244</v>
      </c>
      <c r="F191" s="6" t="s">
        <v>1434</v>
      </c>
      <c r="G191" s="11" t="s">
        <v>36</v>
      </c>
      <c r="H191" s="6" t="s">
        <v>85</v>
      </c>
      <c r="I191" s="6" t="s">
        <v>44</v>
      </c>
      <c r="J191" s="12" t="s">
        <v>44</v>
      </c>
      <c r="K191" s="12" t="s">
        <v>1435</v>
      </c>
      <c r="L191" s="9" t="s">
        <v>1436</v>
      </c>
      <c r="M191" s="9" t="s">
        <v>375</v>
      </c>
      <c r="N191" s="13" t="s">
        <v>1437</v>
      </c>
      <c r="O191" s="10" t="s">
        <v>44</v>
      </c>
      <c r="P191" s="10" t="s">
        <v>640</v>
      </c>
      <c r="Q191" s="14" t="s">
        <v>1208</v>
      </c>
      <c r="R191" s="15">
        <v>40733528</v>
      </c>
      <c r="S191" s="15">
        <v>40733528</v>
      </c>
      <c r="T191" s="16" t="s">
        <v>1438</v>
      </c>
      <c r="U191" s="10" t="s">
        <v>1439</v>
      </c>
      <c r="V191" s="10" t="s">
        <v>1439</v>
      </c>
      <c r="W191" s="18">
        <v>46043</v>
      </c>
      <c r="X191" s="18">
        <v>46043</v>
      </c>
      <c r="Y191" s="17">
        <v>46285</v>
      </c>
      <c r="Z191" s="17">
        <v>46285</v>
      </c>
      <c r="AA191" s="19">
        <v>80014326</v>
      </c>
      <c r="AB191" s="19" t="s">
        <v>47</v>
      </c>
      <c r="AC191" s="20" t="s">
        <v>44</v>
      </c>
      <c r="AD191" s="21" t="s">
        <v>1440</v>
      </c>
      <c r="AE191" s="41"/>
      <c r="AF191" s="41"/>
      <c r="AG191" s="42"/>
      <c r="AH191" s="42"/>
      <c r="AI191" s="42"/>
      <c r="AJ191" s="42"/>
      <c r="AK191" s="42"/>
    </row>
    <row r="192" spans="1:37" ht="63.75">
      <c r="A192" s="6">
        <v>197</v>
      </c>
      <c r="B192" s="7">
        <v>1032418145</v>
      </c>
      <c r="C192" s="9" t="s">
        <v>1441</v>
      </c>
      <c r="D192" s="9" t="s">
        <v>33</v>
      </c>
      <c r="E192" s="6" t="s">
        <v>34</v>
      </c>
      <c r="F192" s="6" t="s">
        <v>1142</v>
      </c>
      <c r="G192" s="11" t="s">
        <v>102</v>
      </c>
      <c r="H192" s="6" t="s">
        <v>37</v>
      </c>
      <c r="I192" s="6" t="s">
        <v>38</v>
      </c>
      <c r="J192" s="12" t="s">
        <v>1442</v>
      </c>
      <c r="K192" s="12" t="s">
        <v>523</v>
      </c>
      <c r="L192" s="9" t="s">
        <v>1422</v>
      </c>
      <c r="M192" s="9" t="s">
        <v>389</v>
      </c>
      <c r="N192" s="13" t="s">
        <v>1443</v>
      </c>
      <c r="O192" s="10" t="s">
        <v>44</v>
      </c>
      <c r="P192" s="10" t="s">
        <v>256</v>
      </c>
      <c r="Q192" s="14" t="s">
        <v>1444</v>
      </c>
      <c r="R192" s="15">
        <v>140966639</v>
      </c>
      <c r="S192" s="15">
        <v>140966639</v>
      </c>
      <c r="T192" s="16" t="s">
        <v>1445</v>
      </c>
      <c r="U192" s="10" t="s">
        <v>58</v>
      </c>
      <c r="V192" s="10" t="s">
        <v>58</v>
      </c>
      <c r="W192" s="17">
        <v>46038</v>
      </c>
      <c r="X192" s="18">
        <v>46038</v>
      </c>
      <c r="Y192" s="24">
        <v>46371</v>
      </c>
      <c r="Z192" s="24">
        <v>46371</v>
      </c>
      <c r="AA192" s="19">
        <v>16008726</v>
      </c>
      <c r="AB192" s="19" t="s">
        <v>47</v>
      </c>
      <c r="AC192" s="20" t="s">
        <v>44</v>
      </c>
      <c r="AD192" s="21" t="s">
        <v>1446</v>
      </c>
      <c r="AE192" s="41"/>
      <c r="AF192" s="41"/>
      <c r="AG192" s="42"/>
      <c r="AH192" s="42"/>
      <c r="AI192" s="42"/>
      <c r="AJ192" s="42"/>
      <c r="AK192" s="42"/>
    </row>
    <row r="193" spans="1:37" ht="38.25">
      <c r="A193" s="6">
        <v>198</v>
      </c>
      <c r="B193" s="7">
        <v>65781863</v>
      </c>
      <c r="C193" s="8" t="s">
        <v>1447</v>
      </c>
      <c r="D193" s="9" t="s">
        <v>33</v>
      </c>
      <c r="E193" s="6" t="s">
        <v>67</v>
      </c>
      <c r="F193" s="6" t="s">
        <v>1448</v>
      </c>
      <c r="G193" s="11" t="s">
        <v>36</v>
      </c>
      <c r="H193" s="6" t="s">
        <v>37</v>
      </c>
      <c r="I193" s="6" t="s">
        <v>38</v>
      </c>
      <c r="J193" s="12" t="s">
        <v>1442</v>
      </c>
      <c r="K193" s="12" t="s">
        <v>1449</v>
      </c>
      <c r="L193" s="9" t="s">
        <v>1450</v>
      </c>
      <c r="M193" s="9" t="s">
        <v>55</v>
      </c>
      <c r="N193" s="13" t="s">
        <v>1451</v>
      </c>
      <c r="O193" s="10" t="s">
        <v>44</v>
      </c>
      <c r="P193" s="10" t="s">
        <v>1452</v>
      </c>
      <c r="Q193" s="14" t="s">
        <v>1453</v>
      </c>
      <c r="R193" s="15">
        <v>103522485</v>
      </c>
      <c r="S193" s="15">
        <v>103522485</v>
      </c>
      <c r="T193" s="16" t="s">
        <v>1454</v>
      </c>
      <c r="U193" s="10" t="s">
        <v>58</v>
      </c>
      <c r="V193" s="10" t="s">
        <v>58</v>
      </c>
      <c r="W193" s="17">
        <v>46038</v>
      </c>
      <c r="X193" s="18">
        <v>46038</v>
      </c>
      <c r="Y193" s="24">
        <v>46371</v>
      </c>
      <c r="Z193" s="24">
        <v>46371</v>
      </c>
      <c r="AA193" s="19">
        <v>53000726</v>
      </c>
      <c r="AB193" s="19" t="s">
        <v>47</v>
      </c>
      <c r="AC193" s="20" t="s">
        <v>44</v>
      </c>
      <c r="AD193" s="21" t="s">
        <v>1455</v>
      </c>
      <c r="AE193" s="41"/>
      <c r="AF193" s="41"/>
      <c r="AG193" s="42"/>
      <c r="AH193" s="42"/>
      <c r="AI193" s="42"/>
      <c r="AJ193" s="42"/>
      <c r="AK193" s="42"/>
    </row>
    <row r="194" spans="1:37" ht="102">
      <c r="A194" s="6">
        <v>199</v>
      </c>
      <c r="B194" s="7">
        <v>1032360808</v>
      </c>
      <c r="C194" s="9" t="s">
        <v>1456</v>
      </c>
      <c r="D194" s="9" t="s">
        <v>33</v>
      </c>
      <c r="E194" s="6" t="s">
        <v>34</v>
      </c>
      <c r="F194" s="6" t="s">
        <v>1142</v>
      </c>
      <c r="G194" s="11" t="s">
        <v>102</v>
      </c>
      <c r="H194" s="6" t="s">
        <v>37</v>
      </c>
      <c r="I194" s="6" t="s">
        <v>38</v>
      </c>
      <c r="J194" s="12" t="s">
        <v>1457</v>
      </c>
      <c r="K194" s="12" t="s">
        <v>1435</v>
      </c>
      <c r="L194" s="9" t="s">
        <v>1436</v>
      </c>
      <c r="M194" s="9" t="s">
        <v>375</v>
      </c>
      <c r="N194" s="9" t="s">
        <v>1458</v>
      </c>
      <c r="O194" s="10" t="s">
        <v>44</v>
      </c>
      <c r="P194" s="10" t="s">
        <v>640</v>
      </c>
      <c r="Q194" s="14" t="s">
        <v>1459</v>
      </c>
      <c r="R194" s="15">
        <v>45825219</v>
      </c>
      <c r="S194" s="15">
        <v>45825219</v>
      </c>
      <c r="T194" s="16" t="s">
        <v>1438</v>
      </c>
      <c r="U194" s="10" t="s">
        <v>319</v>
      </c>
      <c r="V194" s="10" t="s">
        <v>319</v>
      </c>
      <c r="W194" s="17">
        <v>46041</v>
      </c>
      <c r="X194" s="18">
        <v>46041</v>
      </c>
      <c r="Y194" s="24">
        <v>46313</v>
      </c>
      <c r="Z194" s="24">
        <v>46313</v>
      </c>
      <c r="AA194" s="19">
        <v>80013526</v>
      </c>
      <c r="AB194" s="19" t="s">
        <v>47</v>
      </c>
      <c r="AC194" s="20" t="s">
        <v>44</v>
      </c>
      <c r="AD194" s="21" t="s">
        <v>1460</v>
      </c>
      <c r="AE194" s="41"/>
      <c r="AF194" s="41"/>
      <c r="AG194" s="42"/>
      <c r="AH194" s="42"/>
      <c r="AI194" s="42"/>
      <c r="AJ194" s="42"/>
      <c r="AK194" s="42"/>
    </row>
    <row r="195" spans="1:37" ht="63.75">
      <c r="A195" s="6">
        <v>200</v>
      </c>
      <c r="B195" s="7">
        <v>1005108941</v>
      </c>
      <c r="C195" s="8" t="s">
        <v>1461</v>
      </c>
      <c r="D195" s="9" t="s">
        <v>33</v>
      </c>
      <c r="E195" s="6" t="s">
        <v>1153</v>
      </c>
      <c r="F195" s="6" t="s">
        <v>1154</v>
      </c>
      <c r="G195" s="11" t="s">
        <v>1462</v>
      </c>
      <c r="H195" s="6" t="s">
        <v>85</v>
      </c>
      <c r="I195" s="6" t="s">
        <v>44</v>
      </c>
      <c r="J195" s="12" t="s">
        <v>44</v>
      </c>
      <c r="K195" s="12" t="s">
        <v>455</v>
      </c>
      <c r="L195" s="9" t="s">
        <v>1417</v>
      </c>
      <c r="M195" s="9" t="s">
        <v>375</v>
      </c>
      <c r="N195" s="13" t="s">
        <v>1463</v>
      </c>
      <c r="O195" s="10" t="s">
        <v>44</v>
      </c>
      <c r="P195" s="10" t="s">
        <v>720</v>
      </c>
      <c r="Q195" s="14" t="s">
        <v>377</v>
      </c>
      <c r="R195" s="15">
        <v>45406420</v>
      </c>
      <c r="S195" s="15">
        <v>45406420</v>
      </c>
      <c r="T195" s="16" t="s">
        <v>1200</v>
      </c>
      <c r="U195" s="10" t="s">
        <v>1464</v>
      </c>
      <c r="V195" s="10" t="s">
        <v>1464</v>
      </c>
      <c r="W195" s="17">
        <v>46043</v>
      </c>
      <c r="X195" s="18">
        <v>46043</v>
      </c>
      <c r="Y195" s="24">
        <v>46346</v>
      </c>
      <c r="Z195" s="24">
        <v>46346</v>
      </c>
      <c r="AA195" s="19">
        <v>80003626</v>
      </c>
      <c r="AB195" s="19" t="s">
        <v>247</v>
      </c>
      <c r="AC195" s="30" t="s">
        <v>248</v>
      </c>
      <c r="AD195" s="21" t="s">
        <v>1465</v>
      </c>
      <c r="AE195" s="41"/>
      <c r="AF195" s="41"/>
      <c r="AG195" s="42"/>
      <c r="AH195" s="42"/>
      <c r="AI195" s="42"/>
      <c r="AJ195" s="42"/>
      <c r="AK195" s="42"/>
    </row>
    <row r="196" spans="1:37" ht="51">
      <c r="A196" s="6">
        <v>201</v>
      </c>
      <c r="B196" s="7">
        <v>33818223</v>
      </c>
      <c r="C196" s="8" t="s">
        <v>1466</v>
      </c>
      <c r="D196" s="9" t="s">
        <v>33</v>
      </c>
      <c r="E196" s="6" t="s">
        <v>1467</v>
      </c>
      <c r="F196" s="6" t="s">
        <v>67</v>
      </c>
      <c r="G196" s="11" t="s">
        <v>1468</v>
      </c>
      <c r="H196" s="6" t="s">
        <v>37</v>
      </c>
      <c r="I196" s="6" t="s">
        <v>38</v>
      </c>
      <c r="J196" s="12" t="s">
        <v>1469</v>
      </c>
      <c r="K196" s="12" t="s">
        <v>944</v>
      </c>
      <c r="L196" s="9" t="s">
        <v>1470</v>
      </c>
      <c r="M196" s="9" t="s">
        <v>375</v>
      </c>
      <c r="N196" s="9" t="s">
        <v>1471</v>
      </c>
      <c r="O196" s="10" t="s">
        <v>44</v>
      </c>
      <c r="P196" s="10" t="s">
        <v>659</v>
      </c>
      <c r="Q196" s="14" t="s">
        <v>1472</v>
      </c>
      <c r="R196" s="15">
        <v>81432527</v>
      </c>
      <c r="S196" s="15">
        <v>81432527</v>
      </c>
      <c r="T196" s="16" t="s">
        <v>1473</v>
      </c>
      <c r="U196" s="10" t="s">
        <v>58</v>
      </c>
      <c r="V196" s="10" t="s">
        <v>58</v>
      </c>
      <c r="W196" s="17">
        <v>46043</v>
      </c>
      <c r="X196" s="18">
        <v>46043</v>
      </c>
      <c r="Y196" s="24">
        <v>46376</v>
      </c>
      <c r="Z196" s="24">
        <v>46376</v>
      </c>
      <c r="AA196" s="19">
        <v>80006726</v>
      </c>
      <c r="AB196" s="19" t="s">
        <v>47</v>
      </c>
      <c r="AC196" s="20" t="s">
        <v>44</v>
      </c>
      <c r="AD196" s="21" t="s">
        <v>1474</v>
      </c>
      <c r="AE196" s="41"/>
      <c r="AF196" s="41"/>
      <c r="AG196" s="42"/>
      <c r="AH196" s="42"/>
      <c r="AI196" s="42"/>
      <c r="AJ196" s="42"/>
      <c r="AK196" s="42"/>
    </row>
    <row r="197" spans="1:37" ht="38.25">
      <c r="A197" s="6">
        <v>202</v>
      </c>
      <c r="B197" s="7">
        <v>1082954079</v>
      </c>
      <c r="C197" s="8" t="s">
        <v>1475</v>
      </c>
      <c r="D197" s="9" t="s">
        <v>33</v>
      </c>
      <c r="E197" s="6" t="s">
        <v>1476</v>
      </c>
      <c r="F197" s="6" t="s">
        <v>1477</v>
      </c>
      <c r="G197" s="11" t="s">
        <v>791</v>
      </c>
      <c r="H197" s="6" t="s">
        <v>37</v>
      </c>
      <c r="I197" s="6" t="s">
        <v>38</v>
      </c>
      <c r="J197" s="12" t="s">
        <v>1478</v>
      </c>
      <c r="K197" s="12" t="s">
        <v>270</v>
      </c>
      <c r="L197" s="9" t="s">
        <v>1479</v>
      </c>
      <c r="M197" s="9" t="s">
        <v>354</v>
      </c>
      <c r="N197" s="13" t="s">
        <v>1480</v>
      </c>
      <c r="O197" s="10" t="s">
        <v>44</v>
      </c>
      <c r="P197" s="10" t="s">
        <v>225</v>
      </c>
      <c r="Q197" s="14" t="s">
        <v>1481</v>
      </c>
      <c r="R197" s="15">
        <v>56466810</v>
      </c>
      <c r="S197" s="15">
        <v>56466810</v>
      </c>
      <c r="T197" s="16" t="s">
        <v>1454</v>
      </c>
      <c r="U197" s="10" t="s">
        <v>136</v>
      </c>
      <c r="V197" s="10" t="s">
        <v>136</v>
      </c>
      <c r="W197" s="17">
        <v>46042</v>
      </c>
      <c r="X197" s="18">
        <v>46042</v>
      </c>
      <c r="Y197" s="17">
        <v>46223</v>
      </c>
      <c r="Z197" s="17">
        <v>46223</v>
      </c>
      <c r="AA197" s="19">
        <v>40009626</v>
      </c>
      <c r="AB197" s="19" t="s">
        <v>247</v>
      </c>
      <c r="AC197" s="30" t="s">
        <v>1482</v>
      </c>
      <c r="AD197" s="21" t="s">
        <v>1483</v>
      </c>
      <c r="AE197" s="41"/>
      <c r="AF197" s="41"/>
      <c r="AG197" s="42"/>
      <c r="AH197" s="42"/>
      <c r="AI197" s="42"/>
      <c r="AJ197" s="42"/>
      <c r="AK197" s="42"/>
    </row>
    <row r="198" spans="1:37" ht="63.75">
      <c r="A198" s="6">
        <v>203</v>
      </c>
      <c r="B198" s="7">
        <v>1129366108</v>
      </c>
      <c r="C198" s="8" t="s">
        <v>1484</v>
      </c>
      <c r="D198" s="9" t="s">
        <v>33</v>
      </c>
      <c r="E198" s="6" t="s">
        <v>1485</v>
      </c>
      <c r="F198" s="6" t="s">
        <v>1486</v>
      </c>
      <c r="G198" s="11" t="s">
        <v>102</v>
      </c>
      <c r="H198" s="6" t="s">
        <v>37</v>
      </c>
      <c r="I198" s="6" t="s">
        <v>44</v>
      </c>
      <c r="J198" s="12" t="s">
        <v>44</v>
      </c>
      <c r="K198" s="12" t="s">
        <v>455</v>
      </c>
      <c r="L198" s="9" t="s">
        <v>1417</v>
      </c>
      <c r="M198" s="9" t="s">
        <v>375</v>
      </c>
      <c r="N198" s="13" t="s">
        <v>1487</v>
      </c>
      <c r="O198" s="10" t="s">
        <v>44</v>
      </c>
      <c r="P198" s="10" t="s">
        <v>720</v>
      </c>
      <c r="Q198" s="14" t="s">
        <v>377</v>
      </c>
      <c r="R198" s="15">
        <v>40865778</v>
      </c>
      <c r="S198" s="15">
        <v>40865778</v>
      </c>
      <c r="T198" s="16" t="s">
        <v>1200</v>
      </c>
      <c r="U198" s="10" t="s">
        <v>319</v>
      </c>
      <c r="V198" s="10" t="s">
        <v>319</v>
      </c>
      <c r="W198" s="17">
        <v>46041</v>
      </c>
      <c r="X198" s="18">
        <v>46041</v>
      </c>
      <c r="Y198" s="24">
        <v>46313</v>
      </c>
      <c r="Z198" s="24">
        <v>46313</v>
      </c>
      <c r="AA198" s="19">
        <v>80002426</v>
      </c>
      <c r="AB198" s="19" t="s">
        <v>247</v>
      </c>
      <c r="AC198" s="30" t="s">
        <v>248</v>
      </c>
      <c r="AD198" s="21" t="s">
        <v>1488</v>
      </c>
      <c r="AE198" s="41"/>
      <c r="AF198" s="41"/>
      <c r="AG198" s="42"/>
      <c r="AH198" s="42"/>
      <c r="AI198" s="42"/>
      <c r="AJ198" s="42"/>
      <c r="AK198" s="42"/>
    </row>
    <row r="199" spans="1:37" ht="38.25">
      <c r="A199" s="6">
        <v>204</v>
      </c>
      <c r="B199" s="7">
        <v>1026267472</v>
      </c>
      <c r="C199" s="8" t="s">
        <v>1489</v>
      </c>
      <c r="D199" s="9" t="s">
        <v>33</v>
      </c>
      <c r="E199" s="6" t="s">
        <v>1244</v>
      </c>
      <c r="F199" s="6" t="s">
        <v>197</v>
      </c>
      <c r="G199" s="6" t="s">
        <v>1490</v>
      </c>
      <c r="H199" s="6" t="s">
        <v>37</v>
      </c>
      <c r="I199" s="6" t="s">
        <v>38</v>
      </c>
      <c r="J199" s="12" t="s">
        <v>1491</v>
      </c>
      <c r="K199" s="12" t="s">
        <v>222</v>
      </c>
      <c r="L199" s="9" t="s">
        <v>1492</v>
      </c>
      <c r="M199" s="9" t="s">
        <v>354</v>
      </c>
      <c r="N199" s="13" t="s">
        <v>1493</v>
      </c>
      <c r="O199" s="10" t="s">
        <v>44</v>
      </c>
      <c r="P199" s="10" t="s">
        <v>225</v>
      </c>
      <c r="Q199" s="14" t="s">
        <v>1481</v>
      </c>
      <c r="R199" s="15">
        <v>56466810</v>
      </c>
      <c r="S199" s="15">
        <v>56466810</v>
      </c>
      <c r="T199" s="16" t="s">
        <v>1454</v>
      </c>
      <c r="U199" s="10" t="s">
        <v>136</v>
      </c>
      <c r="V199" s="10" t="s">
        <v>136</v>
      </c>
      <c r="W199" s="17">
        <v>46041</v>
      </c>
      <c r="X199" s="18">
        <v>46041</v>
      </c>
      <c r="Y199" s="17">
        <v>46222</v>
      </c>
      <c r="Z199" s="17">
        <v>46222</v>
      </c>
      <c r="AA199" s="19">
        <v>40009726</v>
      </c>
      <c r="AB199" s="19" t="s">
        <v>247</v>
      </c>
      <c r="AC199" s="30" t="s">
        <v>1482</v>
      </c>
      <c r="AD199" s="21" t="s">
        <v>1494</v>
      </c>
      <c r="AE199" s="41"/>
      <c r="AF199" s="41"/>
      <c r="AG199" s="42"/>
      <c r="AH199" s="42"/>
      <c r="AI199" s="42"/>
      <c r="AJ199" s="42"/>
      <c r="AK199" s="42"/>
    </row>
    <row r="200" spans="1:37" ht="51">
      <c r="A200" s="6">
        <v>205</v>
      </c>
      <c r="B200" s="7">
        <v>1019104675</v>
      </c>
      <c r="C200" s="8" t="s">
        <v>1495</v>
      </c>
      <c r="D200" s="9" t="s">
        <v>33</v>
      </c>
      <c r="E200" s="6" t="s">
        <v>1161</v>
      </c>
      <c r="F200" s="6" t="s">
        <v>1252</v>
      </c>
      <c r="G200" s="11" t="s">
        <v>1496</v>
      </c>
      <c r="H200" s="6" t="s">
        <v>37</v>
      </c>
      <c r="I200" s="6" t="s">
        <v>38</v>
      </c>
      <c r="J200" s="12" t="s">
        <v>1442</v>
      </c>
      <c r="K200" s="12" t="s">
        <v>944</v>
      </c>
      <c r="L200" s="9" t="s">
        <v>1497</v>
      </c>
      <c r="M200" s="9" t="s">
        <v>375</v>
      </c>
      <c r="N200" s="13" t="s">
        <v>1498</v>
      </c>
      <c r="O200" s="10" t="s">
        <v>44</v>
      </c>
      <c r="P200" s="10" t="s">
        <v>659</v>
      </c>
      <c r="Q200" s="14" t="s">
        <v>1499</v>
      </c>
      <c r="R200" s="15">
        <v>81432527</v>
      </c>
      <c r="S200" s="15">
        <v>81432527</v>
      </c>
      <c r="T200" s="16" t="s">
        <v>1473</v>
      </c>
      <c r="U200" s="10" t="s">
        <v>58</v>
      </c>
      <c r="V200" s="10" t="s">
        <v>58</v>
      </c>
      <c r="W200" s="17">
        <v>46043</v>
      </c>
      <c r="X200" s="18">
        <v>46043</v>
      </c>
      <c r="Y200" s="24">
        <v>46376</v>
      </c>
      <c r="Z200" s="24">
        <v>46376</v>
      </c>
      <c r="AA200" s="19">
        <v>80007426</v>
      </c>
      <c r="AB200" s="19" t="s">
        <v>47</v>
      </c>
      <c r="AC200" s="20" t="s">
        <v>44</v>
      </c>
      <c r="AD200" s="21" t="s">
        <v>1500</v>
      </c>
      <c r="AE200" s="41"/>
      <c r="AF200" s="41"/>
      <c r="AG200" s="42"/>
      <c r="AH200" s="42"/>
      <c r="AI200" s="42"/>
      <c r="AJ200" s="42"/>
      <c r="AK200" s="42"/>
    </row>
    <row r="201" spans="1:37" ht="63.75">
      <c r="A201" s="6">
        <v>206</v>
      </c>
      <c r="B201" s="7">
        <v>79443455</v>
      </c>
      <c r="C201" s="8" t="s">
        <v>1501</v>
      </c>
      <c r="D201" s="9" t="s">
        <v>33</v>
      </c>
      <c r="E201" s="6" t="s">
        <v>34</v>
      </c>
      <c r="F201" s="6" t="s">
        <v>1142</v>
      </c>
      <c r="G201" s="6" t="s">
        <v>1502</v>
      </c>
      <c r="H201" s="6" t="s">
        <v>85</v>
      </c>
      <c r="I201" s="6" t="s">
        <v>44</v>
      </c>
      <c r="J201" s="12" t="s">
        <v>44</v>
      </c>
      <c r="K201" s="12" t="s">
        <v>455</v>
      </c>
      <c r="L201" s="9" t="s">
        <v>1417</v>
      </c>
      <c r="M201" s="9" t="s">
        <v>375</v>
      </c>
      <c r="N201" s="13" t="s">
        <v>1503</v>
      </c>
      <c r="O201" s="10" t="s">
        <v>44</v>
      </c>
      <c r="P201" s="10" t="s">
        <v>720</v>
      </c>
      <c r="Q201" s="14" t="s">
        <v>377</v>
      </c>
      <c r="R201" s="15">
        <v>45406420</v>
      </c>
      <c r="S201" s="15">
        <v>45406420</v>
      </c>
      <c r="T201" s="16" t="s">
        <v>1200</v>
      </c>
      <c r="U201" s="10" t="s">
        <v>378</v>
      </c>
      <c r="V201" s="10" t="s">
        <v>378</v>
      </c>
      <c r="W201" s="17">
        <v>46043</v>
      </c>
      <c r="X201" s="18">
        <v>46043</v>
      </c>
      <c r="Y201" s="24">
        <v>46346</v>
      </c>
      <c r="Z201" s="24">
        <v>46346</v>
      </c>
      <c r="AA201" s="19">
        <v>80004126</v>
      </c>
      <c r="AB201" s="19" t="s">
        <v>247</v>
      </c>
      <c r="AC201" s="30" t="s">
        <v>248</v>
      </c>
      <c r="AD201" s="21" t="s">
        <v>1504</v>
      </c>
      <c r="AE201" s="41"/>
      <c r="AF201" s="41"/>
      <c r="AG201" s="42"/>
      <c r="AH201" s="42"/>
      <c r="AI201" s="42"/>
      <c r="AJ201" s="42"/>
      <c r="AK201" s="42"/>
    </row>
    <row r="202" spans="1:37" ht="102">
      <c r="A202" s="6">
        <v>207</v>
      </c>
      <c r="B202" s="7">
        <v>1121906549</v>
      </c>
      <c r="C202" s="8" t="s">
        <v>1505</v>
      </c>
      <c r="D202" s="9" t="s">
        <v>33</v>
      </c>
      <c r="E202" s="6" t="s">
        <v>1244</v>
      </c>
      <c r="F202" s="6" t="s">
        <v>1506</v>
      </c>
      <c r="G202" s="11" t="s">
        <v>36</v>
      </c>
      <c r="H202" s="6" t="s">
        <v>37</v>
      </c>
      <c r="I202" s="6" t="s">
        <v>38</v>
      </c>
      <c r="J202" s="12" t="s">
        <v>1507</v>
      </c>
      <c r="K202" s="12" t="s">
        <v>231</v>
      </c>
      <c r="L202" s="9" t="s">
        <v>1436</v>
      </c>
      <c r="M202" s="9" t="s">
        <v>375</v>
      </c>
      <c r="N202" s="13" t="s">
        <v>1508</v>
      </c>
      <c r="O202" s="10" t="s">
        <v>44</v>
      </c>
      <c r="P202" s="10" t="s">
        <v>640</v>
      </c>
      <c r="Q202" s="14" t="s">
        <v>1509</v>
      </c>
      <c r="R202" s="15">
        <v>40733528</v>
      </c>
      <c r="S202" s="15">
        <v>40733528</v>
      </c>
      <c r="T202" s="16" t="s">
        <v>1438</v>
      </c>
      <c r="U202" s="10" t="s">
        <v>46</v>
      </c>
      <c r="V202" s="10" t="s">
        <v>46</v>
      </c>
      <c r="W202" s="17">
        <v>46041</v>
      </c>
      <c r="X202" s="18">
        <v>46041</v>
      </c>
      <c r="Y202" s="17">
        <v>46283</v>
      </c>
      <c r="Z202" s="17">
        <v>46283</v>
      </c>
      <c r="AA202" s="19">
        <v>80015726</v>
      </c>
      <c r="AB202" s="19" t="s">
        <v>47</v>
      </c>
      <c r="AC202" s="20" t="s">
        <v>44</v>
      </c>
      <c r="AD202" s="21" t="s">
        <v>1510</v>
      </c>
      <c r="AE202" s="41"/>
      <c r="AF202" s="41"/>
      <c r="AG202" s="42"/>
      <c r="AH202" s="42"/>
      <c r="AI202" s="42"/>
      <c r="AJ202" s="42"/>
      <c r="AK202" s="42"/>
    </row>
    <row r="203" spans="1:37" ht="102">
      <c r="A203" s="6">
        <v>208</v>
      </c>
      <c r="B203" s="7">
        <v>71780954</v>
      </c>
      <c r="C203" s="8" t="s">
        <v>1511</v>
      </c>
      <c r="D203" s="9" t="s">
        <v>33</v>
      </c>
      <c r="E203" s="6" t="s">
        <v>1237</v>
      </c>
      <c r="F203" s="6" t="s">
        <v>1238</v>
      </c>
      <c r="G203" s="11" t="s">
        <v>102</v>
      </c>
      <c r="H203" s="6" t="s">
        <v>37</v>
      </c>
      <c r="I203" s="6" t="s">
        <v>38</v>
      </c>
      <c r="J203" s="12" t="s">
        <v>1442</v>
      </c>
      <c r="K203" s="12" t="s">
        <v>231</v>
      </c>
      <c r="L203" s="9" t="s">
        <v>1436</v>
      </c>
      <c r="M203" s="9" t="s">
        <v>375</v>
      </c>
      <c r="N203" s="9" t="s">
        <v>1512</v>
      </c>
      <c r="O203" s="10" t="s">
        <v>44</v>
      </c>
      <c r="P203" s="10" t="s">
        <v>640</v>
      </c>
      <c r="Q203" s="14" t="s">
        <v>1513</v>
      </c>
      <c r="R203" s="15">
        <v>40733528</v>
      </c>
      <c r="S203" s="15">
        <v>40733528</v>
      </c>
      <c r="T203" s="16" t="s">
        <v>1438</v>
      </c>
      <c r="U203" s="10" t="s">
        <v>46</v>
      </c>
      <c r="V203" s="10" t="s">
        <v>46</v>
      </c>
      <c r="W203" s="17">
        <v>46042</v>
      </c>
      <c r="X203" s="18">
        <v>46042</v>
      </c>
      <c r="Y203" s="17">
        <v>46284</v>
      </c>
      <c r="Z203" s="17">
        <v>46284</v>
      </c>
      <c r="AA203" s="19">
        <v>80014226</v>
      </c>
      <c r="AB203" s="19" t="s">
        <v>47</v>
      </c>
      <c r="AC203" s="20" t="s">
        <v>44</v>
      </c>
      <c r="AD203" s="21" t="s">
        <v>1514</v>
      </c>
      <c r="AE203" s="41"/>
      <c r="AF203" s="41"/>
      <c r="AG203" s="42"/>
      <c r="AH203" s="42"/>
      <c r="AI203" s="42"/>
      <c r="AJ203" s="42"/>
      <c r="AK203" s="42"/>
    </row>
    <row r="204" spans="1:37" ht="102">
      <c r="A204" s="6">
        <v>209</v>
      </c>
      <c r="B204" s="7">
        <v>1017220759</v>
      </c>
      <c r="C204" s="8" t="s">
        <v>1515</v>
      </c>
      <c r="D204" s="9" t="s">
        <v>33</v>
      </c>
      <c r="E204" s="6" t="s">
        <v>1516</v>
      </c>
      <c r="F204" s="6" t="s">
        <v>1517</v>
      </c>
      <c r="G204" s="11" t="s">
        <v>102</v>
      </c>
      <c r="H204" s="6" t="s">
        <v>37</v>
      </c>
      <c r="I204" s="6" t="s">
        <v>38</v>
      </c>
      <c r="J204" s="12" t="s">
        <v>1518</v>
      </c>
      <c r="K204" s="12" t="s">
        <v>231</v>
      </c>
      <c r="L204" s="9" t="s">
        <v>1436</v>
      </c>
      <c r="M204" s="9" t="s">
        <v>375</v>
      </c>
      <c r="N204" s="13" t="s">
        <v>1519</v>
      </c>
      <c r="O204" s="10" t="s">
        <v>44</v>
      </c>
      <c r="P204" s="10" t="s">
        <v>1520</v>
      </c>
      <c r="Q204" s="14" t="s">
        <v>1513</v>
      </c>
      <c r="R204" s="15">
        <v>40733528</v>
      </c>
      <c r="S204" s="15">
        <v>40733528</v>
      </c>
      <c r="T204" s="16" t="s">
        <v>1438</v>
      </c>
      <c r="U204" s="10" t="s">
        <v>46</v>
      </c>
      <c r="V204" s="10" t="s">
        <v>46</v>
      </c>
      <c r="W204" s="17">
        <v>46042</v>
      </c>
      <c r="X204" s="18">
        <v>46042</v>
      </c>
      <c r="Y204" s="17">
        <v>46284</v>
      </c>
      <c r="Z204" s="17">
        <v>46284</v>
      </c>
      <c r="AA204" s="19">
        <v>80015326</v>
      </c>
      <c r="AB204" s="19" t="s">
        <v>47</v>
      </c>
      <c r="AC204" s="20" t="s">
        <v>44</v>
      </c>
      <c r="AD204" s="21" t="s">
        <v>1521</v>
      </c>
      <c r="AE204" s="41"/>
      <c r="AF204" s="41"/>
      <c r="AG204" s="42"/>
      <c r="AH204" s="42"/>
      <c r="AI204" s="42"/>
      <c r="AJ204" s="42"/>
      <c r="AK204" s="42"/>
    </row>
    <row r="205" spans="1:37" ht="51">
      <c r="A205" s="6">
        <v>210</v>
      </c>
      <c r="B205" s="7">
        <v>53167603</v>
      </c>
      <c r="C205" s="8" t="s">
        <v>1522</v>
      </c>
      <c r="D205" s="9" t="s">
        <v>33</v>
      </c>
      <c r="E205" s="6" t="s">
        <v>148</v>
      </c>
      <c r="F205" s="6" t="s">
        <v>68</v>
      </c>
      <c r="G205" s="11" t="s">
        <v>1523</v>
      </c>
      <c r="H205" s="6" t="s">
        <v>37</v>
      </c>
      <c r="I205" s="6" t="s">
        <v>38</v>
      </c>
      <c r="J205" s="12" t="s">
        <v>1524</v>
      </c>
      <c r="K205" s="12" t="s">
        <v>1525</v>
      </c>
      <c r="L205" s="9" t="s">
        <v>1526</v>
      </c>
      <c r="M205" s="9" t="s">
        <v>176</v>
      </c>
      <c r="N205" s="13" t="s">
        <v>1527</v>
      </c>
      <c r="O205" s="10" t="s">
        <v>44</v>
      </c>
      <c r="P205" s="10" t="s">
        <v>245</v>
      </c>
      <c r="Q205" s="14" t="s">
        <v>1528</v>
      </c>
      <c r="R205" s="15">
        <v>121000000</v>
      </c>
      <c r="S205" s="15">
        <v>121000000</v>
      </c>
      <c r="T205" s="16">
        <v>11000000</v>
      </c>
      <c r="U205" s="10" t="s">
        <v>58</v>
      </c>
      <c r="V205" s="10" t="s">
        <v>58</v>
      </c>
      <c r="W205" s="18">
        <v>46038</v>
      </c>
      <c r="X205" s="18">
        <v>46041</v>
      </c>
      <c r="Y205" s="24">
        <v>46374</v>
      </c>
      <c r="Z205" s="24">
        <v>46374</v>
      </c>
      <c r="AA205" s="19">
        <v>50000626</v>
      </c>
      <c r="AB205" s="19" t="s">
        <v>47</v>
      </c>
      <c r="AC205" s="20" t="s">
        <v>44</v>
      </c>
      <c r="AD205" s="21" t="s">
        <v>1529</v>
      </c>
      <c r="AE205" s="41"/>
      <c r="AF205" s="41"/>
      <c r="AG205" s="42"/>
      <c r="AH205" s="42"/>
      <c r="AI205" s="42"/>
      <c r="AJ205" s="42"/>
      <c r="AK205" s="42"/>
    </row>
    <row r="206" spans="1:37" ht="51">
      <c r="A206" s="6">
        <v>211</v>
      </c>
      <c r="B206" s="7">
        <v>28335551</v>
      </c>
      <c r="C206" s="8" t="s">
        <v>1530</v>
      </c>
      <c r="D206" s="9" t="s">
        <v>33</v>
      </c>
      <c r="E206" s="6" t="s">
        <v>1153</v>
      </c>
      <c r="F206" s="6" t="s">
        <v>1531</v>
      </c>
      <c r="G206" s="11" t="s">
        <v>1532</v>
      </c>
      <c r="H206" s="6" t="s">
        <v>37</v>
      </c>
      <c r="I206" s="6" t="s">
        <v>38</v>
      </c>
      <c r="J206" s="12" t="s">
        <v>1469</v>
      </c>
      <c r="K206" s="12" t="s">
        <v>1533</v>
      </c>
      <c r="L206" s="9" t="s">
        <v>1534</v>
      </c>
      <c r="M206" s="9" t="s">
        <v>354</v>
      </c>
      <c r="N206" s="9" t="s">
        <v>1535</v>
      </c>
      <c r="O206" s="10" t="s">
        <v>44</v>
      </c>
      <c r="P206" s="10" t="s">
        <v>273</v>
      </c>
      <c r="Q206" s="14" t="s">
        <v>1536</v>
      </c>
      <c r="R206" s="15">
        <v>114400000</v>
      </c>
      <c r="S206" s="15">
        <v>114400000</v>
      </c>
      <c r="T206" s="16" t="s">
        <v>1537</v>
      </c>
      <c r="U206" s="10" t="s">
        <v>58</v>
      </c>
      <c r="V206" s="10" t="s">
        <v>58</v>
      </c>
      <c r="W206" s="17">
        <v>46042</v>
      </c>
      <c r="X206" s="18">
        <v>46042</v>
      </c>
      <c r="Y206" s="24">
        <v>46376</v>
      </c>
      <c r="Z206" s="24">
        <v>46376</v>
      </c>
      <c r="AA206" s="19">
        <v>40005626</v>
      </c>
      <c r="AB206" s="19" t="s">
        <v>247</v>
      </c>
      <c r="AC206" s="30" t="s">
        <v>832</v>
      </c>
      <c r="AD206" s="21" t="s">
        <v>1538</v>
      </c>
      <c r="AE206" s="41"/>
      <c r="AF206" s="41"/>
      <c r="AG206" s="42"/>
      <c r="AH206" s="42"/>
      <c r="AI206" s="42"/>
      <c r="AJ206" s="42"/>
      <c r="AK206" s="42"/>
    </row>
    <row r="207" spans="1:37" ht="51">
      <c r="A207" s="6">
        <v>212</v>
      </c>
      <c r="B207" s="7">
        <v>80088383</v>
      </c>
      <c r="C207" s="8" t="s">
        <v>1539</v>
      </c>
      <c r="D207" s="9" t="s">
        <v>33</v>
      </c>
      <c r="E207" s="6" t="s">
        <v>34</v>
      </c>
      <c r="F207" s="6" t="s">
        <v>1142</v>
      </c>
      <c r="G207" s="11" t="s">
        <v>304</v>
      </c>
      <c r="H207" s="6" t="s">
        <v>37</v>
      </c>
      <c r="I207" s="6" t="s">
        <v>38</v>
      </c>
      <c r="J207" s="12" t="s">
        <v>1540</v>
      </c>
      <c r="K207" s="12" t="s">
        <v>280</v>
      </c>
      <c r="L207" s="9" t="s">
        <v>1541</v>
      </c>
      <c r="M207" s="9" t="s">
        <v>354</v>
      </c>
      <c r="N207" s="13" t="s">
        <v>1542</v>
      </c>
      <c r="O207" s="10" t="s">
        <v>44</v>
      </c>
      <c r="P207" s="10" t="s">
        <v>215</v>
      </c>
      <c r="Q207" s="14" t="s">
        <v>1543</v>
      </c>
      <c r="R207" s="15">
        <v>110220000</v>
      </c>
      <c r="S207" s="15">
        <v>110220000</v>
      </c>
      <c r="T207" s="16" t="s">
        <v>1544</v>
      </c>
      <c r="U207" s="10" t="s">
        <v>58</v>
      </c>
      <c r="V207" s="10" t="s">
        <v>58</v>
      </c>
      <c r="W207" s="17">
        <v>46042</v>
      </c>
      <c r="X207" s="18">
        <v>46042</v>
      </c>
      <c r="Y207" s="24">
        <v>46375</v>
      </c>
      <c r="Z207" s="24">
        <v>46375</v>
      </c>
      <c r="AA207" s="19">
        <v>40004826</v>
      </c>
      <c r="AB207" s="19" t="s">
        <v>247</v>
      </c>
      <c r="AC207" s="30" t="s">
        <v>832</v>
      </c>
      <c r="AD207" s="21" t="s">
        <v>1545</v>
      </c>
      <c r="AE207" s="41"/>
      <c r="AF207" s="41"/>
      <c r="AG207" s="42"/>
      <c r="AH207" s="42"/>
      <c r="AI207" s="42"/>
      <c r="AJ207" s="42"/>
      <c r="AK207" s="42"/>
    </row>
    <row r="208" spans="1:37" ht="63.75">
      <c r="A208" s="6">
        <v>213</v>
      </c>
      <c r="B208" s="7">
        <v>1076626778</v>
      </c>
      <c r="C208" s="8" t="s">
        <v>1546</v>
      </c>
      <c r="D208" s="9" t="s">
        <v>33</v>
      </c>
      <c r="E208" s="6" t="s">
        <v>34</v>
      </c>
      <c r="F208" s="6" t="s">
        <v>1547</v>
      </c>
      <c r="G208" s="11" t="s">
        <v>36</v>
      </c>
      <c r="H208" s="6" t="s">
        <v>37</v>
      </c>
      <c r="I208" s="6" t="s">
        <v>38</v>
      </c>
      <c r="J208" s="12" t="s">
        <v>1548</v>
      </c>
      <c r="K208" s="12" t="s">
        <v>1549</v>
      </c>
      <c r="L208" s="9" t="s">
        <v>1550</v>
      </c>
      <c r="M208" s="9" t="s">
        <v>176</v>
      </c>
      <c r="N208" s="9" t="s">
        <v>1551</v>
      </c>
      <c r="O208" s="10" t="s">
        <v>44</v>
      </c>
      <c r="P208" s="10" t="s">
        <v>772</v>
      </c>
      <c r="Q208" s="14" t="s">
        <v>1552</v>
      </c>
      <c r="R208" s="15">
        <v>95700000</v>
      </c>
      <c r="S208" s="15">
        <v>95700000</v>
      </c>
      <c r="T208" s="16" t="s">
        <v>1553</v>
      </c>
      <c r="U208" s="10" t="s">
        <v>58</v>
      </c>
      <c r="V208" s="10" t="s">
        <v>58</v>
      </c>
      <c r="W208" s="17">
        <v>46041</v>
      </c>
      <c r="X208" s="18">
        <v>46041</v>
      </c>
      <c r="Y208" s="24">
        <v>46374</v>
      </c>
      <c r="Z208" s="24">
        <v>46374</v>
      </c>
      <c r="AA208" s="19">
        <v>50000726</v>
      </c>
      <c r="AB208" s="19" t="s">
        <v>47</v>
      </c>
      <c r="AC208" s="20" t="s">
        <v>44</v>
      </c>
      <c r="AD208" s="21" t="s">
        <v>1554</v>
      </c>
      <c r="AE208" s="41"/>
      <c r="AF208" s="41"/>
      <c r="AG208" s="42"/>
      <c r="AH208" s="42"/>
      <c r="AI208" s="42"/>
      <c r="AJ208" s="42"/>
      <c r="AK208" s="42"/>
    </row>
    <row r="209" spans="1:37" ht="63.75">
      <c r="A209" s="6">
        <v>214</v>
      </c>
      <c r="B209" s="7">
        <v>1140847510</v>
      </c>
      <c r="C209" s="8" t="s">
        <v>1555</v>
      </c>
      <c r="D209" s="9" t="s">
        <v>33</v>
      </c>
      <c r="E209" s="6" t="s">
        <v>1161</v>
      </c>
      <c r="F209" s="6" t="s">
        <v>1252</v>
      </c>
      <c r="G209" s="11" t="s">
        <v>1556</v>
      </c>
      <c r="H209" s="6" t="s">
        <v>37</v>
      </c>
      <c r="I209" s="6" t="s">
        <v>38</v>
      </c>
      <c r="J209" s="12" t="s">
        <v>1557</v>
      </c>
      <c r="K209" s="12" t="s">
        <v>280</v>
      </c>
      <c r="L209" s="9" t="s">
        <v>1558</v>
      </c>
      <c r="M209" s="9" t="s">
        <v>184</v>
      </c>
      <c r="N209" s="13" t="s">
        <v>1559</v>
      </c>
      <c r="O209" s="10" t="s">
        <v>44</v>
      </c>
      <c r="P209" s="10" t="s">
        <v>215</v>
      </c>
      <c r="Q209" s="14" t="s">
        <v>1560</v>
      </c>
      <c r="R209" s="15">
        <v>100000000</v>
      </c>
      <c r="S209" s="15">
        <v>100000000</v>
      </c>
      <c r="T209" s="16">
        <v>10000000</v>
      </c>
      <c r="U209" s="10" t="s">
        <v>378</v>
      </c>
      <c r="V209" s="10" t="s">
        <v>378</v>
      </c>
      <c r="W209" s="17">
        <v>46041</v>
      </c>
      <c r="X209" s="18">
        <v>46041</v>
      </c>
      <c r="Y209" s="24">
        <v>46344</v>
      </c>
      <c r="Z209" s="24">
        <v>46344</v>
      </c>
      <c r="AA209" s="19">
        <v>20007026</v>
      </c>
      <c r="AB209" s="19" t="s">
        <v>247</v>
      </c>
      <c r="AC209" s="30" t="s">
        <v>248</v>
      </c>
      <c r="AD209" s="21" t="s">
        <v>1561</v>
      </c>
      <c r="AE209" s="41"/>
      <c r="AF209" s="41"/>
      <c r="AG209" s="42"/>
      <c r="AH209" s="42"/>
      <c r="AI209" s="42"/>
      <c r="AJ209" s="42"/>
      <c r="AK209" s="42"/>
    </row>
    <row r="210" spans="1:37" ht="102">
      <c r="A210" s="6">
        <v>215</v>
      </c>
      <c r="B210" s="7">
        <v>1102391072</v>
      </c>
      <c r="C210" s="8" t="s">
        <v>1562</v>
      </c>
      <c r="D210" s="9" t="s">
        <v>33</v>
      </c>
      <c r="E210" s="6" t="s">
        <v>1153</v>
      </c>
      <c r="F210" s="6" t="s">
        <v>1154</v>
      </c>
      <c r="G210" s="11" t="s">
        <v>36</v>
      </c>
      <c r="H210" s="6" t="s">
        <v>37</v>
      </c>
      <c r="I210" s="6" t="s">
        <v>38</v>
      </c>
      <c r="J210" s="12" t="s">
        <v>1563</v>
      </c>
      <c r="K210" s="12" t="s">
        <v>231</v>
      </c>
      <c r="L210" s="9" t="s">
        <v>1436</v>
      </c>
      <c r="M210" s="9" t="s">
        <v>375</v>
      </c>
      <c r="N210" s="9" t="s">
        <v>1564</v>
      </c>
      <c r="O210" s="10" t="s">
        <v>44</v>
      </c>
      <c r="P210" s="10" t="s">
        <v>1565</v>
      </c>
      <c r="Q210" s="14" t="s">
        <v>1208</v>
      </c>
      <c r="R210" s="15">
        <v>45825219</v>
      </c>
      <c r="S210" s="15">
        <v>45825219</v>
      </c>
      <c r="T210" s="16">
        <v>5091691</v>
      </c>
      <c r="U210" s="10" t="s">
        <v>319</v>
      </c>
      <c r="V210" s="10" t="s">
        <v>319</v>
      </c>
      <c r="W210" s="17">
        <v>46042</v>
      </c>
      <c r="X210" s="18">
        <v>46042</v>
      </c>
      <c r="Y210" s="24">
        <v>46314</v>
      </c>
      <c r="Z210" s="24">
        <v>46314</v>
      </c>
      <c r="AA210" s="19">
        <v>80014826</v>
      </c>
      <c r="AB210" s="19" t="s">
        <v>47</v>
      </c>
      <c r="AC210" s="20" t="s">
        <v>44</v>
      </c>
      <c r="AD210" s="21" t="s">
        <v>1566</v>
      </c>
      <c r="AE210" s="41"/>
      <c r="AF210" s="41"/>
      <c r="AG210" s="42"/>
      <c r="AH210" s="42"/>
      <c r="AI210" s="42"/>
      <c r="AJ210" s="42"/>
      <c r="AK210" s="42"/>
    </row>
    <row r="211" spans="1:37" ht="76.5">
      <c r="A211" s="6">
        <v>216</v>
      </c>
      <c r="B211" s="7">
        <v>80811863</v>
      </c>
      <c r="C211" s="8" t="s">
        <v>1567</v>
      </c>
      <c r="D211" s="9" t="s">
        <v>33</v>
      </c>
      <c r="E211" s="6" t="s">
        <v>34</v>
      </c>
      <c r="F211" s="6" t="s">
        <v>1142</v>
      </c>
      <c r="G211" s="11" t="s">
        <v>521</v>
      </c>
      <c r="H211" s="6" t="s">
        <v>85</v>
      </c>
      <c r="I211" s="6" t="s">
        <v>44</v>
      </c>
      <c r="J211" s="12" t="s">
        <v>44</v>
      </c>
      <c r="K211" s="12" t="s">
        <v>1568</v>
      </c>
      <c r="L211" s="23" t="s">
        <v>1569</v>
      </c>
      <c r="M211" s="9" t="s">
        <v>184</v>
      </c>
      <c r="N211" s="13" t="s">
        <v>1570</v>
      </c>
      <c r="O211" s="10" t="s">
        <v>44</v>
      </c>
      <c r="P211" s="10" t="s">
        <v>1571</v>
      </c>
      <c r="Q211" s="14" t="s">
        <v>1572</v>
      </c>
      <c r="R211" s="15">
        <v>49500000</v>
      </c>
      <c r="S211" s="15">
        <v>49500000</v>
      </c>
      <c r="T211" s="16">
        <v>4500000</v>
      </c>
      <c r="U211" s="10" t="s">
        <v>58</v>
      </c>
      <c r="V211" s="10" t="s">
        <v>58</v>
      </c>
      <c r="W211" s="17">
        <v>46041</v>
      </c>
      <c r="X211" s="18">
        <v>46041</v>
      </c>
      <c r="Y211" s="24">
        <v>46374</v>
      </c>
      <c r="Z211" s="24">
        <v>46374</v>
      </c>
      <c r="AA211" s="19">
        <v>20001826</v>
      </c>
      <c r="AB211" s="19" t="s">
        <v>47</v>
      </c>
      <c r="AC211" s="20" t="s">
        <v>44</v>
      </c>
      <c r="AD211" s="21" t="s">
        <v>1573</v>
      </c>
      <c r="AE211" s="41"/>
      <c r="AF211" s="41"/>
      <c r="AG211" s="42"/>
      <c r="AH211" s="42"/>
      <c r="AI211" s="42"/>
      <c r="AJ211" s="42"/>
      <c r="AK211" s="42"/>
    </row>
    <row r="212" spans="1:37" ht="38.25">
      <c r="A212" s="6">
        <v>217</v>
      </c>
      <c r="B212" s="7">
        <v>1013620619</v>
      </c>
      <c r="C212" s="8" t="s">
        <v>1574</v>
      </c>
      <c r="D212" s="9" t="s">
        <v>33</v>
      </c>
      <c r="E212" s="6" t="s">
        <v>34</v>
      </c>
      <c r="F212" s="6" t="s">
        <v>1142</v>
      </c>
      <c r="G212" s="11" t="s">
        <v>1575</v>
      </c>
      <c r="H212" s="6" t="s">
        <v>37</v>
      </c>
      <c r="I212" s="6" t="s">
        <v>38</v>
      </c>
      <c r="J212" s="12" t="s">
        <v>1469</v>
      </c>
      <c r="K212" s="12" t="s">
        <v>1576</v>
      </c>
      <c r="L212" s="9" t="s">
        <v>1577</v>
      </c>
      <c r="M212" s="9" t="s">
        <v>184</v>
      </c>
      <c r="N212" s="13" t="s">
        <v>1578</v>
      </c>
      <c r="O212" s="10" t="s">
        <v>44</v>
      </c>
      <c r="P212" s="10" t="s">
        <v>1579</v>
      </c>
      <c r="Q212" s="14" t="s">
        <v>1580</v>
      </c>
      <c r="R212" s="15">
        <v>39000000</v>
      </c>
      <c r="S212" s="15">
        <v>39000000</v>
      </c>
      <c r="T212" s="16">
        <v>6500000</v>
      </c>
      <c r="U212" s="10" t="s">
        <v>136</v>
      </c>
      <c r="V212" s="10" t="s">
        <v>136</v>
      </c>
      <c r="W212" s="17">
        <v>46042</v>
      </c>
      <c r="X212" s="18">
        <v>46042</v>
      </c>
      <c r="Y212" s="17">
        <v>46222</v>
      </c>
      <c r="Z212" s="17">
        <v>46222</v>
      </c>
      <c r="AA212" s="19">
        <v>20005126</v>
      </c>
      <c r="AB212" s="19" t="s">
        <v>47</v>
      </c>
      <c r="AC212" s="20" t="s">
        <v>44</v>
      </c>
      <c r="AD212" s="21" t="s">
        <v>1581</v>
      </c>
      <c r="AE212" s="41"/>
      <c r="AF212" s="41"/>
      <c r="AG212" s="42"/>
      <c r="AH212" s="42"/>
      <c r="AI212" s="42"/>
      <c r="AJ212" s="42"/>
      <c r="AK212" s="42"/>
    </row>
    <row r="213" spans="1:37" ht="76.5">
      <c r="A213" s="6">
        <v>218</v>
      </c>
      <c r="B213" s="7">
        <v>1094925872</v>
      </c>
      <c r="C213" s="8" t="s">
        <v>1582</v>
      </c>
      <c r="D213" s="9" t="s">
        <v>33</v>
      </c>
      <c r="E213" s="6" t="s">
        <v>1409</v>
      </c>
      <c r="F213" s="6" t="s">
        <v>1583</v>
      </c>
      <c r="G213" s="11" t="s">
        <v>36</v>
      </c>
      <c r="H213" s="6" t="s">
        <v>37</v>
      </c>
      <c r="I213" s="6" t="s">
        <v>38</v>
      </c>
      <c r="J213" s="12" t="s">
        <v>1584</v>
      </c>
      <c r="K213" s="12" t="s">
        <v>231</v>
      </c>
      <c r="L213" s="9" t="s">
        <v>1436</v>
      </c>
      <c r="M213" s="9" t="s">
        <v>375</v>
      </c>
      <c r="N213" s="13" t="s">
        <v>1585</v>
      </c>
      <c r="O213" s="10" t="s">
        <v>44</v>
      </c>
      <c r="P213" s="10" t="s">
        <v>1565</v>
      </c>
      <c r="Q213" s="14" t="s">
        <v>1586</v>
      </c>
      <c r="R213" s="15">
        <v>40733528</v>
      </c>
      <c r="S213" s="15">
        <v>40733528</v>
      </c>
      <c r="T213" s="16">
        <v>5091691</v>
      </c>
      <c r="U213" s="10" t="s">
        <v>46</v>
      </c>
      <c r="V213" s="10" t="s">
        <v>46</v>
      </c>
      <c r="W213" s="17">
        <v>46038</v>
      </c>
      <c r="X213" s="18">
        <v>46048</v>
      </c>
      <c r="Y213" s="17">
        <v>46280</v>
      </c>
      <c r="Z213" s="17">
        <v>46280</v>
      </c>
      <c r="AA213" s="19">
        <v>80016026</v>
      </c>
      <c r="AB213" s="19" t="s">
        <v>47</v>
      </c>
      <c r="AC213" s="20" t="s">
        <v>44</v>
      </c>
      <c r="AD213" s="21" t="s">
        <v>1587</v>
      </c>
      <c r="AE213" s="41"/>
      <c r="AF213" s="41"/>
      <c r="AG213" s="42"/>
      <c r="AH213" s="42"/>
      <c r="AI213" s="42"/>
      <c r="AJ213" s="42"/>
      <c r="AK213" s="42"/>
    </row>
    <row r="214" spans="1:37" ht="63.75">
      <c r="A214" s="6">
        <v>219</v>
      </c>
      <c r="B214" s="7">
        <v>1020729897</v>
      </c>
      <c r="C214" s="8" t="s">
        <v>1588</v>
      </c>
      <c r="D214" s="9" t="s">
        <v>33</v>
      </c>
      <c r="E214" s="6" t="s">
        <v>34</v>
      </c>
      <c r="F214" s="6" t="s">
        <v>1142</v>
      </c>
      <c r="G214" s="11" t="s">
        <v>521</v>
      </c>
      <c r="H214" s="6" t="s">
        <v>37</v>
      </c>
      <c r="I214" s="6" t="s">
        <v>38</v>
      </c>
      <c r="J214" s="12" t="s">
        <v>1469</v>
      </c>
      <c r="K214" s="12" t="s">
        <v>1589</v>
      </c>
      <c r="L214" s="23" t="s">
        <v>1590</v>
      </c>
      <c r="M214" s="9" t="s">
        <v>389</v>
      </c>
      <c r="N214" s="13" t="s">
        <v>1591</v>
      </c>
      <c r="O214" s="10" t="s">
        <v>44</v>
      </c>
      <c r="P214" s="10" t="s">
        <v>1592</v>
      </c>
      <c r="Q214" s="14" t="s">
        <v>908</v>
      </c>
      <c r="R214" s="15">
        <v>70000000</v>
      </c>
      <c r="S214" s="15">
        <v>70000000</v>
      </c>
      <c r="T214" s="16">
        <v>10000000</v>
      </c>
      <c r="U214" s="10" t="s">
        <v>90</v>
      </c>
      <c r="V214" s="10" t="s">
        <v>90</v>
      </c>
      <c r="W214" s="17">
        <v>46042</v>
      </c>
      <c r="X214" s="18">
        <v>46042</v>
      </c>
      <c r="Y214" s="17">
        <v>46253</v>
      </c>
      <c r="Z214" s="17">
        <v>46253</v>
      </c>
      <c r="AA214" s="19">
        <v>16000526</v>
      </c>
      <c r="AB214" s="19" t="s">
        <v>247</v>
      </c>
      <c r="AC214" s="30" t="s">
        <v>392</v>
      </c>
      <c r="AD214" s="21" t="s">
        <v>1593</v>
      </c>
      <c r="AE214" s="41"/>
      <c r="AF214" s="41"/>
      <c r="AG214" s="42"/>
      <c r="AH214" s="42"/>
      <c r="AI214" s="42"/>
      <c r="AJ214" s="42"/>
      <c r="AK214" s="42"/>
    </row>
    <row r="215" spans="1:37" ht="76.5">
      <c r="A215" s="6">
        <v>220</v>
      </c>
      <c r="B215" s="7">
        <v>1112968034</v>
      </c>
      <c r="C215" s="9" t="s">
        <v>1594</v>
      </c>
      <c r="D215" s="9" t="s">
        <v>33</v>
      </c>
      <c r="E215" s="6" t="s">
        <v>1409</v>
      </c>
      <c r="F215" s="6" t="s">
        <v>1595</v>
      </c>
      <c r="G215" s="11" t="s">
        <v>102</v>
      </c>
      <c r="H215" s="6" t="s">
        <v>37</v>
      </c>
      <c r="I215" s="6" t="s">
        <v>38</v>
      </c>
      <c r="J215" s="12" t="s">
        <v>1596</v>
      </c>
      <c r="K215" s="12" t="s">
        <v>231</v>
      </c>
      <c r="L215" s="23" t="s">
        <v>1597</v>
      </c>
      <c r="M215" s="9" t="s">
        <v>375</v>
      </c>
      <c r="N215" s="9" t="s">
        <v>1598</v>
      </c>
      <c r="O215" s="10" t="s">
        <v>44</v>
      </c>
      <c r="P215" s="10" t="s">
        <v>1565</v>
      </c>
      <c r="Q215" s="14" t="s">
        <v>1586</v>
      </c>
      <c r="R215" s="15">
        <v>40733528</v>
      </c>
      <c r="S215" s="15">
        <v>40733528</v>
      </c>
      <c r="T215" s="16">
        <v>5091691</v>
      </c>
      <c r="U215" s="10" t="s">
        <v>46</v>
      </c>
      <c r="V215" s="10" t="s">
        <v>46</v>
      </c>
      <c r="W215" s="17">
        <v>46051</v>
      </c>
      <c r="X215" s="18">
        <v>46051</v>
      </c>
      <c r="Y215" s="17">
        <v>46293</v>
      </c>
      <c r="Z215" s="17">
        <v>46293</v>
      </c>
      <c r="AA215" s="19">
        <v>80016526</v>
      </c>
      <c r="AB215" s="19" t="s">
        <v>47</v>
      </c>
      <c r="AC215" s="20" t="s">
        <v>44</v>
      </c>
      <c r="AD215" s="21" t="s">
        <v>1599</v>
      </c>
      <c r="AE215" s="41"/>
      <c r="AF215" s="41"/>
      <c r="AG215" s="42"/>
      <c r="AH215" s="42"/>
      <c r="AI215" s="42"/>
      <c r="AJ215" s="42"/>
      <c r="AK215" s="42"/>
    </row>
    <row r="216" spans="1:37" ht="63.75">
      <c r="A216" s="6">
        <v>221</v>
      </c>
      <c r="B216" s="7">
        <v>7630598</v>
      </c>
      <c r="C216" s="8" t="s">
        <v>1600</v>
      </c>
      <c r="D216" s="9" t="s">
        <v>33</v>
      </c>
      <c r="E216" s="6" t="s">
        <v>1226</v>
      </c>
      <c r="F216" s="6" t="s">
        <v>1601</v>
      </c>
      <c r="G216" s="11" t="s">
        <v>521</v>
      </c>
      <c r="H216" s="6" t="s">
        <v>37</v>
      </c>
      <c r="I216" s="6" t="s">
        <v>38</v>
      </c>
      <c r="J216" s="12" t="s">
        <v>1469</v>
      </c>
      <c r="K216" s="12" t="s">
        <v>1589</v>
      </c>
      <c r="L216" s="23" t="s">
        <v>1590</v>
      </c>
      <c r="M216" s="9" t="s">
        <v>389</v>
      </c>
      <c r="N216" s="13" t="s">
        <v>1602</v>
      </c>
      <c r="O216" s="10" t="s">
        <v>44</v>
      </c>
      <c r="P216" s="10" t="s">
        <v>1592</v>
      </c>
      <c r="Q216" s="14" t="s">
        <v>908</v>
      </c>
      <c r="R216" s="15">
        <v>70000000</v>
      </c>
      <c r="S216" s="15">
        <v>70000000</v>
      </c>
      <c r="T216" s="16">
        <v>10000000</v>
      </c>
      <c r="U216" s="10" t="s">
        <v>90</v>
      </c>
      <c r="V216" s="10" t="s">
        <v>90</v>
      </c>
      <c r="W216" s="17">
        <v>46048</v>
      </c>
      <c r="X216" s="18">
        <v>46042</v>
      </c>
      <c r="Y216" s="17">
        <v>46259</v>
      </c>
      <c r="Z216" s="17">
        <v>46259</v>
      </c>
      <c r="AA216" s="19">
        <v>16000626</v>
      </c>
      <c r="AB216" s="19" t="s">
        <v>247</v>
      </c>
      <c r="AC216" s="30" t="s">
        <v>392</v>
      </c>
      <c r="AD216" s="21" t="s">
        <v>1603</v>
      </c>
      <c r="AE216" s="41"/>
      <c r="AF216" s="41"/>
      <c r="AG216" s="42"/>
      <c r="AH216" s="42"/>
      <c r="AI216" s="42"/>
      <c r="AJ216" s="42"/>
      <c r="AK216" s="42"/>
    </row>
    <row r="217" spans="1:37" ht="89.25">
      <c r="A217" s="6">
        <v>222</v>
      </c>
      <c r="B217" s="7">
        <v>1075877069</v>
      </c>
      <c r="C217" s="8" t="s">
        <v>1604</v>
      </c>
      <c r="D217" s="9" t="s">
        <v>33</v>
      </c>
      <c r="E217" s="6" t="s">
        <v>34</v>
      </c>
      <c r="F217" s="6" t="s">
        <v>1605</v>
      </c>
      <c r="G217" s="11" t="s">
        <v>647</v>
      </c>
      <c r="H217" s="6" t="s">
        <v>37</v>
      </c>
      <c r="I217" s="6" t="s">
        <v>38</v>
      </c>
      <c r="J217" s="12" t="s">
        <v>1606</v>
      </c>
      <c r="K217" s="12" t="s">
        <v>280</v>
      </c>
      <c r="L217" s="23" t="s">
        <v>1607</v>
      </c>
      <c r="M217" s="9" t="s">
        <v>184</v>
      </c>
      <c r="N217" s="13" t="s">
        <v>1608</v>
      </c>
      <c r="O217" s="10" t="s">
        <v>44</v>
      </c>
      <c r="P217" s="10" t="s">
        <v>1592</v>
      </c>
      <c r="Q217" s="14" t="s">
        <v>1609</v>
      </c>
      <c r="R217" s="15">
        <v>100000000</v>
      </c>
      <c r="S217" s="15">
        <v>100000000</v>
      </c>
      <c r="T217" s="16">
        <v>10000000</v>
      </c>
      <c r="U217" s="10" t="s">
        <v>378</v>
      </c>
      <c r="V217" s="10" t="s">
        <v>378</v>
      </c>
      <c r="W217" s="17">
        <v>46041</v>
      </c>
      <c r="X217" s="18">
        <v>46041</v>
      </c>
      <c r="Y217" s="24">
        <v>46344</v>
      </c>
      <c r="Z217" s="24">
        <v>46344</v>
      </c>
      <c r="AA217" s="19">
        <v>20006126</v>
      </c>
      <c r="AB217" s="19" t="s">
        <v>247</v>
      </c>
      <c r="AC217" s="30" t="s">
        <v>248</v>
      </c>
      <c r="AD217" s="21" t="s">
        <v>1610</v>
      </c>
      <c r="AE217" s="41"/>
      <c r="AF217" s="41"/>
      <c r="AG217" s="42"/>
      <c r="AH217" s="42"/>
      <c r="AI217" s="42"/>
      <c r="AJ217" s="42"/>
      <c r="AK217" s="42"/>
    </row>
    <row r="218" spans="1:37" ht="63.75">
      <c r="A218" s="6">
        <v>223</v>
      </c>
      <c r="B218" s="7">
        <v>1070017637</v>
      </c>
      <c r="C218" s="9" t="s">
        <v>1611</v>
      </c>
      <c r="D218" s="9" t="s">
        <v>33</v>
      </c>
      <c r="E218" s="6" t="s">
        <v>34</v>
      </c>
      <c r="F218" s="6" t="s">
        <v>122</v>
      </c>
      <c r="G218" s="11" t="s">
        <v>36</v>
      </c>
      <c r="H218" s="6" t="s">
        <v>85</v>
      </c>
      <c r="I218" s="6" t="s">
        <v>44</v>
      </c>
      <c r="J218" s="12" t="s">
        <v>44</v>
      </c>
      <c r="K218" s="12" t="s">
        <v>231</v>
      </c>
      <c r="L218" s="9" t="s">
        <v>1612</v>
      </c>
      <c r="M218" s="9" t="s">
        <v>55</v>
      </c>
      <c r="N218" s="13" t="s">
        <v>1613</v>
      </c>
      <c r="O218" s="10" t="s">
        <v>44</v>
      </c>
      <c r="P218" s="10" t="s">
        <v>1614</v>
      </c>
      <c r="Q218" s="14" t="s">
        <v>1615</v>
      </c>
      <c r="R218" s="15">
        <v>45303445</v>
      </c>
      <c r="S218" s="15">
        <v>45303445</v>
      </c>
      <c r="T218" s="16">
        <v>4118495</v>
      </c>
      <c r="U218" s="10" t="s">
        <v>58</v>
      </c>
      <c r="V218" s="10" t="s">
        <v>58</v>
      </c>
      <c r="W218" s="17">
        <v>46042</v>
      </c>
      <c r="X218" s="18">
        <v>46042</v>
      </c>
      <c r="Y218" s="24">
        <v>46375</v>
      </c>
      <c r="Z218" s="24">
        <v>46375</v>
      </c>
      <c r="AA218" s="19">
        <v>53000526</v>
      </c>
      <c r="AB218" s="19" t="s">
        <v>47</v>
      </c>
      <c r="AC218" s="20" t="s">
        <v>44</v>
      </c>
      <c r="AD218" s="21" t="s">
        <v>1616</v>
      </c>
      <c r="AE218" s="41"/>
      <c r="AF218" s="41"/>
      <c r="AG218" s="42"/>
      <c r="AH218" s="42"/>
      <c r="AI218" s="42"/>
      <c r="AJ218" s="42"/>
      <c r="AK218" s="42"/>
    </row>
    <row r="219" spans="1:37" ht="51">
      <c r="A219" s="6">
        <v>224</v>
      </c>
      <c r="B219" s="7">
        <v>78032313</v>
      </c>
      <c r="C219" s="8" t="s">
        <v>1617</v>
      </c>
      <c r="D219" s="9" t="s">
        <v>33</v>
      </c>
      <c r="E219" s="6" t="s">
        <v>1618</v>
      </c>
      <c r="F219" s="6" t="s">
        <v>1619</v>
      </c>
      <c r="G219" s="11" t="s">
        <v>102</v>
      </c>
      <c r="H219" s="6" t="s">
        <v>37</v>
      </c>
      <c r="I219" s="6" t="s">
        <v>38</v>
      </c>
      <c r="J219" s="12" t="s">
        <v>63</v>
      </c>
      <c r="K219" s="12" t="s">
        <v>1620</v>
      </c>
      <c r="L219" s="23" t="s">
        <v>1621</v>
      </c>
      <c r="M219" s="9" t="s">
        <v>1273</v>
      </c>
      <c r="N219" s="13" t="s">
        <v>1622</v>
      </c>
      <c r="O219" s="10" t="s">
        <v>44</v>
      </c>
      <c r="P219" s="10" t="s">
        <v>1623</v>
      </c>
      <c r="Q219" s="14" t="s">
        <v>1624</v>
      </c>
      <c r="R219" s="15">
        <v>84810000</v>
      </c>
      <c r="S219" s="15">
        <v>84810000</v>
      </c>
      <c r="T219" s="16" t="s">
        <v>1625</v>
      </c>
      <c r="U219" s="27">
        <v>46374</v>
      </c>
      <c r="V219" s="27">
        <v>46374</v>
      </c>
      <c r="W219" s="17">
        <v>46041</v>
      </c>
      <c r="X219" s="18">
        <v>46041</v>
      </c>
      <c r="Y219" s="24">
        <v>46374</v>
      </c>
      <c r="Z219" s="24">
        <v>46374</v>
      </c>
      <c r="AA219" s="19">
        <v>13002626</v>
      </c>
      <c r="AB219" s="19" t="s">
        <v>47</v>
      </c>
      <c r="AC219" s="20" t="s">
        <v>44</v>
      </c>
      <c r="AD219" s="21" t="s">
        <v>1626</v>
      </c>
      <c r="AE219" s="41"/>
      <c r="AF219" s="41"/>
      <c r="AG219" s="42"/>
      <c r="AH219" s="42"/>
      <c r="AI219" s="42"/>
      <c r="AJ219" s="42"/>
      <c r="AK219" s="42"/>
    </row>
    <row r="220" spans="1:37" ht="38.25">
      <c r="A220" s="6">
        <v>225</v>
      </c>
      <c r="B220" s="7">
        <v>1070957925</v>
      </c>
      <c r="C220" s="8" t="s">
        <v>1627</v>
      </c>
      <c r="D220" s="9" t="s">
        <v>33</v>
      </c>
      <c r="E220" s="6" t="s">
        <v>34</v>
      </c>
      <c r="F220" s="6" t="s">
        <v>1628</v>
      </c>
      <c r="G220" s="11" t="s">
        <v>1629</v>
      </c>
      <c r="H220" s="6" t="s">
        <v>85</v>
      </c>
      <c r="I220" s="6" t="s">
        <v>44</v>
      </c>
      <c r="J220" s="12" t="s">
        <v>44</v>
      </c>
      <c r="K220" s="12" t="s">
        <v>1346</v>
      </c>
      <c r="L220" s="23" t="s">
        <v>1630</v>
      </c>
      <c r="M220" s="9" t="s">
        <v>1273</v>
      </c>
      <c r="N220" s="9" t="s">
        <v>1631</v>
      </c>
      <c r="O220" s="10" t="s">
        <v>44</v>
      </c>
      <c r="P220" s="10" t="s">
        <v>1632</v>
      </c>
      <c r="Q220" s="14" t="s">
        <v>1633</v>
      </c>
      <c r="R220" s="15">
        <v>36300000</v>
      </c>
      <c r="S220" s="15">
        <v>36300000</v>
      </c>
      <c r="T220" s="16" t="s">
        <v>1634</v>
      </c>
      <c r="U220" s="27">
        <v>46376</v>
      </c>
      <c r="V220" s="27">
        <v>46376</v>
      </c>
      <c r="W220" s="17">
        <v>46043</v>
      </c>
      <c r="X220" s="18">
        <v>46043</v>
      </c>
      <c r="Y220" s="24">
        <v>46376</v>
      </c>
      <c r="Z220" s="24">
        <v>46376</v>
      </c>
      <c r="AA220" s="19">
        <v>13000226</v>
      </c>
      <c r="AB220" s="19" t="s">
        <v>47</v>
      </c>
      <c r="AC220" s="20" t="s">
        <v>44</v>
      </c>
      <c r="AD220" s="21" t="s">
        <v>1635</v>
      </c>
      <c r="AE220" s="41"/>
      <c r="AF220" s="41"/>
      <c r="AG220" s="42"/>
      <c r="AH220" s="42"/>
      <c r="AI220" s="42"/>
      <c r="AJ220" s="42"/>
      <c r="AK220" s="42"/>
    </row>
    <row r="221" spans="1:37" ht="76.5">
      <c r="A221" s="6">
        <v>226</v>
      </c>
      <c r="B221" s="7">
        <v>1192788673</v>
      </c>
      <c r="C221" s="8" t="s">
        <v>1636</v>
      </c>
      <c r="D221" s="9" t="s">
        <v>33</v>
      </c>
      <c r="E221" s="6" t="s">
        <v>34</v>
      </c>
      <c r="F221" s="6" t="s">
        <v>1637</v>
      </c>
      <c r="G221" s="11" t="s">
        <v>521</v>
      </c>
      <c r="H221" s="6" t="s">
        <v>85</v>
      </c>
      <c r="I221" s="6" t="s">
        <v>44</v>
      </c>
      <c r="J221" s="12" t="s">
        <v>44</v>
      </c>
      <c r="K221" s="12" t="s">
        <v>231</v>
      </c>
      <c r="L221" s="9" t="s">
        <v>1638</v>
      </c>
      <c r="M221" s="9" t="s">
        <v>184</v>
      </c>
      <c r="N221" s="13" t="s">
        <v>1639</v>
      </c>
      <c r="O221" s="10" t="s">
        <v>44</v>
      </c>
      <c r="P221" s="10" t="s">
        <v>1614</v>
      </c>
      <c r="Q221" s="14" t="s">
        <v>1640</v>
      </c>
      <c r="R221" s="15">
        <v>41000000</v>
      </c>
      <c r="S221" s="15">
        <v>41000000</v>
      </c>
      <c r="T221" s="16">
        <v>4100000</v>
      </c>
      <c r="U221" s="10" t="s">
        <v>378</v>
      </c>
      <c r="V221" s="10" t="s">
        <v>378</v>
      </c>
      <c r="W221" s="17">
        <v>46042</v>
      </c>
      <c r="X221" s="18">
        <v>46042</v>
      </c>
      <c r="Y221" s="24">
        <v>46345</v>
      </c>
      <c r="Z221" s="24">
        <v>46345</v>
      </c>
      <c r="AA221" s="19">
        <v>20006426</v>
      </c>
      <c r="AB221" s="19" t="s">
        <v>247</v>
      </c>
      <c r="AC221" s="30" t="s">
        <v>248</v>
      </c>
      <c r="AD221" s="21" t="s">
        <v>1641</v>
      </c>
      <c r="AE221" s="41"/>
      <c r="AF221" s="41"/>
      <c r="AG221" s="42"/>
      <c r="AH221" s="42"/>
      <c r="AI221" s="42"/>
      <c r="AJ221" s="42"/>
      <c r="AK221" s="42"/>
    </row>
    <row r="222" spans="1:37" ht="51">
      <c r="A222" s="6">
        <v>227</v>
      </c>
      <c r="B222" s="7">
        <v>53118409</v>
      </c>
      <c r="C222" s="8" t="s">
        <v>1642</v>
      </c>
      <c r="D222" s="9" t="s">
        <v>33</v>
      </c>
      <c r="E222" s="6" t="s">
        <v>34</v>
      </c>
      <c r="F222" s="6" t="s">
        <v>1637</v>
      </c>
      <c r="G222" s="11" t="s">
        <v>791</v>
      </c>
      <c r="H222" s="6" t="s">
        <v>37</v>
      </c>
      <c r="I222" s="6" t="s">
        <v>38</v>
      </c>
      <c r="J222" s="12" t="s">
        <v>1643</v>
      </c>
      <c r="K222" s="12" t="s">
        <v>336</v>
      </c>
      <c r="L222" s="23" t="s">
        <v>1644</v>
      </c>
      <c r="M222" s="9" t="s">
        <v>354</v>
      </c>
      <c r="N222" s="13" t="s">
        <v>1645</v>
      </c>
      <c r="O222" s="10" t="s">
        <v>44</v>
      </c>
      <c r="P222" s="10" t="s">
        <v>1646</v>
      </c>
      <c r="Q222" s="14" t="s">
        <v>1647</v>
      </c>
      <c r="R222" s="15">
        <v>86020000</v>
      </c>
      <c r="S222" s="15">
        <v>86020000</v>
      </c>
      <c r="T222" s="16">
        <v>7820000</v>
      </c>
      <c r="U222" s="10" t="s">
        <v>58</v>
      </c>
      <c r="V222" s="10" t="s">
        <v>58</v>
      </c>
      <c r="W222" s="17">
        <v>46041</v>
      </c>
      <c r="X222" s="18">
        <v>46041</v>
      </c>
      <c r="Y222" s="24">
        <v>46375</v>
      </c>
      <c r="Z222" s="24">
        <v>46375</v>
      </c>
      <c r="AA222" s="19">
        <v>40001826</v>
      </c>
      <c r="AB222" s="19" t="s">
        <v>247</v>
      </c>
      <c r="AC222" s="30" t="s">
        <v>414</v>
      </c>
      <c r="AD222" s="21" t="s">
        <v>1648</v>
      </c>
      <c r="AE222" s="41"/>
      <c r="AF222" s="41"/>
      <c r="AG222" s="42"/>
      <c r="AH222" s="42"/>
      <c r="AI222" s="42"/>
      <c r="AJ222" s="42"/>
      <c r="AK222" s="42"/>
    </row>
    <row r="223" spans="1:37" ht="38.25">
      <c r="A223" s="6">
        <v>228</v>
      </c>
      <c r="B223" s="7">
        <v>79434689</v>
      </c>
      <c r="C223" s="8" t="s">
        <v>1649</v>
      </c>
      <c r="D223" s="9" t="s">
        <v>33</v>
      </c>
      <c r="E223" s="6" t="s">
        <v>34</v>
      </c>
      <c r="F223" s="6" t="s">
        <v>1637</v>
      </c>
      <c r="G223" s="11" t="s">
        <v>1054</v>
      </c>
      <c r="H223" s="6" t="s">
        <v>37</v>
      </c>
      <c r="I223" s="6" t="s">
        <v>38</v>
      </c>
      <c r="J223" s="12" t="s">
        <v>1469</v>
      </c>
      <c r="K223" s="12" t="s">
        <v>222</v>
      </c>
      <c r="L223" s="23" t="s">
        <v>1650</v>
      </c>
      <c r="M223" s="9" t="s">
        <v>354</v>
      </c>
      <c r="N223" s="13" t="s">
        <v>1651</v>
      </c>
      <c r="O223" s="10" t="s">
        <v>44</v>
      </c>
      <c r="P223" s="10" t="s">
        <v>1452</v>
      </c>
      <c r="Q223" s="14" t="s">
        <v>1652</v>
      </c>
      <c r="R223" s="15">
        <v>56466810</v>
      </c>
      <c r="S223" s="15">
        <v>56466810</v>
      </c>
      <c r="T223" s="16">
        <v>9411135</v>
      </c>
      <c r="U223" s="10" t="s">
        <v>136</v>
      </c>
      <c r="V223" s="10" t="s">
        <v>136</v>
      </c>
      <c r="W223" s="17">
        <v>46042</v>
      </c>
      <c r="X223" s="18">
        <v>46042</v>
      </c>
      <c r="Y223" s="17">
        <v>46223</v>
      </c>
      <c r="Z223" s="17">
        <v>46223</v>
      </c>
      <c r="AA223" s="19">
        <v>40008126</v>
      </c>
      <c r="AB223" s="19" t="s">
        <v>247</v>
      </c>
      <c r="AC223" s="30" t="s">
        <v>1482</v>
      </c>
      <c r="AD223" s="21" t="s">
        <v>1653</v>
      </c>
      <c r="AE223" s="41"/>
      <c r="AF223" s="41"/>
      <c r="AG223" s="42"/>
      <c r="AH223" s="42"/>
      <c r="AI223" s="42"/>
      <c r="AJ223" s="42"/>
      <c r="AK223" s="42"/>
    </row>
    <row r="224" spans="1:37" ht="89.25">
      <c r="A224" s="6">
        <v>229</v>
      </c>
      <c r="B224" s="7">
        <v>1018505580</v>
      </c>
      <c r="C224" s="8" t="s">
        <v>1654</v>
      </c>
      <c r="D224" s="9" t="s">
        <v>33</v>
      </c>
      <c r="E224" s="6" t="s">
        <v>34</v>
      </c>
      <c r="F224" s="6" t="s">
        <v>1637</v>
      </c>
      <c r="G224" s="6" t="s">
        <v>1655</v>
      </c>
      <c r="H224" s="6" t="s">
        <v>37</v>
      </c>
      <c r="I224" s="6" t="s">
        <v>38</v>
      </c>
      <c r="J224" s="12" t="s">
        <v>1656</v>
      </c>
      <c r="K224" s="12" t="s">
        <v>455</v>
      </c>
      <c r="L224" s="23" t="s">
        <v>1657</v>
      </c>
      <c r="M224" s="9" t="s">
        <v>184</v>
      </c>
      <c r="N224" s="13" t="s">
        <v>1658</v>
      </c>
      <c r="O224" s="10" t="s">
        <v>44</v>
      </c>
      <c r="P224" s="10" t="s">
        <v>686</v>
      </c>
      <c r="Q224" s="44" t="s">
        <v>1659</v>
      </c>
      <c r="R224" s="15">
        <v>60000000</v>
      </c>
      <c r="S224" s="15">
        <v>60000000</v>
      </c>
      <c r="T224" s="16">
        <v>6000000</v>
      </c>
      <c r="U224" s="10" t="s">
        <v>378</v>
      </c>
      <c r="V224" s="10" t="s">
        <v>378</v>
      </c>
      <c r="W224" s="17">
        <v>46043</v>
      </c>
      <c r="X224" s="17">
        <v>46043</v>
      </c>
      <c r="Y224" s="24">
        <v>46346</v>
      </c>
      <c r="Z224" s="24">
        <v>46346</v>
      </c>
      <c r="AA224" s="19">
        <v>20006026</v>
      </c>
      <c r="AB224" s="19" t="s">
        <v>247</v>
      </c>
      <c r="AC224" s="30" t="s">
        <v>248</v>
      </c>
      <c r="AD224" s="21" t="s">
        <v>1660</v>
      </c>
      <c r="AE224" s="41"/>
      <c r="AF224" s="41"/>
      <c r="AG224" s="42"/>
      <c r="AH224" s="42"/>
      <c r="AI224" s="42"/>
      <c r="AJ224" s="42"/>
      <c r="AK224" s="42"/>
    </row>
    <row r="225" spans="1:37" ht="51">
      <c r="A225" s="6">
        <v>230</v>
      </c>
      <c r="B225" s="7">
        <v>38668329</v>
      </c>
      <c r="C225" s="8" t="s">
        <v>1661</v>
      </c>
      <c r="D225" s="9" t="s">
        <v>33</v>
      </c>
      <c r="E225" s="6" t="s">
        <v>34</v>
      </c>
      <c r="F225" s="6" t="s">
        <v>1637</v>
      </c>
      <c r="G225" s="11" t="s">
        <v>203</v>
      </c>
      <c r="H225" s="6" t="s">
        <v>37</v>
      </c>
      <c r="I225" s="6" t="s">
        <v>38</v>
      </c>
      <c r="J225" s="12" t="s">
        <v>1662</v>
      </c>
      <c r="K225" s="12" t="s">
        <v>944</v>
      </c>
      <c r="L225" s="23" t="s">
        <v>1663</v>
      </c>
      <c r="M225" s="9" t="s">
        <v>354</v>
      </c>
      <c r="N225" s="13" t="s">
        <v>1664</v>
      </c>
      <c r="O225" s="10" t="s">
        <v>44</v>
      </c>
      <c r="P225" s="10" t="s">
        <v>659</v>
      </c>
      <c r="Q225" s="14" t="s">
        <v>1665</v>
      </c>
      <c r="R225" s="15">
        <v>49000000</v>
      </c>
      <c r="S225" s="15">
        <f>49000000+24500000</f>
        <v>73500000</v>
      </c>
      <c r="T225" s="16" t="s">
        <v>661</v>
      </c>
      <c r="U225" s="10" t="s">
        <v>90</v>
      </c>
      <c r="V225" s="10" t="s">
        <v>1666</v>
      </c>
      <c r="W225" s="17">
        <v>46042</v>
      </c>
      <c r="X225" s="17">
        <v>46042</v>
      </c>
      <c r="Y225" s="18">
        <v>46253</v>
      </c>
      <c r="Z225" s="18">
        <v>46360</v>
      </c>
      <c r="AA225" s="19">
        <v>40002526</v>
      </c>
      <c r="AB225" s="19" t="s">
        <v>247</v>
      </c>
      <c r="AC225" s="30" t="s">
        <v>414</v>
      </c>
      <c r="AD225" s="21" t="s">
        <v>1667</v>
      </c>
      <c r="AE225" s="43" t="s">
        <v>138</v>
      </c>
      <c r="AF225" s="41"/>
      <c r="AG225" s="42"/>
      <c r="AH225" s="42"/>
      <c r="AI225" s="42"/>
      <c r="AJ225" s="42"/>
      <c r="AK225" s="42"/>
    </row>
    <row r="226" spans="1:37" ht="51">
      <c r="A226" s="6">
        <v>231</v>
      </c>
      <c r="B226" s="7">
        <v>1022395716</v>
      </c>
      <c r="C226" s="9" t="s">
        <v>1668</v>
      </c>
      <c r="D226" s="9" t="s">
        <v>33</v>
      </c>
      <c r="E226" s="6" t="s">
        <v>34</v>
      </c>
      <c r="F226" s="6" t="s">
        <v>1637</v>
      </c>
      <c r="G226" s="6" t="s">
        <v>158</v>
      </c>
      <c r="H226" s="6" t="s">
        <v>37</v>
      </c>
      <c r="I226" s="6" t="s">
        <v>38</v>
      </c>
      <c r="J226" s="12" t="s">
        <v>1669</v>
      </c>
      <c r="K226" s="12" t="s">
        <v>315</v>
      </c>
      <c r="L226" s="23" t="s">
        <v>1670</v>
      </c>
      <c r="M226" s="9" t="s">
        <v>752</v>
      </c>
      <c r="N226" s="13" t="s">
        <v>1671</v>
      </c>
      <c r="O226" s="10" t="s">
        <v>44</v>
      </c>
      <c r="P226" s="10" t="s">
        <v>309</v>
      </c>
      <c r="Q226" s="14" t="s">
        <v>1672</v>
      </c>
      <c r="R226" s="15">
        <v>74708755</v>
      </c>
      <c r="S226" s="15">
        <v>74708755</v>
      </c>
      <c r="T226" s="16" t="s">
        <v>1673</v>
      </c>
      <c r="U226" s="10" t="s">
        <v>58</v>
      </c>
      <c r="V226" s="10" t="s">
        <v>58</v>
      </c>
      <c r="W226" s="17">
        <v>46042</v>
      </c>
      <c r="X226" s="17">
        <v>46042</v>
      </c>
      <c r="Y226" s="24">
        <v>46375</v>
      </c>
      <c r="Z226" s="24">
        <v>46375</v>
      </c>
      <c r="AA226" s="19">
        <v>54002426</v>
      </c>
      <c r="AB226" s="19" t="s">
        <v>47</v>
      </c>
      <c r="AC226" s="20" t="s">
        <v>44</v>
      </c>
      <c r="AD226" s="21" t="s">
        <v>1674</v>
      </c>
      <c r="AE226" s="41"/>
      <c r="AF226" s="41"/>
      <c r="AG226" s="42"/>
      <c r="AH226" s="42"/>
      <c r="AI226" s="42"/>
      <c r="AJ226" s="42"/>
      <c r="AK226" s="42"/>
    </row>
    <row r="227" spans="1:37" ht="63.75">
      <c r="A227" s="6">
        <v>232</v>
      </c>
      <c r="B227" s="7">
        <v>46455128</v>
      </c>
      <c r="C227" s="9" t="s">
        <v>1675</v>
      </c>
      <c r="D227" s="9" t="s">
        <v>33</v>
      </c>
      <c r="E227" s="6" t="s">
        <v>1676</v>
      </c>
      <c r="F227" s="6" t="s">
        <v>1379</v>
      </c>
      <c r="G227" s="11" t="s">
        <v>566</v>
      </c>
      <c r="H227" s="6" t="s">
        <v>37</v>
      </c>
      <c r="I227" s="6" t="s">
        <v>38</v>
      </c>
      <c r="J227" s="12" t="s">
        <v>1677</v>
      </c>
      <c r="K227" s="12" t="s">
        <v>1589</v>
      </c>
      <c r="L227" s="23" t="s">
        <v>1678</v>
      </c>
      <c r="M227" s="9" t="s">
        <v>389</v>
      </c>
      <c r="N227" s="9" t="s">
        <v>1679</v>
      </c>
      <c r="O227" s="10" t="s">
        <v>44</v>
      </c>
      <c r="P227" s="10" t="s">
        <v>215</v>
      </c>
      <c r="Q227" s="14" t="s">
        <v>1680</v>
      </c>
      <c r="R227" s="15">
        <v>72333333</v>
      </c>
      <c r="S227" s="15">
        <v>72333333</v>
      </c>
      <c r="T227" s="16" t="s">
        <v>670</v>
      </c>
      <c r="U227" s="10" t="s">
        <v>1681</v>
      </c>
      <c r="V227" s="10" t="s">
        <v>1681</v>
      </c>
      <c r="W227" s="17">
        <v>46042</v>
      </c>
      <c r="X227" s="17">
        <v>46042</v>
      </c>
      <c r="Y227" s="17">
        <v>46260</v>
      </c>
      <c r="Z227" s="17">
        <v>46260</v>
      </c>
      <c r="AA227" s="19">
        <v>16004726</v>
      </c>
      <c r="AB227" s="19" t="s">
        <v>247</v>
      </c>
      <c r="AC227" s="30" t="s">
        <v>392</v>
      </c>
      <c r="AD227" s="21" t="s">
        <v>1682</v>
      </c>
      <c r="AE227" s="41"/>
      <c r="AF227" s="41"/>
      <c r="AG227" s="42"/>
      <c r="AH227" s="42"/>
      <c r="AI227" s="42"/>
      <c r="AJ227" s="42"/>
      <c r="AK227" s="42"/>
    </row>
    <row r="228" spans="1:37" ht="76.5">
      <c r="A228" s="6">
        <v>233</v>
      </c>
      <c r="B228" s="7">
        <v>1014234201</v>
      </c>
      <c r="C228" s="8" t="s">
        <v>1683</v>
      </c>
      <c r="D228" s="9" t="s">
        <v>33</v>
      </c>
      <c r="E228" s="6" t="s">
        <v>1684</v>
      </c>
      <c r="F228" s="6" t="s">
        <v>1685</v>
      </c>
      <c r="G228" s="11" t="s">
        <v>512</v>
      </c>
      <c r="H228" s="6" t="s">
        <v>37</v>
      </c>
      <c r="I228" s="6" t="s">
        <v>38</v>
      </c>
      <c r="J228" s="12" t="s">
        <v>1686</v>
      </c>
      <c r="K228" s="12" t="s">
        <v>514</v>
      </c>
      <c r="L228" s="23" t="s">
        <v>1687</v>
      </c>
      <c r="M228" s="9" t="s">
        <v>389</v>
      </c>
      <c r="N228" s="9" t="s">
        <v>1688</v>
      </c>
      <c r="O228" s="10" t="s">
        <v>44</v>
      </c>
      <c r="P228" s="10" t="s">
        <v>1689</v>
      </c>
      <c r="Q228" s="14" t="s">
        <v>1690</v>
      </c>
      <c r="R228" s="15">
        <v>84000000</v>
      </c>
      <c r="S228" s="15">
        <v>84000000</v>
      </c>
      <c r="T228" s="16" t="s">
        <v>1691</v>
      </c>
      <c r="U228" s="10" t="s">
        <v>90</v>
      </c>
      <c r="V228" s="10" t="s">
        <v>90</v>
      </c>
      <c r="W228" s="17">
        <v>46042</v>
      </c>
      <c r="X228" s="17">
        <v>46042</v>
      </c>
      <c r="Y228" s="17">
        <v>46253</v>
      </c>
      <c r="Z228" s="17">
        <v>46253</v>
      </c>
      <c r="AA228" s="19">
        <v>16002726</v>
      </c>
      <c r="AB228" s="19" t="s">
        <v>247</v>
      </c>
      <c r="AC228" s="30" t="s">
        <v>392</v>
      </c>
      <c r="AD228" s="21" t="s">
        <v>1692</v>
      </c>
      <c r="AE228" s="41"/>
      <c r="AF228" s="41"/>
      <c r="AG228" s="42"/>
      <c r="AH228" s="42"/>
      <c r="AI228" s="42"/>
      <c r="AJ228" s="42"/>
      <c r="AK228" s="42"/>
    </row>
    <row r="229" spans="1:37" ht="63.75">
      <c r="A229" s="6">
        <v>234</v>
      </c>
      <c r="B229" s="7">
        <v>53129147</v>
      </c>
      <c r="C229" s="8" t="s">
        <v>1693</v>
      </c>
      <c r="D229" s="9" t="s">
        <v>33</v>
      </c>
      <c r="E229" s="6" t="s">
        <v>34</v>
      </c>
      <c r="F229" s="6" t="s">
        <v>1637</v>
      </c>
      <c r="G229" s="11" t="s">
        <v>1694</v>
      </c>
      <c r="H229" s="6" t="s">
        <v>85</v>
      </c>
      <c r="I229" s="6" t="s">
        <v>44</v>
      </c>
      <c r="J229" s="12" t="s">
        <v>44</v>
      </c>
      <c r="K229" s="12" t="s">
        <v>1695</v>
      </c>
      <c r="L229" s="23" t="s">
        <v>1696</v>
      </c>
      <c r="M229" s="9" t="s">
        <v>354</v>
      </c>
      <c r="N229" s="13" t="s">
        <v>1697</v>
      </c>
      <c r="O229" s="10" t="s">
        <v>44</v>
      </c>
      <c r="P229" s="10" t="s">
        <v>325</v>
      </c>
      <c r="Q229" s="44" t="s">
        <v>1696</v>
      </c>
      <c r="R229" s="15">
        <v>48400000</v>
      </c>
      <c r="S229" s="15">
        <v>48400000</v>
      </c>
      <c r="T229" s="16" t="s">
        <v>1698</v>
      </c>
      <c r="U229" s="10" t="s">
        <v>58</v>
      </c>
      <c r="V229" s="10" t="s">
        <v>58</v>
      </c>
      <c r="W229" s="17">
        <v>46042</v>
      </c>
      <c r="X229" s="17">
        <v>46042</v>
      </c>
      <c r="Y229" s="24">
        <v>46375</v>
      </c>
      <c r="Z229" s="24">
        <v>46375</v>
      </c>
      <c r="AA229" s="19">
        <v>40006026</v>
      </c>
      <c r="AB229" s="19" t="s">
        <v>247</v>
      </c>
      <c r="AC229" s="30" t="s">
        <v>832</v>
      </c>
      <c r="AD229" s="21" t="s">
        <v>1699</v>
      </c>
      <c r="AE229" s="41"/>
      <c r="AF229" s="41"/>
      <c r="AG229" s="42"/>
      <c r="AH229" s="42"/>
      <c r="AI229" s="42"/>
      <c r="AJ229" s="42"/>
      <c r="AK229" s="42"/>
    </row>
    <row r="230" spans="1:37" ht="51">
      <c r="A230" s="6">
        <v>235</v>
      </c>
      <c r="B230" s="7">
        <v>46379025</v>
      </c>
      <c r="C230" s="8" t="s">
        <v>1700</v>
      </c>
      <c r="D230" s="9" t="s">
        <v>33</v>
      </c>
      <c r="E230" s="6" t="s">
        <v>1676</v>
      </c>
      <c r="F230" s="6" t="s">
        <v>1245</v>
      </c>
      <c r="G230" s="6" t="s">
        <v>1701</v>
      </c>
      <c r="H230" s="6" t="s">
        <v>37</v>
      </c>
      <c r="I230" s="6" t="s">
        <v>38</v>
      </c>
      <c r="J230" s="12" t="s">
        <v>1702</v>
      </c>
      <c r="K230" s="12" t="s">
        <v>1703</v>
      </c>
      <c r="L230" s="23" t="s">
        <v>1704</v>
      </c>
      <c r="M230" s="9" t="s">
        <v>1021</v>
      </c>
      <c r="N230" s="13" t="s">
        <v>1705</v>
      </c>
      <c r="O230" s="10" t="s">
        <v>44</v>
      </c>
      <c r="P230" s="10" t="s">
        <v>1689</v>
      </c>
      <c r="Q230" s="14" t="s">
        <v>1706</v>
      </c>
      <c r="R230" s="15">
        <v>135285656</v>
      </c>
      <c r="S230" s="15">
        <v>135285656</v>
      </c>
      <c r="T230" s="16" t="s">
        <v>1707</v>
      </c>
      <c r="U230" s="10" t="s">
        <v>1708</v>
      </c>
      <c r="V230" s="10" t="s">
        <v>1708</v>
      </c>
      <c r="W230" s="17">
        <v>46043</v>
      </c>
      <c r="X230" s="18">
        <v>46043</v>
      </c>
      <c r="Y230" s="24">
        <v>46375</v>
      </c>
      <c r="Z230" s="24">
        <v>46375</v>
      </c>
      <c r="AA230" s="19">
        <v>14000326</v>
      </c>
      <c r="AB230" s="19" t="s">
        <v>47</v>
      </c>
      <c r="AC230" s="20" t="s">
        <v>44</v>
      </c>
      <c r="AD230" s="21" t="s">
        <v>1709</v>
      </c>
      <c r="AE230" s="41"/>
      <c r="AF230" s="41"/>
      <c r="AG230" s="42"/>
      <c r="AH230" s="42"/>
      <c r="AI230" s="42"/>
      <c r="AJ230" s="42"/>
      <c r="AK230" s="42"/>
    </row>
    <row r="231" spans="1:37" ht="51">
      <c r="A231" s="6">
        <v>236</v>
      </c>
      <c r="B231" s="7">
        <v>1106889493</v>
      </c>
      <c r="C231" s="8" t="s">
        <v>1710</v>
      </c>
      <c r="D231" s="9" t="s">
        <v>33</v>
      </c>
      <c r="E231" s="6" t="s">
        <v>67</v>
      </c>
      <c r="F231" s="6" t="s">
        <v>1711</v>
      </c>
      <c r="G231" s="6" t="s">
        <v>167</v>
      </c>
      <c r="H231" s="6" t="s">
        <v>37</v>
      </c>
      <c r="I231" s="6" t="s">
        <v>38</v>
      </c>
      <c r="J231" s="12" t="s">
        <v>1712</v>
      </c>
      <c r="K231" s="12" t="s">
        <v>222</v>
      </c>
      <c r="L231" s="23" t="s">
        <v>1713</v>
      </c>
      <c r="M231" s="9" t="s">
        <v>354</v>
      </c>
      <c r="N231" s="13" t="s">
        <v>1714</v>
      </c>
      <c r="O231" s="10" t="s">
        <v>44</v>
      </c>
      <c r="P231" s="10" t="s">
        <v>225</v>
      </c>
      <c r="Q231" s="14" t="s">
        <v>1715</v>
      </c>
      <c r="R231" s="15">
        <v>56466810</v>
      </c>
      <c r="S231" s="15">
        <v>56466810</v>
      </c>
      <c r="T231" s="16" t="s">
        <v>1454</v>
      </c>
      <c r="U231" s="10" t="s">
        <v>136</v>
      </c>
      <c r="V231" s="10" t="s">
        <v>136</v>
      </c>
      <c r="W231" s="17">
        <v>46042</v>
      </c>
      <c r="X231" s="18">
        <v>46042</v>
      </c>
      <c r="Y231" s="17">
        <v>46223</v>
      </c>
      <c r="Z231" s="17">
        <v>46223</v>
      </c>
      <c r="AA231" s="19">
        <v>40007926</v>
      </c>
      <c r="AB231" s="19" t="s">
        <v>247</v>
      </c>
      <c r="AC231" s="30" t="s">
        <v>1482</v>
      </c>
      <c r="AD231" s="21" t="s">
        <v>1716</v>
      </c>
      <c r="AE231" s="41"/>
      <c r="AF231" s="41"/>
      <c r="AG231" s="42"/>
      <c r="AH231" s="42"/>
      <c r="AI231" s="42"/>
      <c r="AJ231" s="42"/>
      <c r="AK231" s="42"/>
    </row>
    <row r="232" spans="1:37" ht="63.75">
      <c r="A232" s="6">
        <v>237</v>
      </c>
      <c r="B232" s="7">
        <v>1022387548</v>
      </c>
      <c r="C232" s="9" t="s">
        <v>1717</v>
      </c>
      <c r="D232" s="9" t="s">
        <v>33</v>
      </c>
      <c r="E232" s="6" t="s">
        <v>34</v>
      </c>
      <c r="F232" s="6" t="s">
        <v>1637</v>
      </c>
      <c r="G232" s="11" t="s">
        <v>304</v>
      </c>
      <c r="H232" s="6" t="s">
        <v>37</v>
      </c>
      <c r="I232" s="6" t="s">
        <v>38</v>
      </c>
      <c r="J232" s="12" t="s">
        <v>1718</v>
      </c>
      <c r="K232" s="12" t="s">
        <v>222</v>
      </c>
      <c r="L232" s="23" t="s">
        <v>1719</v>
      </c>
      <c r="M232" s="9" t="s">
        <v>184</v>
      </c>
      <c r="N232" s="13" t="s">
        <v>1720</v>
      </c>
      <c r="O232" s="10" t="s">
        <v>44</v>
      </c>
      <c r="P232" s="10" t="s">
        <v>225</v>
      </c>
      <c r="Q232" s="14" t="s">
        <v>1721</v>
      </c>
      <c r="R232" s="15">
        <v>54000000</v>
      </c>
      <c r="S232" s="15">
        <v>54000000</v>
      </c>
      <c r="T232" s="16" t="s">
        <v>1722</v>
      </c>
      <c r="U232" s="10" t="s">
        <v>136</v>
      </c>
      <c r="V232" s="10" t="s">
        <v>136</v>
      </c>
      <c r="W232" s="17">
        <v>46042</v>
      </c>
      <c r="X232" s="18">
        <v>46042</v>
      </c>
      <c r="Y232" s="17">
        <v>46222</v>
      </c>
      <c r="Z232" s="17">
        <v>46222</v>
      </c>
      <c r="AA232" s="19">
        <v>20003726</v>
      </c>
      <c r="AB232" s="19" t="s">
        <v>47</v>
      </c>
      <c r="AC232" s="20" t="s">
        <v>44</v>
      </c>
      <c r="AD232" s="21" t="s">
        <v>1723</v>
      </c>
      <c r="AE232" s="41"/>
      <c r="AF232" s="41"/>
      <c r="AG232" s="42"/>
      <c r="AH232" s="42"/>
      <c r="AI232" s="42"/>
      <c r="AJ232" s="42"/>
      <c r="AK232" s="42"/>
    </row>
    <row r="233" spans="1:37" ht="51">
      <c r="A233" s="6">
        <v>238</v>
      </c>
      <c r="B233" s="7">
        <v>80060727</v>
      </c>
      <c r="C233" s="8" t="s">
        <v>1724</v>
      </c>
      <c r="D233" s="9" t="s">
        <v>33</v>
      </c>
      <c r="E233" s="6" t="s">
        <v>34</v>
      </c>
      <c r="F233" s="6" t="s">
        <v>1637</v>
      </c>
      <c r="G233" s="6" t="s">
        <v>440</v>
      </c>
      <c r="H233" s="6" t="s">
        <v>37</v>
      </c>
      <c r="I233" s="6" t="s">
        <v>38</v>
      </c>
      <c r="J233" s="12" t="s">
        <v>1725</v>
      </c>
      <c r="K233" s="12" t="s">
        <v>222</v>
      </c>
      <c r="L233" s="23" t="s">
        <v>1726</v>
      </c>
      <c r="M233" s="9" t="s">
        <v>354</v>
      </c>
      <c r="N233" s="13" t="s">
        <v>1727</v>
      </c>
      <c r="O233" s="10" t="s">
        <v>44</v>
      </c>
      <c r="P233" s="10" t="s">
        <v>225</v>
      </c>
      <c r="Q233" s="14" t="s">
        <v>1715</v>
      </c>
      <c r="R233" s="15">
        <v>56466810</v>
      </c>
      <c r="S233" s="15">
        <v>56466810</v>
      </c>
      <c r="T233" s="16" t="s">
        <v>1454</v>
      </c>
      <c r="U233" s="10" t="s">
        <v>136</v>
      </c>
      <c r="V233" s="10" t="s">
        <v>136</v>
      </c>
      <c r="W233" s="17">
        <v>46042</v>
      </c>
      <c r="X233" s="18">
        <v>46042</v>
      </c>
      <c r="Y233" s="17">
        <v>46223</v>
      </c>
      <c r="Z233" s="17">
        <v>46223</v>
      </c>
      <c r="AA233" s="19">
        <v>40007826</v>
      </c>
      <c r="AB233" s="19" t="s">
        <v>247</v>
      </c>
      <c r="AC233" s="30" t="s">
        <v>1482</v>
      </c>
      <c r="AD233" s="21" t="s">
        <v>1728</v>
      </c>
      <c r="AE233" s="41"/>
      <c r="AF233" s="41"/>
      <c r="AG233" s="42"/>
      <c r="AH233" s="42"/>
      <c r="AI233" s="42"/>
      <c r="AJ233" s="42"/>
      <c r="AK233" s="42"/>
    </row>
    <row r="234" spans="1:37" ht="89.25">
      <c r="A234" s="6">
        <v>239</v>
      </c>
      <c r="B234" s="7">
        <v>1012395439</v>
      </c>
      <c r="C234" s="8" t="s">
        <v>1729</v>
      </c>
      <c r="D234" s="9" t="s">
        <v>33</v>
      </c>
      <c r="E234" s="6" t="s">
        <v>34</v>
      </c>
      <c r="F234" s="6" t="s">
        <v>1637</v>
      </c>
      <c r="G234" s="6" t="s">
        <v>647</v>
      </c>
      <c r="H234" s="6" t="s">
        <v>37</v>
      </c>
      <c r="I234" s="6" t="s">
        <v>38</v>
      </c>
      <c r="J234" s="12" t="s">
        <v>1686</v>
      </c>
      <c r="K234" s="12" t="s">
        <v>1730</v>
      </c>
      <c r="L234" s="23" t="s">
        <v>1731</v>
      </c>
      <c r="M234" s="9" t="s">
        <v>184</v>
      </c>
      <c r="N234" s="13" t="s">
        <v>1732</v>
      </c>
      <c r="O234" s="10" t="s">
        <v>44</v>
      </c>
      <c r="P234" s="10" t="s">
        <v>659</v>
      </c>
      <c r="Q234" s="14" t="s">
        <v>1733</v>
      </c>
      <c r="R234" s="15">
        <v>74000000</v>
      </c>
      <c r="S234" s="15">
        <v>74000000</v>
      </c>
      <c r="T234" s="16" t="s">
        <v>1734</v>
      </c>
      <c r="U234" s="10" t="s">
        <v>378</v>
      </c>
      <c r="V234" s="10" t="s">
        <v>378</v>
      </c>
      <c r="W234" s="17">
        <v>46042</v>
      </c>
      <c r="X234" s="18">
        <v>46042</v>
      </c>
      <c r="Y234" s="24">
        <v>46345</v>
      </c>
      <c r="Z234" s="24">
        <v>46345</v>
      </c>
      <c r="AA234" s="19">
        <v>20007526</v>
      </c>
      <c r="AB234" s="19" t="s">
        <v>247</v>
      </c>
      <c r="AC234" s="30" t="s">
        <v>248</v>
      </c>
      <c r="AD234" s="21" t="s">
        <v>1735</v>
      </c>
      <c r="AE234" s="41"/>
      <c r="AF234" s="41"/>
      <c r="AG234" s="42"/>
      <c r="AH234" s="42"/>
      <c r="AI234" s="42"/>
      <c r="AJ234" s="42"/>
      <c r="AK234" s="42"/>
    </row>
    <row r="235" spans="1:37" ht="102">
      <c r="A235" s="6">
        <v>240</v>
      </c>
      <c r="B235" s="7">
        <v>12745503</v>
      </c>
      <c r="C235" s="8" t="s">
        <v>1736</v>
      </c>
      <c r="D235" s="9" t="s">
        <v>33</v>
      </c>
      <c r="E235" s="6" t="s">
        <v>1737</v>
      </c>
      <c r="F235" s="6" t="s">
        <v>1738</v>
      </c>
      <c r="G235" s="11" t="s">
        <v>102</v>
      </c>
      <c r="H235" s="6" t="s">
        <v>85</v>
      </c>
      <c r="I235" s="6" t="s">
        <v>44</v>
      </c>
      <c r="J235" s="12" t="s">
        <v>44</v>
      </c>
      <c r="K235" s="12" t="s">
        <v>455</v>
      </c>
      <c r="L235" s="23" t="s">
        <v>1739</v>
      </c>
      <c r="M235" s="9" t="s">
        <v>375</v>
      </c>
      <c r="N235" s="13" t="s">
        <v>1740</v>
      </c>
      <c r="O235" s="10" t="s">
        <v>44</v>
      </c>
      <c r="P235" s="10" t="s">
        <v>720</v>
      </c>
      <c r="Q235" s="14" t="s">
        <v>377</v>
      </c>
      <c r="R235" s="15">
        <v>45406420</v>
      </c>
      <c r="S235" s="15">
        <v>45406420</v>
      </c>
      <c r="T235" s="16" t="s">
        <v>1200</v>
      </c>
      <c r="U235" s="10" t="s">
        <v>378</v>
      </c>
      <c r="V235" s="10" t="s">
        <v>378</v>
      </c>
      <c r="W235" s="17">
        <v>46043</v>
      </c>
      <c r="X235" s="18">
        <v>46043</v>
      </c>
      <c r="Y235" s="24">
        <v>46346</v>
      </c>
      <c r="Z235" s="24">
        <v>46346</v>
      </c>
      <c r="AA235" s="19">
        <v>80003926</v>
      </c>
      <c r="AB235" s="19" t="s">
        <v>247</v>
      </c>
      <c r="AC235" s="30" t="s">
        <v>248</v>
      </c>
      <c r="AD235" s="21" t="s">
        <v>1741</v>
      </c>
      <c r="AE235" s="41"/>
      <c r="AF235" s="41"/>
      <c r="AG235" s="42"/>
      <c r="AH235" s="42"/>
      <c r="AI235" s="42"/>
      <c r="AJ235" s="42"/>
      <c r="AK235" s="42"/>
    </row>
    <row r="236" spans="1:37" ht="102">
      <c r="A236" s="6">
        <v>241</v>
      </c>
      <c r="B236" s="7">
        <v>91274441</v>
      </c>
      <c r="C236" s="8" t="s">
        <v>1742</v>
      </c>
      <c r="D236" s="9" t="s">
        <v>33</v>
      </c>
      <c r="E236" s="6" t="s">
        <v>1153</v>
      </c>
      <c r="F236" s="6" t="s">
        <v>1743</v>
      </c>
      <c r="G236" s="11" t="s">
        <v>102</v>
      </c>
      <c r="H236" s="6" t="s">
        <v>37</v>
      </c>
      <c r="I236" s="6" t="s">
        <v>38</v>
      </c>
      <c r="J236" s="12" t="s">
        <v>1744</v>
      </c>
      <c r="K236" s="6" t="s">
        <v>44</v>
      </c>
      <c r="L236" s="23" t="s">
        <v>1745</v>
      </c>
      <c r="M236" s="9" t="s">
        <v>375</v>
      </c>
      <c r="N236" s="13" t="s">
        <v>1746</v>
      </c>
      <c r="O236" s="10" t="s">
        <v>44</v>
      </c>
      <c r="P236" s="10" t="s">
        <v>640</v>
      </c>
      <c r="Q236" s="14" t="s">
        <v>1208</v>
      </c>
      <c r="R236" s="15">
        <v>45825219</v>
      </c>
      <c r="S236" s="15">
        <v>45825219</v>
      </c>
      <c r="T236" s="16" t="s">
        <v>1438</v>
      </c>
      <c r="U236" s="10" t="s">
        <v>319</v>
      </c>
      <c r="V236" s="10" t="s">
        <v>319</v>
      </c>
      <c r="W236" s="18">
        <v>46043</v>
      </c>
      <c r="X236" s="18">
        <v>46074</v>
      </c>
      <c r="Y236" s="24">
        <v>46315</v>
      </c>
      <c r="Z236" s="24">
        <v>46315</v>
      </c>
      <c r="AA236" s="19">
        <v>80015226</v>
      </c>
      <c r="AB236" s="19" t="s">
        <v>47</v>
      </c>
      <c r="AC236" s="20" t="s">
        <v>44</v>
      </c>
      <c r="AD236" s="21" t="s">
        <v>1747</v>
      </c>
      <c r="AE236" s="41"/>
      <c r="AF236" s="41"/>
      <c r="AG236" s="42"/>
      <c r="AH236" s="42"/>
      <c r="AI236" s="42"/>
      <c r="AJ236" s="42"/>
      <c r="AK236" s="42"/>
    </row>
    <row r="237" spans="1:37" ht="63.75">
      <c r="A237" s="6">
        <v>242</v>
      </c>
      <c r="B237" s="7">
        <v>52287497</v>
      </c>
      <c r="C237" s="8" t="s">
        <v>1748</v>
      </c>
      <c r="D237" s="9" t="s">
        <v>33</v>
      </c>
      <c r="E237" s="6" t="s">
        <v>34</v>
      </c>
      <c r="F237" s="6" t="s">
        <v>1637</v>
      </c>
      <c r="G237" s="6" t="s">
        <v>1532</v>
      </c>
      <c r="H237" s="6" t="s">
        <v>37</v>
      </c>
      <c r="I237" s="6" t="s">
        <v>38</v>
      </c>
      <c r="J237" s="12" t="s">
        <v>1749</v>
      </c>
      <c r="K237" s="12" t="s">
        <v>270</v>
      </c>
      <c r="L237" s="23" t="s">
        <v>1750</v>
      </c>
      <c r="M237" s="9" t="s">
        <v>354</v>
      </c>
      <c r="N237" s="13" t="s">
        <v>1751</v>
      </c>
      <c r="O237" s="10" t="s">
        <v>44</v>
      </c>
      <c r="P237" s="10" t="s">
        <v>273</v>
      </c>
      <c r="Q237" s="14" t="s">
        <v>1752</v>
      </c>
      <c r="R237" s="15">
        <v>114400000</v>
      </c>
      <c r="S237" s="15">
        <v>114400000</v>
      </c>
      <c r="T237" s="16" t="s">
        <v>1537</v>
      </c>
      <c r="U237" s="10" t="s">
        <v>58</v>
      </c>
      <c r="V237" s="10" t="s">
        <v>58</v>
      </c>
      <c r="W237" s="18">
        <v>46045</v>
      </c>
      <c r="X237" s="18">
        <v>46045</v>
      </c>
      <c r="Y237" s="27">
        <v>46378</v>
      </c>
      <c r="Z237" s="27">
        <v>46378</v>
      </c>
      <c r="AA237" s="45" t="s">
        <v>1753</v>
      </c>
      <c r="AB237" s="19" t="s">
        <v>247</v>
      </c>
      <c r="AC237" s="20" t="s">
        <v>1754</v>
      </c>
      <c r="AD237" s="21" t="s">
        <v>1755</v>
      </c>
      <c r="AE237" s="41"/>
      <c r="AF237" s="41"/>
      <c r="AG237" s="42"/>
      <c r="AH237" s="42"/>
      <c r="AI237" s="42"/>
      <c r="AJ237" s="42"/>
      <c r="AK237" s="42"/>
    </row>
    <row r="238" spans="1:37" ht="63.75">
      <c r="A238" s="6">
        <v>243</v>
      </c>
      <c r="B238" s="7">
        <v>1026563784</v>
      </c>
      <c r="C238" s="8" t="s">
        <v>1756</v>
      </c>
      <c r="D238" s="9" t="s">
        <v>33</v>
      </c>
      <c r="E238" s="6" t="s">
        <v>34</v>
      </c>
      <c r="F238" s="6" t="s">
        <v>1637</v>
      </c>
      <c r="G238" s="11" t="s">
        <v>1757</v>
      </c>
      <c r="H238" s="6" t="s">
        <v>37</v>
      </c>
      <c r="I238" s="6" t="s">
        <v>38</v>
      </c>
      <c r="J238" s="12" t="s">
        <v>1656</v>
      </c>
      <c r="K238" s="12" t="s">
        <v>1589</v>
      </c>
      <c r="L238" s="23" t="s">
        <v>1758</v>
      </c>
      <c r="M238" s="9" t="s">
        <v>389</v>
      </c>
      <c r="N238" s="13" t="s">
        <v>1759</v>
      </c>
      <c r="O238" s="10" t="s">
        <v>44</v>
      </c>
      <c r="P238" s="10" t="s">
        <v>215</v>
      </c>
      <c r="Q238" s="14" t="s">
        <v>908</v>
      </c>
      <c r="R238" s="15">
        <v>70000000</v>
      </c>
      <c r="S238" s="15">
        <v>70000000</v>
      </c>
      <c r="T238" s="16" t="s">
        <v>670</v>
      </c>
      <c r="U238" s="10" t="s">
        <v>90</v>
      </c>
      <c r="V238" s="10" t="s">
        <v>90</v>
      </c>
      <c r="W238" s="17">
        <v>46042</v>
      </c>
      <c r="X238" s="18">
        <v>46042</v>
      </c>
      <c r="Y238" s="17">
        <v>46253</v>
      </c>
      <c r="Z238" s="17">
        <v>46253</v>
      </c>
      <c r="AA238" s="19">
        <v>16002226</v>
      </c>
      <c r="AB238" s="19" t="s">
        <v>247</v>
      </c>
      <c r="AC238" s="30" t="s">
        <v>392</v>
      </c>
      <c r="AD238" s="21" t="s">
        <v>1760</v>
      </c>
      <c r="AE238" s="41"/>
      <c r="AF238" s="41"/>
      <c r="AG238" s="42"/>
      <c r="AH238" s="42"/>
      <c r="AI238" s="42"/>
      <c r="AJ238" s="42"/>
      <c r="AK238" s="42"/>
    </row>
    <row r="239" spans="1:37" ht="51">
      <c r="A239" s="6">
        <v>244</v>
      </c>
      <c r="B239" s="7">
        <v>52872434</v>
      </c>
      <c r="C239" s="8" t="s">
        <v>1761</v>
      </c>
      <c r="D239" s="9" t="s">
        <v>33</v>
      </c>
      <c r="E239" s="6" t="s">
        <v>34</v>
      </c>
      <c r="F239" s="6" t="s">
        <v>1637</v>
      </c>
      <c r="G239" s="25" t="s">
        <v>1762</v>
      </c>
      <c r="H239" s="6" t="s">
        <v>37</v>
      </c>
      <c r="I239" s="6" t="s">
        <v>38</v>
      </c>
      <c r="J239" s="12" t="s">
        <v>1763</v>
      </c>
      <c r="K239" s="6" t="s">
        <v>1764</v>
      </c>
      <c r="L239" s="23" t="s">
        <v>1765</v>
      </c>
      <c r="M239" s="9" t="s">
        <v>375</v>
      </c>
      <c r="N239" s="13" t="s">
        <v>1766</v>
      </c>
      <c r="O239" s="10" t="s">
        <v>44</v>
      </c>
      <c r="P239" s="10" t="s">
        <v>659</v>
      </c>
      <c r="Q239" s="14" t="s">
        <v>1499</v>
      </c>
      <c r="R239" s="15">
        <v>81432527</v>
      </c>
      <c r="S239" s="15">
        <v>81432527</v>
      </c>
      <c r="T239" s="16" t="s">
        <v>1473</v>
      </c>
      <c r="U239" s="10" t="s">
        <v>1767</v>
      </c>
      <c r="V239" s="10" t="s">
        <v>1767</v>
      </c>
      <c r="W239" s="17">
        <v>46049</v>
      </c>
      <c r="X239" s="18">
        <v>46049</v>
      </c>
      <c r="Y239" s="24">
        <v>46382</v>
      </c>
      <c r="Z239" s="24">
        <v>46382</v>
      </c>
      <c r="AA239" s="19">
        <v>80007126</v>
      </c>
      <c r="AB239" s="19" t="s">
        <v>47</v>
      </c>
      <c r="AC239" s="20" t="s">
        <v>44</v>
      </c>
      <c r="AD239" s="21" t="s">
        <v>1768</v>
      </c>
      <c r="AE239" s="41"/>
      <c r="AF239" s="41"/>
      <c r="AG239" s="42"/>
      <c r="AH239" s="42"/>
      <c r="AI239" s="42"/>
      <c r="AJ239" s="42"/>
      <c r="AK239" s="42"/>
    </row>
    <row r="240" spans="1:37" ht="51">
      <c r="A240" s="6">
        <v>245</v>
      </c>
      <c r="B240" s="7">
        <v>1022937129</v>
      </c>
      <c r="C240" s="9" t="s">
        <v>1769</v>
      </c>
      <c r="D240" s="9" t="s">
        <v>33</v>
      </c>
      <c r="E240" s="6" t="s">
        <v>67</v>
      </c>
      <c r="F240" s="6" t="s">
        <v>1770</v>
      </c>
      <c r="G240" s="11" t="s">
        <v>102</v>
      </c>
      <c r="H240" s="6" t="s">
        <v>37</v>
      </c>
      <c r="I240" s="6" t="s">
        <v>38</v>
      </c>
      <c r="J240" s="12" t="s">
        <v>1771</v>
      </c>
      <c r="K240" s="12" t="s">
        <v>364</v>
      </c>
      <c r="L240" s="23" t="s">
        <v>1772</v>
      </c>
      <c r="M240" s="9" t="s">
        <v>752</v>
      </c>
      <c r="N240" s="13" t="s">
        <v>1773</v>
      </c>
      <c r="O240" s="10" t="s">
        <v>44</v>
      </c>
      <c r="P240" s="10" t="s">
        <v>772</v>
      </c>
      <c r="Q240" s="14" t="s">
        <v>1774</v>
      </c>
      <c r="R240" s="15">
        <v>96749983</v>
      </c>
      <c r="S240" s="15">
        <v>96749983</v>
      </c>
      <c r="T240" s="16" t="s">
        <v>1775</v>
      </c>
      <c r="U240" s="10" t="s">
        <v>58</v>
      </c>
      <c r="V240" s="10" t="s">
        <v>58</v>
      </c>
      <c r="W240" s="17">
        <v>46042</v>
      </c>
      <c r="X240" s="18">
        <v>46042</v>
      </c>
      <c r="Y240" s="24">
        <v>46375</v>
      </c>
      <c r="Z240" s="24">
        <v>46375</v>
      </c>
      <c r="AA240" s="19">
        <v>54001026</v>
      </c>
      <c r="AB240" s="19" t="s">
        <v>47</v>
      </c>
      <c r="AC240" s="20" t="s">
        <v>44</v>
      </c>
      <c r="AD240" s="21" t="s">
        <v>1776</v>
      </c>
      <c r="AE240" s="41"/>
      <c r="AF240" s="41"/>
      <c r="AG240" s="42"/>
      <c r="AH240" s="42"/>
      <c r="AI240" s="42"/>
      <c r="AJ240" s="42"/>
      <c r="AK240" s="42"/>
    </row>
    <row r="241" spans="1:37" ht="89.25">
      <c r="A241" s="6">
        <v>246</v>
      </c>
      <c r="B241" s="7">
        <v>52968490</v>
      </c>
      <c r="C241" s="8" t="s">
        <v>1777</v>
      </c>
      <c r="D241" s="9" t="s">
        <v>33</v>
      </c>
      <c r="E241" s="6" t="s">
        <v>34</v>
      </c>
      <c r="F241" s="6" t="s">
        <v>1637</v>
      </c>
      <c r="G241" s="11" t="s">
        <v>36</v>
      </c>
      <c r="H241" s="6" t="s">
        <v>37</v>
      </c>
      <c r="I241" s="6" t="s">
        <v>38</v>
      </c>
      <c r="J241" s="12" t="s">
        <v>1778</v>
      </c>
      <c r="K241" s="12" t="s">
        <v>944</v>
      </c>
      <c r="L241" s="23" t="s">
        <v>1779</v>
      </c>
      <c r="M241" s="9" t="s">
        <v>375</v>
      </c>
      <c r="N241" s="9" t="s">
        <v>1780</v>
      </c>
      <c r="O241" s="10" t="s">
        <v>44</v>
      </c>
      <c r="P241" s="10" t="s">
        <v>659</v>
      </c>
      <c r="Q241" s="14" t="s">
        <v>1781</v>
      </c>
      <c r="R241" s="15">
        <v>79060707</v>
      </c>
      <c r="S241" s="15">
        <v>79060707</v>
      </c>
      <c r="T241" s="16" t="s">
        <v>1782</v>
      </c>
      <c r="U241" s="10" t="s">
        <v>58</v>
      </c>
      <c r="V241" s="10" t="s">
        <v>58</v>
      </c>
      <c r="W241" s="17">
        <v>46043</v>
      </c>
      <c r="X241" s="18">
        <v>46043</v>
      </c>
      <c r="Y241" s="24">
        <v>46376</v>
      </c>
      <c r="Z241" s="24">
        <v>46376</v>
      </c>
      <c r="AA241" s="19">
        <v>80011526</v>
      </c>
      <c r="AB241" s="19" t="s">
        <v>47</v>
      </c>
      <c r="AC241" s="20" t="s">
        <v>44</v>
      </c>
      <c r="AD241" s="21" t="s">
        <v>1783</v>
      </c>
      <c r="AE241" s="41"/>
      <c r="AF241" s="41"/>
      <c r="AG241" s="42"/>
      <c r="AH241" s="42"/>
      <c r="AI241" s="42"/>
      <c r="AJ241" s="42"/>
      <c r="AK241" s="42"/>
    </row>
    <row r="242" spans="1:37" ht="76.5">
      <c r="A242" s="6">
        <v>247</v>
      </c>
      <c r="B242" s="7">
        <v>27204261</v>
      </c>
      <c r="C242" s="8" t="s">
        <v>1784</v>
      </c>
      <c r="D242" s="9" t="s">
        <v>33</v>
      </c>
      <c r="E242" s="6" t="s">
        <v>1737</v>
      </c>
      <c r="F242" s="6" t="s">
        <v>1785</v>
      </c>
      <c r="G242" s="11" t="s">
        <v>268</v>
      </c>
      <c r="H242" s="6" t="s">
        <v>37</v>
      </c>
      <c r="I242" s="6" t="s">
        <v>38</v>
      </c>
      <c r="J242" s="12" t="s">
        <v>1786</v>
      </c>
      <c r="K242" s="12" t="s">
        <v>1787</v>
      </c>
      <c r="L242" s="23" t="s">
        <v>1788</v>
      </c>
      <c r="M242" s="9" t="s">
        <v>184</v>
      </c>
      <c r="N242" s="13" t="s">
        <v>1789</v>
      </c>
      <c r="O242" s="10" t="s">
        <v>44</v>
      </c>
      <c r="P242" s="10" t="s">
        <v>273</v>
      </c>
      <c r="Q242" s="14" t="s">
        <v>1560</v>
      </c>
      <c r="R242" s="15">
        <v>107000000</v>
      </c>
      <c r="S242" s="15">
        <v>107000000</v>
      </c>
      <c r="T242" s="16">
        <v>10700000</v>
      </c>
      <c r="U242" s="10" t="s">
        <v>378</v>
      </c>
      <c r="V242" s="10" t="s">
        <v>378</v>
      </c>
      <c r="W242" s="17">
        <v>46043</v>
      </c>
      <c r="X242" s="18">
        <v>46043</v>
      </c>
      <c r="Y242" s="24">
        <v>46346</v>
      </c>
      <c r="Z242" s="24">
        <v>46346</v>
      </c>
      <c r="AA242" s="19">
        <v>20007126</v>
      </c>
      <c r="AB242" s="19" t="s">
        <v>247</v>
      </c>
      <c r="AC242" s="30" t="s">
        <v>248</v>
      </c>
      <c r="AD242" s="21" t="s">
        <v>1790</v>
      </c>
      <c r="AE242" s="41"/>
      <c r="AF242" s="41"/>
      <c r="AG242" s="42"/>
      <c r="AH242" s="42"/>
      <c r="AI242" s="42"/>
      <c r="AJ242" s="42"/>
      <c r="AK242" s="42"/>
    </row>
    <row r="243" spans="1:37" ht="102">
      <c r="A243" s="6">
        <v>248</v>
      </c>
      <c r="B243" s="7">
        <v>1003802820</v>
      </c>
      <c r="C243" s="8" t="s">
        <v>1791</v>
      </c>
      <c r="D243" s="9" t="s">
        <v>33</v>
      </c>
      <c r="E243" s="6" t="s">
        <v>1218</v>
      </c>
      <c r="F243" s="6" t="s">
        <v>1219</v>
      </c>
      <c r="G243" s="25" t="s">
        <v>1792</v>
      </c>
      <c r="H243" s="6" t="s">
        <v>85</v>
      </c>
      <c r="I243" s="6" t="s">
        <v>44</v>
      </c>
      <c r="J243" s="12" t="s">
        <v>44</v>
      </c>
      <c r="K243" s="6" t="s">
        <v>1196</v>
      </c>
      <c r="L243" s="23" t="s">
        <v>1793</v>
      </c>
      <c r="M243" s="9" t="s">
        <v>375</v>
      </c>
      <c r="N243" s="13" t="s">
        <v>1794</v>
      </c>
      <c r="O243" s="10" t="s">
        <v>44</v>
      </c>
      <c r="P243" s="10" t="s">
        <v>720</v>
      </c>
      <c r="Q243" s="14" t="s">
        <v>377</v>
      </c>
      <c r="R243" s="15">
        <v>45406420</v>
      </c>
      <c r="S243" s="15">
        <v>45406420</v>
      </c>
      <c r="T243" s="16" t="s">
        <v>1200</v>
      </c>
      <c r="U243" s="10" t="s">
        <v>378</v>
      </c>
      <c r="V243" s="10" t="s">
        <v>378</v>
      </c>
      <c r="W243" s="17">
        <v>46043</v>
      </c>
      <c r="X243" s="18">
        <v>46043</v>
      </c>
      <c r="Y243" s="24">
        <v>46346</v>
      </c>
      <c r="Z243" s="24">
        <v>46346</v>
      </c>
      <c r="AA243" s="19">
        <v>80004426</v>
      </c>
      <c r="AB243" s="19" t="s">
        <v>247</v>
      </c>
      <c r="AC243" s="30" t="s">
        <v>248</v>
      </c>
      <c r="AD243" s="21" t="s">
        <v>1795</v>
      </c>
      <c r="AE243" s="41"/>
      <c r="AF243" s="41"/>
      <c r="AG243" s="42"/>
      <c r="AH243" s="42"/>
      <c r="AI243" s="42"/>
      <c r="AJ243" s="42"/>
      <c r="AK243" s="42"/>
    </row>
    <row r="244" spans="1:37" ht="89.25">
      <c r="A244" s="6">
        <v>249</v>
      </c>
      <c r="B244" s="7">
        <v>1030556266</v>
      </c>
      <c r="C244" s="9" t="s">
        <v>1796</v>
      </c>
      <c r="D244" s="9" t="s">
        <v>33</v>
      </c>
      <c r="E244" s="6" t="s">
        <v>34</v>
      </c>
      <c r="F244" s="6" t="s">
        <v>1637</v>
      </c>
      <c r="G244" s="11" t="s">
        <v>268</v>
      </c>
      <c r="H244" s="6" t="s">
        <v>37</v>
      </c>
      <c r="I244" s="6" t="s">
        <v>38</v>
      </c>
      <c r="J244" s="12" t="s">
        <v>1797</v>
      </c>
      <c r="K244" s="12" t="s">
        <v>336</v>
      </c>
      <c r="L244" s="23" t="s">
        <v>1798</v>
      </c>
      <c r="M244" s="9" t="s">
        <v>42</v>
      </c>
      <c r="N244" s="13" t="s">
        <v>1799</v>
      </c>
      <c r="O244" s="10" t="s">
        <v>44</v>
      </c>
      <c r="P244" s="10" t="s">
        <v>339</v>
      </c>
      <c r="Q244" s="14" t="s">
        <v>1800</v>
      </c>
      <c r="R244" s="15">
        <v>46500000</v>
      </c>
      <c r="S244" s="15">
        <f>46500000+23250000</f>
        <v>69750000</v>
      </c>
      <c r="T244" s="16" t="s">
        <v>1801</v>
      </c>
      <c r="U244" s="10" t="s">
        <v>136</v>
      </c>
      <c r="V244" s="10" t="s">
        <v>319</v>
      </c>
      <c r="W244" s="17">
        <v>46041</v>
      </c>
      <c r="X244" s="18">
        <v>46041</v>
      </c>
      <c r="Y244" s="17">
        <v>46221</v>
      </c>
      <c r="Z244" s="18">
        <v>46313</v>
      </c>
      <c r="AA244" s="19">
        <v>52000626</v>
      </c>
      <c r="AB244" s="19" t="s">
        <v>47</v>
      </c>
      <c r="AC244" s="20" t="s">
        <v>44</v>
      </c>
      <c r="AD244" s="21" t="s">
        <v>1802</v>
      </c>
      <c r="AE244" s="43" t="s">
        <v>138</v>
      </c>
      <c r="AF244" s="41"/>
      <c r="AG244" s="42"/>
      <c r="AH244" s="42"/>
      <c r="AI244" s="42"/>
      <c r="AJ244" s="42"/>
      <c r="AK244" s="42"/>
    </row>
    <row r="245" spans="1:37" ht="38.25">
      <c r="A245" s="6">
        <v>250</v>
      </c>
      <c r="B245" s="7">
        <v>10488156</v>
      </c>
      <c r="C245" s="8" t="s">
        <v>1803</v>
      </c>
      <c r="D245" s="9" t="s">
        <v>33</v>
      </c>
      <c r="E245" s="6" t="s">
        <v>1804</v>
      </c>
      <c r="F245" s="12" t="s">
        <v>1805</v>
      </c>
      <c r="G245" s="11" t="s">
        <v>1575</v>
      </c>
      <c r="H245" s="6" t="s">
        <v>37</v>
      </c>
      <c r="I245" s="6" t="s">
        <v>38</v>
      </c>
      <c r="J245" s="12" t="s">
        <v>1806</v>
      </c>
      <c r="K245" s="46" t="s">
        <v>1807</v>
      </c>
      <c r="L245" s="23" t="s">
        <v>1808</v>
      </c>
      <c r="M245" s="9" t="s">
        <v>42</v>
      </c>
      <c r="N245" s="9" t="s">
        <v>1809</v>
      </c>
      <c r="O245" s="10" t="s">
        <v>44</v>
      </c>
      <c r="P245" s="10" t="s">
        <v>1689</v>
      </c>
      <c r="Q245" s="14" t="s">
        <v>1810</v>
      </c>
      <c r="R245" s="15">
        <v>98056000</v>
      </c>
      <c r="S245" s="15">
        <v>98056000</v>
      </c>
      <c r="T245" s="16" t="s">
        <v>1811</v>
      </c>
      <c r="U245" s="10" t="s">
        <v>46</v>
      </c>
      <c r="V245" s="10" t="s">
        <v>46</v>
      </c>
      <c r="W245" s="17">
        <v>46041</v>
      </c>
      <c r="X245" s="18">
        <v>46041</v>
      </c>
      <c r="Y245" s="17">
        <v>46283</v>
      </c>
      <c r="Z245" s="17">
        <v>46283</v>
      </c>
      <c r="AA245" s="19">
        <v>52000326</v>
      </c>
      <c r="AB245" s="19" t="s">
        <v>47</v>
      </c>
      <c r="AC245" s="20" t="s">
        <v>44</v>
      </c>
      <c r="AD245" s="21" t="s">
        <v>1812</v>
      </c>
      <c r="AE245" s="41"/>
      <c r="AF245" s="41"/>
      <c r="AG245" s="42"/>
      <c r="AH245" s="42"/>
      <c r="AI245" s="42"/>
      <c r="AJ245" s="42"/>
      <c r="AK245" s="42"/>
    </row>
    <row r="246" spans="1:37" ht="76.5">
      <c r="A246" s="6">
        <v>251</v>
      </c>
      <c r="B246" s="7">
        <v>1057572731</v>
      </c>
      <c r="C246" s="8" t="s">
        <v>1813</v>
      </c>
      <c r="D246" s="9" t="s">
        <v>33</v>
      </c>
      <c r="E246" s="6" t="s">
        <v>1676</v>
      </c>
      <c r="F246" s="6" t="s">
        <v>1245</v>
      </c>
      <c r="G246" s="11" t="s">
        <v>102</v>
      </c>
      <c r="H246" s="6" t="s">
        <v>37</v>
      </c>
      <c r="I246" s="6" t="s">
        <v>38</v>
      </c>
      <c r="J246" s="12" t="s">
        <v>1778</v>
      </c>
      <c r="K246" s="12" t="s">
        <v>1703</v>
      </c>
      <c r="L246" s="23" t="s">
        <v>1814</v>
      </c>
      <c r="M246" s="9" t="s">
        <v>1021</v>
      </c>
      <c r="N246" s="13" t="s">
        <v>1815</v>
      </c>
      <c r="O246" s="10" t="s">
        <v>44</v>
      </c>
      <c r="P246" s="10" t="s">
        <v>1689</v>
      </c>
      <c r="Q246" s="14" t="s">
        <v>1816</v>
      </c>
      <c r="R246" s="15">
        <v>135285656</v>
      </c>
      <c r="S246" s="15">
        <v>135285656</v>
      </c>
      <c r="T246" s="16" t="s">
        <v>1707</v>
      </c>
      <c r="U246" s="10" t="s">
        <v>1708</v>
      </c>
      <c r="V246" s="10" t="s">
        <v>1708</v>
      </c>
      <c r="W246" s="17">
        <v>46041</v>
      </c>
      <c r="X246" s="18">
        <v>46041</v>
      </c>
      <c r="Y246" s="24">
        <v>46373</v>
      </c>
      <c r="Z246" s="24">
        <v>46373</v>
      </c>
      <c r="AA246" s="19">
        <v>14000426</v>
      </c>
      <c r="AB246" s="19" t="s">
        <v>47</v>
      </c>
      <c r="AC246" s="20" t="s">
        <v>44</v>
      </c>
      <c r="AD246" s="21" t="s">
        <v>1817</v>
      </c>
      <c r="AE246" s="41"/>
      <c r="AF246" s="41"/>
      <c r="AG246" s="42"/>
      <c r="AH246" s="42"/>
      <c r="AI246" s="42"/>
      <c r="AJ246" s="42"/>
      <c r="AK246" s="42"/>
    </row>
    <row r="247" spans="1:37" ht="63.75">
      <c r="A247" s="6">
        <v>252</v>
      </c>
      <c r="B247" s="7">
        <v>41927926</v>
      </c>
      <c r="C247" s="8" t="s">
        <v>1818</v>
      </c>
      <c r="D247" s="9" t="s">
        <v>33</v>
      </c>
      <c r="E247" s="6" t="s">
        <v>1819</v>
      </c>
      <c r="F247" s="6" t="s">
        <v>1820</v>
      </c>
      <c r="G247" s="25" t="s">
        <v>1821</v>
      </c>
      <c r="H247" s="6" t="s">
        <v>85</v>
      </c>
      <c r="I247" s="6" t="s">
        <v>44</v>
      </c>
      <c r="J247" s="12" t="s">
        <v>44</v>
      </c>
      <c r="K247" s="6" t="s">
        <v>1196</v>
      </c>
      <c r="L247" s="23" t="s">
        <v>1822</v>
      </c>
      <c r="M247" s="9" t="s">
        <v>375</v>
      </c>
      <c r="N247" s="13" t="s">
        <v>1823</v>
      </c>
      <c r="O247" s="10" t="s">
        <v>44</v>
      </c>
      <c r="P247" s="10" t="s">
        <v>720</v>
      </c>
      <c r="Q247" s="14" t="s">
        <v>377</v>
      </c>
      <c r="R247" s="15">
        <v>40865778</v>
      </c>
      <c r="S247" s="15">
        <v>40865778</v>
      </c>
      <c r="T247" s="16" t="s">
        <v>1200</v>
      </c>
      <c r="U247" s="10" t="s">
        <v>319</v>
      </c>
      <c r="V247" s="10" t="s">
        <v>319</v>
      </c>
      <c r="W247" s="17">
        <v>46041</v>
      </c>
      <c r="X247" s="18">
        <v>46041</v>
      </c>
      <c r="Y247" s="24">
        <v>46313</v>
      </c>
      <c r="Z247" s="24">
        <v>46313</v>
      </c>
      <c r="AA247" s="19">
        <v>80002326</v>
      </c>
      <c r="AB247" s="19" t="s">
        <v>247</v>
      </c>
      <c r="AC247" s="30" t="s">
        <v>248</v>
      </c>
      <c r="AD247" s="21" t="s">
        <v>1824</v>
      </c>
      <c r="AE247" s="41"/>
      <c r="AF247" s="41"/>
      <c r="AG247" s="42"/>
      <c r="AH247" s="42"/>
      <c r="AI247" s="42"/>
      <c r="AJ247" s="42"/>
      <c r="AK247" s="42"/>
    </row>
    <row r="248" spans="1:37" ht="102">
      <c r="A248" s="6">
        <v>253</v>
      </c>
      <c r="B248" s="7">
        <v>53106149</v>
      </c>
      <c r="C248" s="8" t="s">
        <v>1825</v>
      </c>
      <c r="D248" s="9" t="s">
        <v>33</v>
      </c>
      <c r="E248" s="6" t="s">
        <v>34</v>
      </c>
      <c r="F248" s="6" t="s">
        <v>1637</v>
      </c>
      <c r="G248" s="11" t="s">
        <v>36</v>
      </c>
      <c r="H248" s="6" t="s">
        <v>37</v>
      </c>
      <c r="I248" s="6" t="s">
        <v>38</v>
      </c>
      <c r="J248" s="12" t="s">
        <v>1656</v>
      </c>
      <c r="K248" s="6" t="s">
        <v>1196</v>
      </c>
      <c r="L248" s="23" t="s">
        <v>1826</v>
      </c>
      <c r="M248" s="9" t="s">
        <v>375</v>
      </c>
      <c r="N248" s="9" t="s">
        <v>1827</v>
      </c>
      <c r="O248" s="10" t="s">
        <v>44</v>
      </c>
      <c r="P248" s="10" t="s">
        <v>686</v>
      </c>
      <c r="Q248" s="14" t="s">
        <v>1828</v>
      </c>
      <c r="R248" s="15">
        <v>54444942</v>
      </c>
      <c r="S248" s="15">
        <v>54444942</v>
      </c>
      <c r="T248" s="16" t="s">
        <v>1829</v>
      </c>
      <c r="U248" s="10" t="s">
        <v>319</v>
      </c>
      <c r="V248" s="10" t="s">
        <v>319</v>
      </c>
      <c r="W248" s="17">
        <v>46043</v>
      </c>
      <c r="X248" s="18">
        <v>46043</v>
      </c>
      <c r="Y248" s="24">
        <v>46315</v>
      </c>
      <c r="Z248" s="24">
        <v>46315</v>
      </c>
      <c r="AA248" s="19">
        <v>80009626</v>
      </c>
      <c r="AB248" s="19" t="s">
        <v>47</v>
      </c>
      <c r="AC248" s="20" t="s">
        <v>44</v>
      </c>
      <c r="AD248" s="21" t="s">
        <v>1830</v>
      </c>
      <c r="AE248" s="41"/>
      <c r="AF248" s="41"/>
      <c r="AG248" s="42"/>
      <c r="AH248" s="42"/>
      <c r="AI248" s="42"/>
      <c r="AJ248" s="42"/>
      <c r="AK248" s="42"/>
    </row>
    <row r="249" spans="1:37" ht="38.25">
      <c r="A249" s="6">
        <v>254</v>
      </c>
      <c r="B249" s="7">
        <v>1019009723</v>
      </c>
      <c r="C249" s="8" t="s">
        <v>1831</v>
      </c>
      <c r="D249" s="9" t="s">
        <v>33</v>
      </c>
      <c r="E249" s="6" t="s">
        <v>34</v>
      </c>
      <c r="F249" s="6" t="s">
        <v>1637</v>
      </c>
      <c r="G249" s="11" t="s">
        <v>1832</v>
      </c>
      <c r="H249" s="6" t="s">
        <v>37</v>
      </c>
      <c r="I249" s="6" t="s">
        <v>38</v>
      </c>
      <c r="J249" s="12" t="s">
        <v>1833</v>
      </c>
      <c r="K249" s="6" t="s">
        <v>1834</v>
      </c>
      <c r="L249" s="9" t="s">
        <v>1835</v>
      </c>
      <c r="M249" s="9" t="s">
        <v>752</v>
      </c>
      <c r="N249" s="13" t="s">
        <v>1836</v>
      </c>
      <c r="O249" s="10" t="s">
        <v>44</v>
      </c>
      <c r="P249" s="10" t="s">
        <v>1837</v>
      </c>
      <c r="Q249" s="14" t="s">
        <v>1838</v>
      </c>
      <c r="R249" s="15">
        <v>62880851</v>
      </c>
      <c r="S249" s="15">
        <v>62880851</v>
      </c>
      <c r="T249" s="16" t="s">
        <v>1839</v>
      </c>
      <c r="U249" s="10" t="s">
        <v>58</v>
      </c>
      <c r="V249" s="10" t="s">
        <v>58</v>
      </c>
      <c r="W249" s="17">
        <v>46042</v>
      </c>
      <c r="X249" s="18">
        <v>46042</v>
      </c>
      <c r="Y249" s="24">
        <v>46375</v>
      </c>
      <c r="Z249" s="24">
        <v>46375</v>
      </c>
      <c r="AA249" s="19">
        <v>54001226</v>
      </c>
      <c r="AB249" s="19" t="s">
        <v>47</v>
      </c>
      <c r="AC249" s="20" t="s">
        <v>44</v>
      </c>
      <c r="AD249" s="21" t="s">
        <v>1840</v>
      </c>
      <c r="AE249" s="41"/>
      <c r="AF249" s="41"/>
      <c r="AG249" s="42"/>
      <c r="AH249" s="42"/>
      <c r="AI249" s="42"/>
      <c r="AJ249" s="42"/>
      <c r="AK249" s="42"/>
    </row>
    <row r="250" spans="1:37" ht="51">
      <c r="A250" s="6">
        <v>255</v>
      </c>
      <c r="B250" s="7">
        <v>1018479242</v>
      </c>
      <c r="C250" s="8" t="s">
        <v>1841</v>
      </c>
      <c r="D250" s="9" t="s">
        <v>33</v>
      </c>
      <c r="E250" s="6" t="s">
        <v>1218</v>
      </c>
      <c r="F250" s="6" t="s">
        <v>1842</v>
      </c>
      <c r="G250" s="12" t="s">
        <v>1532</v>
      </c>
      <c r="H250" s="6" t="s">
        <v>37</v>
      </c>
      <c r="I250" s="6" t="s">
        <v>38</v>
      </c>
      <c r="J250" s="12" t="s">
        <v>1843</v>
      </c>
      <c r="K250" s="12" t="s">
        <v>222</v>
      </c>
      <c r="L250" s="23" t="s">
        <v>1844</v>
      </c>
      <c r="M250" s="9" t="s">
        <v>354</v>
      </c>
      <c r="N250" s="13" t="s">
        <v>1845</v>
      </c>
      <c r="O250" s="10" t="s">
        <v>44</v>
      </c>
      <c r="P250" s="10" t="s">
        <v>225</v>
      </c>
      <c r="Q250" s="14" t="s">
        <v>1846</v>
      </c>
      <c r="R250" s="15">
        <v>56466810</v>
      </c>
      <c r="S250" s="15">
        <v>56466810</v>
      </c>
      <c r="T250" s="16" t="s">
        <v>1454</v>
      </c>
      <c r="U250" s="10" t="s">
        <v>136</v>
      </c>
      <c r="V250" s="10" t="s">
        <v>136</v>
      </c>
      <c r="W250" s="17">
        <v>46042</v>
      </c>
      <c r="X250" s="18">
        <v>46042</v>
      </c>
      <c r="Y250" s="18">
        <v>46222</v>
      </c>
      <c r="Z250" s="18">
        <v>46222</v>
      </c>
      <c r="AA250" s="19">
        <v>40009226</v>
      </c>
      <c r="AB250" s="19" t="s">
        <v>247</v>
      </c>
      <c r="AC250" s="30" t="s">
        <v>1482</v>
      </c>
      <c r="AD250" s="21" t="s">
        <v>1847</v>
      </c>
      <c r="AE250" s="41"/>
      <c r="AF250" s="41"/>
      <c r="AG250" s="42"/>
      <c r="AH250" s="42"/>
      <c r="AI250" s="42"/>
      <c r="AJ250" s="42"/>
      <c r="AK250" s="42"/>
    </row>
    <row r="251" spans="1:37" ht="51">
      <c r="A251" s="6">
        <v>256</v>
      </c>
      <c r="B251" s="7">
        <v>1022971629</v>
      </c>
      <c r="C251" s="9" t="s">
        <v>1848</v>
      </c>
      <c r="D251" s="9" t="s">
        <v>33</v>
      </c>
      <c r="E251" s="6" t="s">
        <v>34</v>
      </c>
      <c r="F251" s="6" t="s">
        <v>1637</v>
      </c>
      <c r="G251" s="25" t="s">
        <v>1849</v>
      </c>
      <c r="H251" s="6" t="s">
        <v>37</v>
      </c>
      <c r="I251" s="6" t="s">
        <v>38</v>
      </c>
      <c r="J251" s="12" t="s">
        <v>1833</v>
      </c>
      <c r="K251" s="6" t="s">
        <v>1850</v>
      </c>
      <c r="L251" s="23" t="s">
        <v>1851</v>
      </c>
      <c r="M251" s="9" t="s">
        <v>752</v>
      </c>
      <c r="N251" s="13" t="s">
        <v>1852</v>
      </c>
      <c r="O251" s="10" t="s">
        <v>44</v>
      </c>
      <c r="P251" s="10" t="s">
        <v>659</v>
      </c>
      <c r="Q251" s="14" t="s">
        <v>1853</v>
      </c>
      <c r="R251" s="15">
        <v>81432527</v>
      </c>
      <c r="S251" s="15">
        <v>81432527</v>
      </c>
      <c r="T251" s="16" t="s">
        <v>1473</v>
      </c>
      <c r="U251" s="10" t="s">
        <v>58</v>
      </c>
      <c r="V251" s="10" t="s">
        <v>58</v>
      </c>
      <c r="W251" s="17">
        <v>46042</v>
      </c>
      <c r="X251" s="18">
        <v>46042</v>
      </c>
      <c r="Y251" s="24">
        <v>46375</v>
      </c>
      <c r="Z251" s="24">
        <v>46375</v>
      </c>
      <c r="AA251" s="19">
        <v>54002226</v>
      </c>
      <c r="AB251" s="19" t="s">
        <v>47</v>
      </c>
      <c r="AC251" s="20" t="s">
        <v>44</v>
      </c>
      <c r="AD251" s="21" t="s">
        <v>1854</v>
      </c>
      <c r="AE251" s="41"/>
      <c r="AF251" s="41"/>
      <c r="AG251" s="42"/>
      <c r="AH251" s="42"/>
      <c r="AI251" s="42"/>
      <c r="AJ251" s="42"/>
      <c r="AK251" s="42"/>
    </row>
    <row r="252" spans="1:37" ht="102">
      <c r="A252" s="6">
        <v>257</v>
      </c>
      <c r="B252" s="7">
        <v>1067910196</v>
      </c>
      <c r="C252" s="8" t="s">
        <v>1855</v>
      </c>
      <c r="D252" s="9" t="s">
        <v>33</v>
      </c>
      <c r="E252" s="6" t="s">
        <v>1618</v>
      </c>
      <c r="F252" s="6" t="s">
        <v>1856</v>
      </c>
      <c r="G252" s="11" t="s">
        <v>36</v>
      </c>
      <c r="H252" s="6" t="s">
        <v>37</v>
      </c>
      <c r="I252" s="6" t="s">
        <v>38</v>
      </c>
      <c r="J252" s="12" t="s">
        <v>1857</v>
      </c>
      <c r="K252" s="6" t="s">
        <v>44</v>
      </c>
      <c r="L252" s="23" t="s">
        <v>1858</v>
      </c>
      <c r="M252" s="9" t="s">
        <v>375</v>
      </c>
      <c r="N252" s="9" t="s">
        <v>1859</v>
      </c>
      <c r="O252" s="10" t="s">
        <v>44</v>
      </c>
      <c r="P252" s="10" t="s">
        <v>640</v>
      </c>
      <c r="Q252" s="14" t="s">
        <v>1860</v>
      </c>
      <c r="R252" s="15">
        <v>56008601</v>
      </c>
      <c r="S252" s="15">
        <v>56008601</v>
      </c>
      <c r="T252" s="16" t="s">
        <v>1438</v>
      </c>
      <c r="U252" s="10" t="s">
        <v>58</v>
      </c>
      <c r="V252" s="10" t="s">
        <v>58</v>
      </c>
      <c r="W252" s="17">
        <v>46045</v>
      </c>
      <c r="X252" s="18">
        <v>46045</v>
      </c>
      <c r="Y252" s="24">
        <v>46378</v>
      </c>
      <c r="Z252" s="24">
        <v>46378</v>
      </c>
      <c r="AA252" s="19">
        <v>80005126</v>
      </c>
      <c r="AB252" s="19" t="s">
        <v>247</v>
      </c>
      <c r="AC252" s="30" t="s">
        <v>248</v>
      </c>
      <c r="AD252" s="21" t="s">
        <v>1861</v>
      </c>
      <c r="AE252" s="41"/>
      <c r="AF252" s="41"/>
      <c r="AG252" s="42"/>
      <c r="AH252" s="42"/>
      <c r="AI252" s="42"/>
      <c r="AJ252" s="42"/>
      <c r="AK252" s="42"/>
    </row>
    <row r="253" spans="1:37" ht="76.5">
      <c r="A253" s="6">
        <v>258</v>
      </c>
      <c r="B253" s="7">
        <v>1026272300</v>
      </c>
      <c r="C253" s="8" t="s">
        <v>1862</v>
      </c>
      <c r="D253" s="9" t="s">
        <v>33</v>
      </c>
      <c r="E253" s="6" t="s">
        <v>34</v>
      </c>
      <c r="F253" s="6" t="s">
        <v>1637</v>
      </c>
      <c r="G253" s="11" t="s">
        <v>440</v>
      </c>
      <c r="H253" s="6" t="s">
        <v>37</v>
      </c>
      <c r="I253" s="6" t="s">
        <v>38</v>
      </c>
      <c r="J253" s="12" t="s">
        <v>1863</v>
      </c>
      <c r="K253" s="12" t="s">
        <v>222</v>
      </c>
      <c r="L253" s="23" t="s">
        <v>1864</v>
      </c>
      <c r="M253" s="9" t="s">
        <v>184</v>
      </c>
      <c r="N253" s="13" t="s">
        <v>1865</v>
      </c>
      <c r="O253" s="10" t="s">
        <v>44</v>
      </c>
      <c r="P253" s="10" t="s">
        <v>225</v>
      </c>
      <c r="Q253" s="14" t="s">
        <v>1866</v>
      </c>
      <c r="R253" s="15">
        <v>94000000</v>
      </c>
      <c r="S253" s="15">
        <v>94000000</v>
      </c>
      <c r="T253" s="16" t="s">
        <v>1867</v>
      </c>
      <c r="U253" s="10" t="s">
        <v>378</v>
      </c>
      <c r="V253" s="10" t="s">
        <v>378</v>
      </c>
      <c r="W253" s="17">
        <v>46045</v>
      </c>
      <c r="X253" s="18">
        <v>46045</v>
      </c>
      <c r="Y253" s="24">
        <v>46348</v>
      </c>
      <c r="Z253" s="24">
        <v>46348</v>
      </c>
      <c r="AA253" s="19">
        <v>20006226</v>
      </c>
      <c r="AB253" s="19" t="s">
        <v>247</v>
      </c>
      <c r="AC253" s="30" t="s">
        <v>248</v>
      </c>
      <c r="AD253" s="21" t="s">
        <v>1868</v>
      </c>
      <c r="AE253" s="41"/>
      <c r="AF253" s="41"/>
      <c r="AG253" s="42"/>
      <c r="AH253" s="42"/>
      <c r="AI253" s="42"/>
      <c r="AJ253" s="42"/>
      <c r="AK253" s="42"/>
    </row>
    <row r="254" spans="1:37" ht="51">
      <c r="A254" s="6">
        <v>259</v>
      </c>
      <c r="B254" s="7">
        <v>1070955837</v>
      </c>
      <c r="C254" s="8" t="s">
        <v>1869</v>
      </c>
      <c r="D254" s="9" t="s">
        <v>33</v>
      </c>
      <c r="E254" s="6" t="s">
        <v>34</v>
      </c>
      <c r="F254" s="6" t="s">
        <v>1628</v>
      </c>
      <c r="G254" s="6" t="s">
        <v>827</v>
      </c>
      <c r="H254" s="6" t="s">
        <v>37</v>
      </c>
      <c r="I254" s="6" t="s">
        <v>38</v>
      </c>
      <c r="J254" s="12" t="s">
        <v>1870</v>
      </c>
      <c r="K254" s="12" t="s">
        <v>336</v>
      </c>
      <c r="L254" s="23" t="s">
        <v>1871</v>
      </c>
      <c r="M254" s="9" t="s">
        <v>354</v>
      </c>
      <c r="N254" s="13" t="s">
        <v>1872</v>
      </c>
      <c r="O254" s="10" t="s">
        <v>44</v>
      </c>
      <c r="P254" s="10" t="s">
        <v>339</v>
      </c>
      <c r="Q254" s="14" t="s">
        <v>1413</v>
      </c>
      <c r="R254" s="15">
        <v>86020000</v>
      </c>
      <c r="S254" s="15">
        <v>86020000</v>
      </c>
      <c r="T254" s="16" t="s">
        <v>1873</v>
      </c>
      <c r="U254" s="10" t="s">
        <v>58</v>
      </c>
      <c r="V254" s="10" t="s">
        <v>58</v>
      </c>
      <c r="W254" s="17">
        <v>46042</v>
      </c>
      <c r="X254" s="18">
        <v>46042</v>
      </c>
      <c r="Y254" s="27">
        <v>46375</v>
      </c>
      <c r="Z254" s="27">
        <v>46375</v>
      </c>
      <c r="AA254" s="19">
        <v>40002026</v>
      </c>
      <c r="AB254" s="19" t="s">
        <v>247</v>
      </c>
      <c r="AC254" s="30" t="s">
        <v>414</v>
      </c>
      <c r="AD254" s="21" t="s">
        <v>1874</v>
      </c>
      <c r="AE254" s="41"/>
      <c r="AF254" s="41"/>
      <c r="AG254" s="42"/>
      <c r="AH254" s="42"/>
      <c r="AI254" s="42"/>
      <c r="AJ254" s="42"/>
      <c r="AK254" s="42"/>
    </row>
    <row r="255" spans="1:37" ht="51">
      <c r="A255" s="6">
        <v>260</v>
      </c>
      <c r="B255" s="9">
        <v>52996713</v>
      </c>
      <c r="C255" s="9" t="s">
        <v>1875</v>
      </c>
      <c r="D255" s="9" t="s">
        <v>33</v>
      </c>
      <c r="E255" s="6" t="s">
        <v>34</v>
      </c>
      <c r="F255" s="6" t="s">
        <v>1876</v>
      </c>
      <c r="G255" s="6" t="s">
        <v>167</v>
      </c>
      <c r="H255" s="6" t="s">
        <v>37</v>
      </c>
      <c r="I255" s="6" t="s">
        <v>38</v>
      </c>
      <c r="J255" s="12" t="s">
        <v>1656</v>
      </c>
      <c r="K255" s="12" t="s">
        <v>222</v>
      </c>
      <c r="L255" s="23" t="s">
        <v>1726</v>
      </c>
      <c r="M255" s="9" t="s">
        <v>354</v>
      </c>
      <c r="N255" s="9" t="s">
        <v>1877</v>
      </c>
      <c r="O255" s="10" t="s">
        <v>44</v>
      </c>
      <c r="P255" s="10" t="s">
        <v>225</v>
      </c>
      <c r="Q255" s="14" t="s">
        <v>1878</v>
      </c>
      <c r="R255" s="15">
        <v>56466810</v>
      </c>
      <c r="S255" s="15">
        <v>56466810</v>
      </c>
      <c r="T255" s="16" t="s">
        <v>1454</v>
      </c>
      <c r="U255" s="10" t="s">
        <v>136</v>
      </c>
      <c r="V255" s="10" t="s">
        <v>136</v>
      </c>
      <c r="W255" s="17">
        <v>46042</v>
      </c>
      <c r="X255" s="18">
        <v>46042</v>
      </c>
      <c r="Y255" s="18">
        <v>46222</v>
      </c>
      <c r="Z255" s="18">
        <v>46222</v>
      </c>
      <c r="AA255" s="19">
        <v>40008226</v>
      </c>
      <c r="AB255" s="19" t="s">
        <v>247</v>
      </c>
      <c r="AC255" s="30" t="s">
        <v>1482</v>
      </c>
      <c r="AD255" s="21" t="s">
        <v>1879</v>
      </c>
      <c r="AE255" s="43" t="s">
        <v>164</v>
      </c>
      <c r="AF255" s="43" t="s">
        <v>1880</v>
      </c>
      <c r="AG255" s="42"/>
      <c r="AH255" s="42"/>
      <c r="AI255" s="42"/>
      <c r="AJ255" s="42"/>
      <c r="AK255" s="42"/>
    </row>
    <row r="256" spans="1:37" ht="38.25">
      <c r="A256" s="6">
        <v>261</v>
      </c>
      <c r="B256" s="7">
        <v>1070987671</v>
      </c>
      <c r="C256" s="8" t="s">
        <v>1881</v>
      </c>
      <c r="D256" s="9" t="s">
        <v>33</v>
      </c>
      <c r="E256" s="6" t="s">
        <v>34</v>
      </c>
      <c r="F256" s="6" t="s">
        <v>1637</v>
      </c>
      <c r="G256" s="11" t="s">
        <v>1575</v>
      </c>
      <c r="H256" s="6" t="s">
        <v>85</v>
      </c>
      <c r="I256" s="6" t="s">
        <v>44</v>
      </c>
      <c r="J256" s="12" t="s">
        <v>44</v>
      </c>
      <c r="K256" s="12" t="s">
        <v>1695</v>
      </c>
      <c r="L256" s="23" t="s">
        <v>1882</v>
      </c>
      <c r="M256" s="9" t="s">
        <v>184</v>
      </c>
      <c r="N256" s="13" t="s">
        <v>1883</v>
      </c>
      <c r="O256" s="10" t="s">
        <v>44</v>
      </c>
      <c r="P256" s="10" t="s">
        <v>720</v>
      </c>
      <c r="Q256" s="14" t="s">
        <v>1884</v>
      </c>
      <c r="R256" s="15">
        <v>27000000</v>
      </c>
      <c r="S256" s="15">
        <v>27000000</v>
      </c>
      <c r="T256" s="16" t="s">
        <v>1885</v>
      </c>
      <c r="U256" s="10" t="s">
        <v>136</v>
      </c>
      <c r="V256" s="10" t="s">
        <v>136</v>
      </c>
      <c r="W256" s="17">
        <v>46042</v>
      </c>
      <c r="X256" s="18">
        <v>46042</v>
      </c>
      <c r="Y256" s="17">
        <v>46222</v>
      </c>
      <c r="Z256" s="17">
        <v>46222</v>
      </c>
      <c r="AA256" s="19">
        <v>20004826</v>
      </c>
      <c r="AB256" s="19" t="s">
        <v>47</v>
      </c>
      <c r="AC256" s="20" t="s">
        <v>44</v>
      </c>
      <c r="AD256" s="21" t="s">
        <v>1886</v>
      </c>
      <c r="AE256" s="41"/>
      <c r="AF256" s="41"/>
      <c r="AG256" s="42"/>
      <c r="AH256" s="42"/>
      <c r="AI256" s="42"/>
      <c r="AJ256" s="42"/>
      <c r="AK256" s="42"/>
    </row>
    <row r="257" spans="1:37" ht="51">
      <c r="A257" s="6">
        <v>262</v>
      </c>
      <c r="B257" s="7">
        <v>7175625</v>
      </c>
      <c r="C257" s="8" t="s">
        <v>1887</v>
      </c>
      <c r="D257" s="9" t="s">
        <v>33</v>
      </c>
      <c r="E257" s="6" t="s">
        <v>1676</v>
      </c>
      <c r="F257" s="6" t="s">
        <v>197</v>
      </c>
      <c r="G257" s="11" t="s">
        <v>873</v>
      </c>
      <c r="H257" s="6" t="s">
        <v>37</v>
      </c>
      <c r="I257" s="6" t="s">
        <v>38</v>
      </c>
      <c r="J257" s="12" t="s">
        <v>1888</v>
      </c>
      <c r="K257" s="12" t="s">
        <v>222</v>
      </c>
      <c r="L257" s="23" t="s">
        <v>1726</v>
      </c>
      <c r="M257" s="9" t="s">
        <v>354</v>
      </c>
      <c r="N257" s="13" t="s">
        <v>1889</v>
      </c>
      <c r="O257" s="10" t="s">
        <v>44</v>
      </c>
      <c r="P257" s="10" t="s">
        <v>225</v>
      </c>
      <c r="Q257" s="14" t="s">
        <v>1715</v>
      </c>
      <c r="R257" s="15">
        <v>56466810</v>
      </c>
      <c r="S257" s="15">
        <v>56466810</v>
      </c>
      <c r="T257" s="16" t="s">
        <v>1454</v>
      </c>
      <c r="U257" s="10" t="s">
        <v>136</v>
      </c>
      <c r="V257" s="10" t="s">
        <v>136</v>
      </c>
      <c r="W257" s="17">
        <v>46042</v>
      </c>
      <c r="X257" s="18">
        <v>46042</v>
      </c>
      <c r="Y257" s="17">
        <v>46223</v>
      </c>
      <c r="Z257" s="17">
        <v>46223</v>
      </c>
      <c r="AA257" s="19">
        <v>40008026</v>
      </c>
      <c r="AB257" s="19" t="s">
        <v>247</v>
      </c>
      <c r="AC257" s="30" t="s">
        <v>1482</v>
      </c>
      <c r="AD257" s="21" t="s">
        <v>1890</v>
      </c>
      <c r="AE257" s="41"/>
      <c r="AF257" s="41"/>
      <c r="AG257" s="42"/>
      <c r="AH257" s="42"/>
      <c r="AI257" s="42"/>
      <c r="AJ257" s="42"/>
      <c r="AK257" s="42"/>
    </row>
    <row r="258" spans="1:37" ht="76.5">
      <c r="A258" s="6">
        <v>263</v>
      </c>
      <c r="B258" s="7">
        <v>52260214</v>
      </c>
      <c r="C258" s="8" t="s">
        <v>1891</v>
      </c>
      <c r="D258" s="9" t="s">
        <v>33</v>
      </c>
      <c r="E258" s="6" t="s">
        <v>34</v>
      </c>
      <c r="F258" s="6" t="s">
        <v>1637</v>
      </c>
      <c r="G258" s="11" t="s">
        <v>819</v>
      </c>
      <c r="H258" s="6" t="s">
        <v>37</v>
      </c>
      <c r="I258" s="6" t="s">
        <v>38</v>
      </c>
      <c r="J258" s="12" t="s">
        <v>1892</v>
      </c>
      <c r="K258" s="12" t="s">
        <v>514</v>
      </c>
      <c r="L258" s="23" t="s">
        <v>1687</v>
      </c>
      <c r="M258" s="9" t="s">
        <v>389</v>
      </c>
      <c r="N258" s="13" t="s">
        <v>1893</v>
      </c>
      <c r="O258" s="10" t="s">
        <v>44</v>
      </c>
      <c r="P258" s="10" t="s">
        <v>1689</v>
      </c>
      <c r="Q258" s="14" t="s">
        <v>1690</v>
      </c>
      <c r="R258" s="15">
        <v>84000000</v>
      </c>
      <c r="S258" s="15">
        <v>84000000</v>
      </c>
      <c r="T258" s="16" t="s">
        <v>1691</v>
      </c>
      <c r="U258" s="10" t="s">
        <v>90</v>
      </c>
      <c r="V258" s="10" t="s">
        <v>90</v>
      </c>
      <c r="W258" s="17">
        <v>46048</v>
      </c>
      <c r="X258" s="18">
        <v>46048</v>
      </c>
      <c r="Y258" s="17">
        <v>46259</v>
      </c>
      <c r="Z258" s="17">
        <v>46259</v>
      </c>
      <c r="AA258" s="19">
        <v>16000826</v>
      </c>
      <c r="AB258" s="19" t="s">
        <v>247</v>
      </c>
      <c r="AC258" s="30" t="s">
        <v>392</v>
      </c>
      <c r="AD258" s="21" t="s">
        <v>1894</v>
      </c>
      <c r="AE258" s="41"/>
      <c r="AF258" s="41"/>
      <c r="AG258" s="42"/>
      <c r="AH258" s="42"/>
      <c r="AI258" s="42"/>
      <c r="AJ258" s="42"/>
      <c r="AK258" s="42"/>
    </row>
    <row r="259" spans="1:37" ht="89.25">
      <c r="A259" s="6">
        <v>264</v>
      </c>
      <c r="B259" s="7">
        <v>1073161166</v>
      </c>
      <c r="C259" s="8" t="s">
        <v>1895</v>
      </c>
      <c r="D259" s="9" t="s">
        <v>33</v>
      </c>
      <c r="E259" s="6" t="s">
        <v>34</v>
      </c>
      <c r="F259" s="6" t="s">
        <v>1637</v>
      </c>
      <c r="G259" s="6" t="s">
        <v>1896</v>
      </c>
      <c r="H259" s="6" t="s">
        <v>37</v>
      </c>
      <c r="I259" s="6" t="s">
        <v>38</v>
      </c>
      <c r="J259" s="12" t="s">
        <v>1656</v>
      </c>
      <c r="K259" s="12" t="s">
        <v>1695</v>
      </c>
      <c r="L259" s="23" t="s">
        <v>1897</v>
      </c>
      <c r="M259" s="9" t="s">
        <v>184</v>
      </c>
      <c r="N259" s="13" t="s">
        <v>1898</v>
      </c>
      <c r="O259" s="10" t="s">
        <v>44</v>
      </c>
      <c r="P259" s="10" t="s">
        <v>686</v>
      </c>
      <c r="Q259" s="14" t="s">
        <v>1899</v>
      </c>
      <c r="R259" s="15">
        <v>62000000</v>
      </c>
      <c r="S259" s="15">
        <v>62000000</v>
      </c>
      <c r="T259" s="16" t="s">
        <v>1900</v>
      </c>
      <c r="U259" s="10" t="s">
        <v>378</v>
      </c>
      <c r="V259" s="10" t="s">
        <v>378</v>
      </c>
      <c r="W259" s="17">
        <v>46045</v>
      </c>
      <c r="X259" s="18">
        <v>46045</v>
      </c>
      <c r="Y259" s="24">
        <v>46348</v>
      </c>
      <c r="Z259" s="24">
        <v>46348</v>
      </c>
      <c r="AA259" s="19">
        <v>20007426</v>
      </c>
      <c r="AB259" s="19" t="s">
        <v>247</v>
      </c>
      <c r="AC259" s="30" t="s">
        <v>248</v>
      </c>
      <c r="AD259" s="21" t="s">
        <v>1901</v>
      </c>
      <c r="AE259" s="41"/>
      <c r="AF259" s="41"/>
      <c r="AG259" s="42"/>
      <c r="AH259" s="42"/>
      <c r="AI259" s="42"/>
      <c r="AJ259" s="42"/>
      <c r="AK259" s="42"/>
    </row>
    <row r="260" spans="1:37" ht="89.25">
      <c r="A260" s="6">
        <v>265</v>
      </c>
      <c r="B260" s="7">
        <v>52647196</v>
      </c>
      <c r="C260" s="8" t="s">
        <v>1902</v>
      </c>
      <c r="D260" s="9" t="s">
        <v>33</v>
      </c>
      <c r="E260" s="6" t="s">
        <v>67</v>
      </c>
      <c r="F260" s="6" t="s">
        <v>68</v>
      </c>
      <c r="G260" s="6" t="s">
        <v>982</v>
      </c>
      <c r="H260" s="6" t="s">
        <v>37</v>
      </c>
      <c r="I260" s="6" t="s">
        <v>38</v>
      </c>
      <c r="J260" s="12" t="s">
        <v>1903</v>
      </c>
      <c r="K260" s="12" t="s">
        <v>1904</v>
      </c>
      <c r="L260" s="23" t="s">
        <v>1905</v>
      </c>
      <c r="M260" s="9" t="s">
        <v>184</v>
      </c>
      <c r="N260" s="9" t="s">
        <v>1906</v>
      </c>
      <c r="O260" s="10" t="s">
        <v>44</v>
      </c>
      <c r="P260" s="10" t="s">
        <v>215</v>
      </c>
      <c r="Q260" s="14" t="s">
        <v>1907</v>
      </c>
      <c r="R260" s="15">
        <v>100000000</v>
      </c>
      <c r="S260" s="15">
        <v>100000000</v>
      </c>
      <c r="T260" s="16" t="s">
        <v>670</v>
      </c>
      <c r="U260" s="10" t="s">
        <v>378</v>
      </c>
      <c r="V260" s="10" t="s">
        <v>378</v>
      </c>
      <c r="W260" s="17">
        <v>46042</v>
      </c>
      <c r="X260" s="18">
        <v>46042</v>
      </c>
      <c r="Y260" s="24">
        <v>46345</v>
      </c>
      <c r="Z260" s="24">
        <v>46345</v>
      </c>
      <c r="AA260" s="19">
        <v>20007726</v>
      </c>
      <c r="AB260" s="19" t="s">
        <v>247</v>
      </c>
      <c r="AC260" s="30" t="s">
        <v>248</v>
      </c>
      <c r="AD260" s="21" t="s">
        <v>1908</v>
      </c>
      <c r="AE260" s="41"/>
      <c r="AF260" s="41"/>
      <c r="AG260" s="42"/>
      <c r="AH260" s="42"/>
      <c r="AI260" s="42"/>
      <c r="AJ260" s="42"/>
      <c r="AK260" s="42"/>
    </row>
    <row r="261" spans="1:37" ht="63.75">
      <c r="A261" s="6">
        <v>266</v>
      </c>
      <c r="B261" s="7">
        <v>1032423520</v>
      </c>
      <c r="C261" s="9" t="s">
        <v>1909</v>
      </c>
      <c r="D261" s="9" t="s">
        <v>33</v>
      </c>
      <c r="E261" s="6" t="s">
        <v>34</v>
      </c>
      <c r="F261" s="6" t="s">
        <v>1142</v>
      </c>
      <c r="G261" s="11" t="s">
        <v>1034</v>
      </c>
      <c r="H261" s="6" t="s">
        <v>37</v>
      </c>
      <c r="I261" s="6" t="s">
        <v>38</v>
      </c>
      <c r="J261" s="12" t="s">
        <v>1910</v>
      </c>
      <c r="K261" s="12" t="s">
        <v>1398</v>
      </c>
      <c r="L261" s="9" t="s">
        <v>1911</v>
      </c>
      <c r="M261" s="9" t="s">
        <v>184</v>
      </c>
      <c r="N261" s="13" t="s">
        <v>1912</v>
      </c>
      <c r="O261" s="10" t="s">
        <v>44</v>
      </c>
      <c r="P261" s="10" t="s">
        <v>1282</v>
      </c>
      <c r="Q261" s="14" t="s">
        <v>1913</v>
      </c>
      <c r="R261" s="15">
        <v>37200000</v>
      </c>
      <c r="S261" s="15">
        <v>37200000</v>
      </c>
      <c r="T261" s="16">
        <v>6200000</v>
      </c>
      <c r="U261" s="10" t="s">
        <v>1351</v>
      </c>
      <c r="V261" s="10" t="s">
        <v>1351</v>
      </c>
      <c r="W261" s="17">
        <v>46042</v>
      </c>
      <c r="X261" s="18">
        <v>46042</v>
      </c>
      <c r="Y261" s="17">
        <v>46222</v>
      </c>
      <c r="Z261" s="17">
        <v>46222</v>
      </c>
      <c r="AA261" s="19">
        <v>20004526</v>
      </c>
      <c r="AB261" s="19" t="s">
        <v>47</v>
      </c>
      <c r="AC261" s="20" t="s">
        <v>44</v>
      </c>
      <c r="AD261" s="21" t="s">
        <v>1914</v>
      </c>
      <c r="AE261" s="41"/>
      <c r="AF261" s="41"/>
      <c r="AG261" s="42"/>
      <c r="AH261" s="42"/>
      <c r="AI261" s="42"/>
      <c r="AJ261" s="42"/>
      <c r="AK261" s="42"/>
    </row>
    <row r="262" spans="1:37" ht="76.5">
      <c r="A262" s="6">
        <v>267</v>
      </c>
      <c r="B262" s="7">
        <v>9910599</v>
      </c>
      <c r="C262" s="8" t="s">
        <v>1915</v>
      </c>
      <c r="D262" s="9" t="s">
        <v>33</v>
      </c>
      <c r="E262" s="6" t="s">
        <v>1100</v>
      </c>
      <c r="F262" s="6" t="s">
        <v>1916</v>
      </c>
      <c r="G262" s="11" t="s">
        <v>102</v>
      </c>
      <c r="H262" s="6" t="s">
        <v>37</v>
      </c>
      <c r="I262" s="6" t="s">
        <v>38</v>
      </c>
      <c r="J262" s="12" t="s">
        <v>1917</v>
      </c>
      <c r="K262" s="12" t="s">
        <v>1918</v>
      </c>
      <c r="L262" s="9" t="s">
        <v>1919</v>
      </c>
      <c r="M262" s="9" t="s">
        <v>375</v>
      </c>
      <c r="N262" s="13" t="s">
        <v>1920</v>
      </c>
      <c r="O262" s="10" t="s">
        <v>44</v>
      </c>
      <c r="P262" s="10" t="s">
        <v>1147</v>
      </c>
      <c r="Q262" s="14" t="s">
        <v>1921</v>
      </c>
      <c r="R262" s="15">
        <v>79060707</v>
      </c>
      <c r="S262" s="15">
        <v>79060707</v>
      </c>
      <c r="T262" s="16">
        <v>7187337</v>
      </c>
      <c r="U262" s="10" t="s">
        <v>1158</v>
      </c>
      <c r="V262" s="10" t="s">
        <v>1158</v>
      </c>
      <c r="W262" s="17">
        <v>46045</v>
      </c>
      <c r="X262" s="27">
        <v>46378</v>
      </c>
      <c r="Y262" s="24">
        <v>46378</v>
      </c>
      <c r="Z262" s="24">
        <v>46378</v>
      </c>
      <c r="AA262" s="19">
        <v>80006526</v>
      </c>
      <c r="AB262" s="19" t="s">
        <v>47</v>
      </c>
      <c r="AC262" s="20" t="s">
        <v>44</v>
      </c>
      <c r="AD262" s="21" t="s">
        <v>1922</v>
      </c>
      <c r="AE262" s="41"/>
      <c r="AF262" s="41"/>
      <c r="AG262" s="42"/>
      <c r="AH262" s="42"/>
      <c r="AI262" s="42"/>
      <c r="AJ262" s="42"/>
      <c r="AK262" s="42"/>
    </row>
    <row r="263" spans="1:37" ht="63.75">
      <c r="A263" s="6">
        <v>268</v>
      </c>
      <c r="B263" s="7">
        <v>1085906175</v>
      </c>
      <c r="C263" s="8" t="s">
        <v>1923</v>
      </c>
      <c r="D263" s="9" t="s">
        <v>33</v>
      </c>
      <c r="E263" s="6" t="s">
        <v>1737</v>
      </c>
      <c r="F263" s="6" t="s">
        <v>1924</v>
      </c>
      <c r="G263" s="11" t="s">
        <v>102</v>
      </c>
      <c r="H263" s="6" t="s">
        <v>37</v>
      </c>
      <c r="I263" s="6" t="s">
        <v>38</v>
      </c>
      <c r="J263" s="12" t="s">
        <v>63</v>
      </c>
      <c r="K263" s="12" t="s">
        <v>1925</v>
      </c>
      <c r="L263" s="9" t="s">
        <v>1926</v>
      </c>
      <c r="M263" s="9" t="s">
        <v>1273</v>
      </c>
      <c r="N263" s="13" t="s">
        <v>1927</v>
      </c>
      <c r="O263" s="10" t="s">
        <v>44</v>
      </c>
      <c r="P263" s="10" t="s">
        <v>1257</v>
      </c>
      <c r="Q263" s="14" t="s">
        <v>1928</v>
      </c>
      <c r="R263" s="15">
        <v>90420000</v>
      </c>
      <c r="S263" s="15">
        <v>90420000</v>
      </c>
      <c r="T263" s="16">
        <v>8220000</v>
      </c>
      <c r="U263" s="10" t="s">
        <v>1158</v>
      </c>
      <c r="V263" s="10" t="s">
        <v>1158</v>
      </c>
      <c r="W263" s="17">
        <v>46043</v>
      </c>
      <c r="X263" s="18">
        <v>46043</v>
      </c>
      <c r="Y263" s="24">
        <v>46376</v>
      </c>
      <c r="Z263" s="24">
        <v>46376</v>
      </c>
      <c r="AA263" s="19">
        <v>13003726</v>
      </c>
      <c r="AB263" s="19" t="s">
        <v>47</v>
      </c>
      <c r="AC263" s="20" t="s">
        <v>44</v>
      </c>
      <c r="AD263" s="21" t="s">
        <v>1929</v>
      </c>
      <c r="AE263" s="41"/>
      <c r="AF263" s="41"/>
      <c r="AG263" s="42"/>
      <c r="AH263" s="42"/>
      <c r="AI263" s="42"/>
      <c r="AJ263" s="42"/>
      <c r="AK263" s="42"/>
    </row>
    <row r="264" spans="1:37" ht="89.25">
      <c r="A264" s="6">
        <v>269</v>
      </c>
      <c r="B264" s="7">
        <v>1026289357</v>
      </c>
      <c r="C264" s="8" t="s">
        <v>1930</v>
      </c>
      <c r="D264" s="9" t="s">
        <v>33</v>
      </c>
      <c r="E264" s="6" t="s">
        <v>34</v>
      </c>
      <c r="F264" s="6" t="s">
        <v>1142</v>
      </c>
      <c r="G264" s="11" t="s">
        <v>102</v>
      </c>
      <c r="H264" s="6" t="s">
        <v>37</v>
      </c>
      <c r="I264" s="6" t="s">
        <v>38</v>
      </c>
      <c r="J264" s="12" t="s">
        <v>63</v>
      </c>
      <c r="K264" s="12" t="s">
        <v>1931</v>
      </c>
      <c r="L264" s="9" t="s">
        <v>1932</v>
      </c>
      <c r="M264" s="9" t="s">
        <v>375</v>
      </c>
      <c r="N264" s="9" t="s">
        <v>1933</v>
      </c>
      <c r="O264" s="10" t="s">
        <v>44</v>
      </c>
      <c r="P264" s="10" t="s">
        <v>1147</v>
      </c>
      <c r="Q264" s="14" t="s">
        <v>1781</v>
      </c>
      <c r="R264" s="15">
        <v>79060707</v>
      </c>
      <c r="S264" s="15">
        <v>79060707</v>
      </c>
      <c r="T264" s="16">
        <v>7187337</v>
      </c>
      <c r="U264" s="10" t="s">
        <v>1158</v>
      </c>
      <c r="V264" s="10" t="s">
        <v>1158</v>
      </c>
      <c r="W264" s="17">
        <v>46044</v>
      </c>
      <c r="X264" s="18">
        <v>46044</v>
      </c>
      <c r="Y264" s="24">
        <v>46377</v>
      </c>
      <c r="Z264" s="24">
        <v>46377</v>
      </c>
      <c r="AA264" s="19">
        <v>80011426</v>
      </c>
      <c r="AB264" s="19" t="s">
        <v>47</v>
      </c>
      <c r="AC264" s="20" t="s">
        <v>44</v>
      </c>
      <c r="AD264" s="21" t="s">
        <v>1934</v>
      </c>
      <c r="AE264" s="41"/>
      <c r="AF264" s="41"/>
      <c r="AG264" s="42"/>
      <c r="AH264" s="42"/>
      <c r="AI264" s="42"/>
      <c r="AJ264" s="42"/>
      <c r="AK264" s="42"/>
    </row>
    <row r="265" spans="1:37" ht="76.5">
      <c r="A265" s="6">
        <v>270</v>
      </c>
      <c r="B265" s="7">
        <v>1010210619</v>
      </c>
      <c r="C265" s="8" t="s">
        <v>1935</v>
      </c>
      <c r="D265" s="9" t="s">
        <v>33</v>
      </c>
      <c r="E265" s="6" t="s">
        <v>34</v>
      </c>
      <c r="F265" s="6" t="s">
        <v>1142</v>
      </c>
      <c r="G265" s="11" t="s">
        <v>521</v>
      </c>
      <c r="H265" s="6" t="s">
        <v>37</v>
      </c>
      <c r="I265" s="6" t="s">
        <v>38</v>
      </c>
      <c r="J265" s="12" t="s">
        <v>1936</v>
      </c>
      <c r="K265" s="12" t="s">
        <v>1937</v>
      </c>
      <c r="L265" s="9" t="s">
        <v>1938</v>
      </c>
      <c r="M265" s="9" t="s">
        <v>1273</v>
      </c>
      <c r="N265" s="9" t="s">
        <v>1939</v>
      </c>
      <c r="O265" s="10" t="s">
        <v>44</v>
      </c>
      <c r="P265" s="10" t="s">
        <v>1137</v>
      </c>
      <c r="Q265" s="14" t="s">
        <v>1940</v>
      </c>
      <c r="R265" s="15">
        <v>56001000</v>
      </c>
      <c r="S265" s="15">
        <v>56001000</v>
      </c>
      <c r="T265" s="16">
        <v>5091000</v>
      </c>
      <c r="U265" s="10" t="s">
        <v>1158</v>
      </c>
      <c r="V265" s="10" t="s">
        <v>1158</v>
      </c>
      <c r="W265" s="17">
        <v>46043</v>
      </c>
      <c r="X265" s="18">
        <v>46043</v>
      </c>
      <c r="Y265" s="24">
        <v>46376</v>
      </c>
      <c r="Z265" s="24">
        <v>46376</v>
      </c>
      <c r="AA265" s="19">
        <v>13000326</v>
      </c>
      <c r="AB265" s="19" t="s">
        <v>47</v>
      </c>
      <c r="AC265" s="20" t="s">
        <v>44</v>
      </c>
      <c r="AD265" s="21" t="s">
        <v>1941</v>
      </c>
      <c r="AE265" s="41"/>
      <c r="AF265" s="41"/>
      <c r="AG265" s="42"/>
      <c r="AH265" s="42"/>
      <c r="AI265" s="42"/>
      <c r="AJ265" s="42"/>
      <c r="AK265" s="42"/>
    </row>
    <row r="266" spans="1:37" ht="89.25">
      <c r="A266" s="6">
        <v>271</v>
      </c>
      <c r="B266" s="7">
        <v>1030602891</v>
      </c>
      <c r="C266" s="8" t="s">
        <v>1942</v>
      </c>
      <c r="D266" s="9" t="s">
        <v>33</v>
      </c>
      <c r="E266" s="6" t="s">
        <v>34</v>
      </c>
      <c r="F266" s="6" t="s">
        <v>1142</v>
      </c>
      <c r="G266" s="6" t="s">
        <v>36</v>
      </c>
      <c r="H266" s="6" t="s">
        <v>37</v>
      </c>
      <c r="I266" s="6" t="s">
        <v>38</v>
      </c>
      <c r="J266" s="12" t="s">
        <v>1943</v>
      </c>
      <c r="K266" s="12" t="s">
        <v>1918</v>
      </c>
      <c r="L266" s="9" t="s">
        <v>1932</v>
      </c>
      <c r="M266" s="9" t="s">
        <v>375</v>
      </c>
      <c r="N266" s="9" t="s">
        <v>1944</v>
      </c>
      <c r="O266" s="10" t="s">
        <v>44</v>
      </c>
      <c r="P266" s="10" t="s">
        <v>1147</v>
      </c>
      <c r="Q266" s="14" t="s">
        <v>1781</v>
      </c>
      <c r="R266" s="15">
        <v>79060707</v>
      </c>
      <c r="S266" s="15">
        <v>79060707</v>
      </c>
      <c r="T266" s="16">
        <v>7187337</v>
      </c>
      <c r="U266" s="10" t="s">
        <v>1158</v>
      </c>
      <c r="V266" s="10" t="s">
        <v>1158</v>
      </c>
      <c r="W266" s="17">
        <v>46043</v>
      </c>
      <c r="X266" s="18">
        <v>46043</v>
      </c>
      <c r="Y266" s="24">
        <v>46376</v>
      </c>
      <c r="Z266" s="24">
        <v>46376</v>
      </c>
      <c r="AA266" s="19">
        <v>80010726</v>
      </c>
      <c r="AB266" s="19" t="s">
        <v>47</v>
      </c>
      <c r="AC266" s="20" t="s">
        <v>44</v>
      </c>
      <c r="AD266" s="21" t="s">
        <v>1945</v>
      </c>
      <c r="AE266" s="41"/>
      <c r="AF266" s="41"/>
      <c r="AG266" s="42"/>
      <c r="AH266" s="42"/>
      <c r="AI266" s="42"/>
      <c r="AJ266" s="42"/>
      <c r="AK266" s="42"/>
    </row>
    <row r="267" spans="1:37" ht="89.25">
      <c r="A267" s="6">
        <v>272</v>
      </c>
      <c r="B267" s="7">
        <v>63514560</v>
      </c>
      <c r="C267" s="8" t="s">
        <v>1946</v>
      </c>
      <c r="D267" s="9" t="s">
        <v>33</v>
      </c>
      <c r="E267" s="6" t="s">
        <v>1153</v>
      </c>
      <c r="F267" s="6" t="s">
        <v>1154</v>
      </c>
      <c r="G267" s="11" t="s">
        <v>102</v>
      </c>
      <c r="H267" s="6" t="s">
        <v>37</v>
      </c>
      <c r="I267" s="6" t="s">
        <v>38</v>
      </c>
      <c r="J267" s="12" t="s">
        <v>1917</v>
      </c>
      <c r="K267" s="12" t="s">
        <v>1918</v>
      </c>
      <c r="L267" s="9" t="s">
        <v>1932</v>
      </c>
      <c r="M267" s="9" t="s">
        <v>375</v>
      </c>
      <c r="N267" s="9" t="s">
        <v>1947</v>
      </c>
      <c r="O267" s="10" t="s">
        <v>44</v>
      </c>
      <c r="P267" s="10" t="s">
        <v>1147</v>
      </c>
      <c r="Q267" s="14" t="s">
        <v>1781</v>
      </c>
      <c r="R267" s="15">
        <v>79060707</v>
      </c>
      <c r="S267" s="15">
        <v>79060707</v>
      </c>
      <c r="T267" s="16">
        <v>7187337</v>
      </c>
      <c r="U267" s="10" t="s">
        <v>1158</v>
      </c>
      <c r="V267" s="10" t="s">
        <v>1158</v>
      </c>
      <c r="W267" s="17">
        <v>46042</v>
      </c>
      <c r="X267" s="18">
        <v>46042</v>
      </c>
      <c r="Y267" s="24">
        <v>46375</v>
      </c>
      <c r="Z267" s="24">
        <v>46375</v>
      </c>
      <c r="AA267" s="19">
        <v>80010226</v>
      </c>
      <c r="AB267" s="19" t="s">
        <v>47</v>
      </c>
      <c r="AC267" s="20" t="s">
        <v>44</v>
      </c>
      <c r="AD267" s="21" t="s">
        <v>1948</v>
      </c>
      <c r="AE267" s="41"/>
      <c r="AF267" s="41"/>
      <c r="AG267" s="42"/>
      <c r="AH267" s="42"/>
      <c r="AI267" s="42"/>
      <c r="AJ267" s="42"/>
      <c r="AK267" s="42"/>
    </row>
    <row r="268" spans="1:37" ht="51">
      <c r="A268" s="6">
        <v>273</v>
      </c>
      <c r="B268" s="7">
        <v>1022377381</v>
      </c>
      <c r="C268" s="8" t="s">
        <v>1949</v>
      </c>
      <c r="D268" s="9" t="s">
        <v>33</v>
      </c>
      <c r="E268" s="6" t="s">
        <v>34</v>
      </c>
      <c r="F268" s="6" t="s">
        <v>1142</v>
      </c>
      <c r="G268" s="11" t="s">
        <v>1950</v>
      </c>
      <c r="H268" s="6" t="s">
        <v>37</v>
      </c>
      <c r="I268" s="6" t="s">
        <v>38</v>
      </c>
      <c r="J268" s="12" t="s">
        <v>1951</v>
      </c>
      <c r="K268" s="12" t="s">
        <v>1952</v>
      </c>
      <c r="L268" s="9" t="s">
        <v>1953</v>
      </c>
      <c r="M268" s="9" t="s">
        <v>354</v>
      </c>
      <c r="N268" s="9" t="s">
        <v>1954</v>
      </c>
      <c r="O268" s="10" t="s">
        <v>44</v>
      </c>
      <c r="P268" s="10" t="s">
        <v>1299</v>
      </c>
      <c r="Q268" s="14" t="s">
        <v>1955</v>
      </c>
      <c r="R268" s="15">
        <v>81510000</v>
      </c>
      <c r="S268" s="15">
        <v>81510000</v>
      </c>
      <c r="T268" s="16">
        <v>7410000</v>
      </c>
      <c r="U268" s="10" t="s">
        <v>1158</v>
      </c>
      <c r="V268" s="10" t="s">
        <v>1158</v>
      </c>
      <c r="W268" s="17">
        <v>46042</v>
      </c>
      <c r="X268" s="10" t="s">
        <v>1956</v>
      </c>
      <c r="Y268" s="24">
        <v>46375</v>
      </c>
      <c r="Z268" s="24">
        <v>46375</v>
      </c>
      <c r="AA268" s="19">
        <v>40005926</v>
      </c>
      <c r="AB268" s="19" t="s">
        <v>247</v>
      </c>
      <c r="AC268" s="30" t="s">
        <v>832</v>
      </c>
      <c r="AD268" s="21" t="s">
        <v>1957</v>
      </c>
      <c r="AE268" s="41"/>
      <c r="AF268" s="41"/>
      <c r="AG268" s="42"/>
      <c r="AH268" s="42"/>
      <c r="AI268" s="42"/>
      <c r="AJ268" s="42"/>
      <c r="AK268" s="42"/>
    </row>
    <row r="269" spans="1:37" ht="51">
      <c r="A269" s="6">
        <v>274</v>
      </c>
      <c r="B269" s="7">
        <v>1018412685</v>
      </c>
      <c r="C269" s="8" t="s">
        <v>1958</v>
      </c>
      <c r="D269" s="9" t="s">
        <v>33</v>
      </c>
      <c r="E269" s="6" t="s">
        <v>34</v>
      </c>
      <c r="F269" s="6" t="s">
        <v>1142</v>
      </c>
      <c r="G269" s="11" t="s">
        <v>1832</v>
      </c>
      <c r="H269" s="6" t="s">
        <v>37</v>
      </c>
      <c r="I269" s="6" t="s">
        <v>38</v>
      </c>
      <c r="J269" s="12" t="s">
        <v>1959</v>
      </c>
      <c r="K269" s="12" t="s">
        <v>1398</v>
      </c>
      <c r="L269" s="9" t="s">
        <v>1960</v>
      </c>
      <c r="M269" s="9" t="s">
        <v>752</v>
      </c>
      <c r="N269" s="9" t="s">
        <v>1961</v>
      </c>
      <c r="O269" s="10" t="s">
        <v>44</v>
      </c>
      <c r="P269" s="10" t="s">
        <v>1282</v>
      </c>
      <c r="Q269" s="14" t="s">
        <v>1962</v>
      </c>
      <c r="R269" s="15">
        <v>68540131</v>
      </c>
      <c r="S269" s="15">
        <v>68540131</v>
      </c>
      <c r="T269" s="16">
        <v>6230921</v>
      </c>
      <c r="U269" s="10" t="s">
        <v>1158</v>
      </c>
      <c r="V269" s="10" t="s">
        <v>1158</v>
      </c>
      <c r="W269" s="17">
        <v>46042</v>
      </c>
      <c r="X269" s="18">
        <v>46042</v>
      </c>
      <c r="Y269" s="24">
        <v>46375</v>
      </c>
      <c r="Z269" s="24">
        <v>46375</v>
      </c>
      <c r="AA269" s="19">
        <v>54002326</v>
      </c>
      <c r="AB269" s="19" t="s">
        <v>47</v>
      </c>
      <c r="AC269" s="20" t="s">
        <v>44</v>
      </c>
      <c r="AD269" s="21" t="s">
        <v>1963</v>
      </c>
      <c r="AE269" s="41"/>
      <c r="AF269" s="41"/>
      <c r="AG269" s="42"/>
      <c r="AH269" s="42"/>
      <c r="AI269" s="42"/>
      <c r="AJ269" s="42"/>
      <c r="AK269" s="42"/>
    </row>
    <row r="270" spans="1:37" ht="63.75">
      <c r="A270" s="6">
        <v>275</v>
      </c>
      <c r="B270" s="7">
        <v>39285831</v>
      </c>
      <c r="C270" s="8" t="s">
        <v>1964</v>
      </c>
      <c r="D270" s="9" t="s">
        <v>33</v>
      </c>
      <c r="E270" s="6" t="s">
        <v>1516</v>
      </c>
      <c r="F270" s="6" t="s">
        <v>1965</v>
      </c>
      <c r="G270" s="11" t="s">
        <v>867</v>
      </c>
      <c r="H270" s="6" t="s">
        <v>85</v>
      </c>
      <c r="I270" s="6" t="s">
        <v>44</v>
      </c>
      <c r="J270" s="12" t="s">
        <v>44</v>
      </c>
      <c r="K270" s="12" t="s">
        <v>1398</v>
      </c>
      <c r="L270" s="9" t="s">
        <v>1966</v>
      </c>
      <c r="M270" s="9" t="s">
        <v>375</v>
      </c>
      <c r="N270" s="9" t="s">
        <v>1967</v>
      </c>
      <c r="O270" s="10" t="s">
        <v>44</v>
      </c>
      <c r="P270" s="10" t="s">
        <v>1199</v>
      </c>
      <c r="Q270" s="14" t="s">
        <v>1968</v>
      </c>
      <c r="R270" s="15">
        <v>45406420</v>
      </c>
      <c r="S270" s="15">
        <v>45406420</v>
      </c>
      <c r="T270" s="16">
        <v>4540642</v>
      </c>
      <c r="U270" s="10" t="s">
        <v>1230</v>
      </c>
      <c r="V270" s="10" t="s">
        <v>1230</v>
      </c>
      <c r="W270" s="17">
        <v>46043</v>
      </c>
      <c r="X270" s="18">
        <v>46043</v>
      </c>
      <c r="Y270" s="24">
        <v>46346</v>
      </c>
      <c r="Z270" s="24">
        <v>46346</v>
      </c>
      <c r="AA270" s="19">
        <v>80014626</v>
      </c>
      <c r="AB270" s="19" t="s">
        <v>47</v>
      </c>
      <c r="AC270" s="20" t="s">
        <v>44</v>
      </c>
      <c r="AD270" s="21" t="s">
        <v>1969</v>
      </c>
      <c r="AE270" s="41"/>
      <c r="AF270" s="41"/>
      <c r="AG270" s="42"/>
      <c r="AH270" s="42"/>
      <c r="AI270" s="42"/>
      <c r="AJ270" s="42"/>
      <c r="AK270" s="42"/>
    </row>
    <row r="271" spans="1:37" ht="63.75">
      <c r="A271" s="6">
        <v>276</v>
      </c>
      <c r="B271" s="7">
        <v>1121830320</v>
      </c>
      <c r="C271" s="8" t="s">
        <v>1970</v>
      </c>
      <c r="D271" s="9" t="s">
        <v>33</v>
      </c>
      <c r="E271" s="6" t="s">
        <v>83</v>
      </c>
      <c r="F271" s="6" t="s">
        <v>1971</v>
      </c>
      <c r="G271" s="11" t="s">
        <v>304</v>
      </c>
      <c r="H271" s="6" t="s">
        <v>85</v>
      </c>
      <c r="I271" s="6" t="s">
        <v>44</v>
      </c>
      <c r="J271" s="12" t="s">
        <v>44</v>
      </c>
      <c r="K271" s="12" t="s">
        <v>1398</v>
      </c>
      <c r="L271" s="9" t="s">
        <v>1972</v>
      </c>
      <c r="M271" s="9" t="s">
        <v>375</v>
      </c>
      <c r="N271" s="9" t="s">
        <v>1973</v>
      </c>
      <c r="O271" s="10" t="s">
        <v>44</v>
      </c>
      <c r="P271" s="10" t="s">
        <v>1199</v>
      </c>
      <c r="Q271" s="14" t="s">
        <v>377</v>
      </c>
      <c r="R271" s="15">
        <v>45406420</v>
      </c>
      <c r="S271" s="15">
        <v>45406420</v>
      </c>
      <c r="T271" s="16" t="s">
        <v>1200</v>
      </c>
      <c r="U271" s="10" t="s">
        <v>1230</v>
      </c>
      <c r="V271" s="10" t="s">
        <v>1230</v>
      </c>
      <c r="W271" s="17">
        <v>46049</v>
      </c>
      <c r="X271" s="18">
        <v>46049</v>
      </c>
      <c r="Y271" s="24">
        <v>46352</v>
      </c>
      <c r="Z271" s="24">
        <v>46352</v>
      </c>
      <c r="AA271" s="19">
        <v>80004326</v>
      </c>
      <c r="AB271" s="19" t="s">
        <v>247</v>
      </c>
      <c r="AC271" s="30" t="s">
        <v>248</v>
      </c>
      <c r="AD271" s="21" t="s">
        <v>1974</v>
      </c>
      <c r="AE271" s="41"/>
      <c r="AF271" s="41"/>
      <c r="AG271" s="42"/>
      <c r="AH271" s="42"/>
      <c r="AI271" s="42"/>
      <c r="AJ271" s="42"/>
      <c r="AK271" s="42"/>
    </row>
    <row r="272" spans="1:37" ht="51">
      <c r="A272" s="6">
        <v>278</v>
      </c>
      <c r="B272" s="7">
        <v>31521364</v>
      </c>
      <c r="C272" s="8" t="s">
        <v>1975</v>
      </c>
      <c r="D272" s="9" t="s">
        <v>33</v>
      </c>
      <c r="E272" s="6" t="s">
        <v>1409</v>
      </c>
      <c r="F272" s="6" t="s">
        <v>1410</v>
      </c>
      <c r="G272" s="11" t="s">
        <v>1976</v>
      </c>
      <c r="H272" s="6" t="s">
        <v>37</v>
      </c>
      <c r="I272" s="6" t="s">
        <v>38</v>
      </c>
      <c r="J272" s="12" t="s">
        <v>1977</v>
      </c>
      <c r="K272" s="12" t="s">
        <v>1978</v>
      </c>
      <c r="L272" s="9" t="s">
        <v>1979</v>
      </c>
      <c r="M272" s="9" t="s">
        <v>354</v>
      </c>
      <c r="N272" s="9" t="s">
        <v>1980</v>
      </c>
      <c r="O272" s="10" t="s">
        <v>44</v>
      </c>
      <c r="P272" s="10" t="s">
        <v>1191</v>
      </c>
      <c r="Q272" s="14" t="s">
        <v>1981</v>
      </c>
      <c r="R272" s="15">
        <v>117700000</v>
      </c>
      <c r="S272" s="15">
        <v>117700000</v>
      </c>
      <c r="T272" s="16">
        <v>10700000</v>
      </c>
      <c r="U272" s="10" t="s">
        <v>1158</v>
      </c>
      <c r="V272" s="10" t="s">
        <v>1158</v>
      </c>
      <c r="W272" s="17">
        <v>46042</v>
      </c>
      <c r="X272" s="18">
        <v>46042</v>
      </c>
      <c r="Y272" s="24">
        <v>46375</v>
      </c>
      <c r="Z272" s="24">
        <v>46375</v>
      </c>
      <c r="AA272" s="19">
        <v>40001626</v>
      </c>
      <c r="AB272" s="19" t="s">
        <v>247</v>
      </c>
      <c r="AC272" s="30" t="s">
        <v>414</v>
      </c>
      <c r="AD272" s="21" t="s">
        <v>1982</v>
      </c>
      <c r="AE272" s="41"/>
      <c r="AF272" s="41"/>
      <c r="AG272" s="42"/>
      <c r="AH272" s="42"/>
      <c r="AI272" s="42"/>
      <c r="AJ272" s="42"/>
      <c r="AK272" s="42"/>
    </row>
    <row r="273" spans="1:37" ht="63.75">
      <c r="A273" s="6">
        <v>279</v>
      </c>
      <c r="B273" s="7">
        <v>1064999625</v>
      </c>
      <c r="C273" s="8" t="s">
        <v>1983</v>
      </c>
      <c r="D273" s="9" t="s">
        <v>33</v>
      </c>
      <c r="E273" s="6" t="s">
        <v>1984</v>
      </c>
      <c r="F273" s="6" t="s">
        <v>1985</v>
      </c>
      <c r="G273" s="11" t="s">
        <v>102</v>
      </c>
      <c r="H273" s="6" t="s">
        <v>85</v>
      </c>
      <c r="I273" s="6" t="s">
        <v>44</v>
      </c>
      <c r="J273" s="12" t="s">
        <v>44</v>
      </c>
      <c r="K273" s="12" t="s">
        <v>1398</v>
      </c>
      <c r="L273" s="9" t="s">
        <v>1972</v>
      </c>
      <c r="M273" s="9" t="s">
        <v>375</v>
      </c>
      <c r="N273" s="9" t="s">
        <v>1986</v>
      </c>
      <c r="O273" s="10" t="s">
        <v>44</v>
      </c>
      <c r="P273" s="10" t="s">
        <v>1199</v>
      </c>
      <c r="Q273" s="14" t="s">
        <v>377</v>
      </c>
      <c r="R273" s="15">
        <v>45406420</v>
      </c>
      <c r="S273" s="15">
        <v>45406420</v>
      </c>
      <c r="T273" s="16" t="s">
        <v>1200</v>
      </c>
      <c r="U273" s="10" t="s">
        <v>1230</v>
      </c>
      <c r="V273" s="10" t="s">
        <v>1230</v>
      </c>
      <c r="W273" s="17">
        <v>46049</v>
      </c>
      <c r="X273" s="18">
        <v>46049</v>
      </c>
      <c r="Y273" s="24">
        <v>46352</v>
      </c>
      <c r="Z273" s="24">
        <v>46352</v>
      </c>
      <c r="AA273" s="19">
        <v>80002926</v>
      </c>
      <c r="AB273" s="19" t="s">
        <v>247</v>
      </c>
      <c r="AC273" s="30" t="s">
        <v>248</v>
      </c>
      <c r="AD273" s="21" t="s">
        <v>1987</v>
      </c>
      <c r="AE273" s="41"/>
      <c r="AF273" s="41"/>
      <c r="AG273" s="42"/>
      <c r="AH273" s="42"/>
      <c r="AI273" s="42"/>
      <c r="AJ273" s="42"/>
      <c r="AK273" s="42"/>
    </row>
    <row r="274" spans="1:37" ht="63.75">
      <c r="A274" s="6">
        <v>280</v>
      </c>
      <c r="B274" s="7">
        <v>52966141</v>
      </c>
      <c r="C274" s="8" t="s">
        <v>1988</v>
      </c>
      <c r="D274" s="9" t="s">
        <v>33</v>
      </c>
      <c r="E274" s="6" t="s">
        <v>34</v>
      </c>
      <c r="F274" s="6" t="s">
        <v>1142</v>
      </c>
      <c r="G274" s="11" t="s">
        <v>102</v>
      </c>
      <c r="H274" s="6" t="s">
        <v>37</v>
      </c>
      <c r="I274" s="6" t="s">
        <v>38</v>
      </c>
      <c r="J274" s="12" t="s">
        <v>1989</v>
      </c>
      <c r="K274" s="12" t="s">
        <v>1990</v>
      </c>
      <c r="L274" s="9" t="s">
        <v>1932</v>
      </c>
      <c r="M274" s="9" t="s">
        <v>375</v>
      </c>
      <c r="N274" s="9" t="s">
        <v>1991</v>
      </c>
      <c r="O274" s="10" t="s">
        <v>44</v>
      </c>
      <c r="P274" s="10" t="s">
        <v>1282</v>
      </c>
      <c r="Q274" s="14" t="s">
        <v>1992</v>
      </c>
      <c r="R274" s="15">
        <v>60494380</v>
      </c>
      <c r="S274" s="15">
        <v>60494380</v>
      </c>
      <c r="T274" s="16" t="s">
        <v>1829</v>
      </c>
      <c r="U274" s="10" t="s">
        <v>1230</v>
      </c>
      <c r="V274" s="10" t="s">
        <v>1230</v>
      </c>
      <c r="W274" s="18">
        <v>46048</v>
      </c>
      <c r="X274" s="18">
        <v>46048</v>
      </c>
      <c r="Y274" s="24">
        <v>46344</v>
      </c>
      <c r="Z274" s="24">
        <v>46344</v>
      </c>
      <c r="AA274" s="19">
        <v>80009226</v>
      </c>
      <c r="AB274" s="19" t="s">
        <v>47</v>
      </c>
      <c r="AC274" s="20" t="s">
        <v>44</v>
      </c>
      <c r="AD274" s="21" t="s">
        <v>1993</v>
      </c>
      <c r="AE274" s="41"/>
      <c r="AF274" s="41"/>
      <c r="AG274" s="42"/>
      <c r="AH274" s="42"/>
      <c r="AI274" s="42"/>
      <c r="AJ274" s="42"/>
      <c r="AK274" s="42"/>
    </row>
    <row r="275" spans="1:37" ht="63.75">
      <c r="A275" s="6">
        <v>281</v>
      </c>
      <c r="B275" s="7">
        <v>14295965</v>
      </c>
      <c r="C275" s="8" t="s">
        <v>1994</v>
      </c>
      <c r="D275" s="9" t="s">
        <v>33</v>
      </c>
      <c r="E275" s="6" t="s">
        <v>67</v>
      </c>
      <c r="F275" s="6" t="s">
        <v>1995</v>
      </c>
      <c r="G275" s="11" t="s">
        <v>304</v>
      </c>
      <c r="H275" s="6" t="s">
        <v>37</v>
      </c>
      <c r="I275" s="6" t="s">
        <v>38</v>
      </c>
      <c r="J275" s="12" t="s">
        <v>1996</v>
      </c>
      <c r="K275" s="12" t="s">
        <v>1997</v>
      </c>
      <c r="L275" s="9" t="s">
        <v>1998</v>
      </c>
      <c r="M275" s="9" t="s">
        <v>694</v>
      </c>
      <c r="N275" s="9" t="s">
        <v>1999</v>
      </c>
      <c r="O275" s="10" t="s">
        <v>44</v>
      </c>
      <c r="P275" s="10" t="s">
        <v>2000</v>
      </c>
      <c r="Q275" s="14" t="s">
        <v>2001</v>
      </c>
      <c r="R275" s="15">
        <v>99000000</v>
      </c>
      <c r="S275" s="15">
        <v>99000000</v>
      </c>
      <c r="T275" s="16" t="s">
        <v>1722</v>
      </c>
      <c r="U275" s="10" t="s">
        <v>1158</v>
      </c>
      <c r="V275" s="10" t="s">
        <v>1158</v>
      </c>
      <c r="W275" s="17">
        <v>46044</v>
      </c>
      <c r="X275" s="18">
        <v>46044</v>
      </c>
      <c r="Y275" s="24">
        <v>46377</v>
      </c>
      <c r="Z275" s="24">
        <v>46377</v>
      </c>
      <c r="AA275" s="19">
        <v>15000426</v>
      </c>
      <c r="AB275" s="19" t="s">
        <v>247</v>
      </c>
      <c r="AC275" s="30" t="s">
        <v>248</v>
      </c>
      <c r="AD275" s="21" t="s">
        <v>2002</v>
      </c>
      <c r="AE275" s="41"/>
      <c r="AF275" s="41"/>
      <c r="AG275" s="42"/>
      <c r="AH275" s="42"/>
      <c r="AI275" s="42"/>
      <c r="AJ275" s="42"/>
      <c r="AK275" s="42"/>
    </row>
    <row r="276" spans="1:37" ht="76.5">
      <c r="A276" s="6">
        <v>282</v>
      </c>
      <c r="B276" s="7">
        <v>1075303136</v>
      </c>
      <c r="C276" s="8" t="s">
        <v>2003</v>
      </c>
      <c r="D276" s="9" t="s">
        <v>33</v>
      </c>
      <c r="E276" s="6" t="s">
        <v>1218</v>
      </c>
      <c r="F276" s="6" t="s">
        <v>1219</v>
      </c>
      <c r="G276" s="11" t="s">
        <v>36</v>
      </c>
      <c r="H276" s="6" t="s">
        <v>37</v>
      </c>
      <c r="I276" s="6" t="s">
        <v>38</v>
      </c>
      <c r="J276" s="12" t="s">
        <v>2004</v>
      </c>
      <c r="K276" s="12" t="s">
        <v>1398</v>
      </c>
      <c r="L276" s="9" t="s">
        <v>1932</v>
      </c>
      <c r="M276" s="9" t="s">
        <v>375</v>
      </c>
      <c r="N276" s="9" t="s">
        <v>2005</v>
      </c>
      <c r="O276" s="10" t="s">
        <v>44</v>
      </c>
      <c r="P276" s="10" t="s">
        <v>1282</v>
      </c>
      <c r="Q276" s="14" t="s">
        <v>2006</v>
      </c>
      <c r="R276" s="15">
        <v>60494380</v>
      </c>
      <c r="S276" s="15">
        <v>60494380</v>
      </c>
      <c r="T276" s="16" t="s">
        <v>1829</v>
      </c>
      <c r="U276" s="10" t="s">
        <v>1230</v>
      </c>
      <c r="V276" s="10" t="s">
        <v>1230</v>
      </c>
      <c r="W276" s="18">
        <v>46049</v>
      </c>
      <c r="X276" s="18">
        <v>46049</v>
      </c>
      <c r="Y276" s="27">
        <v>46352</v>
      </c>
      <c r="Z276" s="27">
        <v>46352</v>
      </c>
      <c r="AA276" s="19">
        <v>80016726</v>
      </c>
      <c r="AB276" s="19" t="s">
        <v>47</v>
      </c>
      <c r="AC276" s="20" t="s">
        <v>44</v>
      </c>
      <c r="AD276" s="21" t="s">
        <v>2007</v>
      </c>
      <c r="AE276" s="41"/>
      <c r="AF276" s="41"/>
      <c r="AG276" s="42"/>
      <c r="AH276" s="42"/>
      <c r="AI276" s="42"/>
      <c r="AJ276" s="42"/>
      <c r="AK276" s="42"/>
    </row>
    <row r="277" spans="1:37" ht="102">
      <c r="A277" s="6">
        <v>283</v>
      </c>
      <c r="B277" s="7">
        <v>1085287611</v>
      </c>
      <c r="C277" s="8" t="s">
        <v>2008</v>
      </c>
      <c r="D277" s="9" t="s">
        <v>33</v>
      </c>
      <c r="E277" s="6" t="s">
        <v>1737</v>
      </c>
      <c r="F277" s="6" t="s">
        <v>1738</v>
      </c>
      <c r="G277" s="11" t="s">
        <v>36</v>
      </c>
      <c r="H277" s="6" t="s">
        <v>85</v>
      </c>
      <c r="I277" s="6" t="s">
        <v>44</v>
      </c>
      <c r="J277" s="12" t="s">
        <v>44</v>
      </c>
      <c r="K277" s="12" t="s">
        <v>44</v>
      </c>
      <c r="L277" s="9" t="s">
        <v>2009</v>
      </c>
      <c r="M277" s="9" t="s">
        <v>375</v>
      </c>
      <c r="N277" s="9" t="s">
        <v>2010</v>
      </c>
      <c r="O277" s="10" t="s">
        <v>44</v>
      </c>
      <c r="P277" s="10" t="s">
        <v>1222</v>
      </c>
      <c r="Q277" s="14" t="s">
        <v>2011</v>
      </c>
      <c r="R277" s="15">
        <v>43983929</v>
      </c>
      <c r="S277" s="15">
        <v>43983929</v>
      </c>
      <c r="T277" s="16" t="s">
        <v>2012</v>
      </c>
      <c r="U277" s="10" t="s">
        <v>1158</v>
      </c>
      <c r="V277" s="10" t="s">
        <v>1158</v>
      </c>
      <c r="W277" s="18">
        <v>46057</v>
      </c>
      <c r="X277" s="18">
        <v>46057</v>
      </c>
      <c r="Y277" s="27">
        <v>46387</v>
      </c>
      <c r="Z277" s="27">
        <v>46387</v>
      </c>
      <c r="AA277" s="19">
        <v>80017226</v>
      </c>
      <c r="AB277" s="19" t="s">
        <v>47</v>
      </c>
      <c r="AC277" s="20" t="s">
        <v>44</v>
      </c>
      <c r="AD277" s="21" t="s">
        <v>2013</v>
      </c>
      <c r="AE277" s="41"/>
      <c r="AF277" s="41"/>
      <c r="AG277" s="42"/>
      <c r="AH277" s="42"/>
      <c r="AI277" s="42"/>
      <c r="AJ277" s="42"/>
      <c r="AK277" s="42"/>
    </row>
    <row r="278" spans="1:37" ht="63.75">
      <c r="A278" s="6">
        <v>285</v>
      </c>
      <c r="B278" s="7">
        <v>1075262537</v>
      </c>
      <c r="C278" s="8" t="s">
        <v>2014</v>
      </c>
      <c r="D278" s="9" t="s">
        <v>33</v>
      </c>
      <c r="E278" s="6" t="s">
        <v>1218</v>
      </c>
      <c r="F278" s="6" t="s">
        <v>1219</v>
      </c>
      <c r="G278" s="11" t="s">
        <v>36</v>
      </c>
      <c r="H278" s="6" t="s">
        <v>85</v>
      </c>
      <c r="I278" s="6" t="s">
        <v>44</v>
      </c>
      <c r="J278" s="12" t="s">
        <v>44</v>
      </c>
      <c r="K278" s="12" t="s">
        <v>1990</v>
      </c>
      <c r="L278" s="9" t="s">
        <v>1972</v>
      </c>
      <c r="M278" s="9" t="s">
        <v>375</v>
      </c>
      <c r="N278" s="9" t="s">
        <v>2015</v>
      </c>
      <c r="O278" s="10" t="s">
        <v>44</v>
      </c>
      <c r="P278" s="10" t="s">
        <v>1199</v>
      </c>
      <c r="Q278" s="14" t="s">
        <v>377</v>
      </c>
      <c r="R278" s="15">
        <v>45406420</v>
      </c>
      <c r="S278" s="15">
        <v>45406420</v>
      </c>
      <c r="T278" s="16" t="s">
        <v>1200</v>
      </c>
      <c r="U278" s="10" t="s">
        <v>1230</v>
      </c>
      <c r="V278" s="10" t="s">
        <v>1230</v>
      </c>
      <c r="W278" s="18">
        <v>46043</v>
      </c>
      <c r="X278" s="18">
        <v>46043</v>
      </c>
      <c r="Y278" s="27">
        <v>46346</v>
      </c>
      <c r="Z278" s="27">
        <v>46346</v>
      </c>
      <c r="AA278" s="19">
        <v>80004626</v>
      </c>
      <c r="AB278" s="19" t="s">
        <v>247</v>
      </c>
      <c r="AC278" s="30" t="s">
        <v>248</v>
      </c>
      <c r="AD278" s="21" t="s">
        <v>2016</v>
      </c>
      <c r="AE278" s="41"/>
      <c r="AF278" s="41"/>
      <c r="AG278" s="42"/>
      <c r="AH278" s="42"/>
      <c r="AI278" s="42"/>
      <c r="AJ278" s="42"/>
      <c r="AK278" s="42"/>
    </row>
    <row r="279" spans="1:37" ht="63.75">
      <c r="A279" s="6">
        <v>286</v>
      </c>
      <c r="B279" s="7">
        <v>1066180983</v>
      </c>
      <c r="C279" s="8" t="s">
        <v>2017</v>
      </c>
      <c r="D279" s="9" t="s">
        <v>33</v>
      </c>
      <c r="E279" s="6" t="s">
        <v>1984</v>
      </c>
      <c r="F279" s="6" t="s">
        <v>1856</v>
      </c>
      <c r="G279" s="11" t="s">
        <v>102</v>
      </c>
      <c r="H279" s="6" t="s">
        <v>37</v>
      </c>
      <c r="I279" s="6" t="s">
        <v>38</v>
      </c>
      <c r="J279" s="12" t="s">
        <v>1943</v>
      </c>
      <c r="K279" s="12" t="s">
        <v>1398</v>
      </c>
      <c r="L279" s="9" t="s">
        <v>1932</v>
      </c>
      <c r="M279" s="9" t="s">
        <v>375</v>
      </c>
      <c r="N279" s="9" t="s">
        <v>2018</v>
      </c>
      <c r="O279" s="10" t="s">
        <v>44</v>
      </c>
      <c r="P279" s="10" t="s">
        <v>1282</v>
      </c>
      <c r="Q279" s="14" t="s">
        <v>1992</v>
      </c>
      <c r="R279" s="15">
        <v>60494380</v>
      </c>
      <c r="S279" s="15">
        <v>60494380</v>
      </c>
      <c r="T279" s="16" t="s">
        <v>1829</v>
      </c>
      <c r="U279" s="10" t="s">
        <v>1230</v>
      </c>
      <c r="V279" s="10" t="s">
        <v>1230</v>
      </c>
      <c r="W279" s="18">
        <v>46059</v>
      </c>
      <c r="X279" s="18">
        <v>46059</v>
      </c>
      <c r="Y279" s="18">
        <v>46361</v>
      </c>
      <c r="Z279" s="18">
        <v>46361</v>
      </c>
      <c r="AA279" s="19">
        <v>80009026</v>
      </c>
      <c r="AB279" s="19" t="s">
        <v>47</v>
      </c>
      <c r="AC279" s="20" t="s">
        <v>44</v>
      </c>
      <c r="AD279" s="21" t="s">
        <v>2019</v>
      </c>
      <c r="AE279" s="41"/>
      <c r="AF279" s="41"/>
      <c r="AG279" s="42"/>
      <c r="AH279" s="42"/>
      <c r="AI279" s="42"/>
      <c r="AJ279" s="42"/>
      <c r="AK279" s="42"/>
    </row>
    <row r="280" spans="1:37" ht="63.75">
      <c r="A280" s="6">
        <v>287</v>
      </c>
      <c r="B280" s="7">
        <v>1015443192</v>
      </c>
      <c r="C280" s="8" t="s">
        <v>2020</v>
      </c>
      <c r="D280" s="9" t="s">
        <v>33</v>
      </c>
      <c r="E280" s="6" t="s">
        <v>1218</v>
      </c>
      <c r="F280" s="6" t="s">
        <v>2021</v>
      </c>
      <c r="G280" s="11" t="s">
        <v>1950</v>
      </c>
      <c r="H280" s="6" t="s">
        <v>37</v>
      </c>
      <c r="I280" s="6" t="s">
        <v>44</v>
      </c>
      <c r="J280" s="12" t="s">
        <v>44</v>
      </c>
      <c r="K280" s="12" t="s">
        <v>2022</v>
      </c>
      <c r="L280" s="9" t="s">
        <v>2023</v>
      </c>
      <c r="M280" s="9" t="s">
        <v>184</v>
      </c>
      <c r="N280" s="9" t="s">
        <v>2024</v>
      </c>
      <c r="O280" s="10" t="s">
        <v>44</v>
      </c>
      <c r="P280" s="10" t="s">
        <v>1282</v>
      </c>
      <c r="Q280" s="14" t="s">
        <v>2025</v>
      </c>
      <c r="R280" s="15">
        <v>37200000</v>
      </c>
      <c r="S280" s="15">
        <v>37200000</v>
      </c>
      <c r="T280" s="47">
        <v>6200000</v>
      </c>
      <c r="U280" s="10" t="s">
        <v>1351</v>
      </c>
      <c r="V280" s="10" t="s">
        <v>1351</v>
      </c>
      <c r="W280" s="17">
        <v>46042</v>
      </c>
      <c r="X280" s="18">
        <v>46042</v>
      </c>
      <c r="Y280" s="17">
        <v>46222</v>
      </c>
      <c r="Z280" s="17">
        <v>46222</v>
      </c>
      <c r="AA280" s="19">
        <v>20002726</v>
      </c>
      <c r="AB280" s="19" t="s">
        <v>47</v>
      </c>
      <c r="AC280" s="20" t="s">
        <v>44</v>
      </c>
      <c r="AD280" s="21" t="s">
        <v>2026</v>
      </c>
      <c r="AE280" s="41"/>
      <c r="AF280" s="41"/>
      <c r="AG280" s="42"/>
      <c r="AH280" s="42"/>
      <c r="AI280" s="42"/>
      <c r="AJ280" s="42"/>
      <c r="AK280" s="42"/>
    </row>
    <row r="281" spans="1:37" ht="102">
      <c r="A281" s="6">
        <v>288</v>
      </c>
      <c r="B281" s="7">
        <v>1026579485</v>
      </c>
      <c r="C281" s="8" t="s">
        <v>2027</v>
      </c>
      <c r="D281" s="9" t="s">
        <v>33</v>
      </c>
      <c r="E281" s="6" t="s">
        <v>34</v>
      </c>
      <c r="F281" s="6" t="s">
        <v>1142</v>
      </c>
      <c r="G281" s="6" t="s">
        <v>36</v>
      </c>
      <c r="H281" s="6" t="s">
        <v>37</v>
      </c>
      <c r="I281" s="6" t="s">
        <v>38</v>
      </c>
      <c r="J281" s="12" t="s">
        <v>63</v>
      </c>
      <c r="K281" s="12" t="s">
        <v>1398</v>
      </c>
      <c r="L281" s="9" t="s">
        <v>2028</v>
      </c>
      <c r="M281" s="9" t="s">
        <v>375</v>
      </c>
      <c r="N281" s="9" t="s">
        <v>2029</v>
      </c>
      <c r="O281" s="10" t="s">
        <v>44</v>
      </c>
      <c r="P281" s="10" t="s">
        <v>1282</v>
      </c>
      <c r="Q281" s="14" t="s">
        <v>1828</v>
      </c>
      <c r="R281" s="15">
        <v>54444942</v>
      </c>
      <c r="S281" s="15">
        <v>54444942</v>
      </c>
      <c r="T281" s="16" t="s">
        <v>1829</v>
      </c>
      <c r="U281" s="10" t="s">
        <v>1201</v>
      </c>
      <c r="V281" s="10" t="s">
        <v>1201</v>
      </c>
      <c r="W281" s="17">
        <v>46043</v>
      </c>
      <c r="X281" s="18">
        <v>46043</v>
      </c>
      <c r="Y281" s="24">
        <v>46315</v>
      </c>
      <c r="Z281" s="24">
        <v>46315</v>
      </c>
      <c r="AA281" s="19">
        <v>80008826</v>
      </c>
      <c r="AB281" s="19" t="s">
        <v>47</v>
      </c>
      <c r="AC281" s="20" t="s">
        <v>44</v>
      </c>
      <c r="AD281" s="21" t="s">
        <v>2030</v>
      </c>
      <c r="AE281" s="41"/>
      <c r="AF281" s="41"/>
      <c r="AG281" s="42"/>
      <c r="AH281" s="42"/>
      <c r="AI281" s="42"/>
      <c r="AJ281" s="42"/>
      <c r="AK281" s="42"/>
    </row>
    <row r="282" spans="1:37" ht="102">
      <c r="A282" s="6">
        <v>289</v>
      </c>
      <c r="B282" s="7">
        <v>79683245</v>
      </c>
      <c r="C282" s="8" t="s">
        <v>2031</v>
      </c>
      <c r="D282" s="9" t="s">
        <v>33</v>
      </c>
      <c r="E282" s="6" t="s">
        <v>34</v>
      </c>
      <c r="F282" s="6" t="s">
        <v>1142</v>
      </c>
      <c r="G282" s="11" t="s">
        <v>102</v>
      </c>
      <c r="H282" s="6" t="s">
        <v>37</v>
      </c>
      <c r="I282" s="6" t="s">
        <v>44</v>
      </c>
      <c r="J282" s="12" t="s">
        <v>44</v>
      </c>
      <c r="K282" s="12" t="s">
        <v>2022</v>
      </c>
      <c r="L282" s="9" t="s">
        <v>2028</v>
      </c>
      <c r="M282" s="9" t="s">
        <v>375</v>
      </c>
      <c r="N282" s="9" t="s">
        <v>2032</v>
      </c>
      <c r="O282" s="10" t="s">
        <v>44</v>
      </c>
      <c r="P282" s="10" t="s">
        <v>1282</v>
      </c>
      <c r="Q282" s="14" t="s">
        <v>1828</v>
      </c>
      <c r="R282" s="15">
        <v>48395504</v>
      </c>
      <c r="S282" s="15">
        <v>48395504</v>
      </c>
      <c r="T282" s="16" t="s">
        <v>1829</v>
      </c>
      <c r="U282" s="10" t="s">
        <v>1139</v>
      </c>
      <c r="V282" s="10" t="s">
        <v>1139</v>
      </c>
      <c r="W282" s="17">
        <v>46042</v>
      </c>
      <c r="X282" s="18">
        <v>46042</v>
      </c>
      <c r="Y282" s="17">
        <v>46284</v>
      </c>
      <c r="Z282" s="17">
        <v>46284</v>
      </c>
      <c r="AA282" s="19">
        <v>80008526</v>
      </c>
      <c r="AB282" s="19" t="s">
        <v>47</v>
      </c>
      <c r="AC282" s="20" t="s">
        <v>44</v>
      </c>
      <c r="AD282" s="21" t="s">
        <v>2033</v>
      </c>
      <c r="AE282" s="41"/>
      <c r="AF282" s="41"/>
      <c r="AG282" s="42"/>
      <c r="AH282" s="42"/>
      <c r="AI282" s="42"/>
      <c r="AJ282" s="42"/>
      <c r="AK282" s="42"/>
    </row>
    <row r="283" spans="1:37" ht="63.75">
      <c r="A283" s="6">
        <v>290</v>
      </c>
      <c r="B283" s="7">
        <v>1049653264</v>
      </c>
      <c r="C283" s="8" t="s">
        <v>2034</v>
      </c>
      <c r="D283" s="9" t="s">
        <v>33</v>
      </c>
      <c r="E283" s="6" t="s">
        <v>34</v>
      </c>
      <c r="F283" s="6" t="s">
        <v>1142</v>
      </c>
      <c r="G283" s="11" t="s">
        <v>102</v>
      </c>
      <c r="H283" s="6" t="s">
        <v>37</v>
      </c>
      <c r="I283" s="6" t="s">
        <v>44</v>
      </c>
      <c r="J283" s="12" t="s">
        <v>44</v>
      </c>
      <c r="K283" s="12" t="s">
        <v>2035</v>
      </c>
      <c r="L283" s="9" t="s">
        <v>2028</v>
      </c>
      <c r="M283" s="9" t="s">
        <v>375</v>
      </c>
      <c r="N283" s="9" t="s">
        <v>2036</v>
      </c>
      <c r="O283" s="10" t="s">
        <v>44</v>
      </c>
      <c r="P283" s="10" t="s">
        <v>1282</v>
      </c>
      <c r="Q283" s="14" t="s">
        <v>2037</v>
      </c>
      <c r="R283" s="15">
        <v>54444942</v>
      </c>
      <c r="S283" s="15">
        <v>54444942</v>
      </c>
      <c r="T283" s="16" t="s">
        <v>1829</v>
      </c>
      <c r="U283" s="10" t="s">
        <v>1201</v>
      </c>
      <c r="V283" s="10" t="s">
        <v>1201</v>
      </c>
      <c r="W283" s="17">
        <v>46042</v>
      </c>
      <c r="X283" s="18">
        <v>46042</v>
      </c>
      <c r="Y283" s="24">
        <v>46314</v>
      </c>
      <c r="Z283" s="24">
        <v>46314</v>
      </c>
      <c r="AA283" s="19">
        <v>80010526</v>
      </c>
      <c r="AB283" s="19" t="s">
        <v>47</v>
      </c>
      <c r="AC283" s="20" t="s">
        <v>44</v>
      </c>
      <c r="AD283" s="21" t="s">
        <v>2038</v>
      </c>
      <c r="AE283" s="41"/>
      <c r="AF283" s="41"/>
      <c r="AG283" s="42"/>
      <c r="AH283" s="42"/>
      <c r="AI283" s="42"/>
      <c r="AJ283" s="42"/>
      <c r="AK283" s="42"/>
    </row>
    <row r="284" spans="1:37" ht="89.25">
      <c r="A284" s="6">
        <v>291</v>
      </c>
      <c r="B284" s="7">
        <v>75081149</v>
      </c>
      <c r="C284" s="8" t="s">
        <v>2039</v>
      </c>
      <c r="D284" s="9" t="s">
        <v>33</v>
      </c>
      <c r="E284" s="6" t="s">
        <v>1100</v>
      </c>
      <c r="F284" s="6" t="s">
        <v>2040</v>
      </c>
      <c r="G284" s="11" t="s">
        <v>1575</v>
      </c>
      <c r="H284" s="6" t="s">
        <v>37</v>
      </c>
      <c r="I284" s="6" t="s">
        <v>44</v>
      </c>
      <c r="J284" s="12" t="s">
        <v>44</v>
      </c>
      <c r="K284" s="12" t="s">
        <v>2041</v>
      </c>
      <c r="L284" s="9" t="s">
        <v>2042</v>
      </c>
      <c r="M284" s="9" t="s">
        <v>184</v>
      </c>
      <c r="N284" s="13" t="s">
        <v>2043</v>
      </c>
      <c r="O284" s="10" t="s">
        <v>44</v>
      </c>
      <c r="P284" s="10" t="s">
        <v>1191</v>
      </c>
      <c r="Q284" s="14" t="s">
        <v>2044</v>
      </c>
      <c r="R284" s="15">
        <v>107000000</v>
      </c>
      <c r="S284" s="15">
        <v>107000000</v>
      </c>
      <c r="T284" s="16" t="s">
        <v>2045</v>
      </c>
      <c r="U284" s="10" t="s">
        <v>1230</v>
      </c>
      <c r="V284" s="10" t="s">
        <v>1230</v>
      </c>
      <c r="W284" s="17">
        <v>46044</v>
      </c>
      <c r="X284" s="18">
        <v>46044</v>
      </c>
      <c r="Y284" s="24">
        <v>46347</v>
      </c>
      <c r="Z284" s="24">
        <v>46347</v>
      </c>
      <c r="AA284" s="19">
        <v>20007326</v>
      </c>
      <c r="AB284" s="19" t="s">
        <v>247</v>
      </c>
      <c r="AC284" s="30" t="s">
        <v>248</v>
      </c>
      <c r="AD284" s="21" t="s">
        <v>2046</v>
      </c>
      <c r="AE284" s="41"/>
      <c r="AF284" s="41"/>
      <c r="AG284" s="42"/>
      <c r="AH284" s="42"/>
      <c r="AI284" s="42"/>
      <c r="AJ284" s="42"/>
      <c r="AK284" s="42"/>
    </row>
    <row r="285" spans="1:37" ht="89.25">
      <c r="A285" s="6">
        <v>292</v>
      </c>
      <c r="B285" s="7">
        <v>1090524774</v>
      </c>
      <c r="C285" s="8" t="s">
        <v>2047</v>
      </c>
      <c r="D285" s="9" t="s">
        <v>33</v>
      </c>
      <c r="E285" s="6" t="s">
        <v>1237</v>
      </c>
      <c r="F285" s="6" t="s">
        <v>1238</v>
      </c>
      <c r="G285" s="11" t="s">
        <v>1142</v>
      </c>
      <c r="H285" s="6" t="s">
        <v>37</v>
      </c>
      <c r="I285" s="6" t="s">
        <v>38</v>
      </c>
      <c r="J285" s="12" t="s">
        <v>1943</v>
      </c>
      <c r="K285" s="12" t="s">
        <v>1398</v>
      </c>
      <c r="L285" s="9" t="s">
        <v>2028</v>
      </c>
      <c r="M285" s="9" t="s">
        <v>375</v>
      </c>
      <c r="N285" s="9" t="s">
        <v>2048</v>
      </c>
      <c r="O285" s="10" t="s">
        <v>44</v>
      </c>
      <c r="P285" s="10" t="s">
        <v>1282</v>
      </c>
      <c r="Q285" s="14" t="s">
        <v>2049</v>
      </c>
      <c r="R285" s="15">
        <v>48395504</v>
      </c>
      <c r="S285" s="15">
        <v>48395504</v>
      </c>
      <c r="T285" s="16" t="s">
        <v>1829</v>
      </c>
      <c r="U285" s="10" t="s">
        <v>1139</v>
      </c>
      <c r="V285" s="10" t="s">
        <v>1139</v>
      </c>
      <c r="W285" s="17">
        <v>46043</v>
      </c>
      <c r="X285" s="18">
        <v>46043</v>
      </c>
      <c r="Y285" s="17">
        <v>46285</v>
      </c>
      <c r="Z285" s="17">
        <v>46285</v>
      </c>
      <c r="AA285" s="19">
        <v>80008026</v>
      </c>
      <c r="AB285" s="19" t="s">
        <v>47</v>
      </c>
      <c r="AC285" s="20" t="s">
        <v>44</v>
      </c>
      <c r="AD285" s="21" t="s">
        <v>2050</v>
      </c>
      <c r="AE285" s="41"/>
      <c r="AF285" s="41"/>
      <c r="AG285" s="42"/>
      <c r="AH285" s="42"/>
      <c r="AI285" s="42"/>
      <c r="AJ285" s="42"/>
      <c r="AK285" s="42"/>
    </row>
    <row r="286" spans="1:37" ht="63.75">
      <c r="A286" s="6">
        <v>293</v>
      </c>
      <c r="B286" s="7">
        <v>1045698241</v>
      </c>
      <c r="C286" s="8" t="s">
        <v>2051</v>
      </c>
      <c r="D286" s="9" t="s">
        <v>33</v>
      </c>
      <c r="E286" s="6" t="s">
        <v>1161</v>
      </c>
      <c r="F286" s="6" t="s">
        <v>2052</v>
      </c>
      <c r="G286" s="11" t="s">
        <v>36</v>
      </c>
      <c r="H286" s="6" t="s">
        <v>85</v>
      </c>
      <c r="I286" s="6" t="s">
        <v>44</v>
      </c>
      <c r="J286" s="12" t="s">
        <v>44</v>
      </c>
      <c r="K286" s="12" t="s">
        <v>1398</v>
      </c>
      <c r="L286" s="9" t="s">
        <v>1972</v>
      </c>
      <c r="M286" s="9" t="s">
        <v>375</v>
      </c>
      <c r="N286" s="9" t="s">
        <v>2053</v>
      </c>
      <c r="O286" s="10" t="s">
        <v>44</v>
      </c>
      <c r="P286" s="10" t="s">
        <v>1199</v>
      </c>
      <c r="Q286" s="14" t="s">
        <v>377</v>
      </c>
      <c r="R286" s="15">
        <v>45406420</v>
      </c>
      <c r="S286" s="15">
        <v>45406420</v>
      </c>
      <c r="T286" s="16" t="s">
        <v>1200</v>
      </c>
      <c r="U286" s="10" t="s">
        <v>1230</v>
      </c>
      <c r="V286" s="10" t="s">
        <v>1230</v>
      </c>
      <c r="W286" s="17">
        <v>46043</v>
      </c>
      <c r="X286" s="18">
        <v>46043</v>
      </c>
      <c r="Y286" s="24">
        <v>46346</v>
      </c>
      <c r="Z286" s="24">
        <v>46346</v>
      </c>
      <c r="AA286" s="19">
        <v>80002026</v>
      </c>
      <c r="AB286" s="19" t="s">
        <v>247</v>
      </c>
      <c r="AC286" s="30" t="s">
        <v>248</v>
      </c>
      <c r="AD286" s="21" t="s">
        <v>2054</v>
      </c>
      <c r="AE286" s="41"/>
      <c r="AF286" s="41"/>
      <c r="AG286" s="42"/>
      <c r="AH286" s="42"/>
      <c r="AI286" s="42"/>
      <c r="AJ286" s="42"/>
      <c r="AK286" s="42"/>
    </row>
    <row r="287" spans="1:37" ht="38.25">
      <c r="A287" s="6">
        <v>294</v>
      </c>
      <c r="B287" s="7">
        <v>8641208</v>
      </c>
      <c r="C287" s="8" t="s">
        <v>2055</v>
      </c>
      <c r="D287" s="9" t="s">
        <v>33</v>
      </c>
      <c r="E287" s="6" t="s">
        <v>2056</v>
      </c>
      <c r="F287" s="6" t="s">
        <v>2057</v>
      </c>
      <c r="G287" s="6" t="s">
        <v>2058</v>
      </c>
      <c r="H287" s="6" t="s">
        <v>85</v>
      </c>
      <c r="I287" s="6" t="s">
        <v>44</v>
      </c>
      <c r="J287" s="12" t="s">
        <v>44</v>
      </c>
      <c r="K287" s="12" t="s">
        <v>2059</v>
      </c>
      <c r="L287" s="9" t="s">
        <v>1966</v>
      </c>
      <c r="M287" s="9" t="s">
        <v>375</v>
      </c>
      <c r="N287" s="9" t="s">
        <v>2060</v>
      </c>
      <c r="O287" s="10" t="s">
        <v>44</v>
      </c>
      <c r="P287" s="10" t="s">
        <v>1222</v>
      </c>
      <c r="Q287" s="14" t="s">
        <v>2061</v>
      </c>
      <c r="R287" s="15">
        <v>41889463</v>
      </c>
      <c r="S287" s="15">
        <v>41889463</v>
      </c>
      <c r="T287" s="16" t="s">
        <v>2062</v>
      </c>
      <c r="U287" s="10" t="s">
        <v>1158</v>
      </c>
      <c r="V287" s="10" t="s">
        <v>1158</v>
      </c>
      <c r="W287" s="17">
        <v>46042</v>
      </c>
      <c r="X287" s="18">
        <v>46042</v>
      </c>
      <c r="Y287" s="24">
        <v>46375</v>
      </c>
      <c r="Z287" s="24">
        <v>46375</v>
      </c>
      <c r="AA287" s="19">
        <v>80013126</v>
      </c>
      <c r="AB287" s="19" t="s">
        <v>47</v>
      </c>
      <c r="AC287" s="20" t="s">
        <v>44</v>
      </c>
      <c r="AD287" s="21" t="s">
        <v>2063</v>
      </c>
      <c r="AE287" s="41"/>
      <c r="AF287" s="41"/>
      <c r="AG287" s="42"/>
      <c r="AH287" s="42"/>
      <c r="AI287" s="42"/>
      <c r="AJ287" s="42"/>
      <c r="AK287" s="42"/>
    </row>
    <row r="288" spans="1:37" ht="76.5">
      <c r="A288" s="6">
        <v>295</v>
      </c>
      <c r="B288" s="7">
        <v>1007708815</v>
      </c>
      <c r="C288" s="8" t="s">
        <v>2064</v>
      </c>
      <c r="D288" s="9" t="s">
        <v>33</v>
      </c>
      <c r="E288" s="6" t="s">
        <v>34</v>
      </c>
      <c r="F288" s="6" t="s">
        <v>35</v>
      </c>
      <c r="G288" s="11" t="s">
        <v>150</v>
      </c>
      <c r="H288" s="6" t="s">
        <v>37</v>
      </c>
      <c r="I288" s="6" t="s">
        <v>38</v>
      </c>
      <c r="J288" s="12" t="s">
        <v>2065</v>
      </c>
      <c r="K288" s="12" t="s">
        <v>2066</v>
      </c>
      <c r="L288" s="9" t="s">
        <v>2067</v>
      </c>
      <c r="M288" s="9" t="s">
        <v>243</v>
      </c>
      <c r="N288" s="9" t="s">
        <v>2068</v>
      </c>
      <c r="O288" s="10" t="s">
        <v>44</v>
      </c>
      <c r="P288" s="10" t="s">
        <v>1299</v>
      </c>
      <c r="Q288" s="14" t="s">
        <v>2069</v>
      </c>
      <c r="R288" s="15">
        <v>88000000</v>
      </c>
      <c r="S288" s="15">
        <v>88000000</v>
      </c>
      <c r="T288" s="16" t="s">
        <v>2070</v>
      </c>
      <c r="U288" s="10" t="s">
        <v>1158</v>
      </c>
      <c r="V288" s="10" t="s">
        <v>1158</v>
      </c>
      <c r="W288" s="17">
        <v>46042</v>
      </c>
      <c r="X288" s="18">
        <v>46042</v>
      </c>
      <c r="Y288" s="24">
        <v>46375</v>
      </c>
      <c r="Z288" s="24">
        <v>46375</v>
      </c>
      <c r="AA288" s="19">
        <v>12001926</v>
      </c>
      <c r="AB288" s="19" t="s">
        <v>247</v>
      </c>
      <c r="AC288" s="30" t="s">
        <v>248</v>
      </c>
      <c r="AD288" s="21" t="s">
        <v>2071</v>
      </c>
      <c r="AE288" s="41"/>
      <c r="AF288" s="41"/>
      <c r="AG288" s="42"/>
      <c r="AH288" s="42"/>
      <c r="AI288" s="42"/>
      <c r="AJ288" s="42"/>
      <c r="AK288" s="42"/>
    </row>
    <row r="289" spans="1:37" ht="63.75">
      <c r="A289" s="6">
        <v>296</v>
      </c>
      <c r="B289" s="7">
        <v>1031124823</v>
      </c>
      <c r="C289" s="8" t="s">
        <v>2072</v>
      </c>
      <c r="D289" s="9" t="s">
        <v>33</v>
      </c>
      <c r="E289" s="6" t="s">
        <v>34</v>
      </c>
      <c r="F289" s="6" t="s">
        <v>1142</v>
      </c>
      <c r="G289" s="11" t="s">
        <v>304</v>
      </c>
      <c r="H289" s="6" t="s">
        <v>37</v>
      </c>
      <c r="I289" s="6" t="s">
        <v>38</v>
      </c>
      <c r="J289" s="12" t="s">
        <v>2073</v>
      </c>
      <c r="K289" s="12" t="s">
        <v>2074</v>
      </c>
      <c r="L289" s="9" t="s">
        <v>2075</v>
      </c>
      <c r="M289" s="9" t="s">
        <v>243</v>
      </c>
      <c r="N289" s="9" t="s">
        <v>2076</v>
      </c>
      <c r="O289" s="10" t="s">
        <v>44</v>
      </c>
      <c r="P289" s="10" t="s">
        <v>2077</v>
      </c>
      <c r="Q289" s="14" t="s">
        <v>2078</v>
      </c>
      <c r="R289" s="15">
        <v>77000000</v>
      </c>
      <c r="S289" s="15">
        <v>77000000</v>
      </c>
      <c r="T289" s="16" t="s">
        <v>631</v>
      </c>
      <c r="U289" s="10" t="s">
        <v>2079</v>
      </c>
      <c r="V289" s="10" t="s">
        <v>2079</v>
      </c>
      <c r="W289" s="17">
        <v>46043</v>
      </c>
      <c r="X289" s="18">
        <v>46254</v>
      </c>
      <c r="Y289" s="17">
        <v>46254</v>
      </c>
      <c r="Z289" s="17">
        <v>46254</v>
      </c>
      <c r="AA289" s="19">
        <v>12000326</v>
      </c>
      <c r="AB289" s="19" t="s">
        <v>247</v>
      </c>
      <c r="AC289" s="30" t="s">
        <v>248</v>
      </c>
      <c r="AD289" s="21" t="s">
        <v>2080</v>
      </c>
      <c r="AE289" s="41"/>
      <c r="AF289" s="41"/>
      <c r="AG289" s="42"/>
      <c r="AH289" s="42"/>
      <c r="AI289" s="42"/>
      <c r="AJ289" s="42"/>
      <c r="AK289" s="42"/>
    </row>
    <row r="290" spans="1:37" ht="51">
      <c r="A290" s="6">
        <v>297</v>
      </c>
      <c r="B290" s="7">
        <v>38796234</v>
      </c>
      <c r="C290" s="8" t="s">
        <v>2081</v>
      </c>
      <c r="D290" s="9" t="s">
        <v>33</v>
      </c>
      <c r="E290" s="6" t="s">
        <v>1409</v>
      </c>
      <c r="F290" s="6" t="s">
        <v>2082</v>
      </c>
      <c r="G290" s="11" t="s">
        <v>36</v>
      </c>
      <c r="H290" s="6" t="s">
        <v>37</v>
      </c>
      <c r="I290" s="6" t="s">
        <v>38</v>
      </c>
      <c r="J290" s="12" t="s">
        <v>63</v>
      </c>
      <c r="K290" s="12" t="s">
        <v>2083</v>
      </c>
      <c r="L290" s="9" t="s">
        <v>2084</v>
      </c>
      <c r="M290" s="9" t="s">
        <v>354</v>
      </c>
      <c r="N290" s="9" t="s">
        <v>2085</v>
      </c>
      <c r="O290" s="10" t="s">
        <v>44</v>
      </c>
      <c r="P290" s="10" t="s">
        <v>1248</v>
      </c>
      <c r="Q290" s="14" t="s">
        <v>2086</v>
      </c>
      <c r="R290" s="15">
        <v>132000000</v>
      </c>
      <c r="S290" s="15">
        <v>132000000</v>
      </c>
      <c r="T290" s="16" t="s">
        <v>1691</v>
      </c>
      <c r="U290" s="10" t="s">
        <v>1158</v>
      </c>
      <c r="V290" s="10" t="s">
        <v>1158</v>
      </c>
      <c r="W290" s="17">
        <v>46044</v>
      </c>
      <c r="X290" s="18">
        <v>46044</v>
      </c>
      <c r="Y290" s="27">
        <v>46378</v>
      </c>
      <c r="Z290" s="27">
        <v>46378</v>
      </c>
      <c r="AA290" s="19">
        <v>40001926</v>
      </c>
      <c r="AB290" s="19" t="s">
        <v>247</v>
      </c>
      <c r="AC290" s="30" t="s">
        <v>414</v>
      </c>
      <c r="AD290" s="21" t="s">
        <v>2087</v>
      </c>
      <c r="AE290" s="41"/>
      <c r="AF290" s="41"/>
      <c r="AG290" s="42"/>
      <c r="AH290" s="42"/>
      <c r="AI290" s="42"/>
      <c r="AJ290" s="42"/>
      <c r="AK290" s="42"/>
    </row>
    <row r="291" spans="1:37" ht="63.75">
      <c r="A291" s="6">
        <v>298</v>
      </c>
      <c r="B291" s="7">
        <v>1061812798</v>
      </c>
      <c r="C291" s="8" t="s">
        <v>2088</v>
      </c>
      <c r="D291" s="9" t="s">
        <v>33</v>
      </c>
      <c r="E291" s="48" t="s">
        <v>1804</v>
      </c>
      <c r="F291" s="6" t="s">
        <v>2089</v>
      </c>
      <c r="G291" s="11" t="s">
        <v>36</v>
      </c>
      <c r="H291" s="6" t="s">
        <v>85</v>
      </c>
      <c r="I291" s="6" t="s">
        <v>44</v>
      </c>
      <c r="J291" s="12" t="s">
        <v>44</v>
      </c>
      <c r="K291" s="12" t="s">
        <v>1398</v>
      </c>
      <c r="L291" s="9" t="s">
        <v>1972</v>
      </c>
      <c r="M291" s="9" t="s">
        <v>375</v>
      </c>
      <c r="N291" s="13" t="s">
        <v>2090</v>
      </c>
      <c r="O291" s="10" t="s">
        <v>44</v>
      </c>
      <c r="P291" s="10" t="s">
        <v>1199</v>
      </c>
      <c r="Q291" s="14" t="s">
        <v>377</v>
      </c>
      <c r="R291" s="15">
        <v>45406420</v>
      </c>
      <c r="S291" s="15">
        <v>45406420</v>
      </c>
      <c r="T291" s="16" t="s">
        <v>2091</v>
      </c>
      <c r="U291" s="10" t="s">
        <v>1230</v>
      </c>
      <c r="V291" s="10" t="s">
        <v>1230</v>
      </c>
      <c r="W291" s="17">
        <v>46042</v>
      </c>
      <c r="X291" s="18">
        <v>46042</v>
      </c>
      <c r="Y291" s="24">
        <v>46345</v>
      </c>
      <c r="Z291" s="24">
        <v>46345</v>
      </c>
      <c r="AA291" s="19">
        <v>80004026</v>
      </c>
      <c r="AB291" s="19" t="s">
        <v>247</v>
      </c>
      <c r="AC291" s="30" t="s">
        <v>248</v>
      </c>
      <c r="AD291" s="21" t="s">
        <v>2092</v>
      </c>
      <c r="AE291" s="41"/>
      <c r="AF291" s="41"/>
      <c r="AG291" s="42"/>
      <c r="AH291" s="42"/>
      <c r="AI291" s="42"/>
      <c r="AJ291" s="42"/>
      <c r="AK291" s="42"/>
    </row>
    <row r="292" spans="1:37" ht="38.25">
      <c r="A292" s="6">
        <v>299</v>
      </c>
      <c r="B292" s="7">
        <v>1013590132</v>
      </c>
      <c r="C292" s="8" t="s">
        <v>2093</v>
      </c>
      <c r="D292" s="9" t="s">
        <v>33</v>
      </c>
      <c r="E292" s="6" t="s">
        <v>34</v>
      </c>
      <c r="F292" s="6" t="s">
        <v>1142</v>
      </c>
      <c r="G292" s="6" t="s">
        <v>2094</v>
      </c>
      <c r="H292" s="6" t="s">
        <v>85</v>
      </c>
      <c r="I292" s="6" t="s">
        <v>44</v>
      </c>
      <c r="J292" s="12" t="s">
        <v>44</v>
      </c>
      <c r="K292" s="12" t="s">
        <v>1346</v>
      </c>
      <c r="L292" s="9" t="s">
        <v>2095</v>
      </c>
      <c r="M292" s="9" t="s">
        <v>1273</v>
      </c>
      <c r="N292" s="13" t="s">
        <v>2096</v>
      </c>
      <c r="O292" s="10" t="s">
        <v>44</v>
      </c>
      <c r="P292" s="10" t="s">
        <v>1349</v>
      </c>
      <c r="Q292" s="14" t="s">
        <v>2097</v>
      </c>
      <c r="R292" s="15">
        <v>33628067</v>
      </c>
      <c r="S292" s="15">
        <v>33628067</v>
      </c>
      <c r="T292" s="16" t="s">
        <v>2098</v>
      </c>
      <c r="U292" s="10" t="s">
        <v>1158</v>
      </c>
      <c r="V292" s="10" t="s">
        <v>1158</v>
      </c>
      <c r="W292" s="17">
        <v>46045</v>
      </c>
      <c r="X292" s="18">
        <v>46045</v>
      </c>
      <c r="Y292" s="24">
        <v>46378</v>
      </c>
      <c r="Z292" s="24">
        <v>46378</v>
      </c>
      <c r="AA292" s="19">
        <v>13000526</v>
      </c>
      <c r="AB292" s="19" t="s">
        <v>47</v>
      </c>
      <c r="AC292" s="20" t="s">
        <v>44</v>
      </c>
      <c r="AD292" s="21" t="s">
        <v>2099</v>
      </c>
      <c r="AE292" s="41"/>
      <c r="AF292" s="41"/>
      <c r="AG292" s="42"/>
      <c r="AH292" s="42"/>
      <c r="AI292" s="42"/>
      <c r="AJ292" s="42"/>
      <c r="AK292" s="42"/>
    </row>
    <row r="293" spans="1:37" ht="63.75">
      <c r="A293" s="6">
        <v>300</v>
      </c>
      <c r="B293" s="7">
        <v>1026582086</v>
      </c>
      <c r="C293" s="8" t="s">
        <v>2100</v>
      </c>
      <c r="D293" s="9" t="s">
        <v>33</v>
      </c>
      <c r="E293" s="6" t="s">
        <v>34</v>
      </c>
      <c r="F293" s="6" t="s">
        <v>1142</v>
      </c>
      <c r="G293" s="11" t="s">
        <v>36</v>
      </c>
      <c r="H293" s="6" t="s">
        <v>37</v>
      </c>
      <c r="I293" s="6" t="s">
        <v>38</v>
      </c>
      <c r="J293" s="12" t="s">
        <v>63</v>
      </c>
      <c r="K293" s="12" t="s">
        <v>1398</v>
      </c>
      <c r="L293" s="9" t="s">
        <v>2028</v>
      </c>
      <c r="M293" s="9" t="s">
        <v>375</v>
      </c>
      <c r="N293" s="13" t="s">
        <v>2101</v>
      </c>
      <c r="O293" s="10" t="s">
        <v>44</v>
      </c>
      <c r="P293" s="10" t="s">
        <v>1282</v>
      </c>
      <c r="Q293" s="14" t="s">
        <v>2037</v>
      </c>
      <c r="R293" s="15">
        <v>54444942</v>
      </c>
      <c r="S293" s="15">
        <v>54444942</v>
      </c>
      <c r="T293" s="16" t="s">
        <v>1829</v>
      </c>
      <c r="U293" s="10" t="s">
        <v>1201</v>
      </c>
      <c r="V293" s="10" t="s">
        <v>1201</v>
      </c>
      <c r="W293" s="17">
        <v>46043</v>
      </c>
      <c r="X293" s="18">
        <v>46043</v>
      </c>
      <c r="Y293" s="24">
        <v>46315</v>
      </c>
      <c r="Z293" s="24">
        <v>46315</v>
      </c>
      <c r="AA293" s="19">
        <v>80009126</v>
      </c>
      <c r="AB293" s="19" t="s">
        <v>47</v>
      </c>
      <c r="AC293" s="20" t="s">
        <v>44</v>
      </c>
      <c r="AD293" s="21" t="s">
        <v>2102</v>
      </c>
      <c r="AE293" s="41"/>
      <c r="AF293" s="41"/>
      <c r="AG293" s="42"/>
      <c r="AH293" s="42"/>
      <c r="AI293" s="42"/>
      <c r="AJ293" s="42"/>
      <c r="AK293" s="42"/>
    </row>
    <row r="294" spans="1:37" ht="51">
      <c r="A294" s="6">
        <v>301</v>
      </c>
      <c r="B294" s="7">
        <v>1026285273</v>
      </c>
      <c r="C294" s="8" t="s">
        <v>2103</v>
      </c>
      <c r="D294" s="9" t="s">
        <v>33</v>
      </c>
      <c r="E294" s="6" t="s">
        <v>34</v>
      </c>
      <c r="F294" s="6" t="s">
        <v>1142</v>
      </c>
      <c r="G294" s="11" t="s">
        <v>2104</v>
      </c>
      <c r="H294" s="6" t="s">
        <v>37</v>
      </c>
      <c r="I294" s="6" t="s">
        <v>38</v>
      </c>
      <c r="J294" s="12" t="s">
        <v>2105</v>
      </c>
      <c r="K294" s="12" t="s">
        <v>2074</v>
      </c>
      <c r="L294" s="23" t="s">
        <v>2106</v>
      </c>
      <c r="M294" s="9" t="s">
        <v>354</v>
      </c>
      <c r="N294" s="13" t="s">
        <v>2107</v>
      </c>
      <c r="O294" s="10" t="s">
        <v>44</v>
      </c>
      <c r="P294" s="10" t="s">
        <v>2077</v>
      </c>
      <c r="Q294" s="14" t="s">
        <v>2108</v>
      </c>
      <c r="R294" s="15">
        <v>119900000</v>
      </c>
      <c r="S294" s="15">
        <v>119900000</v>
      </c>
      <c r="T294" s="16" t="s">
        <v>2109</v>
      </c>
      <c r="U294" s="10" t="s">
        <v>1158</v>
      </c>
      <c r="V294" s="10" t="s">
        <v>1158</v>
      </c>
      <c r="W294" s="17">
        <v>46044</v>
      </c>
      <c r="X294" s="18">
        <v>46044</v>
      </c>
      <c r="Y294" s="24">
        <v>46378</v>
      </c>
      <c r="Z294" s="24">
        <v>46378</v>
      </c>
      <c r="AA294" s="19">
        <v>40001426</v>
      </c>
      <c r="AB294" s="19" t="s">
        <v>247</v>
      </c>
      <c r="AC294" s="30" t="s">
        <v>414</v>
      </c>
      <c r="AD294" s="21" t="s">
        <v>2110</v>
      </c>
      <c r="AE294" s="41"/>
      <c r="AF294" s="41"/>
      <c r="AG294" s="42"/>
      <c r="AH294" s="42"/>
      <c r="AI294" s="42"/>
      <c r="AJ294" s="42"/>
      <c r="AK294" s="42"/>
    </row>
    <row r="295" spans="1:37" ht="63.75">
      <c r="A295" s="6">
        <v>302</v>
      </c>
      <c r="B295" s="7">
        <v>1053847462</v>
      </c>
      <c r="C295" s="8" t="s">
        <v>2111</v>
      </c>
      <c r="D295" s="9" t="s">
        <v>33</v>
      </c>
      <c r="E295" s="6" t="s">
        <v>1100</v>
      </c>
      <c r="F295" s="6" t="s">
        <v>2040</v>
      </c>
      <c r="G295" s="11" t="s">
        <v>36</v>
      </c>
      <c r="H295" s="6" t="s">
        <v>37</v>
      </c>
      <c r="I295" s="6" t="s">
        <v>38</v>
      </c>
      <c r="J295" s="12" t="s">
        <v>2112</v>
      </c>
      <c r="K295" s="12" t="s">
        <v>1398</v>
      </c>
      <c r="L295" s="23" t="s">
        <v>2113</v>
      </c>
      <c r="M295" s="9" t="s">
        <v>375</v>
      </c>
      <c r="N295" s="13" t="s">
        <v>2114</v>
      </c>
      <c r="O295" s="10" t="s">
        <v>44</v>
      </c>
      <c r="P295" s="10" t="s">
        <v>1199</v>
      </c>
      <c r="Q295" s="14" t="s">
        <v>377</v>
      </c>
      <c r="R295" s="15">
        <v>40865778</v>
      </c>
      <c r="S295" s="15">
        <v>40865778</v>
      </c>
      <c r="T295" s="16" t="s">
        <v>1200</v>
      </c>
      <c r="U295" s="10" t="s">
        <v>1201</v>
      </c>
      <c r="V295" s="10" t="s">
        <v>1201</v>
      </c>
      <c r="W295" s="17">
        <v>46043</v>
      </c>
      <c r="X295" s="18">
        <v>46043</v>
      </c>
      <c r="Y295" s="24">
        <v>46315</v>
      </c>
      <c r="Z295" s="24">
        <v>46315</v>
      </c>
      <c r="AA295" s="19">
        <v>80002526</v>
      </c>
      <c r="AB295" s="19" t="s">
        <v>247</v>
      </c>
      <c r="AC295" s="30" t="s">
        <v>248</v>
      </c>
      <c r="AD295" s="21" t="s">
        <v>2115</v>
      </c>
      <c r="AE295" s="41"/>
      <c r="AF295" s="41"/>
      <c r="AG295" s="42"/>
      <c r="AH295" s="42"/>
      <c r="AI295" s="42"/>
      <c r="AJ295" s="42"/>
      <c r="AK295" s="42"/>
    </row>
    <row r="296" spans="1:37" ht="51">
      <c r="A296" s="6">
        <v>303</v>
      </c>
      <c r="B296" s="7">
        <v>63451579</v>
      </c>
      <c r="C296" s="8" t="s">
        <v>2116</v>
      </c>
      <c r="D296" s="9" t="s">
        <v>33</v>
      </c>
      <c r="E296" s="6" t="s">
        <v>34</v>
      </c>
      <c r="F296" s="6" t="s">
        <v>1142</v>
      </c>
      <c r="G296" s="11" t="s">
        <v>36</v>
      </c>
      <c r="H296" s="6" t="s">
        <v>37</v>
      </c>
      <c r="I296" s="6" t="s">
        <v>38</v>
      </c>
      <c r="J296" s="12" t="s">
        <v>2117</v>
      </c>
      <c r="K296" s="12" t="s">
        <v>1952</v>
      </c>
      <c r="L296" s="23" t="s">
        <v>2118</v>
      </c>
      <c r="M296" s="9" t="s">
        <v>1273</v>
      </c>
      <c r="N296" s="13" t="s">
        <v>2119</v>
      </c>
      <c r="O296" s="10" t="s">
        <v>44</v>
      </c>
      <c r="P296" s="10" t="s">
        <v>1299</v>
      </c>
      <c r="Q296" s="14" t="s">
        <v>1624</v>
      </c>
      <c r="R296" s="15">
        <v>46260000</v>
      </c>
      <c r="S296" s="15">
        <v>46260000</v>
      </c>
      <c r="T296" s="16" t="s">
        <v>1625</v>
      </c>
      <c r="U296" s="10" t="s">
        <v>1351</v>
      </c>
      <c r="V296" s="10" t="s">
        <v>1351</v>
      </c>
      <c r="W296" s="17">
        <v>46043</v>
      </c>
      <c r="X296" s="18">
        <v>46043</v>
      </c>
      <c r="Y296" s="17">
        <v>46223</v>
      </c>
      <c r="Z296" s="17">
        <v>46223</v>
      </c>
      <c r="AA296" s="19">
        <v>13002926</v>
      </c>
      <c r="AB296" s="19" t="s">
        <v>47</v>
      </c>
      <c r="AC296" s="20" t="s">
        <v>44</v>
      </c>
      <c r="AD296" s="21" t="s">
        <v>2120</v>
      </c>
      <c r="AE296" s="41"/>
      <c r="AF296" s="41"/>
      <c r="AG296" s="42"/>
      <c r="AH296" s="42"/>
      <c r="AI296" s="42"/>
      <c r="AJ296" s="42"/>
      <c r="AK296" s="42"/>
    </row>
    <row r="297" spans="1:37" ht="63.75">
      <c r="A297" s="6">
        <v>304</v>
      </c>
      <c r="B297" s="7">
        <v>1040327415</v>
      </c>
      <c r="C297" s="9" t="s">
        <v>2121</v>
      </c>
      <c r="D297" s="9" t="s">
        <v>33</v>
      </c>
      <c r="E297" s="6" t="s">
        <v>1516</v>
      </c>
      <c r="F297" s="6" t="s">
        <v>1517</v>
      </c>
      <c r="G297" s="6" t="s">
        <v>150</v>
      </c>
      <c r="H297" s="6" t="s">
        <v>37</v>
      </c>
      <c r="I297" s="6" t="s">
        <v>38</v>
      </c>
      <c r="J297" s="12" t="s">
        <v>2122</v>
      </c>
      <c r="K297" s="12" t="s">
        <v>44</v>
      </c>
      <c r="L297" s="23" t="s">
        <v>2123</v>
      </c>
      <c r="M297" s="9" t="s">
        <v>375</v>
      </c>
      <c r="N297" s="13" t="s">
        <v>2124</v>
      </c>
      <c r="O297" s="10" t="s">
        <v>44</v>
      </c>
      <c r="P297" s="10" t="s">
        <v>1137</v>
      </c>
      <c r="Q297" s="14" t="s">
        <v>2125</v>
      </c>
      <c r="R297" s="15">
        <v>56008601</v>
      </c>
      <c r="S297" s="15">
        <v>56008601</v>
      </c>
      <c r="T297" s="16" t="s">
        <v>2126</v>
      </c>
      <c r="U297" s="10" t="s">
        <v>1158</v>
      </c>
      <c r="V297" s="10" t="s">
        <v>1158</v>
      </c>
      <c r="W297" s="17">
        <v>46046</v>
      </c>
      <c r="X297" s="18">
        <v>46046</v>
      </c>
      <c r="Y297" s="24">
        <v>46379</v>
      </c>
      <c r="Z297" s="24">
        <v>46379</v>
      </c>
      <c r="AA297" s="19">
        <v>80000426</v>
      </c>
      <c r="AB297" s="19" t="s">
        <v>247</v>
      </c>
      <c r="AC297" s="30" t="s">
        <v>248</v>
      </c>
      <c r="AD297" s="21" t="s">
        <v>2127</v>
      </c>
      <c r="AE297" s="43" t="s">
        <v>164</v>
      </c>
      <c r="AF297" s="43" t="s">
        <v>2128</v>
      </c>
      <c r="AG297" s="42"/>
      <c r="AH297" s="42"/>
      <c r="AI297" s="42"/>
      <c r="AJ297" s="42"/>
      <c r="AK297" s="42"/>
    </row>
    <row r="298" spans="1:37" ht="89.25">
      <c r="A298" s="6">
        <v>305</v>
      </c>
      <c r="B298" s="7">
        <v>1075681487</v>
      </c>
      <c r="C298" s="8" t="s">
        <v>2129</v>
      </c>
      <c r="D298" s="9" t="s">
        <v>33</v>
      </c>
      <c r="E298" s="6" t="s">
        <v>34</v>
      </c>
      <c r="F298" s="6" t="s">
        <v>122</v>
      </c>
      <c r="G298" s="11" t="s">
        <v>440</v>
      </c>
      <c r="H298" s="6" t="s">
        <v>37</v>
      </c>
      <c r="I298" s="6" t="s">
        <v>151</v>
      </c>
      <c r="J298" s="12" t="s">
        <v>2130</v>
      </c>
      <c r="K298" s="12" t="s">
        <v>1435</v>
      </c>
      <c r="L298" s="23" t="s">
        <v>2131</v>
      </c>
      <c r="M298" s="9" t="s">
        <v>354</v>
      </c>
      <c r="N298" s="13" t="s">
        <v>2132</v>
      </c>
      <c r="O298" s="10" t="s">
        <v>44</v>
      </c>
      <c r="P298" s="10" t="s">
        <v>1137</v>
      </c>
      <c r="Q298" s="14" t="s">
        <v>2133</v>
      </c>
      <c r="R298" s="15">
        <v>30000000</v>
      </c>
      <c r="S298" s="15">
        <v>30000000</v>
      </c>
      <c r="T298" s="16" t="s">
        <v>642</v>
      </c>
      <c r="U298" s="10" t="s">
        <v>1351</v>
      </c>
      <c r="V298" s="10" t="s">
        <v>1351</v>
      </c>
      <c r="W298" s="17">
        <v>46045</v>
      </c>
      <c r="X298" s="49">
        <v>46045</v>
      </c>
      <c r="Y298" s="17">
        <v>46225</v>
      </c>
      <c r="Z298" s="17">
        <v>46225</v>
      </c>
      <c r="AA298" s="19">
        <v>40001026</v>
      </c>
      <c r="AB298" s="19" t="s">
        <v>47</v>
      </c>
      <c r="AC298" s="20" t="s">
        <v>44</v>
      </c>
      <c r="AD298" s="21" t="s">
        <v>2134</v>
      </c>
      <c r="AE298" s="41"/>
      <c r="AF298" s="41"/>
      <c r="AG298" s="42"/>
      <c r="AH298" s="42"/>
      <c r="AI298" s="42"/>
      <c r="AJ298" s="42"/>
      <c r="AK298" s="42"/>
    </row>
    <row r="299" spans="1:37" ht="76.5">
      <c r="A299" s="6">
        <v>306</v>
      </c>
      <c r="B299" s="7">
        <v>52815460</v>
      </c>
      <c r="C299" s="8" t="s">
        <v>2135</v>
      </c>
      <c r="D299" s="9" t="s">
        <v>33</v>
      </c>
      <c r="E299" s="6" t="s">
        <v>34</v>
      </c>
      <c r="F299" s="6" t="s">
        <v>1637</v>
      </c>
      <c r="G299" s="6" t="s">
        <v>2136</v>
      </c>
      <c r="H299" s="6" t="s">
        <v>37</v>
      </c>
      <c r="I299" s="6" t="s">
        <v>38</v>
      </c>
      <c r="J299" s="12" t="s">
        <v>2137</v>
      </c>
      <c r="K299" s="12" t="s">
        <v>2138</v>
      </c>
      <c r="L299" s="23" t="s">
        <v>2139</v>
      </c>
      <c r="M299" s="9" t="s">
        <v>694</v>
      </c>
      <c r="N299" s="13" t="s">
        <v>2140</v>
      </c>
      <c r="O299" s="10" t="s">
        <v>44</v>
      </c>
      <c r="P299" s="10" t="s">
        <v>1147</v>
      </c>
      <c r="Q299" s="14" t="s">
        <v>2141</v>
      </c>
      <c r="R299" s="15">
        <v>81180000</v>
      </c>
      <c r="S299" s="15">
        <v>81180000</v>
      </c>
      <c r="T299" s="16" t="s">
        <v>1149</v>
      </c>
      <c r="U299" s="10" t="s">
        <v>1158</v>
      </c>
      <c r="V299" s="10" t="s">
        <v>1158</v>
      </c>
      <c r="W299" s="17">
        <v>46044</v>
      </c>
      <c r="X299" s="49">
        <v>46044</v>
      </c>
      <c r="Y299" s="24">
        <v>46377</v>
      </c>
      <c r="Z299" s="24">
        <v>46377</v>
      </c>
      <c r="AA299" s="19">
        <v>15000626</v>
      </c>
      <c r="AB299" s="19" t="s">
        <v>247</v>
      </c>
      <c r="AC299" s="30" t="s">
        <v>248</v>
      </c>
      <c r="AD299" s="21" t="s">
        <v>2142</v>
      </c>
      <c r="AE299" s="43" t="s">
        <v>164</v>
      </c>
      <c r="AF299" s="50" t="s">
        <v>2143</v>
      </c>
      <c r="AG299" s="42"/>
      <c r="AH299" s="42"/>
      <c r="AI299" s="42"/>
      <c r="AJ299" s="42"/>
      <c r="AK299" s="42"/>
    </row>
    <row r="300" spans="1:37" ht="63.75">
      <c r="A300" s="6">
        <v>307</v>
      </c>
      <c r="B300" s="7">
        <v>32788452</v>
      </c>
      <c r="C300" s="8" t="s">
        <v>2144</v>
      </c>
      <c r="D300" s="9" t="s">
        <v>33</v>
      </c>
      <c r="E300" s="6" t="s">
        <v>1161</v>
      </c>
      <c r="F300" s="6" t="s">
        <v>1252</v>
      </c>
      <c r="G300" s="11" t="s">
        <v>36</v>
      </c>
      <c r="H300" s="6" t="s">
        <v>37</v>
      </c>
      <c r="I300" s="6" t="s">
        <v>38</v>
      </c>
      <c r="J300" s="12" t="s">
        <v>2145</v>
      </c>
      <c r="K300" s="12" t="s">
        <v>1398</v>
      </c>
      <c r="L300" s="23" t="s">
        <v>2028</v>
      </c>
      <c r="M300" s="9" t="s">
        <v>375</v>
      </c>
      <c r="N300" s="13" t="s">
        <v>2146</v>
      </c>
      <c r="O300" s="10" t="s">
        <v>44</v>
      </c>
      <c r="P300" s="10" t="s">
        <v>1282</v>
      </c>
      <c r="Q300" s="14" t="s">
        <v>2037</v>
      </c>
      <c r="R300" s="15">
        <v>48395504</v>
      </c>
      <c r="S300" s="15">
        <v>48395504</v>
      </c>
      <c r="T300" s="16" t="s">
        <v>2147</v>
      </c>
      <c r="U300" s="10" t="s">
        <v>1139</v>
      </c>
      <c r="V300" s="10" t="s">
        <v>1139</v>
      </c>
      <c r="W300" s="17">
        <v>46044</v>
      </c>
      <c r="X300" s="18">
        <v>46287</v>
      </c>
      <c r="Y300" s="17">
        <v>46286</v>
      </c>
      <c r="Z300" s="17">
        <v>46286</v>
      </c>
      <c r="AA300" s="19">
        <v>80008226</v>
      </c>
      <c r="AB300" s="19" t="s">
        <v>47</v>
      </c>
      <c r="AC300" s="20" t="s">
        <v>44</v>
      </c>
      <c r="AD300" s="21" t="s">
        <v>2148</v>
      </c>
      <c r="AE300" s="41"/>
      <c r="AF300" s="41"/>
      <c r="AG300" s="42"/>
      <c r="AH300" s="42"/>
      <c r="AI300" s="42"/>
      <c r="AJ300" s="42"/>
      <c r="AK300" s="42"/>
    </row>
    <row r="301" spans="1:37" ht="51">
      <c r="A301" s="6">
        <v>308</v>
      </c>
      <c r="B301" s="7">
        <v>1024501714</v>
      </c>
      <c r="C301" s="9" t="s">
        <v>2149</v>
      </c>
      <c r="D301" s="9" t="s">
        <v>33</v>
      </c>
      <c r="E301" s="6" t="s">
        <v>34</v>
      </c>
      <c r="F301" s="6" t="s">
        <v>1637</v>
      </c>
      <c r="G301" s="6" t="s">
        <v>2150</v>
      </c>
      <c r="H301" s="6" t="s">
        <v>37</v>
      </c>
      <c r="I301" s="6" t="s">
        <v>151</v>
      </c>
      <c r="J301" s="12" t="s">
        <v>2151</v>
      </c>
      <c r="K301" s="12" t="s">
        <v>2152</v>
      </c>
      <c r="L301" s="23" t="s">
        <v>2153</v>
      </c>
      <c r="M301" s="9" t="s">
        <v>354</v>
      </c>
      <c r="N301" s="13" t="s">
        <v>2154</v>
      </c>
      <c r="O301" s="10" t="s">
        <v>44</v>
      </c>
      <c r="P301" s="10" t="s">
        <v>1191</v>
      </c>
      <c r="Q301" s="14" t="s">
        <v>2155</v>
      </c>
      <c r="R301" s="15">
        <v>64648848</v>
      </c>
      <c r="S301" s="15">
        <v>64648848</v>
      </c>
      <c r="T301" s="16" t="s">
        <v>2156</v>
      </c>
      <c r="U301" s="10" t="s">
        <v>1351</v>
      </c>
      <c r="V301" s="10" t="s">
        <v>1351</v>
      </c>
      <c r="W301" s="17">
        <v>46043</v>
      </c>
      <c r="X301" s="18">
        <v>46043</v>
      </c>
      <c r="Y301" s="17">
        <v>46223</v>
      </c>
      <c r="Z301" s="17">
        <v>46223</v>
      </c>
      <c r="AA301" s="19">
        <v>40008826</v>
      </c>
      <c r="AB301" s="19" t="s">
        <v>247</v>
      </c>
      <c r="AC301" s="30" t="s">
        <v>1482</v>
      </c>
      <c r="AD301" s="21" t="s">
        <v>2157</v>
      </c>
      <c r="AE301" s="41"/>
      <c r="AF301" s="41"/>
      <c r="AG301" s="42"/>
      <c r="AH301" s="42"/>
      <c r="AI301" s="42"/>
      <c r="AJ301" s="42"/>
      <c r="AK301" s="42"/>
    </row>
    <row r="302" spans="1:37" ht="51">
      <c r="A302" s="6">
        <v>309</v>
      </c>
      <c r="B302" s="7">
        <v>79918601</v>
      </c>
      <c r="C302" s="9" t="s">
        <v>2158</v>
      </c>
      <c r="D302" s="9" t="s">
        <v>33</v>
      </c>
      <c r="E302" s="6" t="s">
        <v>34</v>
      </c>
      <c r="F302" s="6" t="s">
        <v>1637</v>
      </c>
      <c r="G302" s="25" t="s">
        <v>2159</v>
      </c>
      <c r="H302" s="6" t="s">
        <v>85</v>
      </c>
      <c r="I302" s="6" t="s">
        <v>44</v>
      </c>
      <c r="J302" s="12" t="s">
        <v>44</v>
      </c>
      <c r="K302" s="12" t="s">
        <v>1346</v>
      </c>
      <c r="L302" s="23" t="s">
        <v>2160</v>
      </c>
      <c r="M302" s="9" t="s">
        <v>752</v>
      </c>
      <c r="N302" s="13" t="s">
        <v>2161</v>
      </c>
      <c r="O302" s="10" t="s">
        <v>44</v>
      </c>
      <c r="P302" s="10" t="s">
        <v>1349</v>
      </c>
      <c r="Q302" s="14" t="s">
        <v>2162</v>
      </c>
      <c r="R302" s="15">
        <v>33628067</v>
      </c>
      <c r="S302" s="15">
        <v>33628067</v>
      </c>
      <c r="T302" s="16" t="s">
        <v>2098</v>
      </c>
      <c r="U302" s="10" t="s">
        <v>1158</v>
      </c>
      <c r="V302" s="10" t="s">
        <v>1158</v>
      </c>
      <c r="W302" s="17">
        <v>46045</v>
      </c>
      <c r="X302" s="18">
        <v>46045</v>
      </c>
      <c r="Y302" s="24">
        <v>46378</v>
      </c>
      <c r="Z302" s="24">
        <v>46378</v>
      </c>
      <c r="AA302" s="19">
        <v>54002126</v>
      </c>
      <c r="AB302" s="19" t="s">
        <v>47</v>
      </c>
      <c r="AC302" s="20" t="s">
        <v>44</v>
      </c>
      <c r="AD302" s="21" t="s">
        <v>2163</v>
      </c>
      <c r="AE302" s="41"/>
      <c r="AF302" s="41"/>
      <c r="AG302" s="42"/>
      <c r="AH302" s="42"/>
      <c r="AI302" s="42"/>
      <c r="AJ302" s="42"/>
      <c r="AK302" s="42"/>
    </row>
    <row r="303" spans="1:37" ht="76.5">
      <c r="A303" s="6">
        <v>310</v>
      </c>
      <c r="B303" s="7">
        <v>1022404658</v>
      </c>
      <c r="C303" s="8" t="s">
        <v>2164</v>
      </c>
      <c r="D303" s="9" t="s">
        <v>33</v>
      </c>
      <c r="E303" s="6" t="s">
        <v>34</v>
      </c>
      <c r="F303" s="6" t="s">
        <v>1637</v>
      </c>
      <c r="G303" s="11" t="s">
        <v>867</v>
      </c>
      <c r="H303" s="6" t="s">
        <v>37</v>
      </c>
      <c r="I303" s="6" t="s">
        <v>38</v>
      </c>
      <c r="J303" s="12" t="s">
        <v>2165</v>
      </c>
      <c r="K303" s="12" t="s">
        <v>1904</v>
      </c>
      <c r="L303" s="23" t="s">
        <v>2166</v>
      </c>
      <c r="M303" s="9" t="s">
        <v>354</v>
      </c>
      <c r="N303" s="13" t="s">
        <v>2167</v>
      </c>
      <c r="O303" s="10" t="s">
        <v>44</v>
      </c>
      <c r="P303" s="10" t="s">
        <v>1290</v>
      </c>
      <c r="Q303" s="14" t="s">
        <v>2168</v>
      </c>
      <c r="R303" s="15">
        <v>110000000</v>
      </c>
      <c r="S303" s="15">
        <v>110000000</v>
      </c>
      <c r="T303" s="16" t="s">
        <v>670</v>
      </c>
      <c r="U303" s="10" t="s">
        <v>1158</v>
      </c>
      <c r="V303" s="10" t="s">
        <v>1158</v>
      </c>
      <c r="W303" s="17">
        <v>46045</v>
      </c>
      <c r="X303" s="18">
        <v>46045</v>
      </c>
      <c r="Y303" s="24">
        <v>46378</v>
      </c>
      <c r="Z303" s="24">
        <v>46378</v>
      </c>
      <c r="AA303" s="19">
        <v>40004026</v>
      </c>
      <c r="AB303" s="19" t="s">
        <v>247</v>
      </c>
      <c r="AC303" s="30" t="s">
        <v>357</v>
      </c>
      <c r="AD303" s="21" t="s">
        <v>2169</v>
      </c>
      <c r="AE303" s="41"/>
      <c r="AF303" s="41"/>
      <c r="AG303" s="42"/>
      <c r="AH303" s="42"/>
      <c r="AI303" s="42"/>
      <c r="AJ303" s="42"/>
      <c r="AK303" s="42"/>
    </row>
    <row r="304" spans="1:37" ht="51">
      <c r="A304" s="6">
        <v>311</v>
      </c>
      <c r="B304" s="7">
        <v>1019095220</v>
      </c>
      <c r="C304" s="8" t="s">
        <v>2170</v>
      </c>
      <c r="D304" s="9" t="s">
        <v>33</v>
      </c>
      <c r="E304" s="6" t="s">
        <v>34</v>
      </c>
      <c r="F304" s="6" t="s">
        <v>1637</v>
      </c>
      <c r="G304" s="11" t="s">
        <v>2171</v>
      </c>
      <c r="H304" s="6" t="s">
        <v>37</v>
      </c>
      <c r="I304" s="6" t="s">
        <v>38</v>
      </c>
      <c r="J304" s="12" t="s">
        <v>2172</v>
      </c>
      <c r="K304" s="12" t="s">
        <v>1904</v>
      </c>
      <c r="L304" s="23" t="s">
        <v>2173</v>
      </c>
      <c r="M304" s="9" t="s">
        <v>389</v>
      </c>
      <c r="N304" s="13" t="s">
        <v>2174</v>
      </c>
      <c r="O304" s="10" t="s">
        <v>44</v>
      </c>
      <c r="P304" s="10" t="s">
        <v>1290</v>
      </c>
      <c r="Q304" s="14" t="s">
        <v>2175</v>
      </c>
      <c r="R304" s="15">
        <v>70000000</v>
      </c>
      <c r="S304" s="15">
        <v>70000000</v>
      </c>
      <c r="T304" s="16" t="s">
        <v>670</v>
      </c>
      <c r="U304" s="10" t="s">
        <v>1150</v>
      </c>
      <c r="V304" s="10" t="s">
        <v>1150</v>
      </c>
      <c r="W304" s="17">
        <v>46043</v>
      </c>
      <c r="X304" s="18">
        <v>46043</v>
      </c>
      <c r="Y304" s="17">
        <v>46254</v>
      </c>
      <c r="Z304" s="17">
        <v>46254</v>
      </c>
      <c r="AA304" s="19">
        <v>16002526</v>
      </c>
      <c r="AB304" s="19" t="s">
        <v>247</v>
      </c>
      <c r="AC304" s="30" t="s">
        <v>392</v>
      </c>
      <c r="AD304" s="21" t="s">
        <v>2176</v>
      </c>
      <c r="AE304" s="41"/>
      <c r="AF304" s="41"/>
      <c r="AG304" s="42"/>
      <c r="AH304" s="42"/>
      <c r="AI304" s="42"/>
      <c r="AJ304" s="42"/>
      <c r="AK304" s="42"/>
    </row>
    <row r="305" spans="1:37" ht="63.75">
      <c r="A305" s="6">
        <v>312</v>
      </c>
      <c r="B305" s="7">
        <v>1067948362</v>
      </c>
      <c r="C305" s="9" t="s">
        <v>2177</v>
      </c>
      <c r="D305" s="9" t="s">
        <v>33</v>
      </c>
      <c r="E305" s="6" t="s">
        <v>1984</v>
      </c>
      <c r="F305" s="6" t="s">
        <v>1619</v>
      </c>
      <c r="G305" s="11" t="s">
        <v>36</v>
      </c>
      <c r="H305" s="6" t="s">
        <v>37</v>
      </c>
      <c r="I305" s="6" t="s">
        <v>38</v>
      </c>
      <c r="J305" s="12" t="s">
        <v>1524</v>
      </c>
      <c r="K305" s="12" t="s">
        <v>2138</v>
      </c>
      <c r="L305" s="23" t="s">
        <v>1932</v>
      </c>
      <c r="M305" s="9" t="s">
        <v>375</v>
      </c>
      <c r="N305" s="13" t="s">
        <v>2178</v>
      </c>
      <c r="O305" s="10" t="s">
        <v>44</v>
      </c>
      <c r="P305" s="10" t="s">
        <v>1147</v>
      </c>
      <c r="Q305" s="14" t="s">
        <v>2179</v>
      </c>
      <c r="R305" s="15">
        <v>79060707</v>
      </c>
      <c r="S305" s="15">
        <v>79060707</v>
      </c>
      <c r="T305" s="16" t="s">
        <v>1782</v>
      </c>
      <c r="U305" s="10" t="s">
        <v>1158</v>
      </c>
      <c r="V305" s="10" t="s">
        <v>1158</v>
      </c>
      <c r="W305" s="17">
        <v>46045</v>
      </c>
      <c r="X305" s="18">
        <v>46045</v>
      </c>
      <c r="Y305" s="24">
        <v>46378</v>
      </c>
      <c r="Z305" s="24">
        <v>46378</v>
      </c>
      <c r="AA305" s="19">
        <v>80010626</v>
      </c>
      <c r="AB305" s="19" t="s">
        <v>47</v>
      </c>
      <c r="AC305" s="20" t="s">
        <v>44</v>
      </c>
      <c r="AD305" s="21" t="s">
        <v>2180</v>
      </c>
      <c r="AE305" s="41"/>
      <c r="AF305" s="41"/>
      <c r="AG305" s="42"/>
      <c r="AH305" s="42"/>
      <c r="AI305" s="42"/>
      <c r="AJ305" s="42"/>
      <c r="AK305" s="42"/>
    </row>
    <row r="306" spans="1:37" ht="51">
      <c r="A306" s="6">
        <v>313</v>
      </c>
      <c r="B306" s="7">
        <v>1015454677</v>
      </c>
      <c r="C306" s="9" t="s">
        <v>2181</v>
      </c>
      <c r="D306" s="9" t="s">
        <v>33</v>
      </c>
      <c r="E306" s="6" t="s">
        <v>34</v>
      </c>
      <c r="F306" s="6" t="s">
        <v>1637</v>
      </c>
      <c r="G306" s="11" t="s">
        <v>1950</v>
      </c>
      <c r="H306" s="6" t="s">
        <v>37</v>
      </c>
      <c r="I306" s="6" t="s">
        <v>38</v>
      </c>
      <c r="J306" s="12" t="s">
        <v>2182</v>
      </c>
      <c r="K306" s="12" t="s">
        <v>1620</v>
      </c>
      <c r="L306" s="23" t="s">
        <v>2183</v>
      </c>
      <c r="M306" s="9" t="s">
        <v>354</v>
      </c>
      <c r="N306" s="13" t="s">
        <v>2184</v>
      </c>
      <c r="O306" s="10" t="s">
        <v>44</v>
      </c>
      <c r="P306" s="10" t="s">
        <v>1299</v>
      </c>
      <c r="Q306" s="14" t="s">
        <v>2185</v>
      </c>
      <c r="R306" s="15">
        <v>83820000</v>
      </c>
      <c r="S306" s="15">
        <v>83820000</v>
      </c>
      <c r="T306" s="16" t="s">
        <v>2186</v>
      </c>
      <c r="U306" s="10" t="s">
        <v>1158</v>
      </c>
      <c r="V306" s="10" t="s">
        <v>1158</v>
      </c>
      <c r="W306" s="17">
        <v>46045</v>
      </c>
      <c r="X306" s="18">
        <v>46045</v>
      </c>
      <c r="Y306" s="24">
        <v>46378</v>
      </c>
      <c r="Z306" s="24">
        <v>46378</v>
      </c>
      <c r="AA306" s="19">
        <v>40006426</v>
      </c>
      <c r="AB306" s="19" t="s">
        <v>247</v>
      </c>
      <c r="AC306" s="30" t="s">
        <v>832</v>
      </c>
      <c r="AD306" s="21" t="s">
        <v>2187</v>
      </c>
      <c r="AE306" s="41"/>
      <c r="AF306" s="41"/>
      <c r="AG306" s="42"/>
      <c r="AH306" s="42"/>
      <c r="AI306" s="42"/>
      <c r="AJ306" s="42"/>
      <c r="AK306" s="42"/>
    </row>
    <row r="307" spans="1:37" ht="76.5">
      <c r="A307" s="6">
        <v>314</v>
      </c>
      <c r="B307" s="7">
        <v>1023906708</v>
      </c>
      <c r="C307" s="8" t="s">
        <v>2188</v>
      </c>
      <c r="D307" s="9" t="s">
        <v>33</v>
      </c>
      <c r="E307" s="6" t="s">
        <v>34</v>
      </c>
      <c r="F307" s="6" t="s">
        <v>1637</v>
      </c>
      <c r="G307" s="11" t="s">
        <v>2189</v>
      </c>
      <c r="H307" s="6" t="s">
        <v>37</v>
      </c>
      <c r="I307" s="6" t="s">
        <v>151</v>
      </c>
      <c r="J307" s="12" t="s">
        <v>2190</v>
      </c>
      <c r="K307" s="12" t="s">
        <v>2191</v>
      </c>
      <c r="L307" s="23" t="s">
        <v>2192</v>
      </c>
      <c r="M307" s="9" t="s">
        <v>354</v>
      </c>
      <c r="N307" s="13" t="s">
        <v>2193</v>
      </c>
      <c r="O307" s="10" t="s">
        <v>44</v>
      </c>
      <c r="P307" s="10" t="s">
        <v>2000</v>
      </c>
      <c r="Q307" s="14" t="s">
        <v>2194</v>
      </c>
      <c r="R307" s="15">
        <v>54000000</v>
      </c>
      <c r="S307" s="15">
        <v>54000000</v>
      </c>
      <c r="T307" s="16" t="s">
        <v>1722</v>
      </c>
      <c r="U307" s="10" t="s">
        <v>1351</v>
      </c>
      <c r="V307" s="10" t="s">
        <v>1351</v>
      </c>
      <c r="W307" s="17">
        <v>46076</v>
      </c>
      <c r="X307" s="18">
        <v>46045</v>
      </c>
      <c r="Y307" s="17">
        <v>46225</v>
      </c>
      <c r="Z307" s="17">
        <v>46225</v>
      </c>
      <c r="AA307" s="19">
        <v>40001126</v>
      </c>
      <c r="AB307" s="19" t="s">
        <v>47</v>
      </c>
      <c r="AC307" s="20" t="s">
        <v>44</v>
      </c>
      <c r="AD307" s="21" t="s">
        <v>2195</v>
      </c>
      <c r="AE307" s="41"/>
      <c r="AF307" s="41"/>
      <c r="AG307" s="42"/>
      <c r="AH307" s="42"/>
      <c r="AI307" s="42"/>
      <c r="AJ307" s="42"/>
      <c r="AK307" s="42"/>
    </row>
    <row r="308" spans="1:37" ht="51">
      <c r="A308" s="6">
        <v>315</v>
      </c>
      <c r="B308" s="7">
        <v>1075675779</v>
      </c>
      <c r="C308" s="8" t="s">
        <v>2196</v>
      </c>
      <c r="D308" s="9" t="s">
        <v>33</v>
      </c>
      <c r="E308" s="6" t="s">
        <v>34</v>
      </c>
      <c r="F308" s="6" t="s">
        <v>122</v>
      </c>
      <c r="G308" s="11" t="s">
        <v>102</v>
      </c>
      <c r="H308" s="6" t="s">
        <v>37</v>
      </c>
      <c r="I308" s="6" t="s">
        <v>38</v>
      </c>
      <c r="J308" s="12" t="s">
        <v>2197</v>
      </c>
      <c r="K308" s="12" t="s">
        <v>1620</v>
      </c>
      <c r="L308" s="23" t="s">
        <v>2198</v>
      </c>
      <c r="M308" s="9" t="s">
        <v>1273</v>
      </c>
      <c r="N308" s="13" t="s">
        <v>2199</v>
      </c>
      <c r="O308" s="10" t="s">
        <v>44</v>
      </c>
      <c r="P308" s="10" t="s">
        <v>1299</v>
      </c>
      <c r="Q308" s="14" t="s">
        <v>1624</v>
      </c>
      <c r="R308" s="15">
        <v>84810000</v>
      </c>
      <c r="S308" s="15">
        <v>84810000</v>
      </c>
      <c r="T308" s="16" t="s">
        <v>1625</v>
      </c>
      <c r="U308" s="10" t="s">
        <v>1158</v>
      </c>
      <c r="V308" s="10" t="s">
        <v>1158</v>
      </c>
      <c r="W308" s="17">
        <v>46045</v>
      </c>
      <c r="X308" s="18">
        <v>46045</v>
      </c>
      <c r="Y308" s="24">
        <v>46378</v>
      </c>
      <c r="Z308" s="24">
        <v>46378</v>
      </c>
      <c r="AA308" s="19">
        <v>13002526</v>
      </c>
      <c r="AB308" s="19" t="s">
        <v>47</v>
      </c>
      <c r="AC308" s="20" t="s">
        <v>44</v>
      </c>
      <c r="AD308" s="21" t="s">
        <v>2200</v>
      </c>
      <c r="AE308" s="41"/>
      <c r="AF308" s="41"/>
      <c r="AG308" s="42"/>
      <c r="AH308" s="42"/>
      <c r="AI308" s="42"/>
      <c r="AJ308" s="42"/>
      <c r="AK308" s="42"/>
    </row>
    <row r="309" spans="1:37" ht="51">
      <c r="A309" s="6">
        <v>316</v>
      </c>
      <c r="B309" s="7">
        <v>1075654285</v>
      </c>
      <c r="C309" s="9" t="s">
        <v>2201</v>
      </c>
      <c r="D309" s="9" t="s">
        <v>33</v>
      </c>
      <c r="E309" s="6" t="s">
        <v>34</v>
      </c>
      <c r="F309" s="6" t="s">
        <v>122</v>
      </c>
      <c r="G309" s="25" t="s">
        <v>2202</v>
      </c>
      <c r="H309" s="6" t="s">
        <v>85</v>
      </c>
      <c r="I309" s="6" t="s">
        <v>44</v>
      </c>
      <c r="J309" s="12" t="s">
        <v>44</v>
      </c>
      <c r="K309" s="12" t="s">
        <v>1620</v>
      </c>
      <c r="L309" s="23" t="s">
        <v>2203</v>
      </c>
      <c r="M309" s="9" t="s">
        <v>354</v>
      </c>
      <c r="N309" s="13" t="s">
        <v>2204</v>
      </c>
      <c r="O309" s="10" t="s">
        <v>44</v>
      </c>
      <c r="P309" s="10" t="s">
        <v>1299</v>
      </c>
      <c r="Q309" s="14" t="s">
        <v>2205</v>
      </c>
      <c r="R309" s="15">
        <v>83820000</v>
      </c>
      <c r="S309" s="15">
        <v>83820000</v>
      </c>
      <c r="T309" s="16" t="s">
        <v>2186</v>
      </c>
      <c r="U309" s="10" t="s">
        <v>1158</v>
      </c>
      <c r="V309" s="10" t="s">
        <v>1158</v>
      </c>
      <c r="W309" s="17">
        <v>46046</v>
      </c>
      <c r="X309" s="18">
        <v>46046</v>
      </c>
      <c r="Y309" s="24">
        <v>46380</v>
      </c>
      <c r="Z309" s="24">
        <v>46380</v>
      </c>
      <c r="AA309" s="19">
        <v>40004526</v>
      </c>
      <c r="AB309" s="19" t="s">
        <v>247</v>
      </c>
      <c r="AC309" s="30" t="s">
        <v>832</v>
      </c>
      <c r="AD309" s="21" t="s">
        <v>2206</v>
      </c>
      <c r="AE309" s="41"/>
      <c r="AF309" s="41"/>
      <c r="AG309" s="42"/>
      <c r="AH309" s="42"/>
      <c r="AI309" s="42"/>
      <c r="AJ309" s="42"/>
      <c r="AK309" s="42"/>
    </row>
    <row r="310" spans="1:37" ht="51">
      <c r="A310" s="6">
        <v>317</v>
      </c>
      <c r="B310" s="7">
        <v>1047342056</v>
      </c>
      <c r="C310" s="9" t="s">
        <v>2207</v>
      </c>
      <c r="D310" s="9" t="s">
        <v>33</v>
      </c>
      <c r="E310" s="6" t="s">
        <v>34</v>
      </c>
      <c r="F310" s="6" t="s">
        <v>1637</v>
      </c>
      <c r="G310" s="11" t="s">
        <v>102</v>
      </c>
      <c r="H310" s="6" t="s">
        <v>37</v>
      </c>
      <c r="I310" s="6" t="s">
        <v>151</v>
      </c>
      <c r="J310" s="12" t="s">
        <v>2208</v>
      </c>
      <c r="K310" s="12" t="s">
        <v>1925</v>
      </c>
      <c r="L310" s="23" t="s">
        <v>2209</v>
      </c>
      <c r="M310" s="9" t="s">
        <v>1273</v>
      </c>
      <c r="N310" s="9" t="s">
        <v>2210</v>
      </c>
      <c r="O310" s="10" t="s">
        <v>44</v>
      </c>
      <c r="P310" s="10" t="s">
        <v>1257</v>
      </c>
      <c r="Q310" s="14" t="s">
        <v>1275</v>
      </c>
      <c r="R310" s="15">
        <v>90420000</v>
      </c>
      <c r="S310" s="15">
        <v>90420000</v>
      </c>
      <c r="T310" s="16" t="s">
        <v>2211</v>
      </c>
      <c r="U310" s="10" t="s">
        <v>1158</v>
      </c>
      <c r="V310" s="10" t="s">
        <v>1158</v>
      </c>
      <c r="W310" s="17">
        <v>46044</v>
      </c>
      <c r="X310" s="18">
        <v>46044</v>
      </c>
      <c r="Y310" s="24">
        <v>46377</v>
      </c>
      <c r="Z310" s="24">
        <v>46377</v>
      </c>
      <c r="AA310" s="19">
        <v>13001826</v>
      </c>
      <c r="AB310" s="19" t="s">
        <v>47</v>
      </c>
      <c r="AC310" s="20" t="s">
        <v>44</v>
      </c>
      <c r="AD310" s="21" t="s">
        <v>2212</v>
      </c>
      <c r="AE310" s="43" t="s">
        <v>164</v>
      </c>
      <c r="AF310" s="43" t="s">
        <v>2213</v>
      </c>
      <c r="AG310" s="42"/>
      <c r="AH310" s="42"/>
      <c r="AI310" s="42"/>
      <c r="AJ310" s="42"/>
      <c r="AK310" s="42"/>
    </row>
    <row r="311" spans="1:37" ht="51">
      <c r="A311" s="6">
        <v>318</v>
      </c>
      <c r="B311" s="7">
        <v>1081408296</v>
      </c>
      <c r="C311" s="9" t="s">
        <v>2214</v>
      </c>
      <c r="D311" s="9" t="s">
        <v>33</v>
      </c>
      <c r="E311" s="6" t="s">
        <v>1218</v>
      </c>
      <c r="F311" s="6" t="s">
        <v>2215</v>
      </c>
      <c r="G311" s="11" t="s">
        <v>36</v>
      </c>
      <c r="H311" s="6" t="s">
        <v>37</v>
      </c>
      <c r="I311" s="6" t="s">
        <v>38</v>
      </c>
      <c r="J311" s="12" t="s">
        <v>2216</v>
      </c>
      <c r="K311" s="12" t="s">
        <v>2217</v>
      </c>
      <c r="L311" s="23" t="s">
        <v>1932</v>
      </c>
      <c r="M311" s="9" t="s">
        <v>375</v>
      </c>
      <c r="N311" s="13" t="s">
        <v>2218</v>
      </c>
      <c r="O311" s="10" t="s">
        <v>44</v>
      </c>
      <c r="P311" s="10" t="s">
        <v>1282</v>
      </c>
      <c r="Q311" s="14" t="s">
        <v>2219</v>
      </c>
      <c r="R311" s="15">
        <v>60494380</v>
      </c>
      <c r="S311" s="15">
        <v>60494380</v>
      </c>
      <c r="T311" s="16" t="s">
        <v>1829</v>
      </c>
      <c r="U311" s="10" t="s">
        <v>1230</v>
      </c>
      <c r="V311" s="10" t="s">
        <v>1230</v>
      </c>
      <c r="W311" s="17">
        <v>46045</v>
      </c>
      <c r="X311" s="18">
        <v>46045</v>
      </c>
      <c r="Y311" s="24">
        <v>46348</v>
      </c>
      <c r="Z311" s="24">
        <v>46348</v>
      </c>
      <c r="AA311" s="19">
        <v>80015526</v>
      </c>
      <c r="AB311" s="19" t="s">
        <v>47</v>
      </c>
      <c r="AC311" s="20" t="s">
        <v>44</v>
      </c>
      <c r="AD311" s="21" t="s">
        <v>2220</v>
      </c>
      <c r="AE311" s="43" t="s">
        <v>164</v>
      </c>
      <c r="AF311" s="43" t="s">
        <v>2221</v>
      </c>
      <c r="AG311" s="42"/>
      <c r="AH311" s="42"/>
      <c r="AI311" s="42"/>
      <c r="AJ311" s="42"/>
      <c r="AK311" s="42"/>
    </row>
    <row r="312" spans="1:37" ht="51">
      <c r="A312" s="6">
        <v>319</v>
      </c>
      <c r="B312" s="7">
        <v>30311256</v>
      </c>
      <c r="C312" s="8" t="s">
        <v>2222</v>
      </c>
      <c r="D312" s="9" t="s">
        <v>33</v>
      </c>
      <c r="E312" s="6" t="s">
        <v>1100</v>
      </c>
      <c r="F312" s="6" t="s">
        <v>2223</v>
      </c>
      <c r="G312" s="11" t="s">
        <v>1502</v>
      </c>
      <c r="H312" s="6" t="s">
        <v>37</v>
      </c>
      <c r="I312" s="6" t="s">
        <v>38</v>
      </c>
      <c r="J312" s="12" t="s">
        <v>2224</v>
      </c>
      <c r="K312" s="12" t="s">
        <v>2138</v>
      </c>
      <c r="L312" s="23" t="s">
        <v>2225</v>
      </c>
      <c r="M312" s="9" t="s">
        <v>375</v>
      </c>
      <c r="N312" s="13" t="s">
        <v>2226</v>
      </c>
      <c r="O312" s="10" t="s">
        <v>44</v>
      </c>
      <c r="P312" s="10" t="s">
        <v>1147</v>
      </c>
      <c r="Q312" s="14" t="s">
        <v>1499</v>
      </c>
      <c r="R312" s="15">
        <v>81432527</v>
      </c>
      <c r="S312" s="15">
        <v>81432527</v>
      </c>
      <c r="T312" s="16" t="s">
        <v>1473</v>
      </c>
      <c r="U312" s="10" t="s">
        <v>1158</v>
      </c>
      <c r="V312" s="10" t="s">
        <v>1158</v>
      </c>
      <c r="W312" s="17">
        <v>46043</v>
      </c>
      <c r="X312" s="49">
        <v>46043</v>
      </c>
      <c r="Y312" s="24">
        <v>46376</v>
      </c>
      <c r="Z312" s="24">
        <v>46376</v>
      </c>
      <c r="AA312" s="19">
        <v>80007626</v>
      </c>
      <c r="AB312" s="19" t="s">
        <v>47</v>
      </c>
      <c r="AC312" s="20" t="s">
        <v>44</v>
      </c>
      <c r="AD312" s="21" t="s">
        <v>2227</v>
      </c>
      <c r="AE312" s="41"/>
      <c r="AF312" s="41"/>
      <c r="AG312" s="42"/>
      <c r="AH312" s="42"/>
      <c r="AI312" s="42"/>
      <c r="AJ312" s="42"/>
      <c r="AK312" s="42"/>
    </row>
    <row r="313" spans="1:37" ht="51">
      <c r="A313" s="6">
        <v>320</v>
      </c>
      <c r="B313" s="7">
        <v>1152205933</v>
      </c>
      <c r="C313" s="8" t="s">
        <v>2228</v>
      </c>
      <c r="D313" s="9" t="s">
        <v>33</v>
      </c>
      <c r="E313" s="6" t="s">
        <v>2229</v>
      </c>
      <c r="F313" s="6" t="s">
        <v>2230</v>
      </c>
      <c r="G313" s="11" t="s">
        <v>1976</v>
      </c>
      <c r="H313" s="6" t="s">
        <v>85</v>
      </c>
      <c r="I313" s="6" t="s">
        <v>44</v>
      </c>
      <c r="J313" s="12" t="s">
        <v>44</v>
      </c>
      <c r="K313" s="12" t="s">
        <v>1398</v>
      </c>
      <c r="L313" s="23" t="s">
        <v>2231</v>
      </c>
      <c r="M313" s="9" t="s">
        <v>354</v>
      </c>
      <c r="N313" s="13" t="s">
        <v>2232</v>
      </c>
      <c r="O313" s="10" t="s">
        <v>44</v>
      </c>
      <c r="P313" s="10" t="s">
        <v>1199</v>
      </c>
      <c r="Q313" s="14" t="s">
        <v>2233</v>
      </c>
      <c r="R313" s="15">
        <v>49940000</v>
      </c>
      <c r="S313" s="15">
        <v>49940000</v>
      </c>
      <c r="T313" s="16" t="s">
        <v>2234</v>
      </c>
      <c r="U313" s="10" t="s">
        <v>1158</v>
      </c>
      <c r="V313" s="10" t="s">
        <v>1158</v>
      </c>
      <c r="W313" s="17">
        <v>46043</v>
      </c>
      <c r="X313" s="18">
        <v>46043</v>
      </c>
      <c r="Y313" s="24">
        <v>46376</v>
      </c>
      <c r="Z313" s="24">
        <v>46376</v>
      </c>
      <c r="AA313" s="19">
        <v>40002426</v>
      </c>
      <c r="AB313" s="19" t="s">
        <v>247</v>
      </c>
      <c r="AC313" s="30" t="s">
        <v>414</v>
      </c>
      <c r="AD313" s="21" t="s">
        <v>2235</v>
      </c>
      <c r="AE313" s="41"/>
      <c r="AF313" s="41"/>
      <c r="AG313" s="42"/>
      <c r="AH313" s="42"/>
      <c r="AI313" s="42"/>
      <c r="AJ313" s="42"/>
      <c r="AK313" s="42"/>
    </row>
    <row r="314" spans="1:37" ht="63.75">
      <c r="A314" s="6">
        <v>321</v>
      </c>
      <c r="B314" s="7">
        <v>1123621058</v>
      </c>
      <c r="C314" s="8" t="s">
        <v>2236</v>
      </c>
      <c r="D314" s="9" t="s">
        <v>33</v>
      </c>
      <c r="E314" s="6" t="s">
        <v>1737</v>
      </c>
      <c r="F314" s="6" t="s">
        <v>2237</v>
      </c>
      <c r="G314" s="11" t="s">
        <v>36</v>
      </c>
      <c r="H314" s="6" t="s">
        <v>37</v>
      </c>
      <c r="I314" s="6" t="s">
        <v>38</v>
      </c>
      <c r="J314" s="12" t="s">
        <v>2238</v>
      </c>
      <c r="K314" s="12" t="s">
        <v>1398</v>
      </c>
      <c r="L314" s="23" t="s">
        <v>2239</v>
      </c>
      <c r="M314" s="9" t="s">
        <v>375</v>
      </c>
      <c r="N314" s="13" t="s">
        <v>2240</v>
      </c>
      <c r="O314" s="10" t="s">
        <v>44</v>
      </c>
      <c r="P314" s="10" t="s">
        <v>1282</v>
      </c>
      <c r="Q314" s="14" t="s">
        <v>1992</v>
      </c>
      <c r="R314" s="15">
        <v>60494380</v>
      </c>
      <c r="S314" s="15">
        <v>60494380</v>
      </c>
      <c r="T314" s="16" t="s">
        <v>1829</v>
      </c>
      <c r="U314" s="10" t="s">
        <v>1230</v>
      </c>
      <c r="V314" s="10" t="s">
        <v>1230</v>
      </c>
      <c r="W314" s="17">
        <v>46044</v>
      </c>
      <c r="X314" s="18">
        <v>46043</v>
      </c>
      <c r="Y314" s="24">
        <v>46344</v>
      </c>
      <c r="Z314" s="24">
        <v>46344</v>
      </c>
      <c r="AA314" s="19">
        <v>80009326</v>
      </c>
      <c r="AB314" s="19" t="s">
        <v>47</v>
      </c>
      <c r="AC314" s="20" t="s">
        <v>44</v>
      </c>
      <c r="AD314" s="21" t="s">
        <v>2241</v>
      </c>
      <c r="AE314" s="41"/>
      <c r="AF314" s="41"/>
      <c r="AG314" s="42"/>
      <c r="AH314" s="42"/>
      <c r="AI314" s="42"/>
      <c r="AJ314" s="42"/>
      <c r="AK314" s="42"/>
    </row>
    <row r="315" spans="1:37" ht="63.75">
      <c r="A315" s="6">
        <v>323</v>
      </c>
      <c r="B315" s="7">
        <v>1085299128</v>
      </c>
      <c r="C315" s="9" t="s">
        <v>2242</v>
      </c>
      <c r="D315" s="9" t="s">
        <v>33</v>
      </c>
      <c r="E315" s="6" t="s">
        <v>1737</v>
      </c>
      <c r="F315" s="6" t="s">
        <v>1738</v>
      </c>
      <c r="G315" s="11" t="s">
        <v>647</v>
      </c>
      <c r="H315" s="6" t="s">
        <v>37</v>
      </c>
      <c r="I315" s="6" t="s">
        <v>38</v>
      </c>
      <c r="J315" s="12" t="s">
        <v>2243</v>
      </c>
      <c r="K315" s="12" t="s">
        <v>1925</v>
      </c>
      <c r="L315" s="23" t="s">
        <v>2244</v>
      </c>
      <c r="M315" s="9" t="s">
        <v>184</v>
      </c>
      <c r="N315" s="13" t="s">
        <v>2245</v>
      </c>
      <c r="O315" s="10" t="s">
        <v>44</v>
      </c>
      <c r="P315" s="10" t="s">
        <v>1257</v>
      </c>
      <c r="Q315" s="14" t="s">
        <v>2246</v>
      </c>
      <c r="R315" s="15">
        <v>52200000</v>
      </c>
      <c r="S315" s="15">
        <v>52200000</v>
      </c>
      <c r="T315" s="16" t="s">
        <v>1553</v>
      </c>
      <c r="U315" s="10" t="s">
        <v>1351</v>
      </c>
      <c r="V315" s="10" t="s">
        <v>1351</v>
      </c>
      <c r="W315" s="17">
        <v>46045</v>
      </c>
      <c r="X315" s="18">
        <v>46045</v>
      </c>
      <c r="Y315" s="17">
        <v>46225</v>
      </c>
      <c r="Z315" s="17">
        <v>46225</v>
      </c>
      <c r="AA315" s="19">
        <v>20004226</v>
      </c>
      <c r="AB315" s="19" t="s">
        <v>47</v>
      </c>
      <c r="AC315" s="20" t="s">
        <v>44</v>
      </c>
      <c r="AD315" s="21" t="s">
        <v>2247</v>
      </c>
      <c r="AE315" s="41"/>
      <c r="AF315" s="41"/>
      <c r="AG315" s="42"/>
      <c r="AH315" s="42"/>
      <c r="AI315" s="42"/>
      <c r="AJ315" s="42"/>
      <c r="AK315" s="42"/>
    </row>
    <row r="316" spans="1:37" ht="102">
      <c r="A316" s="6">
        <v>324</v>
      </c>
      <c r="B316" s="7">
        <v>43284260</v>
      </c>
      <c r="C316" s="8" t="s">
        <v>2248</v>
      </c>
      <c r="D316" s="9" t="s">
        <v>33</v>
      </c>
      <c r="E316" s="6" t="s">
        <v>1516</v>
      </c>
      <c r="F316" s="6" t="s">
        <v>2249</v>
      </c>
      <c r="G316" s="11" t="s">
        <v>36</v>
      </c>
      <c r="H316" s="6" t="s">
        <v>37</v>
      </c>
      <c r="I316" s="6" t="s">
        <v>38</v>
      </c>
      <c r="J316" s="12" t="s">
        <v>1442</v>
      </c>
      <c r="K316" s="12" t="s">
        <v>1435</v>
      </c>
      <c r="L316" s="23" t="s">
        <v>2250</v>
      </c>
      <c r="M316" s="9" t="s">
        <v>375</v>
      </c>
      <c r="N316" s="13" t="s">
        <v>2251</v>
      </c>
      <c r="O316" s="10" t="s">
        <v>44</v>
      </c>
      <c r="P316" s="10" t="s">
        <v>1137</v>
      </c>
      <c r="Q316" s="14" t="s">
        <v>1860</v>
      </c>
      <c r="R316" s="15">
        <v>56008601</v>
      </c>
      <c r="S316" s="15">
        <v>56008601</v>
      </c>
      <c r="T316" s="16" t="s">
        <v>1438</v>
      </c>
      <c r="U316" s="10" t="s">
        <v>1158</v>
      </c>
      <c r="V316" s="10" t="s">
        <v>1158</v>
      </c>
      <c r="W316" s="17">
        <v>46044</v>
      </c>
      <c r="X316" s="18">
        <v>46044</v>
      </c>
      <c r="Y316" s="24">
        <v>46377</v>
      </c>
      <c r="Z316" s="24">
        <v>46377</v>
      </c>
      <c r="AA316" s="19">
        <v>80005026</v>
      </c>
      <c r="AB316" s="19" t="s">
        <v>247</v>
      </c>
      <c r="AC316" s="30" t="s">
        <v>248</v>
      </c>
      <c r="AD316" s="21" t="s">
        <v>2252</v>
      </c>
      <c r="AE316" s="41"/>
      <c r="AF316" s="41"/>
      <c r="AG316" s="42"/>
      <c r="AH316" s="42"/>
      <c r="AI316" s="42"/>
      <c r="AJ316" s="42"/>
      <c r="AK316" s="42"/>
    </row>
    <row r="317" spans="1:37" ht="51">
      <c r="A317" s="6">
        <v>325</v>
      </c>
      <c r="B317" s="7">
        <v>1020786410</v>
      </c>
      <c r="C317" s="8" t="s">
        <v>2253</v>
      </c>
      <c r="D317" s="9" t="s">
        <v>33</v>
      </c>
      <c r="E317" s="6" t="s">
        <v>34</v>
      </c>
      <c r="F317" s="6" t="s">
        <v>1637</v>
      </c>
      <c r="G317" s="6" t="s">
        <v>102</v>
      </c>
      <c r="H317" s="6" t="s">
        <v>37</v>
      </c>
      <c r="I317" s="6" t="s">
        <v>38</v>
      </c>
      <c r="J317" s="12" t="s">
        <v>1524</v>
      </c>
      <c r="K317" s="12" t="s">
        <v>2254</v>
      </c>
      <c r="L317" s="23" t="s">
        <v>2255</v>
      </c>
      <c r="M317" s="9" t="s">
        <v>1273</v>
      </c>
      <c r="N317" s="13" t="s">
        <v>2256</v>
      </c>
      <c r="O317" s="10" t="s">
        <v>44</v>
      </c>
      <c r="P317" s="10" t="s">
        <v>1282</v>
      </c>
      <c r="Q317" s="14" t="s">
        <v>2257</v>
      </c>
      <c r="R317" s="15">
        <v>66000000</v>
      </c>
      <c r="S317" s="15">
        <v>66000000</v>
      </c>
      <c r="T317" s="16" t="s">
        <v>2258</v>
      </c>
      <c r="U317" s="10" t="s">
        <v>1158</v>
      </c>
      <c r="V317" s="10" t="s">
        <v>1158</v>
      </c>
      <c r="W317" s="17">
        <v>46045</v>
      </c>
      <c r="X317" s="18">
        <v>46045</v>
      </c>
      <c r="Y317" s="24">
        <v>46378</v>
      </c>
      <c r="Z317" s="24">
        <v>46378</v>
      </c>
      <c r="AA317" s="19">
        <v>13001126</v>
      </c>
      <c r="AB317" s="19" t="s">
        <v>47</v>
      </c>
      <c r="AC317" s="20" t="s">
        <v>44</v>
      </c>
      <c r="AD317" s="21" t="s">
        <v>2259</v>
      </c>
      <c r="AE317" s="41"/>
      <c r="AF317" s="41"/>
      <c r="AG317" s="42"/>
      <c r="AH317" s="42"/>
      <c r="AI317" s="42"/>
      <c r="AJ317" s="42"/>
      <c r="AK317" s="42"/>
    </row>
    <row r="318" spans="1:37" ht="127.5">
      <c r="A318" s="6">
        <v>326</v>
      </c>
      <c r="B318" s="7">
        <v>7728825</v>
      </c>
      <c r="C318" s="8" t="s">
        <v>2260</v>
      </c>
      <c r="D318" s="9" t="s">
        <v>33</v>
      </c>
      <c r="E318" s="6" t="s">
        <v>1218</v>
      </c>
      <c r="F318" s="6" t="s">
        <v>2261</v>
      </c>
      <c r="G318" s="25" t="s">
        <v>2262</v>
      </c>
      <c r="H318" s="6" t="s">
        <v>37</v>
      </c>
      <c r="I318" s="6" t="s">
        <v>38</v>
      </c>
      <c r="J318" s="12" t="s">
        <v>2263</v>
      </c>
      <c r="K318" s="12" t="s">
        <v>2264</v>
      </c>
      <c r="L318" s="23" t="s">
        <v>2265</v>
      </c>
      <c r="M318" s="9" t="s">
        <v>243</v>
      </c>
      <c r="N318" s="13" t="s">
        <v>2266</v>
      </c>
      <c r="O318" s="10" t="s">
        <v>44</v>
      </c>
      <c r="P318" s="10" t="s">
        <v>1290</v>
      </c>
      <c r="Q318" s="14" t="s">
        <v>2267</v>
      </c>
      <c r="R318" s="15">
        <v>60000000</v>
      </c>
      <c r="S318" s="15">
        <v>60000000</v>
      </c>
      <c r="T318" s="16" t="s">
        <v>670</v>
      </c>
      <c r="U318" s="10" t="s">
        <v>1351</v>
      </c>
      <c r="V318" s="10" t="s">
        <v>1351</v>
      </c>
      <c r="W318" s="17">
        <v>46045</v>
      </c>
      <c r="X318" s="18">
        <v>46045</v>
      </c>
      <c r="Y318" s="17">
        <v>46225</v>
      </c>
      <c r="Z318" s="17">
        <v>46225</v>
      </c>
      <c r="AA318" s="19">
        <v>12002826</v>
      </c>
      <c r="AB318" s="19" t="s">
        <v>47</v>
      </c>
      <c r="AC318" s="20" t="s">
        <v>44</v>
      </c>
      <c r="AD318" s="21" t="s">
        <v>2268</v>
      </c>
      <c r="AE318" s="41"/>
      <c r="AF318" s="41"/>
      <c r="AG318" s="42"/>
      <c r="AH318" s="42"/>
      <c r="AI318" s="42"/>
      <c r="AJ318" s="42"/>
      <c r="AK318" s="42"/>
    </row>
    <row r="319" spans="1:37" ht="63.75">
      <c r="A319" s="6">
        <v>327</v>
      </c>
      <c r="B319" s="7">
        <v>1075680986</v>
      </c>
      <c r="C319" s="8" t="s">
        <v>2269</v>
      </c>
      <c r="D319" s="9" t="s">
        <v>33</v>
      </c>
      <c r="E319" s="6" t="s">
        <v>34</v>
      </c>
      <c r="F319" s="6" t="s">
        <v>122</v>
      </c>
      <c r="G319" s="25" t="s">
        <v>482</v>
      </c>
      <c r="H319" s="6" t="s">
        <v>85</v>
      </c>
      <c r="I319" s="6" t="s">
        <v>44</v>
      </c>
      <c r="J319" s="12" t="s">
        <v>44</v>
      </c>
      <c r="K319" s="12" t="s">
        <v>1398</v>
      </c>
      <c r="L319" s="23" t="s">
        <v>2113</v>
      </c>
      <c r="M319" s="9" t="s">
        <v>375</v>
      </c>
      <c r="N319" s="13" t="s">
        <v>2270</v>
      </c>
      <c r="O319" s="10" t="s">
        <v>44</v>
      </c>
      <c r="P319" s="10" t="s">
        <v>1199</v>
      </c>
      <c r="Q319" s="14" t="s">
        <v>377</v>
      </c>
      <c r="R319" s="15">
        <v>45406420</v>
      </c>
      <c r="S319" s="15">
        <v>45406420</v>
      </c>
      <c r="T319" s="16" t="s">
        <v>1200</v>
      </c>
      <c r="U319" s="10" t="s">
        <v>1230</v>
      </c>
      <c r="V319" s="10" t="s">
        <v>1230</v>
      </c>
      <c r="W319" s="17">
        <v>46050</v>
      </c>
      <c r="X319" s="18">
        <v>46050</v>
      </c>
      <c r="Y319" s="24">
        <v>46353</v>
      </c>
      <c r="Z319" s="24">
        <v>46353</v>
      </c>
      <c r="AA319" s="19">
        <v>80001326</v>
      </c>
      <c r="AB319" s="19" t="s">
        <v>247</v>
      </c>
      <c r="AC319" s="30" t="s">
        <v>248</v>
      </c>
      <c r="AD319" s="21" t="s">
        <v>2271</v>
      </c>
      <c r="AE319" s="41"/>
      <c r="AF319" s="41"/>
      <c r="AG319" s="42"/>
      <c r="AH319" s="42"/>
      <c r="AI319" s="42"/>
      <c r="AJ319" s="42"/>
      <c r="AK319" s="42"/>
    </row>
    <row r="320" spans="1:37" ht="63.75">
      <c r="A320" s="6">
        <v>328</v>
      </c>
      <c r="B320" s="7">
        <v>1094163126</v>
      </c>
      <c r="C320" s="8" t="s">
        <v>2272</v>
      </c>
      <c r="D320" s="9" t="s">
        <v>33</v>
      </c>
      <c r="E320" s="6" t="s">
        <v>1237</v>
      </c>
      <c r="F320" s="6" t="s">
        <v>2273</v>
      </c>
      <c r="G320" s="12" t="s">
        <v>102</v>
      </c>
      <c r="H320" s="6" t="s">
        <v>37</v>
      </c>
      <c r="I320" s="6" t="s">
        <v>38</v>
      </c>
      <c r="J320" s="12" t="s">
        <v>1442</v>
      </c>
      <c r="K320" s="12" t="s">
        <v>1398</v>
      </c>
      <c r="L320" s="23" t="s">
        <v>2239</v>
      </c>
      <c r="M320" s="9" t="s">
        <v>375</v>
      </c>
      <c r="N320" s="13" t="s">
        <v>2274</v>
      </c>
      <c r="O320" s="10" t="s">
        <v>44</v>
      </c>
      <c r="P320" s="10" t="s">
        <v>1282</v>
      </c>
      <c r="Q320" s="14" t="s">
        <v>1992</v>
      </c>
      <c r="R320" s="15">
        <v>60494380</v>
      </c>
      <c r="S320" s="15">
        <v>60494380</v>
      </c>
      <c r="T320" s="16" t="s">
        <v>1829</v>
      </c>
      <c r="U320" s="10" t="s">
        <v>1230</v>
      </c>
      <c r="V320" s="10" t="s">
        <v>1230</v>
      </c>
      <c r="W320" s="17">
        <v>46044</v>
      </c>
      <c r="X320" s="18">
        <v>46044</v>
      </c>
      <c r="Y320" s="24">
        <v>46344</v>
      </c>
      <c r="Z320" s="24">
        <v>46344</v>
      </c>
      <c r="AA320" s="19">
        <v>80009426</v>
      </c>
      <c r="AB320" s="19" t="s">
        <v>47</v>
      </c>
      <c r="AC320" s="20" t="s">
        <v>44</v>
      </c>
      <c r="AD320" s="21" t="s">
        <v>2275</v>
      </c>
      <c r="AE320" s="41"/>
      <c r="AF320" s="41"/>
      <c r="AG320" s="42"/>
      <c r="AH320" s="42"/>
      <c r="AI320" s="42"/>
      <c r="AJ320" s="42"/>
      <c r="AK320" s="42"/>
    </row>
    <row r="321" spans="1:37" ht="63.75">
      <c r="A321" s="6">
        <v>329</v>
      </c>
      <c r="B321" s="7">
        <v>80025321</v>
      </c>
      <c r="C321" s="8" t="s">
        <v>2276</v>
      </c>
      <c r="D321" s="9" t="s">
        <v>33</v>
      </c>
      <c r="E321" s="6" t="s">
        <v>34</v>
      </c>
      <c r="F321" s="6" t="s">
        <v>1637</v>
      </c>
      <c r="G321" s="25" t="s">
        <v>387</v>
      </c>
      <c r="H321" s="6" t="s">
        <v>37</v>
      </c>
      <c r="I321" s="6" t="s">
        <v>151</v>
      </c>
      <c r="J321" s="12" t="s">
        <v>2277</v>
      </c>
      <c r="K321" s="12" t="s">
        <v>2278</v>
      </c>
      <c r="L321" s="23" t="s">
        <v>2279</v>
      </c>
      <c r="M321" s="9" t="s">
        <v>389</v>
      </c>
      <c r="N321" s="13" t="s">
        <v>2280</v>
      </c>
      <c r="O321" s="10" t="s">
        <v>44</v>
      </c>
      <c r="P321" s="10" t="s">
        <v>1248</v>
      </c>
      <c r="Q321" s="14" t="s">
        <v>2281</v>
      </c>
      <c r="R321" s="15">
        <v>132000000</v>
      </c>
      <c r="S321" s="15">
        <v>132000000</v>
      </c>
      <c r="T321" s="16" t="s">
        <v>1691</v>
      </c>
      <c r="U321" s="10" t="s">
        <v>1158</v>
      </c>
      <c r="V321" s="10" t="s">
        <v>1158</v>
      </c>
      <c r="W321" s="17">
        <v>46044</v>
      </c>
      <c r="X321" s="18">
        <v>46044</v>
      </c>
      <c r="Y321" s="24">
        <v>46377</v>
      </c>
      <c r="Z321" s="24">
        <v>46377</v>
      </c>
      <c r="AA321" s="19">
        <v>16008926</v>
      </c>
      <c r="AB321" s="19" t="s">
        <v>247</v>
      </c>
      <c r="AC321" s="30" t="s">
        <v>392</v>
      </c>
      <c r="AD321" s="21" t="s">
        <v>2282</v>
      </c>
      <c r="AE321" s="41"/>
      <c r="AF321" s="41"/>
      <c r="AG321" s="42"/>
      <c r="AH321" s="42"/>
      <c r="AI321" s="42"/>
      <c r="AJ321" s="42"/>
      <c r="AK321" s="42"/>
    </row>
    <row r="322" spans="1:37" ht="76.5">
      <c r="A322" s="6">
        <v>330</v>
      </c>
      <c r="B322" s="7">
        <v>1014211973</v>
      </c>
      <c r="C322" s="8" t="s">
        <v>2283</v>
      </c>
      <c r="D322" s="9" t="s">
        <v>33</v>
      </c>
      <c r="E322" s="6" t="s">
        <v>34</v>
      </c>
      <c r="F322" s="6" t="s">
        <v>1637</v>
      </c>
      <c r="G322" s="25" t="s">
        <v>521</v>
      </c>
      <c r="H322" s="6" t="s">
        <v>37</v>
      </c>
      <c r="I322" s="6" t="s">
        <v>38</v>
      </c>
      <c r="J322" s="12" t="s">
        <v>2284</v>
      </c>
      <c r="K322" s="12" t="s">
        <v>2191</v>
      </c>
      <c r="L322" s="23" t="s">
        <v>2285</v>
      </c>
      <c r="M322" s="9" t="s">
        <v>389</v>
      </c>
      <c r="N322" s="13" t="s">
        <v>2286</v>
      </c>
      <c r="O322" s="10" t="s">
        <v>44</v>
      </c>
      <c r="P322" s="10" t="s">
        <v>2000</v>
      </c>
      <c r="Q322" s="14" t="s">
        <v>2287</v>
      </c>
      <c r="R322" s="15">
        <v>65877945</v>
      </c>
      <c r="S322" s="15">
        <v>65877945</v>
      </c>
      <c r="T322" s="16" t="s">
        <v>1454</v>
      </c>
      <c r="U322" s="10" t="s">
        <v>1150</v>
      </c>
      <c r="V322" s="10" t="s">
        <v>1150</v>
      </c>
      <c r="W322" s="17">
        <v>46045</v>
      </c>
      <c r="X322" s="18">
        <v>46045</v>
      </c>
      <c r="Y322" s="17">
        <v>46256</v>
      </c>
      <c r="Z322" s="17">
        <v>46256</v>
      </c>
      <c r="AA322" s="19">
        <v>16001626</v>
      </c>
      <c r="AB322" s="19" t="s">
        <v>247</v>
      </c>
      <c r="AC322" s="30" t="s">
        <v>392</v>
      </c>
      <c r="AD322" s="21" t="s">
        <v>2288</v>
      </c>
      <c r="AE322" s="41"/>
      <c r="AF322" s="41"/>
      <c r="AG322" s="42"/>
      <c r="AH322" s="42"/>
      <c r="AI322" s="42"/>
      <c r="AJ322" s="42"/>
      <c r="AK322" s="42"/>
    </row>
    <row r="323" spans="1:37" ht="63.75">
      <c r="A323" s="6">
        <v>331</v>
      </c>
      <c r="B323" s="7">
        <v>84456117</v>
      </c>
      <c r="C323" s="8" t="s">
        <v>2289</v>
      </c>
      <c r="D323" s="9" t="s">
        <v>33</v>
      </c>
      <c r="E323" s="6" t="s">
        <v>1226</v>
      </c>
      <c r="F323" s="6" t="s">
        <v>1601</v>
      </c>
      <c r="G323" s="25" t="s">
        <v>2290</v>
      </c>
      <c r="H323" s="6" t="s">
        <v>37</v>
      </c>
      <c r="I323" s="6" t="s">
        <v>38</v>
      </c>
      <c r="J323" s="12" t="s">
        <v>2291</v>
      </c>
      <c r="K323" s="12" t="s">
        <v>2292</v>
      </c>
      <c r="L323" s="33" t="s">
        <v>2293</v>
      </c>
      <c r="M323" s="9" t="s">
        <v>389</v>
      </c>
      <c r="N323" s="13" t="s">
        <v>2294</v>
      </c>
      <c r="O323" s="10" t="s">
        <v>44</v>
      </c>
      <c r="P323" s="10" t="s">
        <v>1248</v>
      </c>
      <c r="Q323" s="14" t="s">
        <v>2295</v>
      </c>
      <c r="R323" s="15">
        <v>84000000</v>
      </c>
      <c r="S323" s="15">
        <v>84000000</v>
      </c>
      <c r="T323" s="16" t="s">
        <v>1691</v>
      </c>
      <c r="U323" s="10" t="s">
        <v>1150</v>
      </c>
      <c r="V323" s="10" t="s">
        <v>1150</v>
      </c>
      <c r="W323" s="17">
        <v>46044</v>
      </c>
      <c r="X323" s="18">
        <v>46044</v>
      </c>
      <c r="Y323" s="17">
        <v>46255</v>
      </c>
      <c r="Z323" s="17">
        <v>46255</v>
      </c>
      <c r="AA323" s="19">
        <v>16004026</v>
      </c>
      <c r="AB323" s="19" t="s">
        <v>247</v>
      </c>
      <c r="AC323" s="30" t="s">
        <v>392</v>
      </c>
      <c r="AD323" s="21" t="s">
        <v>2296</v>
      </c>
      <c r="AE323" s="41"/>
      <c r="AF323" s="41"/>
      <c r="AG323" s="42"/>
      <c r="AH323" s="42"/>
      <c r="AI323" s="42"/>
      <c r="AJ323" s="42"/>
      <c r="AK323" s="42"/>
    </row>
    <row r="324" spans="1:37" ht="51">
      <c r="A324" s="6">
        <v>332</v>
      </c>
      <c r="B324" s="7">
        <v>1090519185</v>
      </c>
      <c r="C324" s="8" t="s">
        <v>2297</v>
      </c>
      <c r="D324" s="9" t="s">
        <v>33</v>
      </c>
      <c r="E324" s="6" t="s">
        <v>1237</v>
      </c>
      <c r="F324" s="6" t="s">
        <v>2273</v>
      </c>
      <c r="G324" s="25" t="s">
        <v>440</v>
      </c>
      <c r="H324" s="6" t="s">
        <v>37</v>
      </c>
      <c r="I324" s="6" t="s">
        <v>38</v>
      </c>
      <c r="J324" s="12" t="s">
        <v>2298</v>
      </c>
      <c r="K324" s="12" t="s">
        <v>2299</v>
      </c>
      <c r="L324" s="23" t="s">
        <v>2300</v>
      </c>
      <c r="M324" s="9" t="s">
        <v>184</v>
      </c>
      <c r="N324" s="13" t="s">
        <v>2301</v>
      </c>
      <c r="O324" s="10" t="s">
        <v>44</v>
      </c>
      <c r="P324" s="10" t="s">
        <v>2302</v>
      </c>
      <c r="Q324" s="14" t="s">
        <v>2303</v>
      </c>
      <c r="R324" s="15">
        <v>34200000</v>
      </c>
      <c r="S324" s="15">
        <v>34200000</v>
      </c>
      <c r="T324" s="16" t="s">
        <v>1839</v>
      </c>
      <c r="U324" s="10" t="s">
        <v>1351</v>
      </c>
      <c r="V324" s="10" t="s">
        <v>1351</v>
      </c>
      <c r="W324" s="17">
        <v>46044</v>
      </c>
      <c r="X324" s="18">
        <v>46044</v>
      </c>
      <c r="Y324" s="17">
        <v>46224</v>
      </c>
      <c r="Z324" s="17">
        <v>46224</v>
      </c>
      <c r="AA324" s="19">
        <v>20004326</v>
      </c>
      <c r="AB324" s="19" t="s">
        <v>47</v>
      </c>
      <c r="AC324" s="20" t="s">
        <v>44</v>
      </c>
      <c r="AD324" s="21" t="s">
        <v>2304</v>
      </c>
      <c r="AE324" s="41"/>
      <c r="AF324" s="41"/>
      <c r="AG324" s="42"/>
      <c r="AH324" s="42"/>
      <c r="AI324" s="42"/>
      <c r="AJ324" s="42"/>
      <c r="AK324" s="42"/>
    </row>
    <row r="325" spans="1:37" ht="51">
      <c r="A325" s="6">
        <v>334</v>
      </c>
      <c r="B325" s="7">
        <v>63253281</v>
      </c>
      <c r="C325" s="8" t="s">
        <v>2305</v>
      </c>
      <c r="D325" s="9" t="s">
        <v>33</v>
      </c>
      <c r="E325" s="6" t="s">
        <v>1153</v>
      </c>
      <c r="F325" s="6" t="s">
        <v>2306</v>
      </c>
      <c r="G325" s="11" t="s">
        <v>36</v>
      </c>
      <c r="H325" s="6" t="s">
        <v>37</v>
      </c>
      <c r="I325" s="6" t="s">
        <v>38</v>
      </c>
      <c r="J325" s="12" t="s">
        <v>2307</v>
      </c>
      <c r="K325" s="12" t="s">
        <v>1398</v>
      </c>
      <c r="L325" s="23" t="s">
        <v>2308</v>
      </c>
      <c r="M325" s="9" t="s">
        <v>375</v>
      </c>
      <c r="N325" s="13" t="s">
        <v>2309</v>
      </c>
      <c r="O325" s="10" t="s">
        <v>44</v>
      </c>
      <c r="P325" s="10" t="s">
        <v>1282</v>
      </c>
      <c r="Q325" s="14" t="s">
        <v>2310</v>
      </c>
      <c r="R325" s="15">
        <v>60494380</v>
      </c>
      <c r="S325" s="15">
        <v>60494380</v>
      </c>
      <c r="T325" s="16" t="s">
        <v>1829</v>
      </c>
      <c r="U325" s="10" t="s">
        <v>1230</v>
      </c>
      <c r="V325" s="10" t="s">
        <v>1230</v>
      </c>
      <c r="W325" s="17">
        <v>46045</v>
      </c>
      <c r="X325" s="18">
        <v>6686153</v>
      </c>
      <c r="Y325" s="24">
        <v>46348</v>
      </c>
      <c r="Z325" s="24">
        <v>46348</v>
      </c>
      <c r="AA325" s="19">
        <v>80015626</v>
      </c>
      <c r="AB325" s="19" t="s">
        <v>47</v>
      </c>
      <c r="AC325" s="20" t="s">
        <v>44</v>
      </c>
      <c r="AD325" s="21" t="s">
        <v>2311</v>
      </c>
      <c r="AE325" s="41"/>
      <c r="AF325" s="41"/>
      <c r="AG325" s="42"/>
      <c r="AH325" s="42"/>
      <c r="AI325" s="42"/>
      <c r="AJ325" s="42"/>
      <c r="AK325" s="42"/>
    </row>
    <row r="326" spans="1:37" ht="51">
      <c r="A326" s="6">
        <v>335</v>
      </c>
      <c r="B326" s="7">
        <v>80093670</v>
      </c>
      <c r="C326" s="9" t="s">
        <v>2312</v>
      </c>
      <c r="D326" s="9" t="s">
        <v>33</v>
      </c>
      <c r="E326" s="6" t="s">
        <v>34</v>
      </c>
      <c r="F326" s="6" t="s">
        <v>2313</v>
      </c>
      <c r="G326" s="6" t="s">
        <v>827</v>
      </c>
      <c r="H326" s="6" t="s">
        <v>37</v>
      </c>
      <c r="I326" s="6" t="s">
        <v>38</v>
      </c>
      <c r="J326" s="12" t="s">
        <v>2216</v>
      </c>
      <c r="K326" s="12" t="s">
        <v>2138</v>
      </c>
      <c r="L326" s="23" t="s">
        <v>2314</v>
      </c>
      <c r="M326" s="9" t="s">
        <v>354</v>
      </c>
      <c r="N326" s="9" t="s">
        <v>2315</v>
      </c>
      <c r="O326" s="10" t="s">
        <v>44</v>
      </c>
      <c r="P326" s="10" t="s">
        <v>1147</v>
      </c>
      <c r="Q326" s="14" t="s">
        <v>2316</v>
      </c>
      <c r="R326" s="15">
        <v>77000000</v>
      </c>
      <c r="S326" s="15">
        <v>77000000</v>
      </c>
      <c r="T326" s="16" t="s">
        <v>661</v>
      </c>
      <c r="U326" s="10" t="s">
        <v>1158</v>
      </c>
      <c r="V326" s="10" t="s">
        <v>1158</v>
      </c>
      <c r="W326" s="17">
        <v>46048</v>
      </c>
      <c r="X326" s="18">
        <v>46048</v>
      </c>
      <c r="Y326" s="24">
        <v>46381</v>
      </c>
      <c r="Z326" s="24">
        <v>46381</v>
      </c>
      <c r="AA326" s="19">
        <v>40002226</v>
      </c>
      <c r="AB326" s="19" t="s">
        <v>247</v>
      </c>
      <c r="AC326" s="30" t="s">
        <v>414</v>
      </c>
      <c r="AD326" s="21" t="s">
        <v>2317</v>
      </c>
      <c r="AE326" s="43" t="s">
        <v>164</v>
      </c>
      <c r="AF326" s="43" t="s">
        <v>2318</v>
      </c>
      <c r="AG326" s="42"/>
      <c r="AH326" s="42"/>
      <c r="AI326" s="42"/>
      <c r="AJ326" s="42"/>
      <c r="AK326" s="42"/>
    </row>
    <row r="327" spans="1:37" ht="51">
      <c r="A327" s="6">
        <v>336</v>
      </c>
      <c r="B327" s="7">
        <v>1216713706</v>
      </c>
      <c r="C327" s="8" t="s">
        <v>2319</v>
      </c>
      <c r="D327" s="9" t="s">
        <v>33</v>
      </c>
      <c r="E327" s="6" t="s">
        <v>1516</v>
      </c>
      <c r="F327" s="6" t="s">
        <v>2320</v>
      </c>
      <c r="G327" s="11" t="s">
        <v>498</v>
      </c>
      <c r="H327" s="6" t="s">
        <v>85</v>
      </c>
      <c r="I327" s="6" t="s">
        <v>44</v>
      </c>
      <c r="J327" s="12" t="s">
        <v>44</v>
      </c>
      <c r="K327" s="12" t="s">
        <v>2138</v>
      </c>
      <c r="L327" s="23" t="s">
        <v>2314</v>
      </c>
      <c r="M327" s="9" t="s">
        <v>354</v>
      </c>
      <c r="N327" s="13" t="s">
        <v>2321</v>
      </c>
      <c r="O327" s="10" t="s">
        <v>44</v>
      </c>
      <c r="P327" s="10" t="s">
        <v>1147</v>
      </c>
      <c r="Q327" s="14" t="s">
        <v>2322</v>
      </c>
      <c r="R327" s="15">
        <v>77000000</v>
      </c>
      <c r="S327" s="15">
        <v>77000000</v>
      </c>
      <c r="T327" s="16" t="s">
        <v>661</v>
      </c>
      <c r="U327" s="10" t="s">
        <v>1158</v>
      </c>
      <c r="V327" s="10" t="s">
        <v>1158</v>
      </c>
      <c r="W327" s="17">
        <v>46048</v>
      </c>
      <c r="X327" s="18">
        <v>46048</v>
      </c>
      <c r="Y327" s="24">
        <v>46381</v>
      </c>
      <c r="Z327" s="24">
        <v>46381</v>
      </c>
      <c r="AA327" s="19">
        <v>40002126</v>
      </c>
      <c r="AB327" s="19" t="s">
        <v>247</v>
      </c>
      <c r="AC327" s="30" t="s">
        <v>414</v>
      </c>
      <c r="AD327" s="21" t="s">
        <v>2323</v>
      </c>
      <c r="AE327" s="41"/>
      <c r="AF327" s="41"/>
      <c r="AG327" s="42"/>
      <c r="AH327" s="42"/>
      <c r="AI327" s="42"/>
      <c r="AJ327" s="42"/>
      <c r="AK327" s="42"/>
    </row>
    <row r="328" spans="1:37" ht="51">
      <c r="A328" s="6">
        <v>337</v>
      </c>
      <c r="B328" s="7">
        <v>1034657520</v>
      </c>
      <c r="C328" s="8" t="s">
        <v>2324</v>
      </c>
      <c r="D328" s="9" t="s">
        <v>33</v>
      </c>
      <c r="E328" s="6" t="s">
        <v>34</v>
      </c>
      <c r="F328" s="6" t="s">
        <v>1637</v>
      </c>
      <c r="G328" s="11" t="s">
        <v>2058</v>
      </c>
      <c r="H328" s="6" t="s">
        <v>85</v>
      </c>
      <c r="I328" s="6" t="s">
        <v>44</v>
      </c>
      <c r="J328" s="12" t="s">
        <v>44</v>
      </c>
      <c r="K328" s="12" t="s">
        <v>1346</v>
      </c>
      <c r="L328" s="23" t="s">
        <v>2325</v>
      </c>
      <c r="M328" s="9" t="s">
        <v>1273</v>
      </c>
      <c r="N328" s="13" t="s">
        <v>2326</v>
      </c>
      <c r="O328" s="10" t="s">
        <v>44</v>
      </c>
      <c r="P328" s="10" t="s">
        <v>2327</v>
      </c>
      <c r="Q328" s="14" t="s">
        <v>2328</v>
      </c>
      <c r="R328" s="15">
        <v>36300000</v>
      </c>
      <c r="S328" s="15">
        <v>36300000</v>
      </c>
      <c r="T328" s="16" t="s">
        <v>1634</v>
      </c>
      <c r="U328" s="10" t="s">
        <v>1158</v>
      </c>
      <c r="V328" s="10" t="s">
        <v>1158</v>
      </c>
      <c r="W328" s="17">
        <v>46045</v>
      </c>
      <c r="X328" s="18">
        <v>46045</v>
      </c>
      <c r="Y328" s="24">
        <v>46378</v>
      </c>
      <c r="Z328" s="24">
        <v>46378</v>
      </c>
      <c r="AA328" s="19">
        <v>13000626</v>
      </c>
      <c r="AB328" s="19" t="s">
        <v>47</v>
      </c>
      <c r="AC328" s="20" t="s">
        <v>44</v>
      </c>
      <c r="AD328" s="21" t="s">
        <v>2329</v>
      </c>
      <c r="AE328" s="41"/>
      <c r="AF328" s="41"/>
      <c r="AG328" s="42"/>
      <c r="AH328" s="42"/>
      <c r="AI328" s="42"/>
      <c r="AJ328" s="42"/>
      <c r="AK328" s="42"/>
    </row>
    <row r="329" spans="1:37" ht="63.75">
      <c r="A329" s="6">
        <v>338</v>
      </c>
      <c r="B329" s="7">
        <v>1095937587</v>
      </c>
      <c r="C329" s="8" t="s">
        <v>2330</v>
      </c>
      <c r="D329" s="9" t="s">
        <v>33</v>
      </c>
      <c r="E329" s="6" t="s">
        <v>1226</v>
      </c>
      <c r="F329" s="6" t="s">
        <v>1227</v>
      </c>
      <c r="G329" s="11" t="s">
        <v>295</v>
      </c>
      <c r="H329" s="6" t="s">
        <v>85</v>
      </c>
      <c r="I329" s="6" t="s">
        <v>44</v>
      </c>
      <c r="J329" s="12" t="s">
        <v>44</v>
      </c>
      <c r="K329" s="12" t="s">
        <v>1435</v>
      </c>
      <c r="L329" s="23" t="s">
        <v>2331</v>
      </c>
      <c r="M329" s="9" t="s">
        <v>375</v>
      </c>
      <c r="N329" s="13" t="s">
        <v>2332</v>
      </c>
      <c r="O329" s="10" t="s">
        <v>44</v>
      </c>
      <c r="P329" s="10" t="s">
        <v>2333</v>
      </c>
      <c r="Q329" s="14" t="s">
        <v>2334</v>
      </c>
      <c r="R329" s="15">
        <v>25295908</v>
      </c>
      <c r="S329" s="15">
        <v>25295908</v>
      </c>
      <c r="T329" s="16" t="s">
        <v>2335</v>
      </c>
      <c r="U329" s="10" t="s">
        <v>1158</v>
      </c>
      <c r="V329" s="10" t="s">
        <v>1158</v>
      </c>
      <c r="W329" s="17">
        <v>46046</v>
      </c>
      <c r="X329" s="18">
        <v>46046</v>
      </c>
      <c r="Y329" s="24">
        <v>46379</v>
      </c>
      <c r="Z329" s="24">
        <v>46379</v>
      </c>
      <c r="AA329" s="19">
        <v>80017126</v>
      </c>
      <c r="AB329" s="19" t="s">
        <v>47</v>
      </c>
      <c r="AC329" s="20" t="s">
        <v>44</v>
      </c>
      <c r="AD329" s="21" t="s">
        <v>2336</v>
      </c>
      <c r="AE329" s="41"/>
      <c r="AF329" s="41"/>
      <c r="AG329" s="42"/>
      <c r="AH329" s="42"/>
      <c r="AI329" s="42"/>
      <c r="AJ329" s="42"/>
      <c r="AK329" s="42"/>
    </row>
    <row r="330" spans="1:37" ht="51">
      <c r="A330" s="6">
        <v>339</v>
      </c>
      <c r="B330" s="7">
        <v>17690518</v>
      </c>
      <c r="C330" s="8" t="s">
        <v>2337</v>
      </c>
      <c r="D330" s="9" t="s">
        <v>33</v>
      </c>
      <c r="E330" s="6" t="s">
        <v>2338</v>
      </c>
      <c r="F330" s="6" t="s">
        <v>2339</v>
      </c>
      <c r="G330" s="11" t="s">
        <v>521</v>
      </c>
      <c r="H330" s="6" t="s">
        <v>85</v>
      </c>
      <c r="I330" s="6" t="s">
        <v>44</v>
      </c>
      <c r="J330" s="12" t="s">
        <v>44</v>
      </c>
      <c r="K330" s="12" t="s">
        <v>1904</v>
      </c>
      <c r="L330" s="23" t="s">
        <v>2340</v>
      </c>
      <c r="M330" s="9" t="s">
        <v>389</v>
      </c>
      <c r="N330" s="13" t="s">
        <v>2341</v>
      </c>
      <c r="O330" s="10" t="s">
        <v>2342</v>
      </c>
      <c r="P330" s="10" t="s">
        <v>1290</v>
      </c>
      <c r="Q330" s="14" t="s">
        <v>2343</v>
      </c>
      <c r="R330" s="15">
        <v>70000000</v>
      </c>
      <c r="S330" s="15">
        <v>70000000</v>
      </c>
      <c r="T330" s="16" t="s">
        <v>670</v>
      </c>
      <c r="U330" s="10" t="s">
        <v>1150</v>
      </c>
      <c r="V330" s="10" t="s">
        <v>1150</v>
      </c>
      <c r="W330" s="17">
        <v>46045</v>
      </c>
      <c r="X330" s="18">
        <v>46045</v>
      </c>
      <c r="Y330" s="17">
        <v>46256</v>
      </c>
      <c r="Z330" s="17">
        <v>46256</v>
      </c>
      <c r="AA330" s="19">
        <v>16001526</v>
      </c>
      <c r="AB330" s="19" t="s">
        <v>247</v>
      </c>
      <c r="AC330" s="30" t="s">
        <v>392</v>
      </c>
      <c r="AD330" s="21" t="s">
        <v>2344</v>
      </c>
      <c r="AE330" s="41"/>
      <c r="AF330" s="41"/>
      <c r="AG330" s="42"/>
      <c r="AH330" s="42"/>
      <c r="AI330" s="42"/>
      <c r="AJ330" s="42"/>
      <c r="AK330" s="42"/>
    </row>
    <row r="331" spans="1:37" ht="102">
      <c r="A331" s="6">
        <v>340</v>
      </c>
      <c r="B331" s="7">
        <v>1045670375</v>
      </c>
      <c r="C331" s="8" t="s">
        <v>2345</v>
      </c>
      <c r="D331" s="9" t="s">
        <v>33</v>
      </c>
      <c r="E331" s="6" t="s">
        <v>1161</v>
      </c>
      <c r="F331" s="6" t="s">
        <v>1252</v>
      </c>
      <c r="G331" s="11" t="s">
        <v>260</v>
      </c>
      <c r="H331" s="6" t="s">
        <v>85</v>
      </c>
      <c r="I331" s="6" t="s">
        <v>44</v>
      </c>
      <c r="J331" s="12" t="s">
        <v>44</v>
      </c>
      <c r="K331" s="12" t="s">
        <v>1435</v>
      </c>
      <c r="L331" s="23" t="s">
        <v>2346</v>
      </c>
      <c r="M331" s="9" t="s">
        <v>375</v>
      </c>
      <c r="N331" s="13" t="s">
        <v>2347</v>
      </c>
      <c r="O331" s="10" t="s">
        <v>44</v>
      </c>
      <c r="P331" s="10" t="s">
        <v>1137</v>
      </c>
      <c r="Q331" s="14" t="s">
        <v>1860</v>
      </c>
      <c r="R331" s="15">
        <v>56008601</v>
      </c>
      <c r="S331" s="15">
        <v>56008601</v>
      </c>
      <c r="T331" s="16" t="s">
        <v>1438</v>
      </c>
      <c r="U331" s="10" t="s">
        <v>1158</v>
      </c>
      <c r="V331" s="10" t="s">
        <v>1158</v>
      </c>
      <c r="W331" s="17">
        <v>46077</v>
      </c>
      <c r="X331" s="18">
        <v>46046</v>
      </c>
      <c r="Y331" s="24">
        <v>46379</v>
      </c>
      <c r="Z331" s="24">
        <v>46379</v>
      </c>
      <c r="AA331" s="19">
        <v>80004926</v>
      </c>
      <c r="AB331" s="19" t="s">
        <v>247</v>
      </c>
      <c r="AC331" s="30" t="s">
        <v>248</v>
      </c>
      <c r="AD331" s="21" t="s">
        <v>2348</v>
      </c>
      <c r="AE331" s="41"/>
      <c r="AF331" s="41"/>
      <c r="AG331" s="42"/>
      <c r="AH331" s="42"/>
      <c r="AI331" s="42"/>
      <c r="AJ331" s="42"/>
      <c r="AK331" s="42"/>
    </row>
    <row r="332" spans="1:37" ht="76.5">
      <c r="A332" s="6">
        <v>341</v>
      </c>
      <c r="B332" s="7">
        <v>78021198</v>
      </c>
      <c r="C332" s="8" t="s">
        <v>2349</v>
      </c>
      <c r="D332" s="9" t="s">
        <v>33</v>
      </c>
      <c r="E332" s="6" t="s">
        <v>1984</v>
      </c>
      <c r="F332" s="6" t="s">
        <v>1985</v>
      </c>
      <c r="G332" s="11" t="s">
        <v>1462</v>
      </c>
      <c r="H332" s="6" t="s">
        <v>37</v>
      </c>
      <c r="I332" s="6" t="s">
        <v>38</v>
      </c>
      <c r="J332" s="12" t="s">
        <v>2350</v>
      </c>
      <c r="K332" s="12" t="s">
        <v>2152</v>
      </c>
      <c r="L332" s="23" t="s">
        <v>2351</v>
      </c>
      <c r="M332" s="9" t="s">
        <v>184</v>
      </c>
      <c r="N332" s="13" t="s">
        <v>2352</v>
      </c>
      <c r="O332" s="10" t="s">
        <v>44</v>
      </c>
      <c r="P332" s="10" t="s">
        <v>1191</v>
      </c>
      <c r="Q332" s="14" t="s">
        <v>2353</v>
      </c>
      <c r="R332" s="15">
        <v>64200000</v>
      </c>
      <c r="S332" s="15">
        <v>64200000</v>
      </c>
      <c r="T332" s="16" t="s">
        <v>2045</v>
      </c>
      <c r="U332" s="10" t="s">
        <v>1351</v>
      </c>
      <c r="V332" s="10" t="s">
        <v>1351</v>
      </c>
      <c r="W332" s="17">
        <v>46046</v>
      </c>
      <c r="X332" s="18">
        <v>46046</v>
      </c>
      <c r="Y332" s="17">
        <v>46226</v>
      </c>
      <c r="Z332" s="17">
        <v>46226</v>
      </c>
      <c r="AA332" s="19">
        <v>20002926</v>
      </c>
      <c r="AB332" s="19" t="s">
        <v>47</v>
      </c>
      <c r="AC332" s="20" t="s">
        <v>44</v>
      </c>
      <c r="AD332" s="21" t="s">
        <v>2354</v>
      </c>
      <c r="AE332" s="41"/>
      <c r="AF332" s="41"/>
      <c r="AG332" s="42"/>
      <c r="AH332" s="42"/>
      <c r="AI332" s="42"/>
      <c r="AJ332" s="42"/>
      <c r="AK332" s="42"/>
    </row>
    <row r="333" spans="1:37" ht="76.5">
      <c r="A333" s="6">
        <v>342</v>
      </c>
      <c r="B333" s="7">
        <v>46375408</v>
      </c>
      <c r="C333" s="8" t="s">
        <v>2355</v>
      </c>
      <c r="D333" s="9" t="s">
        <v>33</v>
      </c>
      <c r="E333" s="6" t="s">
        <v>2356</v>
      </c>
      <c r="F333" s="6" t="s">
        <v>1245</v>
      </c>
      <c r="G333" s="11" t="s">
        <v>268</v>
      </c>
      <c r="H333" s="6" t="s">
        <v>37</v>
      </c>
      <c r="I333" s="6" t="s">
        <v>38</v>
      </c>
      <c r="J333" s="12" t="s">
        <v>2357</v>
      </c>
      <c r="K333" s="12" t="s">
        <v>2358</v>
      </c>
      <c r="L333" s="23" t="s">
        <v>2359</v>
      </c>
      <c r="M333" s="9" t="s">
        <v>184</v>
      </c>
      <c r="N333" s="9" t="s">
        <v>2360</v>
      </c>
      <c r="O333" s="10" t="s">
        <v>44</v>
      </c>
      <c r="P333" s="10" t="s">
        <v>1257</v>
      </c>
      <c r="Q333" s="14" t="s">
        <v>2361</v>
      </c>
      <c r="R333" s="15">
        <v>52200000</v>
      </c>
      <c r="S333" s="15">
        <v>52200000</v>
      </c>
      <c r="T333" s="16" t="s">
        <v>1553</v>
      </c>
      <c r="U333" s="10" t="s">
        <v>1351</v>
      </c>
      <c r="V333" s="10" t="s">
        <v>1351</v>
      </c>
      <c r="W333" s="17">
        <v>46046</v>
      </c>
      <c r="X333" s="18">
        <v>46046</v>
      </c>
      <c r="Y333" s="17">
        <v>46226</v>
      </c>
      <c r="Z333" s="17">
        <v>46226</v>
      </c>
      <c r="AA333" s="19">
        <v>20002826</v>
      </c>
      <c r="AB333" s="19" t="s">
        <v>47</v>
      </c>
      <c r="AC333" s="20" t="s">
        <v>44</v>
      </c>
      <c r="AD333" s="21" t="s">
        <v>2362</v>
      </c>
      <c r="AE333" s="41"/>
      <c r="AF333" s="41"/>
      <c r="AG333" s="42"/>
      <c r="AH333" s="42"/>
      <c r="AI333" s="42"/>
      <c r="AJ333" s="42"/>
      <c r="AK333" s="42"/>
    </row>
    <row r="334" spans="1:37" ht="63.75">
      <c r="A334" s="6">
        <v>343</v>
      </c>
      <c r="B334" s="7">
        <v>1098310315</v>
      </c>
      <c r="C334" s="8" t="s">
        <v>2363</v>
      </c>
      <c r="D334" s="9" t="s">
        <v>33</v>
      </c>
      <c r="E334" s="6" t="s">
        <v>2229</v>
      </c>
      <c r="F334" s="6" t="s">
        <v>2230</v>
      </c>
      <c r="G334" s="11" t="s">
        <v>102</v>
      </c>
      <c r="H334" s="6" t="s">
        <v>37</v>
      </c>
      <c r="I334" s="6" t="s">
        <v>38</v>
      </c>
      <c r="J334" s="12" t="s">
        <v>2364</v>
      </c>
      <c r="K334" s="12" t="s">
        <v>2152</v>
      </c>
      <c r="L334" s="23" t="s">
        <v>2365</v>
      </c>
      <c r="M334" s="9" t="s">
        <v>184</v>
      </c>
      <c r="N334" s="13" t="s">
        <v>2366</v>
      </c>
      <c r="O334" s="10" t="s">
        <v>44</v>
      </c>
      <c r="P334" s="10" t="s">
        <v>1191</v>
      </c>
      <c r="Q334" s="14" t="s">
        <v>2367</v>
      </c>
      <c r="R334" s="15">
        <v>64200000</v>
      </c>
      <c r="S334" s="15">
        <v>64200000</v>
      </c>
      <c r="T334" s="16" t="s">
        <v>2045</v>
      </c>
      <c r="U334" s="10" t="s">
        <v>1351</v>
      </c>
      <c r="V334" s="10" t="s">
        <v>1351</v>
      </c>
      <c r="W334" s="17">
        <v>46050</v>
      </c>
      <c r="X334" s="18">
        <v>46050</v>
      </c>
      <c r="Y334" s="17">
        <v>46230</v>
      </c>
      <c r="Z334" s="17">
        <v>46230</v>
      </c>
      <c r="AA334" s="19">
        <v>20002026</v>
      </c>
      <c r="AB334" s="19" t="s">
        <v>47</v>
      </c>
      <c r="AC334" s="20" t="s">
        <v>44</v>
      </c>
      <c r="AD334" s="21" t="s">
        <v>2368</v>
      </c>
      <c r="AE334" s="41"/>
      <c r="AF334" s="41"/>
      <c r="AG334" s="42"/>
      <c r="AH334" s="42"/>
      <c r="AI334" s="42"/>
      <c r="AJ334" s="42"/>
      <c r="AK334" s="42"/>
    </row>
    <row r="335" spans="1:37" ht="51">
      <c r="A335" s="6">
        <v>344</v>
      </c>
      <c r="B335" s="7">
        <v>1075683538</v>
      </c>
      <c r="C335" s="8" t="s">
        <v>2369</v>
      </c>
      <c r="D335" s="9" t="s">
        <v>33</v>
      </c>
      <c r="E335" s="6" t="s">
        <v>34</v>
      </c>
      <c r="F335" s="6" t="s">
        <v>2370</v>
      </c>
      <c r="G335" s="11" t="s">
        <v>167</v>
      </c>
      <c r="H335" s="6" t="s">
        <v>37</v>
      </c>
      <c r="I335" s="6" t="s">
        <v>38</v>
      </c>
      <c r="J335" s="12" t="s">
        <v>2371</v>
      </c>
      <c r="K335" s="12" t="s">
        <v>1695</v>
      </c>
      <c r="L335" s="23" t="s">
        <v>2372</v>
      </c>
      <c r="M335" s="9" t="s">
        <v>354</v>
      </c>
      <c r="N335" s="13" t="s">
        <v>2373</v>
      </c>
      <c r="O335" s="10" t="s">
        <v>44</v>
      </c>
      <c r="P335" s="10" t="s">
        <v>2374</v>
      </c>
      <c r="Q335" s="14" t="s">
        <v>2375</v>
      </c>
      <c r="R335" s="15">
        <v>67100000</v>
      </c>
      <c r="S335" s="15">
        <v>67100000</v>
      </c>
      <c r="T335" s="16">
        <v>6100000</v>
      </c>
      <c r="U335" s="10" t="s">
        <v>2376</v>
      </c>
      <c r="V335" s="10" t="s">
        <v>2376</v>
      </c>
      <c r="W335" s="17">
        <v>46046</v>
      </c>
      <c r="X335" s="18">
        <v>46046</v>
      </c>
      <c r="Y335" s="24">
        <v>46379</v>
      </c>
      <c r="Z335" s="24">
        <v>46379</v>
      </c>
      <c r="AA335" s="19">
        <v>40005326</v>
      </c>
      <c r="AB335" s="19" t="s">
        <v>247</v>
      </c>
      <c r="AC335" s="30" t="s">
        <v>832</v>
      </c>
      <c r="AD335" s="21" t="s">
        <v>2377</v>
      </c>
      <c r="AE335" s="41"/>
      <c r="AF335" s="41"/>
      <c r="AG335" s="42"/>
      <c r="AH335" s="42"/>
      <c r="AI335" s="42"/>
      <c r="AJ335" s="42"/>
      <c r="AK335" s="42"/>
    </row>
    <row r="336" spans="1:37" ht="63.75">
      <c r="A336" s="6">
        <v>345</v>
      </c>
      <c r="B336" s="7">
        <v>1075286776</v>
      </c>
      <c r="C336" s="8" t="s">
        <v>2378</v>
      </c>
      <c r="D336" s="9" t="s">
        <v>33</v>
      </c>
      <c r="E336" s="6" t="s">
        <v>2379</v>
      </c>
      <c r="F336" s="6" t="s">
        <v>2380</v>
      </c>
      <c r="G336" s="11" t="s">
        <v>827</v>
      </c>
      <c r="H336" s="6" t="s">
        <v>37</v>
      </c>
      <c r="I336" s="6" t="s">
        <v>38</v>
      </c>
      <c r="J336" s="12" t="s">
        <v>2371</v>
      </c>
      <c r="K336" s="12" t="s">
        <v>1435</v>
      </c>
      <c r="L336" s="23" t="s">
        <v>2381</v>
      </c>
      <c r="M336" s="9" t="s">
        <v>375</v>
      </c>
      <c r="N336" s="13" t="s">
        <v>2382</v>
      </c>
      <c r="O336" s="10" t="s">
        <v>44</v>
      </c>
      <c r="P336" s="10" t="s">
        <v>1137</v>
      </c>
      <c r="Q336" s="14" t="s">
        <v>2383</v>
      </c>
      <c r="R336" s="15">
        <v>56008601</v>
      </c>
      <c r="S336" s="15">
        <v>56008601</v>
      </c>
      <c r="T336" s="16" t="s">
        <v>1438</v>
      </c>
      <c r="U336" s="10" t="s">
        <v>2376</v>
      </c>
      <c r="V336" s="10" t="s">
        <v>2376</v>
      </c>
      <c r="W336" s="17">
        <v>46046</v>
      </c>
      <c r="X336" s="18">
        <v>46046</v>
      </c>
      <c r="Y336" s="24">
        <v>46379</v>
      </c>
      <c r="Z336" s="24">
        <v>46379</v>
      </c>
      <c r="AA336" s="19">
        <v>80000726</v>
      </c>
      <c r="AB336" s="19" t="s">
        <v>247</v>
      </c>
      <c r="AC336" s="30" t="s">
        <v>248</v>
      </c>
      <c r="AD336" s="21" t="s">
        <v>2384</v>
      </c>
      <c r="AE336" s="41"/>
      <c r="AF336" s="41"/>
      <c r="AG336" s="42"/>
      <c r="AH336" s="42"/>
      <c r="AI336" s="42"/>
      <c r="AJ336" s="42"/>
      <c r="AK336" s="42"/>
    </row>
    <row r="337" spans="1:37" ht="76.5">
      <c r="A337" s="6">
        <v>347</v>
      </c>
      <c r="B337" s="7">
        <v>1022357870</v>
      </c>
      <c r="C337" s="8" t="s">
        <v>2385</v>
      </c>
      <c r="D337" s="9" t="s">
        <v>33</v>
      </c>
      <c r="E337" s="6" t="s">
        <v>34</v>
      </c>
      <c r="F337" s="6" t="s">
        <v>1142</v>
      </c>
      <c r="G337" s="11" t="s">
        <v>982</v>
      </c>
      <c r="H337" s="6" t="s">
        <v>37</v>
      </c>
      <c r="I337" s="6" t="s">
        <v>151</v>
      </c>
      <c r="J337" s="12" t="s">
        <v>2386</v>
      </c>
      <c r="K337" s="12" t="s">
        <v>2387</v>
      </c>
      <c r="L337" s="23" t="s">
        <v>2388</v>
      </c>
      <c r="M337" s="9" t="s">
        <v>184</v>
      </c>
      <c r="N337" s="13" t="s">
        <v>2389</v>
      </c>
      <c r="O337" s="10" t="s">
        <v>44</v>
      </c>
      <c r="P337" s="10" t="s">
        <v>2302</v>
      </c>
      <c r="Q337" s="14" t="s">
        <v>2390</v>
      </c>
      <c r="R337" s="15">
        <v>34200000</v>
      </c>
      <c r="S337" s="15">
        <v>34200000</v>
      </c>
      <c r="T337" s="16">
        <v>5700000</v>
      </c>
      <c r="U337" s="10" t="s">
        <v>1351</v>
      </c>
      <c r="V337" s="10" t="s">
        <v>1351</v>
      </c>
      <c r="W337" s="17">
        <v>46048</v>
      </c>
      <c r="X337" s="18">
        <v>46048</v>
      </c>
      <c r="Y337" s="17">
        <v>46228</v>
      </c>
      <c r="Z337" s="17">
        <v>46228</v>
      </c>
      <c r="AA337" s="19">
        <v>20003026</v>
      </c>
      <c r="AB337" s="19" t="s">
        <v>47</v>
      </c>
      <c r="AC337" s="20" t="s">
        <v>44</v>
      </c>
      <c r="AD337" s="21" t="s">
        <v>2391</v>
      </c>
      <c r="AE337" s="41"/>
      <c r="AF337" s="41"/>
      <c r="AG337" s="42"/>
      <c r="AH337" s="42"/>
      <c r="AI337" s="42"/>
      <c r="AJ337" s="42"/>
      <c r="AK337" s="42"/>
    </row>
    <row r="338" spans="1:37" ht="51">
      <c r="A338" s="6">
        <v>348</v>
      </c>
      <c r="B338" s="7">
        <v>52542661</v>
      </c>
      <c r="C338" s="8" t="s">
        <v>2392</v>
      </c>
      <c r="D338" s="9" t="s">
        <v>33</v>
      </c>
      <c r="E338" s="6" t="s">
        <v>34</v>
      </c>
      <c r="F338" s="6" t="s">
        <v>1142</v>
      </c>
      <c r="G338" s="11" t="s">
        <v>2094</v>
      </c>
      <c r="H338" s="6" t="s">
        <v>85</v>
      </c>
      <c r="I338" s="6" t="s">
        <v>44</v>
      </c>
      <c r="J338" s="12"/>
      <c r="K338" s="12" t="s">
        <v>2393</v>
      </c>
      <c r="L338" s="23" t="s">
        <v>2394</v>
      </c>
      <c r="M338" s="9" t="s">
        <v>1273</v>
      </c>
      <c r="N338" s="13" t="s">
        <v>2395</v>
      </c>
      <c r="O338" s="10" t="s">
        <v>44</v>
      </c>
      <c r="P338" s="10" t="s">
        <v>1173</v>
      </c>
      <c r="Q338" s="14" t="s">
        <v>2396</v>
      </c>
      <c r="R338" s="15">
        <v>41580000</v>
      </c>
      <c r="S338" s="15">
        <v>41580000</v>
      </c>
      <c r="T338" s="16" t="s">
        <v>2397</v>
      </c>
      <c r="U338" s="10" t="s">
        <v>2376</v>
      </c>
      <c r="V338" s="10" t="s">
        <v>2376</v>
      </c>
      <c r="W338" s="17">
        <v>46045</v>
      </c>
      <c r="X338" s="18">
        <v>46045</v>
      </c>
      <c r="Y338" s="24">
        <v>46378</v>
      </c>
      <c r="Z338" s="24">
        <v>46378</v>
      </c>
      <c r="AA338" s="19">
        <v>13000826</v>
      </c>
      <c r="AB338" s="19" t="s">
        <v>47</v>
      </c>
      <c r="AC338" s="20" t="s">
        <v>44</v>
      </c>
      <c r="AD338" s="21" t="s">
        <v>2398</v>
      </c>
      <c r="AE338" s="41"/>
      <c r="AF338" s="41"/>
      <c r="AG338" s="42"/>
      <c r="AH338" s="42"/>
      <c r="AI338" s="42"/>
      <c r="AJ338" s="42"/>
      <c r="AK338" s="42"/>
    </row>
    <row r="339" spans="1:37" ht="51">
      <c r="A339" s="6">
        <v>349</v>
      </c>
      <c r="B339" s="7">
        <v>1016102721</v>
      </c>
      <c r="C339" s="8" t="s">
        <v>2399</v>
      </c>
      <c r="D339" s="9" t="s">
        <v>33</v>
      </c>
      <c r="E339" s="6" t="s">
        <v>34</v>
      </c>
      <c r="F339" s="6" t="s">
        <v>1142</v>
      </c>
      <c r="G339" s="11" t="s">
        <v>36</v>
      </c>
      <c r="H339" s="6" t="s">
        <v>37</v>
      </c>
      <c r="I339" s="6" t="s">
        <v>38</v>
      </c>
      <c r="J339" s="12" t="s">
        <v>852</v>
      </c>
      <c r="K339" s="12" t="s">
        <v>1695</v>
      </c>
      <c r="L339" s="23" t="s">
        <v>2400</v>
      </c>
      <c r="M339" s="9" t="s">
        <v>1273</v>
      </c>
      <c r="N339" s="13" t="s">
        <v>2401</v>
      </c>
      <c r="O339" s="10" t="s">
        <v>44</v>
      </c>
      <c r="P339" s="10" t="s">
        <v>2374</v>
      </c>
      <c r="Q339" s="14" t="s">
        <v>2402</v>
      </c>
      <c r="R339" s="15">
        <v>66000000</v>
      </c>
      <c r="S339" s="15">
        <v>66000000</v>
      </c>
      <c r="T339" s="16" t="s">
        <v>2258</v>
      </c>
      <c r="U339" s="10" t="s">
        <v>2376</v>
      </c>
      <c r="V339" s="10" t="s">
        <v>2376</v>
      </c>
      <c r="W339" s="17">
        <v>46045</v>
      </c>
      <c r="X339" s="18">
        <v>46045</v>
      </c>
      <c r="Y339" s="24">
        <v>46378</v>
      </c>
      <c r="Z339" s="24">
        <v>46378</v>
      </c>
      <c r="AA339" s="19">
        <v>13001026</v>
      </c>
      <c r="AB339" s="19" t="s">
        <v>47</v>
      </c>
      <c r="AC339" s="20" t="s">
        <v>44</v>
      </c>
      <c r="AD339" s="21" t="s">
        <v>2403</v>
      </c>
      <c r="AE339" s="41"/>
      <c r="AF339" s="41"/>
      <c r="AG339" s="42"/>
      <c r="AH339" s="42"/>
      <c r="AI339" s="42"/>
      <c r="AJ339" s="42"/>
      <c r="AK339" s="42"/>
    </row>
    <row r="340" spans="1:37" ht="51">
      <c r="A340" s="6">
        <v>350</v>
      </c>
      <c r="B340" s="7">
        <v>1015478288</v>
      </c>
      <c r="C340" s="8" t="s">
        <v>2404</v>
      </c>
      <c r="D340" s="9" t="s">
        <v>33</v>
      </c>
      <c r="E340" s="6" t="s">
        <v>34</v>
      </c>
      <c r="F340" s="6" t="s">
        <v>1142</v>
      </c>
      <c r="G340" s="11" t="s">
        <v>827</v>
      </c>
      <c r="H340" s="6" t="s">
        <v>37</v>
      </c>
      <c r="I340" s="6" t="s">
        <v>38</v>
      </c>
      <c r="J340" s="12" t="s">
        <v>2405</v>
      </c>
      <c r="K340" s="12" t="s">
        <v>270</v>
      </c>
      <c r="L340" s="23" t="s">
        <v>2406</v>
      </c>
      <c r="M340" s="9" t="s">
        <v>354</v>
      </c>
      <c r="N340" s="13" t="s">
        <v>2407</v>
      </c>
      <c r="O340" s="10" t="s">
        <v>44</v>
      </c>
      <c r="P340" s="10" t="s">
        <v>1191</v>
      </c>
      <c r="Q340" s="14" t="s">
        <v>2408</v>
      </c>
      <c r="R340" s="15">
        <v>114400000</v>
      </c>
      <c r="S340" s="15">
        <v>114400000</v>
      </c>
      <c r="T340" s="16" t="s">
        <v>1537</v>
      </c>
      <c r="U340" s="10" t="s">
        <v>2376</v>
      </c>
      <c r="V340" s="10" t="s">
        <v>2376</v>
      </c>
      <c r="W340" s="17">
        <v>46046</v>
      </c>
      <c r="X340" s="18">
        <v>46046</v>
      </c>
      <c r="Y340" s="24">
        <v>46379</v>
      </c>
      <c r="Z340" s="24">
        <v>46379</v>
      </c>
      <c r="AA340" s="19">
        <v>40005526</v>
      </c>
      <c r="AB340" s="19" t="s">
        <v>247</v>
      </c>
      <c r="AC340" s="30" t="s">
        <v>832</v>
      </c>
      <c r="AD340" s="21" t="s">
        <v>2409</v>
      </c>
      <c r="AE340" s="41"/>
      <c r="AF340" s="41"/>
      <c r="AG340" s="42"/>
      <c r="AH340" s="42"/>
      <c r="AI340" s="42"/>
      <c r="AJ340" s="42"/>
      <c r="AK340" s="42"/>
    </row>
    <row r="341" spans="1:37" ht="38.25">
      <c r="A341" s="6">
        <v>351</v>
      </c>
      <c r="B341" s="7">
        <v>52068494</v>
      </c>
      <c r="C341" s="8" t="s">
        <v>2410</v>
      </c>
      <c r="D341" s="9" t="s">
        <v>33</v>
      </c>
      <c r="E341" s="6" t="s">
        <v>34</v>
      </c>
      <c r="F341" s="6" t="s">
        <v>1142</v>
      </c>
      <c r="G341" s="11" t="s">
        <v>2411</v>
      </c>
      <c r="H341" s="6" t="s">
        <v>85</v>
      </c>
      <c r="I341" s="6" t="s">
        <v>44</v>
      </c>
      <c r="J341" s="12"/>
      <c r="K341" s="12" t="s">
        <v>427</v>
      </c>
      <c r="L341" s="23" t="s">
        <v>2412</v>
      </c>
      <c r="M341" s="9" t="s">
        <v>354</v>
      </c>
      <c r="N341" s="13" t="s">
        <v>2413</v>
      </c>
      <c r="O341" s="10" t="s">
        <v>44</v>
      </c>
      <c r="P341" s="10" t="s">
        <v>1173</v>
      </c>
      <c r="Q341" s="14" t="s">
        <v>2414</v>
      </c>
      <c r="R341" s="15">
        <v>23534262</v>
      </c>
      <c r="S341" s="15">
        <v>23534262</v>
      </c>
      <c r="T341" s="16" t="s">
        <v>2415</v>
      </c>
      <c r="U341" s="10" t="s">
        <v>1351</v>
      </c>
      <c r="V341" s="10" t="s">
        <v>1351</v>
      </c>
      <c r="W341" s="17">
        <v>46048</v>
      </c>
      <c r="X341" s="18">
        <v>46048</v>
      </c>
      <c r="Y341" s="17">
        <v>46228</v>
      </c>
      <c r="Z341" s="17">
        <v>46228</v>
      </c>
      <c r="AA341" s="19">
        <v>40007226</v>
      </c>
      <c r="AB341" s="19" t="s">
        <v>247</v>
      </c>
      <c r="AC341" s="30" t="s">
        <v>1482</v>
      </c>
      <c r="AD341" s="21" t="s">
        <v>2416</v>
      </c>
      <c r="AE341" s="41"/>
      <c r="AF341" s="41"/>
      <c r="AG341" s="42"/>
      <c r="AH341" s="42"/>
      <c r="AI341" s="42"/>
      <c r="AJ341" s="42"/>
      <c r="AK341" s="42"/>
    </row>
    <row r="342" spans="1:37" ht="51">
      <c r="A342" s="6">
        <v>352</v>
      </c>
      <c r="B342" s="7">
        <v>1032453494</v>
      </c>
      <c r="C342" s="9" t="s">
        <v>2417</v>
      </c>
      <c r="D342" s="9" t="s">
        <v>33</v>
      </c>
      <c r="E342" s="6" t="s">
        <v>34</v>
      </c>
      <c r="F342" s="6" t="s">
        <v>1142</v>
      </c>
      <c r="G342" s="11" t="s">
        <v>36</v>
      </c>
      <c r="H342" s="6" t="s">
        <v>37</v>
      </c>
      <c r="I342" s="6" t="s">
        <v>38</v>
      </c>
      <c r="J342" s="12" t="s">
        <v>2418</v>
      </c>
      <c r="K342" s="12" t="s">
        <v>222</v>
      </c>
      <c r="L342" s="23" t="s">
        <v>2419</v>
      </c>
      <c r="M342" s="9" t="s">
        <v>354</v>
      </c>
      <c r="N342" s="13" t="s">
        <v>2420</v>
      </c>
      <c r="O342" s="10" t="s">
        <v>44</v>
      </c>
      <c r="P342" s="10" t="s">
        <v>2000</v>
      </c>
      <c r="Q342" s="14" t="s">
        <v>2421</v>
      </c>
      <c r="R342" s="15">
        <v>56466810</v>
      </c>
      <c r="S342" s="15">
        <v>56466810</v>
      </c>
      <c r="T342" s="16" t="s">
        <v>1454</v>
      </c>
      <c r="U342" s="10" t="s">
        <v>1351</v>
      </c>
      <c r="V342" s="10" t="s">
        <v>1351</v>
      </c>
      <c r="W342" s="17">
        <v>46057</v>
      </c>
      <c r="X342" s="18">
        <v>46057</v>
      </c>
      <c r="Y342" s="17">
        <v>46237</v>
      </c>
      <c r="Z342" s="17">
        <v>46237</v>
      </c>
      <c r="AA342" s="19">
        <v>40007526</v>
      </c>
      <c r="AB342" s="19" t="s">
        <v>247</v>
      </c>
      <c r="AC342" s="30" t="s">
        <v>1482</v>
      </c>
      <c r="AD342" s="21" t="s">
        <v>2422</v>
      </c>
      <c r="AE342" s="41"/>
      <c r="AF342" s="41"/>
      <c r="AG342" s="42"/>
      <c r="AH342" s="42"/>
      <c r="AI342" s="42"/>
      <c r="AJ342" s="42"/>
      <c r="AK342" s="42"/>
    </row>
    <row r="343" spans="1:37" ht="38.25">
      <c r="A343" s="6">
        <v>353</v>
      </c>
      <c r="B343" s="7">
        <v>1030657028</v>
      </c>
      <c r="C343" s="8" t="s">
        <v>2423</v>
      </c>
      <c r="D343" s="9" t="s">
        <v>33</v>
      </c>
      <c r="E343" s="6" t="s">
        <v>34</v>
      </c>
      <c r="F343" s="6" t="s">
        <v>1142</v>
      </c>
      <c r="G343" s="11" t="s">
        <v>777</v>
      </c>
      <c r="H343" s="6" t="s">
        <v>85</v>
      </c>
      <c r="I343" s="6"/>
      <c r="J343" s="12"/>
      <c r="K343" s="12" t="s">
        <v>455</v>
      </c>
      <c r="L343" s="23" t="s">
        <v>2424</v>
      </c>
      <c r="M343" s="9" t="s">
        <v>752</v>
      </c>
      <c r="N343" s="9" t="s">
        <v>2425</v>
      </c>
      <c r="O343" s="10" t="s">
        <v>44</v>
      </c>
      <c r="P343" s="10" t="s">
        <v>1199</v>
      </c>
      <c r="Q343" s="14" t="s">
        <v>2426</v>
      </c>
      <c r="R343" s="15">
        <v>49947062</v>
      </c>
      <c r="S343" s="15">
        <v>49947062</v>
      </c>
      <c r="T343" s="16" t="s">
        <v>2091</v>
      </c>
      <c r="U343" s="10" t="s">
        <v>2376</v>
      </c>
      <c r="V343" s="10" t="s">
        <v>2376</v>
      </c>
      <c r="W343" s="17">
        <v>46045</v>
      </c>
      <c r="X343" s="18">
        <v>46045</v>
      </c>
      <c r="Y343" s="24">
        <v>46378</v>
      </c>
      <c r="Z343" s="24">
        <v>46378</v>
      </c>
      <c r="AA343" s="19">
        <v>54002026</v>
      </c>
      <c r="AB343" s="19" t="s">
        <v>47</v>
      </c>
      <c r="AC343" s="20" t="s">
        <v>44</v>
      </c>
      <c r="AD343" s="21" t="s">
        <v>2427</v>
      </c>
      <c r="AE343" s="41"/>
      <c r="AF343" s="41"/>
      <c r="AG343" s="42"/>
      <c r="AH343" s="42"/>
      <c r="AI343" s="42"/>
      <c r="AJ343" s="42"/>
      <c r="AK343" s="42"/>
    </row>
    <row r="344" spans="1:37" ht="51">
      <c r="A344" s="6">
        <v>354</v>
      </c>
      <c r="B344" s="7">
        <v>52095544</v>
      </c>
      <c r="C344" s="9" t="s">
        <v>2428</v>
      </c>
      <c r="D344" s="9" t="s">
        <v>33</v>
      </c>
      <c r="E344" s="6" t="s">
        <v>34</v>
      </c>
      <c r="F344" s="6" t="s">
        <v>1142</v>
      </c>
      <c r="G344" s="11" t="s">
        <v>36</v>
      </c>
      <c r="H344" s="6" t="s">
        <v>37</v>
      </c>
      <c r="I344" s="6" t="s">
        <v>38</v>
      </c>
      <c r="J344" s="12" t="s">
        <v>2429</v>
      </c>
      <c r="K344" s="12" t="s">
        <v>1127</v>
      </c>
      <c r="L344" s="23" t="s">
        <v>2430</v>
      </c>
      <c r="M344" s="9" t="s">
        <v>375</v>
      </c>
      <c r="N344" s="13" t="s">
        <v>2431</v>
      </c>
      <c r="O344" s="10" t="s">
        <v>44</v>
      </c>
      <c r="P344" s="10" t="s">
        <v>1282</v>
      </c>
      <c r="Q344" s="14" t="s">
        <v>2432</v>
      </c>
      <c r="R344" s="15">
        <v>60494380</v>
      </c>
      <c r="S344" s="15">
        <v>60494380</v>
      </c>
      <c r="T344" s="16" t="s">
        <v>1829</v>
      </c>
      <c r="U344" s="10" t="s">
        <v>1090</v>
      </c>
      <c r="V344" s="10" t="s">
        <v>1090</v>
      </c>
      <c r="W344" s="18">
        <v>46057</v>
      </c>
      <c r="X344" s="18">
        <v>46057</v>
      </c>
      <c r="Y344" s="18">
        <v>46359</v>
      </c>
      <c r="Z344" s="18">
        <v>46359</v>
      </c>
      <c r="AA344" s="19">
        <v>80009526</v>
      </c>
      <c r="AB344" s="19" t="s">
        <v>47</v>
      </c>
      <c r="AC344" s="20" t="s">
        <v>44</v>
      </c>
      <c r="AD344" s="21" t="s">
        <v>2433</v>
      </c>
      <c r="AE344" s="41"/>
      <c r="AF344" s="41"/>
      <c r="AG344" s="42"/>
      <c r="AH344" s="42"/>
      <c r="AI344" s="42"/>
      <c r="AJ344" s="42"/>
      <c r="AK344" s="42"/>
    </row>
    <row r="345" spans="1:37" ht="63.75">
      <c r="A345" s="6">
        <v>355</v>
      </c>
      <c r="B345" s="7">
        <v>1067881519</v>
      </c>
      <c r="C345" s="8" t="s">
        <v>2434</v>
      </c>
      <c r="D345" s="9" t="s">
        <v>33</v>
      </c>
      <c r="E345" s="6" t="s">
        <v>2435</v>
      </c>
      <c r="F345" s="6" t="s">
        <v>2436</v>
      </c>
      <c r="G345" s="11" t="s">
        <v>102</v>
      </c>
      <c r="H345" s="6" t="s">
        <v>37</v>
      </c>
      <c r="I345" s="6" t="s">
        <v>38</v>
      </c>
      <c r="J345" s="12" t="s">
        <v>2437</v>
      </c>
      <c r="K345" s="12" t="s">
        <v>1435</v>
      </c>
      <c r="L345" s="23" t="s">
        <v>2438</v>
      </c>
      <c r="M345" s="9" t="s">
        <v>375</v>
      </c>
      <c r="N345" s="13" t="s">
        <v>2439</v>
      </c>
      <c r="O345" s="10" t="s">
        <v>44</v>
      </c>
      <c r="P345" s="10" t="s">
        <v>1137</v>
      </c>
      <c r="Q345" s="14" t="s">
        <v>2440</v>
      </c>
      <c r="R345" s="15">
        <v>56008601</v>
      </c>
      <c r="S345" s="15">
        <v>56008601</v>
      </c>
      <c r="T345" s="16" t="s">
        <v>1438</v>
      </c>
      <c r="U345" s="10" t="s">
        <v>2376</v>
      </c>
      <c r="V345" s="10" t="s">
        <v>2376</v>
      </c>
      <c r="W345" s="17">
        <v>46051</v>
      </c>
      <c r="X345" s="18">
        <v>46031</v>
      </c>
      <c r="Y345" s="24">
        <v>46384</v>
      </c>
      <c r="Z345" s="24">
        <v>46384</v>
      </c>
      <c r="AA345" s="19">
        <v>80000526</v>
      </c>
      <c r="AB345" s="19" t="s">
        <v>247</v>
      </c>
      <c r="AC345" s="30" t="s">
        <v>248</v>
      </c>
      <c r="AD345" s="21" t="s">
        <v>2441</v>
      </c>
      <c r="AE345" s="41"/>
      <c r="AF345" s="41"/>
      <c r="AG345" s="42"/>
      <c r="AH345" s="42"/>
      <c r="AI345" s="42"/>
      <c r="AJ345" s="42"/>
      <c r="AK345" s="42"/>
    </row>
    <row r="346" spans="1:37" ht="63.75">
      <c r="A346" s="6">
        <v>356</v>
      </c>
      <c r="B346" s="7">
        <v>1067870995</v>
      </c>
      <c r="C346" s="8" t="s">
        <v>2442</v>
      </c>
      <c r="D346" s="9" t="s">
        <v>33</v>
      </c>
      <c r="E346" s="6" t="s">
        <v>2435</v>
      </c>
      <c r="F346" s="6" t="s">
        <v>2436</v>
      </c>
      <c r="G346" s="11" t="s">
        <v>36</v>
      </c>
      <c r="H346" s="6" t="s">
        <v>37</v>
      </c>
      <c r="I346" s="6" t="s">
        <v>38</v>
      </c>
      <c r="J346" s="12" t="s">
        <v>852</v>
      </c>
      <c r="K346" s="12" t="s">
        <v>455</v>
      </c>
      <c r="L346" s="23" t="s">
        <v>2430</v>
      </c>
      <c r="M346" s="9" t="s">
        <v>375</v>
      </c>
      <c r="N346" s="13" t="s">
        <v>2443</v>
      </c>
      <c r="O346" s="10" t="s">
        <v>44</v>
      </c>
      <c r="P346" s="10" t="s">
        <v>1282</v>
      </c>
      <c r="Q346" s="14" t="s">
        <v>2444</v>
      </c>
      <c r="R346" s="15">
        <v>60494380</v>
      </c>
      <c r="S346" s="15">
        <v>60494380</v>
      </c>
      <c r="T346" s="16" t="s">
        <v>1829</v>
      </c>
      <c r="U346" s="10" t="s">
        <v>1090</v>
      </c>
      <c r="V346" s="10" t="s">
        <v>1090</v>
      </c>
      <c r="W346" s="18">
        <v>46055</v>
      </c>
      <c r="X346" s="18">
        <v>46055</v>
      </c>
      <c r="Y346" s="18">
        <v>46357</v>
      </c>
      <c r="Z346" s="18">
        <v>46357</v>
      </c>
      <c r="AA346" s="19">
        <v>80011726</v>
      </c>
      <c r="AB346" s="19" t="s">
        <v>47</v>
      </c>
      <c r="AC346" s="20" t="s">
        <v>44</v>
      </c>
      <c r="AD346" s="21" t="s">
        <v>2445</v>
      </c>
      <c r="AE346" s="41"/>
      <c r="AF346" s="41"/>
      <c r="AG346" s="42"/>
      <c r="AH346" s="42"/>
      <c r="AI346" s="42"/>
      <c r="AJ346" s="42"/>
      <c r="AK346" s="42"/>
    </row>
    <row r="347" spans="1:37" ht="63.75">
      <c r="A347" s="6">
        <v>357</v>
      </c>
      <c r="B347" s="7">
        <v>1015445652</v>
      </c>
      <c r="C347" s="8" t="s">
        <v>2446</v>
      </c>
      <c r="D347" s="9" t="s">
        <v>33</v>
      </c>
      <c r="E347" s="6" t="s">
        <v>34</v>
      </c>
      <c r="F347" s="6" t="s">
        <v>1142</v>
      </c>
      <c r="G347" s="11" t="s">
        <v>36</v>
      </c>
      <c r="H347" s="6" t="s">
        <v>37</v>
      </c>
      <c r="I347" s="6" t="s">
        <v>38</v>
      </c>
      <c r="J347" s="12" t="s">
        <v>852</v>
      </c>
      <c r="K347" s="12" t="s">
        <v>455</v>
      </c>
      <c r="L347" s="23" t="s">
        <v>2447</v>
      </c>
      <c r="M347" s="9" t="s">
        <v>375</v>
      </c>
      <c r="N347" s="13" t="s">
        <v>2448</v>
      </c>
      <c r="O347" s="10" t="s">
        <v>44</v>
      </c>
      <c r="P347" s="10" t="s">
        <v>1282</v>
      </c>
      <c r="Q347" s="14" t="s">
        <v>2037</v>
      </c>
      <c r="R347" s="15">
        <v>54444942</v>
      </c>
      <c r="S347" s="15">
        <v>54444942</v>
      </c>
      <c r="T347" s="16" t="s">
        <v>1829</v>
      </c>
      <c r="U347" s="10" t="s">
        <v>2449</v>
      </c>
      <c r="V347" s="10" t="s">
        <v>2449</v>
      </c>
      <c r="W347" s="17">
        <v>46047</v>
      </c>
      <c r="X347" s="18">
        <v>46047</v>
      </c>
      <c r="Y347" s="24">
        <v>46319</v>
      </c>
      <c r="Z347" s="24">
        <v>46319</v>
      </c>
      <c r="AA347" s="19">
        <v>80008626</v>
      </c>
      <c r="AB347" s="19" t="s">
        <v>47</v>
      </c>
      <c r="AC347" s="20" t="s">
        <v>44</v>
      </c>
      <c r="AD347" s="21" t="s">
        <v>2450</v>
      </c>
      <c r="AE347" s="41"/>
      <c r="AF347" s="41"/>
      <c r="AG347" s="42"/>
      <c r="AH347" s="42"/>
      <c r="AI347" s="42"/>
      <c r="AJ347" s="42"/>
      <c r="AK347" s="42"/>
    </row>
    <row r="348" spans="1:37" ht="89.25">
      <c r="A348" s="6">
        <v>358</v>
      </c>
      <c r="B348" s="7">
        <v>52020395</v>
      </c>
      <c r="C348" s="8" t="s">
        <v>2451</v>
      </c>
      <c r="D348" s="9" t="s">
        <v>33</v>
      </c>
      <c r="E348" s="6" t="s">
        <v>34</v>
      </c>
      <c r="F348" s="6" t="s">
        <v>1142</v>
      </c>
      <c r="G348" s="11" t="s">
        <v>2452</v>
      </c>
      <c r="H348" s="6" t="s">
        <v>37</v>
      </c>
      <c r="I348" s="6" t="s">
        <v>38</v>
      </c>
      <c r="J348" s="12" t="s">
        <v>2453</v>
      </c>
      <c r="K348" s="12" t="s">
        <v>2454</v>
      </c>
      <c r="L348" s="23" t="s">
        <v>2455</v>
      </c>
      <c r="M348" s="9" t="s">
        <v>184</v>
      </c>
      <c r="N348" s="13" t="s">
        <v>2456</v>
      </c>
      <c r="O348" s="10" t="s">
        <v>44</v>
      </c>
      <c r="P348" s="10" t="s">
        <v>2000</v>
      </c>
      <c r="Q348" s="14" t="s">
        <v>2457</v>
      </c>
      <c r="R348" s="15">
        <v>94000000</v>
      </c>
      <c r="S348" s="15">
        <v>94000000</v>
      </c>
      <c r="T348" s="16" t="s">
        <v>1867</v>
      </c>
      <c r="U348" s="10" t="s">
        <v>1090</v>
      </c>
      <c r="V348" s="10" t="s">
        <v>1090</v>
      </c>
      <c r="W348" s="17">
        <v>46046</v>
      </c>
      <c r="X348" s="27">
        <v>46046</v>
      </c>
      <c r="Y348" s="24">
        <v>46349</v>
      </c>
      <c r="Z348" s="24">
        <v>46349</v>
      </c>
      <c r="AA348" s="19">
        <v>20006626</v>
      </c>
      <c r="AB348" s="19" t="s">
        <v>247</v>
      </c>
      <c r="AC348" s="30" t="s">
        <v>248</v>
      </c>
      <c r="AD348" s="21" t="s">
        <v>2458</v>
      </c>
      <c r="AE348" s="41"/>
      <c r="AF348" s="41"/>
      <c r="AG348" s="42"/>
      <c r="AH348" s="42"/>
      <c r="AI348" s="42"/>
      <c r="AJ348" s="42"/>
      <c r="AK348" s="42"/>
    </row>
    <row r="349" spans="1:37" ht="102">
      <c r="A349" s="6">
        <v>359</v>
      </c>
      <c r="B349" s="7">
        <v>1026292315</v>
      </c>
      <c r="C349" s="8" t="s">
        <v>2459</v>
      </c>
      <c r="D349" s="9" t="s">
        <v>33</v>
      </c>
      <c r="E349" s="6" t="s">
        <v>34</v>
      </c>
      <c r="F349" s="6" t="s">
        <v>1142</v>
      </c>
      <c r="G349" s="11" t="s">
        <v>102</v>
      </c>
      <c r="H349" s="6" t="s">
        <v>37</v>
      </c>
      <c r="I349" s="6" t="s">
        <v>38</v>
      </c>
      <c r="J349" s="12" t="s">
        <v>2460</v>
      </c>
      <c r="K349" s="12" t="s">
        <v>455</v>
      </c>
      <c r="L349" s="23" t="s">
        <v>2447</v>
      </c>
      <c r="M349" s="9" t="s">
        <v>375</v>
      </c>
      <c r="N349" s="13" t="s">
        <v>2461</v>
      </c>
      <c r="O349" s="10" t="s">
        <v>44</v>
      </c>
      <c r="P349" s="10" t="s">
        <v>1282</v>
      </c>
      <c r="Q349" s="14" t="s">
        <v>1828</v>
      </c>
      <c r="R349" s="15">
        <v>54444942</v>
      </c>
      <c r="S349" s="15">
        <v>54444942</v>
      </c>
      <c r="T349" s="16" t="s">
        <v>1829</v>
      </c>
      <c r="U349" s="10" t="s">
        <v>2449</v>
      </c>
      <c r="V349" s="10" t="s">
        <v>2449</v>
      </c>
      <c r="W349" s="17">
        <v>46046</v>
      </c>
      <c r="X349" s="27">
        <v>46046</v>
      </c>
      <c r="Y349" s="24">
        <v>46318</v>
      </c>
      <c r="Z349" s="24">
        <v>46318</v>
      </c>
      <c r="AA349" s="19">
        <v>80009826</v>
      </c>
      <c r="AB349" s="19" t="s">
        <v>47</v>
      </c>
      <c r="AC349" s="20" t="s">
        <v>44</v>
      </c>
      <c r="AD349" s="21" t="s">
        <v>2462</v>
      </c>
      <c r="AE349" s="41"/>
      <c r="AF349" s="41"/>
      <c r="AG349" s="42"/>
      <c r="AH349" s="42"/>
      <c r="AI349" s="42"/>
      <c r="AJ349" s="42"/>
      <c r="AK349" s="42"/>
    </row>
    <row r="350" spans="1:37" ht="102">
      <c r="A350" s="6">
        <v>360</v>
      </c>
      <c r="B350" s="7">
        <v>1015427793</v>
      </c>
      <c r="C350" s="8" t="s">
        <v>2463</v>
      </c>
      <c r="D350" s="9" t="s">
        <v>33</v>
      </c>
      <c r="E350" s="6" t="s">
        <v>34</v>
      </c>
      <c r="F350" s="6" t="s">
        <v>1142</v>
      </c>
      <c r="G350" s="11" t="s">
        <v>102</v>
      </c>
      <c r="H350" s="6" t="s">
        <v>37</v>
      </c>
      <c r="I350" s="6" t="s">
        <v>38</v>
      </c>
      <c r="J350" s="12" t="s">
        <v>852</v>
      </c>
      <c r="K350" s="12" t="s">
        <v>455</v>
      </c>
      <c r="L350" s="23" t="s">
        <v>2447</v>
      </c>
      <c r="M350" s="9" t="s">
        <v>375</v>
      </c>
      <c r="N350" s="9" t="s">
        <v>2464</v>
      </c>
      <c r="O350" s="10" t="s">
        <v>44</v>
      </c>
      <c r="P350" s="10" t="s">
        <v>1282</v>
      </c>
      <c r="Q350" s="14" t="s">
        <v>2465</v>
      </c>
      <c r="R350" s="15">
        <v>54444942</v>
      </c>
      <c r="S350" s="15">
        <v>54444942</v>
      </c>
      <c r="T350" s="16" t="s">
        <v>1829</v>
      </c>
      <c r="U350" s="10" t="s">
        <v>2449</v>
      </c>
      <c r="V350" s="10" t="s">
        <v>2449</v>
      </c>
      <c r="W350" s="17">
        <v>46045</v>
      </c>
      <c r="X350" s="18">
        <v>46045</v>
      </c>
      <c r="Y350" s="24">
        <v>46317</v>
      </c>
      <c r="Z350" s="24">
        <v>46317</v>
      </c>
      <c r="AA350" s="19">
        <v>80010426</v>
      </c>
      <c r="AB350" s="19" t="s">
        <v>47</v>
      </c>
      <c r="AC350" s="20" t="s">
        <v>44</v>
      </c>
      <c r="AD350" s="21" t="s">
        <v>2466</v>
      </c>
      <c r="AE350" s="41"/>
      <c r="AF350" s="41"/>
      <c r="AG350" s="42"/>
      <c r="AH350" s="42"/>
      <c r="AI350" s="42"/>
      <c r="AJ350" s="42"/>
      <c r="AK350" s="42"/>
    </row>
    <row r="351" spans="1:37" ht="102">
      <c r="A351" s="6">
        <v>361</v>
      </c>
      <c r="B351" s="7">
        <v>1067887257</v>
      </c>
      <c r="C351" s="8" t="s">
        <v>2467</v>
      </c>
      <c r="D351" s="9" t="s">
        <v>33</v>
      </c>
      <c r="E351" s="6" t="s">
        <v>2435</v>
      </c>
      <c r="F351" s="6" t="s">
        <v>2436</v>
      </c>
      <c r="G351" s="11" t="s">
        <v>102</v>
      </c>
      <c r="H351" s="6" t="s">
        <v>37</v>
      </c>
      <c r="I351" s="6" t="s">
        <v>38</v>
      </c>
      <c r="J351" s="12" t="s">
        <v>2468</v>
      </c>
      <c r="K351" s="12" t="s">
        <v>1435</v>
      </c>
      <c r="L351" s="23" t="s">
        <v>2469</v>
      </c>
      <c r="M351" s="9" t="s">
        <v>375</v>
      </c>
      <c r="N351" s="13" t="s">
        <v>2470</v>
      </c>
      <c r="O351" s="10" t="s">
        <v>44</v>
      </c>
      <c r="P351" s="10" t="s">
        <v>1137</v>
      </c>
      <c r="Q351" s="14" t="s">
        <v>1459</v>
      </c>
      <c r="R351" s="15">
        <v>45825219</v>
      </c>
      <c r="S351" s="15">
        <v>45825219</v>
      </c>
      <c r="T351" s="16" t="s">
        <v>1438</v>
      </c>
      <c r="U351" s="10" t="s">
        <v>2449</v>
      </c>
      <c r="V351" s="10" t="s">
        <v>2449</v>
      </c>
      <c r="W351" s="17">
        <v>46048</v>
      </c>
      <c r="X351" s="18">
        <v>46048</v>
      </c>
      <c r="Y351" s="24">
        <v>46320</v>
      </c>
      <c r="Z351" s="24">
        <v>46320</v>
      </c>
      <c r="AA351" s="19">
        <v>80014026</v>
      </c>
      <c r="AB351" s="19" t="s">
        <v>47</v>
      </c>
      <c r="AC351" s="20" t="s">
        <v>44</v>
      </c>
      <c r="AD351" s="21" t="s">
        <v>2471</v>
      </c>
      <c r="AE351" s="41"/>
      <c r="AF351" s="41"/>
      <c r="AG351" s="42"/>
      <c r="AH351" s="42"/>
      <c r="AI351" s="42"/>
      <c r="AJ351" s="42"/>
      <c r="AK351" s="42"/>
    </row>
    <row r="352" spans="1:37" ht="51">
      <c r="A352" s="6">
        <v>362</v>
      </c>
      <c r="B352" s="7">
        <v>49783848</v>
      </c>
      <c r="C352" s="8" t="s">
        <v>2472</v>
      </c>
      <c r="D352" s="9" t="s">
        <v>33</v>
      </c>
      <c r="E352" s="6" t="s">
        <v>2473</v>
      </c>
      <c r="F352" s="6" t="s">
        <v>2474</v>
      </c>
      <c r="G352" s="11" t="s">
        <v>36</v>
      </c>
      <c r="H352" s="6" t="s">
        <v>37</v>
      </c>
      <c r="I352" s="6" t="s">
        <v>38</v>
      </c>
      <c r="J352" s="12" t="s">
        <v>2475</v>
      </c>
      <c r="K352" s="12" t="s">
        <v>364</v>
      </c>
      <c r="L352" s="23" t="s">
        <v>2476</v>
      </c>
      <c r="M352" s="9" t="s">
        <v>1273</v>
      </c>
      <c r="N352" s="13" t="s">
        <v>2477</v>
      </c>
      <c r="O352" s="10" t="s">
        <v>44</v>
      </c>
      <c r="P352" s="10" t="s">
        <v>1257</v>
      </c>
      <c r="Q352" s="14" t="s">
        <v>2478</v>
      </c>
      <c r="R352" s="15">
        <v>49320000</v>
      </c>
      <c r="S352" s="15">
        <v>49320000</v>
      </c>
      <c r="T352" s="16" t="s">
        <v>2211</v>
      </c>
      <c r="U352" s="10" t="s">
        <v>2479</v>
      </c>
      <c r="V352" s="10" t="s">
        <v>2479</v>
      </c>
      <c r="W352" s="17">
        <v>46048</v>
      </c>
      <c r="X352" s="18">
        <v>46048</v>
      </c>
      <c r="Y352" s="17">
        <v>46228</v>
      </c>
      <c r="Z352" s="17">
        <v>46228</v>
      </c>
      <c r="AA352" s="19">
        <v>13002126</v>
      </c>
      <c r="AB352" s="19" t="s">
        <v>47</v>
      </c>
      <c r="AC352" s="20" t="s">
        <v>44</v>
      </c>
      <c r="AD352" s="21" t="s">
        <v>2480</v>
      </c>
      <c r="AE352" s="41"/>
      <c r="AF352" s="41"/>
      <c r="AG352" s="42"/>
      <c r="AH352" s="42"/>
      <c r="AI352" s="42"/>
      <c r="AJ352" s="42"/>
      <c r="AK352" s="42"/>
    </row>
    <row r="353" spans="1:37" ht="76.5">
      <c r="A353" s="6">
        <v>363</v>
      </c>
      <c r="B353" s="7">
        <v>7706488</v>
      </c>
      <c r="C353" s="8" t="s">
        <v>2481</v>
      </c>
      <c r="D353" s="9" t="s">
        <v>33</v>
      </c>
      <c r="E353" s="6" t="s">
        <v>2379</v>
      </c>
      <c r="F353" s="6" t="s">
        <v>2380</v>
      </c>
      <c r="G353" s="11" t="s">
        <v>102</v>
      </c>
      <c r="H353" s="6" t="s">
        <v>37</v>
      </c>
      <c r="I353" s="6" t="s">
        <v>38</v>
      </c>
      <c r="J353" s="12" t="s">
        <v>2482</v>
      </c>
      <c r="K353" s="12" t="s">
        <v>455</v>
      </c>
      <c r="L353" s="23" t="s">
        <v>2430</v>
      </c>
      <c r="M353" s="9" t="s">
        <v>375</v>
      </c>
      <c r="N353" s="13" t="s">
        <v>2483</v>
      </c>
      <c r="O353" s="10" t="s">
        <v>44</v>
      </c>
      <c r="P353" s="10" t="s">
        <v>1282</v>
      </c>
      <c r="Q353" s="14" t="s">
        <v>2006</v>
      </c>
      <c r="R353" s="15">
        <v>60494380</v>
      </c>
      <c r="S353" s="15">
        <v>60494380</v>
      </c>
      <c r="T353" s="16" t="s">
        <v>1829</v>
      </c>
      <c r="U353" s="10" t="s">
        <v>1090</v>
      </c>
      <c r="V353" s="10" t="s">
        <v>1090</v>
      </c>
      <c r="W353" s="17">
        <v>46051</v>
      </c>
      <c r="X353" s="18">
        <v>46051</v>
      </c>
      <c r="Y353" s="24">
        <v>46354</v>
      </c>
      <c r="Z353" s="24">
        <v>46354</v>
      </c>
      <c r="AA353" s="19">
        <v>80017426</v>
      </c>
      <c r="AB353" s="19" t="s">
        <v>47</v>
      </c>
      <c r="AC353" s="20" t="s">
        <v>44</v>
      </c>
      <c r="AD353" s="21" t="s">
        <v>2484</v>
      </c>
      <c r="AE353" s="41"/>
      <c r="AF353" s="41"/>
      <c r="AG353" s="42"/>
      <c r="AH353" s="42"/>
      <c r="AI353" s="42"/>
      <c r="AJ353" s="42"/>
      <c r="AK353" s="42"/>
    </row>
    <row r="354" spans="1:37" ht="51">
      <c r="A354" s="6">
        <v>364</v>
      </c>
      <c r="B354" s="7">
        <v>1045701924</v>
      </c>
      <c r="C354" s="8" t="s">
        <v>2485</v>
      </c>
      <c r="D354" s="9" t="s">
        <v>33</v>
      </c>
      <c r="E354" s="6" t="s">
        <v>1161</v>
      </c>
      <c r="F354" s="6" t="s">
        <v>1252</v>
      </c>
      <c r="G354" s="11" t="s">
        <v>102</v>
      </c>
      <c r="H354" s="6" t="s">
        <v>37</v>
      </c>
      <c r="I354" s="6" t="s">
        <v>38</v>
      </c>
      <c r="J354" s="12" t="s">
        <v>2486</v>
      </c>
      <c r="K354" s="12" t="s">
        <v>336</v>
      </c>
      <c r="L354" s="23" t="s">
        <v>2487</v>
      </c>
      <c r="M354" s="9" t="s">
        <v>1273</v>
      </c>
      <c r="N354" s="13" t="s">
        <v>2488</v>
      </c>
      <c r="O354" s="10" t="s">
        <v>44</v>
      </c>
      <c r="P354" s="10" t="s">
        <v>1299</v>
      </c>
      <c r="Q354" s="14" t="s">
        <v>1624</v>
      </c>
      <c r="R354" s="15">
        <v>46260000</v>
      </c>
      <c r="S354" s="15">
        <v>46260000</v>
      </c>
      <c r="T354" s="16" t="s">
        <v>1625</v>
      </c>
      <c r="U354" s="10" t="s">
        <v>2479</v>
      </c>
      <c r="V354" s="10" t="s">
        <v>2479</v>
      </c>
      <c r="W354" s="17">
        <v>46049</v>
      </c>
      <c r="X354" s="18">
        <v>46049</v>
      </c>
      <c r="Y354" s="17">
        <v>46229</v>
      </c>
      <c r="Z354" s="17">
        <v>46229</v>
      </c>
      <c r="AA354" s="19">
        <v>13003126</v>
      </c>
      <c r="AB354" s="19" t="s">
        <v>47</v>
      </c>
      <c r="AC354" s="20" t="s">
        <v>44</v>
      </c>
      <c r="AD354" s="21" t="s">
        <v>2489</v>
      </c>
      <c r="AE354" s="43" t="s">
        <v>164</v>
      </c>
      <c r="AF354" s="43" t="s">
        <v>2490</v>
      </c>
      <c r="AG354" s="42"/>
      <c r="AH354" s="42"/>
      <c r="AI354" s="42"/>
      <c r="AJ354" s="42"/>
      <c r="AK354" s="42"/>
    </row>
    <row r="355" spans="1:37" ht="63.75">
      <c r="A355" s="6">
        <v>365</v>
      </c>
      <c r="B355" s="7">
        <v>52471170</v>
      </c>
      <c r="C355" s="8" t="s">
        <v>2491</v>
      </c>
      <c r="D355" s="9" t="s">
        <v>33</v>
      </c>
      <c r="E355" s="6" t="s">
        <v>34</v>
      </c>
      <c r="F355" s="6" t="s">
        <v>1142</v>
      </c>
      <c r="G355" s="11" t="s">
        <v>529</v>
      </c>
      <c r="H355" s="6" t="s">
        <v>37</v>
      </c>
      <c r="I355" s="6" t="s">
        <v>38</v>
      </c>
      <c r="J355" s="12" t="s">
        <v>2492</v>
      </c>
      <c r="K355" s="12" t="s">
        <v>944</v>
      </c>
      <c r="L355" s="23" t="s">
        <v>2493</v>
      </c>
      <c r="M355" s="9" t="s">
        <v>243</v>
      </c>
      <c r="N355" s="13" t="s">
        <v>2494</v>
      </c>
      <c r="O355" s="10" t="s">
        <v>44</v>
      </c>
      <c r="P355" s="10" t="s">
        <v>1147</v>
      </c>
      <c r="Q355" s="14" t="s">
        <v>2495</v>
      </c>
      <c r="R355" s="15">
        <v>49000000</v>
      </c>
      <c r="S355" s="15">
        <v>49000000</v>
      </c>
      <c r="T355" s="16" t="s">
        <v>661</v>
      </c>
      <c r="U355" s="10" t="s">
        <v>2496</v>
      </c>
      <c r="V355" s="10" t="s">
        <v>2496</v>
      </c>
      <c r="W355" s="17">
        <v>46046</v>
      </c>
      <c r="X355" s="18">
        <v>46046</v>
      </c>
      <c r="Y355" s="17">
        <v>46257</v>
      </c>
      <c r="Z355" s="17">
        <v>46257</v>
      </c>
      <c r="AA355" s="19">
        <v>12003126</v>
      </c>
      <c r="AB355" s="19" t="s">
        <v>247</v>
      </c>
      <c r="AC355" s="30" t="s">
        <v>248</v>
      </c>
      <c r="AD355" s="21" t="s">
        <v>2497</v>
      </c>
      <c r="AE355" s="41"/>
      <c r="AF355" s="41"/>
      <c r="AG355" s="42"/>
      <c r="AH355" s="42"/>
      <c r="AI355" s="42"/>
      <c r="AJ355" s="42"/>
      <c r="AK355" s="42"/>
    </row>
    <row r="356" spans="1:37" ht="51">
      <c r="A356" s="6">
        <v>366</v>
      </c>
      <c r="B356" s="7">
        <v>55227243</v>
      </c>
      <c r="C356" s="8" t="s">
        <v>2498</v>
      </c>
      <c r="D356" s="9" t="s">
        <v>33</v>
      </c>
      <c r="E356" s="6" t="s">
        <v>1161</v>
      </c>
      <c r="F356" s="6" t="s">
        <v>1252</v>
      </c>
      <c r="G356" s="11" t="s">
        <v>36</v>
      </c>
      <c r="H356" s="6" t="s">
        <v>37</v>
      </c>
      <c r="I356" s="6" t="s">
        <v>38</v>
      </c>
      <c r="J356" s="12" t="s">
        <v>2499</v>
      </c>
      <c r="K356" s="12" t="s">
        <v>455</v>
      </c>
      <c r="L356" s="23" t="s">
        <v>2500</v>
      </c>
      <c r="M356" s="9" t="s">
        <v>375</v>
      </c>
      <c r="N356" s="9" t="s">
        <v>2501</v>
      </c>
      <c r="O356" s="10" t="s">
        <v>44</v>
      </c>
      <c r="P356" s="10" t="s">
        <v>1282</v>
      </c>
      <c r="Q356" s="14" t="s">
        <v>2502</v>
      </c>
      <c r="R356" s="15">
        <v>60494380</v>
      </c>
      <c r="S356" s="15">
        <v>60494380</v>
      </c>
      <c r="T356" s="16" t="s">
        <v>1829</v>
      </c>
      <c r="U356" s="10" t="s">
        <v>1090</v>
      </c>
      <c r="V356" s="10" t="s">
        <v>1090</v>
      </c>
      <c r="W356" s="18">
        <v>46055</v>
      </c>
      <c r="X356" s="18">
        <v>46055</v>
      </c>
      <c r="Y356" s="18">
        <v>46357</v>
      </c>
      <c r="Z356" s="18">
        <v>46357</v>
      </c>
      <c r="AA356" s="19">
        <v>80011626</v>
      </c>
      <c r="AB356" s="19" t="s">
        <v>47</v>
      </c>
      <c r="AC356" s="20" t="s">
        <v>44</v>
      </c>
      <c r="AD356" s="21" t="s">
        <v>2503</v>
      </c>
      <c r="AE356" s="41"/>
      <c r="AF356" s="41"/>
      <c r="AG356" s="42"/>
      <c r="AH356" s="42"/>
      <c r="AI356" s="42"/>
      <c r="AJ356" s="42"/>
      <c r="AK356" s="42"/>
    </row>
    <row r="357" spans="1:37" ht="76.5">
      <c r="A357" s="6">
        <v>367</v>
      </c>
      <c r="B357" s="7">
        <v>32734368</v>
      </c>
      <c r="C357" s="9" t="s">
        <v>2504</v>
      </c>
      <c r="D357" s="9" t="s">
        <v>33</v>
      </c>
      <c r="E357" s="6" t="s">
        <v>1161</v>
      </c>
      <c r="F357" s="6" t="s">
        <v>1252</v>
      </c>
      <c r="G357" s="11" t="s">
        <v>36</v>
      </c>
      <c r="H357" s="6" t="s">
        <v>37</v>
      </c>
      <c r="I357" s="6" t="s">
        <v>38</v>
      </c>
      <c r="J357" s="12" t="s">
        <v>2505</v>
      </c>
      <c r="K357" s="12" t="s">
        <v>1435</v>
      </c>
      <c r="L357" s="23" t="s">
        <v>2506</v>
      </c>
      <c r="M357" s="9" t="s">
        <v>375</v>
      </c>
      <c r="N357" s="13" t="s">
        <v>2507</v>
      </c>
      <c r="O357" s="10" t="s">
        <v>44</v>
      </c>
      <c r="P357" s="10" t="s">
        <v>1137</v>
      </c>
      <c r="Q357" s="14" t="s">
        <v>2508</v>
      </c>
      <c r="R357" s="15">
        <v>40733528</v>
      </c>
      <c r="S357" s="15">
        <v>40733528</v>
      </c>
      <c r="T357" s="16" t="s">
        <v>1438</v>
      </c>
      <c r="U357" s="10" t="s">
        <v>2509</v>
      </c>
      <c r="V357" s="10" t="s">
        <v>2509</v>
      </c>
      <c r="W357" s="17">
        <v>46048</v>
      </c>
      <c r="X357" s="18">
        <v>46048</v>
      </c>
      <c r="Y357" s="17">
        <v>46290</v>
      </c>
      <c r="Z357" s="17">
        <v>46290</v>
      </c>
      <c r="AA357" s="19">
        <v>80013726</v>
      </c>
      <c r="AB357" s="19" t="s">
        <v>47</v>
      </c>
      <c r="AC357" s="20" t="s">
        <v>44</v>
      </c>
      <c r="AD357" s="21" t="s">
        <v>2510</v>
      </c>
      <c r="AE357" s="41"/>
      <c r="AF357" s="41"/>
      <c r="AG357" s="42"/>
      <c r="AH357" s="42"/>
      <c r="AI357" s="42"/>
      <c r="AJ357" s="42"/>
      <c r="AK357" s="42"/>
    </row>
    <row r="358" spans="1:37" ht="63.75">
      <c r="A358" s="6">
        <v>369</v>
      </c>
      <c r="B358" s="7">
        <v>36506622</v>
      </c>
      <c r="C358" s="8" t="s">
        <v>2511</v>
      </c>
      <c r="D358" s="9" t="s">
        <v>33</v>
      </c>
      <c r="E358" s="6" t="s">
        <v>2512</v>
      </c>
      <c r="F358" s="6" t="s">
        <v>2513</v>
      </c>
      <c r="G358" s="11" t="s">
        <v>102</v>
      </c>
      <c r="H358" s="6" t="s">
        <v>37</v>
      </c>
      <c r="I358" s="6" t="s">
        <v>38</v>
      </c>
      <c r="J358" s="12" t="s">
        <v>1239</v>
      </c>
      <c r="K358" s="12" t="s">
        <v>455</v>
      </c>
      <c r="L358" s="23" t="s">
        <v>2430</v>
      </c>
      <c r="M358" s="9" t="s">
        <v>375</v>
      </c>
      <c r="N358" s="13" t="s">
        <v>2514</v>
      </c>
      <c r="O358" s="10" t="s">
        <v>44</v>
      </c>
      <c r="P358" s="10" t="s">
        <v>1282</v>
      </c>
      <c r="Q358" s="14" t="s">
        <v>2444</v>
      </c>
      <c r="R358" s="15">
        <v>60494380</v>
      </c>
      <c r="S358" s="15">
        <v>60494380</v>
      </c>
      <c r="T358" s="16" t="s">
        <v>1829</v>
      </c>
      <c r="U358" s="10" t="s">
        <v>1090</v>
      </c>
      <c r="V358" s="10" t="s">
        <v>1090</v>
      </c>
      <c r="W358" s="17">
        <v>46051</v>
      </c>
      <c r="X358" s="18">
        <v>46051</v>
      </c>
      <c r="Y358" s="24">
        <v>46354</v>
      </c>
      <c r="Z358" s="24">
        <v>46354</v>
      </c>
      <c r="AA358" s="19">
        <v>80011826</v>
      </c>
      <c r="AB358" s="19" t="s">
        <v>47</v>
      </c>
      <c r="AC358" s="20" t="s">
        <v>44</v>
      </c>
      <c r="AD358" s="21" t="s">
        <v>2515</v>
      </c>
      <c r="AE358" s="41"/>
      <c r="AF358" s="41"/>
      <c r="AG358" s="42"/>
      <c r="AH358" s="42"/>
      <c r="AI358" s="42"/>
      <c r="AJ358" s="42"/>
      <c r="AK358" s="42"/>
    </row>
    <row r="359" spans="1:37" ht="51">
      <c r="A359" s="6">
        <v>370</v>
      </c>
      <c r="B359" s="7">
        <v>1023014288</v>
      </c>
      <c r="C359" s="8" t="s">
        <v>2516</v>
      </c>
      <c r="D359" s="9" t="s">
        <v>33</v>
      </c>
      <c r="E359" s="6" t="s">
        <v>34</v>
      </c>
      <c r="F359" s="6" t="s">
        <v>2517</v>
      </c>
      <c r="G359" s="11" t="s">
        <v>512</v>
      </c>
      <c r="H359" s="6" t="s">
        <v>37</v>
      </c>
      <c r="I359" s="6" t="s">
        <v>38</v>
      </c>
      <c r="J359" s="12" t="s">
        <v>2518</v>
      </c>
      <c r="K359" s="12" t="s">
        <v>1435</v>
      </c>
      <c r="L359" s="23" t="s">
        <v>2519</v>
      </c>
      <c r="M359" s="9" t="s">
        <v>389</v>
      </c>
      <c r="N359" s="13" t="s">
        <v>2520</v>
      </c>
      <c r="O359" s="10" t="s">
        <v>44</v>
      </c>
      <c r="P359" s="10" t="s">
        <v>1137</v>
      </c>
      <c r="Q359" s="14" t="s">
        <v>2521</v>
      </c>
      <c r="R359" s="15">
        <v>35000000</v>
      </c>
      <c r="S359" s="15">
        <v>35000000</v>
      </c>
      <c r="T359" s="16" t="s">
        <v>642</v>
      </c>
      <c r="U359" s="10" t="s">
        <v>2496</v>
      </c>
      <c r="V359" s="10" t="s">
        <v>2496</v>
      </c>
      <c r="W359" s="17">
        <v>46048</v>
      </c>
      <c r="X359" s="18">
        <v>46048</v>
      </c>
      <c r="Y359" s="17">
        <v>46259</v>
      </c>
      <c r="Z359" s="17">
        <v>46259</v>
      </c>
      <c r="AA359" s="19">
        <v>16004826</v>
      </c>
      <c r="AB359" s="19" t="s">
        <v>247</v>
      </c>
      <c r="AC359" s="30" t="s">
        <v>392</v>
      </c>
      <c r="AD359" s="21" t="s">
        <v>2522</v>
      </c>
      <c r="AE359" s="41"/>
      <c r="AF359" s="41"/>
      <c r="AG359" s="42"/>
      <c r="AH359" s="42"/>
      <c r="AI359" s="42"/>
      <c r="AJ359" s="42"/>
      <c r="AK359" s="42"/>
    </row>
    <row r="360" spans="1:37" ht="76.5">
      <c r="A360" s="6">
        <v>371</v>
      </c>
      <c r="B360" s="7">
        <v>80230426</v>
      </c>
      <c r="C360" s="8" t="s">
        <v>2523</v>
      </c>
      <c r="D360" s="9" t="s">
        <v>33</v>
      </c>
      <c r="E360" s="6" t="s">
        <v>34</v>
      </c>
      <c r="F360" s="6" t="s">
        <v>2517</v>
      </c>
      <c r="G360" s="11" t="s">
        <v>2524</v>
      </c>
      <c r="H360" s="6" t="s">
        <v>37</v>
      </c>
      <c r="I360" s="6" t="s">
        <v>38</v>
      </c>
      <c r="J360" s="6" t="s">
        <v>2525</v>
      </c>
      <c r="K360" s="12" t="s">
        <v>514</v>
      </c>
      <c r="L360" s="23" t="s">
        <v>2526</v>
      </c>
      <c r="M360" s="9" t="s">
        <v>389</v>
      </c>
      <c r="N360" s="9" t="s">
        <v>2527</v>
      </c>
      <c r="O360" s="10" t="s">
        <v>44</v>
      </c>
      <c r="P360" s="10" t="s">
        <v>2528</v>
      </c>
      <c r="Q360" s="14" t="s">
        <v>1690</v>
      </c>
      <c r="R360" s="15">
        <v>84000000</v>
      </c>
      <c r="S360" s="15">
        <v>84000000</v>
      </c>
      <c r="T360" s="35" t="s">
        <v>1691</v>
      </c>
      <c r="U360" s="35" t="s">
        <v>2529</v>
      </c>
      <c r="V360" s="35" t="s">
        <v>2529</v>
      </c>
      <c r="W360" s="17">
        <v>46048</v>
      </c>
      <c r="X360" s="18">
        <v>46048</v>
      </c>
      <c r="Y360" s="17">
        <v>46259</v>
      </c>
      <c r="Z360" s="17">
        <v>46259</v>
      </c>
      <c r="AA360" s="19">
        <v>16002626</v>
      </c>
      <c r="AB360" s="19" t="s">
        <v>247</v>
      </c>
      <c r="AC360" s="30" t="s">
        <v>392</v>
      </c>
      <c r="AD360" s="21" t="s">
        <v>2530</v>
      </c>
      <c r="AE360" s="41"/>
      <c r="AF360" s="41"/>
      <c r="AG360" s="42"/>
      <c r="AH360" s="42"/>
      <c r="AI360" s="42"/>
      <c r="AJ360" s="42"/>
      <c r="AK360" s="42"/>
    </row>
    <row r="361" spans="1:37" ht="76.5">
      <c r="A361" s="51">
        <v>372</v>
      </c>
      <c r="B361" s="52">
        <v>79786742</v>
      </c>
      <c r="C361" s="53" t="s">
        <v>2531</v>
      </c>
      <c r="D361" s="53" t="s">
        <v>33</v>
      </c>
      <c r="E361" s="51" t="s">
        <v>34</v>
      </c>
      <c r="F361" s="6" t="s">
        <v>2517</v>
      </c>
      <c r="G361" s="51" t="s">
        <v>521</v>
      </c>
      <c r="H361" s="51" t="s">
        <v>37</v>
      </c>
      <c r="I361" s="51" t="s">
        <v>38</v>
      </c>
      <c r="J361" s="51" t="s">
        <v>2532</v>
      </c>
      <c r="K361" s="12" t="s">
        <v>514</v>
      </c>
      <c r="L361" s="54" t="s">
        <v>2533</v>
      </c>
      <c r="M361" s="53" t="s">
        <v>389</v>
      </c>
      <c r="N361" s="9" t="s">
        <v>2534</v>
      </c>
      <c r="O361" s="55" t="s">
        <v>44</v>
      </c>
      <c r="P361" s="55" t="s">
        <v>2528</v>
      </c>
      <c r="Q361" s="56" t="s">
        <v>2535</v>
      </c>
      <c r="R361" s="15">
        <v>84000000</v>
      </c>
      <c r="S361" s="15">
        <v>84000000</v>
      </c>
      <c r="T361" s="57" t="s">
        <v>1691</v>
      </c>
      <c r="U361" s="58" t="s">
        <v>2529</v>
      </c>
      <c r="V361" s="58" t="s">
        <v>2529</v>
      </c>
      <c r="W361" s="59">
        <v>46049</v>
      </c>
      <c r="X361" s="59">
        <v>46049</v>
      </c>
      <c r="Y361" s="59">
        <v>46260</v>
      </c>
      <c r="Z361" s="59">
        <v>46260</v>
      </c>
      <c r="AA361" s="60">
        <v>16006126</v>
      </c>
      <c r="AB361" s="61" t="s">
        <v>247</v>
      </c>
      <c r="AC361" s="62" t="s">
        <v>392</v>
      </c>
      <c r="AD361" s="63" t="s">
        <v>2536</v>
      </c>
      <c r="AE361" s="41"/>
      <c r="AF361" s="41"/>
      <c r="AG361" s="42"/>
      <c r="AH361" s="42"/>
      <c r="AI361" s="42"/>
      <c r="AJ361" s="42"/>
      <c r="AK361" s="42"/>
    </row>
    <row r="362" spans="1:37" ht="51">
      <c r="A362" s="51">
        <v>373</v>
      </c>
      <c r="B362" s="52">
        <v>20646019</v>
      </c>
      <c r="C362" s="53" t="s">
        <v>2537</v>
      </c>
      <c r="D362" s="53" t="s">
        <v>33</v>
      </c>
      <c r="E362" s="51" t="s">
        <v>34</v>
      </c>
      <c r="F362" s="51" t="s">
        <v>2538</v>
      </c>
      <c r="G362" s="51" t="s">
        <v>2539</v>
      </c>
      <c r="H362" s="51" t="s">
        <v>37</v>
      </c>
      <c r="I362" s="51" t="s">
        <v>38</v>
      </c>
      <c r="J362" s="51" t="s">
        <v>2540</v>
      </c>
      <c r="K362" s="12" t="s">
        <v>469</v>
      </c>
      <c r="L362" s="54" t="s">
        <v>2541</v>
      </c>
      <c r="M362" s="53" t="s">
        <v>389</v>
      </c>
      <c r="N362" s="13" t="s">
        <v>2542</v>
      </c>
      <c r="O362" s="55" t="s">
        <v>44</v>
      </c>
      <c r="P362" s="55" t="s">
        <v>2543</v>
      </c>
      <c r="Q362" s="56" t="s">
        <v>2544</v>
      </c>
      <c r="R362" s="15">
        <v>63000000</v>
      </c>
      <c r="S362" s="15">
        <v>63000000</v>
      </c>
      <c r="T362" s="57" t="s">
        <v>1722</v>
      </c>
      <c r="U362" s="58" t="s">
        <v>2529</v>
      </c>
      <c r="V362" s="58" t="s">
        <v>2529</v>
      </c>
      <c r="W362" s="59">
        <v>46049</v>
      </c>
      <c r="X362" s="59">
        <v>46049</v>
      </c>
      <c r="Y362" s="59">
        <v>46260</v>
      </c>
      <c r="Z362" s="59">
        <v>46260</v>
      </c>
      <c r="AA362" s="60">
        <v>16005226</v>
      </c>
      <c r="AB362" s="61" t="s">
        <v>247</v>
      </c>
      <c r="AC362" s="62" t="s">
        <v>392</v>
      </c>
      <c r="AD362" s="63" t="s">
        <v>2545</v>
      </c>
      <c r="AE362" s="41"/>
      <c r="AF362" s="41"/>
      <c r="AG362" s="42"/>
      <c r="AH362" s="42"/>
      <c r="AI362" s="42"/>
      <c r="AJ362" s="42"/>
      <c r="AK362" s="42"/>
    </row>
    <row r="363" spans="1:37" ht="63.75">
      <c r="A363" s="51">
        <v>374</v>
      </c>
      <c r="B363" s="52">
        <v>1073157770</v>
      </c>
      <c r="C363" s="53" t="s">
        <v>2546</v>
      </c>
      <c r="D363" s="53" t="s">
        <v>33</v>
      </c>
      <c r="E363" s="51" t="s">
        <v>1476</v>
      </c>
      <c r="F363" s="51" t="s">
        <v>1476</v>
      </c>
      <c r="G363" s="51" t="s">
        <v>521</v>
      </c>
      <c r="H363" s="51" t="s">
        <v>37</v>
      </c>
      <c r="I363" s="51" t="s">
        <v>38</v>
      </c>
      <c r="J363" s="12" t="s">
        <v>2547</v>
      </c>
      <c r="K363" s="12" t="s">
        <v>1589</v>
      </c>
      <c r="L363" s="54" t="s">
        <v>2548</v>
      </c>
      <c r="M363" s="53" t="s">
        <v>389</v>
      </c>
      <c r="N363" s="13" t="s">
        <v>2549</v>
      </c>
      <c r="O363" s="55" t="s">
        <v>44</v>
      </c>
      <c r="P363" s="55" t="s">
        <v>2550</v>
      </c>
      <c r="Q363" s="62" t="s">
        <v>908</v>
      </c>
      <c r="R363" s="15">
        <v>70000000</v>
      </c>
      <c r="S363" s="15">
        <v>70000000</v>
      </c>
      <c r="T363" s="57" t="s">
        <v>670</v>
      </c>
      <c r="U363" s="58" t="s">
        <v>2529</v>
      </c>
      <c r="V363" s="58" t="s">
        <v>2529</v>
      </c>
      <c r="W363" s="59">
        <v>46049</v>
      </c>
      <c r="X363" s="59">
        <v>46049</v>
      </c>
      <c r="Y363" s="59">
        <v>46260</v>
      </c>
      <c r="Z363" s="59">
        <v>46260</v>
      </c>
      <c r="AA363" s="60">
        <v>16005726</v>
      </c>
      <c r="AB363" s="61" t="s">
        <v>247</v>
      </c>
      <c r="AC363" s="62" t="s">
        <v>392</v>
      </c>
      <c r="AD363" s="63" t="s">
        <v>2551</v>
      </c>
      <c r="AE363" s="41"/>
      <c r="AF363" s="41"/>
      <c r="AG363" s="42"/>
      <c r="AH363" s="42"/>
      <c r="AI363" s="42"/>
      <c r="AJ363" s="42"/>
      <c r="AK363" s="42"/>
    </row>
    <row r="364" spans="1:37" ht="38.25">
      <c r="A364" s="51">
        <v>375</v>
      </c>
      <c r="B364" s="52">
        <v>43549300</v>
      </c>
      <c r="C364" s="53" t="s">
        <v>2552</v>
      </c>
      <c r="D364" s="53" t="s">
        <v>33</v>
      </c>
      <c r="E364" s="51" t="s">
        <v>1516</v>
      </c>
      <c r="F364" s="51" t="s">
        <v>1517</v>
      </c>
      <c r="G364" s="51" t="s">
        <v>36</v>
      </c>
      <c r="H364" s="51" t="s">
        <v>37</v>
      </c>
      <c r="I364" s="51" t="s">
        <v>38</v>
      </c>
      <c r="J364" s="51" t="s">
        <v>544</v>
      </c>
      <c r="K364" s="12" t="s">
        <v>336</v>
      </c>
      <c r="L364" s="54" t="s">
        <v>2553</v>
      </c>
      <c r="M364" s="53" t="s">
        <v>1273</v>
      </c>
      <c r="N364" s="13" t="s">
        <v>2554</v>
      </c>
      <c r="O364" s="55" t="s">
        <v>44</v>
      </c>
      <c r="P364" s="55" t="s">
        <v>2555</v>
      </c>
      <c r="Q364" s="64" t="s">
        <v>2556</v>
      </c>
      <c r="R364" s="15">
        <v>46260000</v>
      </c>
      <c r="S364" s="15">
        <v>46260000</v>
      </c>
      <c r="T364" s="57" t="s">
        <v>1625</v>
      </c>
      <c r="U364" s="58" t="s">
        <v>2557</v>
      </c>
      <c r="V364" s="58" t="s">
        <v>2557</v>
      </c>
      <c r="W364" s="59">
        <v>46048</v>
      </c>
      <c r="X364" s="59">
        <v>46048</v>
      </c>
      <c r="Y364" s="59">
        <v>46228</v>
      </c>
      <c r="Z364" s="59">
        <v>46228</v>
      </c>
      <c r="AA364" s="60">
        <v>13003026</v>
      </c>
      <c r="AB364" s="61" t="s">
        <v>47</v>
      </c>
      <c r="AC364" s="62" t="s">
        <v>44</v>
      </c>
      <c r="AD364" s="63" t="s">
        <v>2558</v>
      </c>
      <c r="AE364" s="41"/>
      <c r="AF364" s="41"/>
      <c r="AG364" s="42"/>
      <c r="AH364" s="42"/>
      <c r="AI364" s="42"/>
      <c r="AJ364" s="42"/>
      <c r="AK364" s="42"/>
    </row>
    <row r="365" spans="1:37" ht="63.75">
      <c r="A365" s="6">
        <v>376</v>
      </c>
      <c r="B365" s="7">
        <v>86010655</v>
      </c>
      <c r="C365" s="8" t="s">
        <v>2559</v>
      </c>
      <c r="D365" s="9" t="s">
        <v>33</v>
      </c>
      <c r="E365" s="6" t="s">
        <v>2560</v>
      </c>
      <c r="F365" s="6" t="s">
        <v>2561</v>
      </c>
      <c r="G365" s="11" t="s">
        <v>521</v>
      </c>
      <c r="H365" s="6" t="s">
        <v>37</v>
      </c>
      <c r="I365" s="6" t="s">
        <v>38</v>
      </c>
      <c r="J365" s="51" t="s">
        <v>2562</v>
      </c>
      <c r="K365" s="12" t="s">
        <v>1589</v>
      </c>
      <c r="L365" s="54" t="s">
        <v>2563</v>
      </c>
      <c r="M365" s="9" t="s">
        <v>389</v>
      </c>
      <c r="N365" s="13" t="s">
        <v>2564</v>
      </c>
      <c r="O365" s="10" t="s">
        <v>44</v>
      </c>
      <c r="P365" s="10" t="s">
        <v>1290</v>
      </c>
      <c r="Q365" s="14" t="s">
        <v>908</v>
      </c>
      <c r="R365" s="15">
        <v>70000000</v>
      </c>
      <c r="S365" s="15">
        <v>70000000</v>
      </c>
      <c r="T365" s="57" t="s">
        <v>670</v>
      </c>
      <c r="U365" s="58" t="s">
        <v>2529</v>
      </c>
      <c r="V365" s="58" t="s">
        <v>2529</v>
      </c>
      <c r="W365" s="17">
        <v>46049</v>
      </c>
      <c r="X365" s="18">
        <v>46049</v>
      </c>
      <c r="Y365" s="17">
        <v>46260</v>
      </c>
      <c r="Z365" s="17">
        <v>46260</v>
      </c>
      <c r="AA365" s="19">
        <v>16004426</v>
      </c>
      <c r="AB365" s="19" t="s">
        <v>247</v>
      </c>
      <c r="AC365" s="30" t="s">
        <v>392</v>
      </c>
      <c r="AD365" s="21" t="s">
        <v>2565</v>
      </c>
      <c r="AE365" s="41"/>
      <c r="AF365" s="41"/>
      <c r="AG365" s="42"/>
      <c r="AH365" s="42"/>
      <c r="AI365" s="42"/>
      <c r="AJ365" s="42"/>
      <c r="AK365" s="42"/>
    </row>
    <row r="366" spans="1:37" ht="51">
      <c r="A366" s="6">
        <v>377</v>
      </c>
      <c r="B366" s="7">
        <v>7698732</v>
      </c>
      <c r="C366" s="8" t="s">
        <v>2566</v>
      </c>
      <c r="D366" s="9" t="s">
        <v>33</v>
      </c>
      <c r="E366" s="6" t="s">
        <v>2379</v>
      </c>
      <c r="F366" s="6" t="s">
        <v>2380</v>
      </c>
      <c r="G366" s="11" t="s">
        <v>521</v>
      </c>
      <c r="H366" s="6" t="s">
        <v>37</v>
      </c>
      <c r="I366" s="6" t="s">
        <v>38</v>
      </c>
      <c r="J366" s="51" t="s">
        <v>2567</v>
      </c>
      <c r="K366" s="12" t="s">
        <v>1589</v>
      </c>
      <c r="L366" s="54" t="s">
        <v>2568</v>
      </c>
      <c r="M366" s="9" t="s">
        <v>389</v>
      </c>
      <c r="N366" s="13" t="s">
        <v>2569</v>
      </c>
      <c r="O366" s="10" t="s">
        <v>44</v>
      </c>
      <c r="P366" s="10" t="s">
        <v>1290</v>
      </c>
      <c r="Q366" s="14" t="s">
        <v>2570</v>
      </c>
      <c r="R366" s="15">
        <v>70000000</v>
      </c>
      <c r="S366" s="15">
        <v>70000000</v>
      </c>
      <c r="T366" s="57" t="s">
        <v>670</v>
      </c>
      <c r="U366" s="58" t="s">
        <v>2529</v>
      </c>
      <c r="V366" s="58" t="s">
        <v>2529</v>
      </c>
      <c r="W366" s="17">
        <v>46055</v>
      </c>
      <c r="X366" s="18">
        <v>46055</v>
      </c>
      <c r="Y366" s="17">
        <v>46266</v>
      </c>
      <c r="Z366" s="17">
        <v>46266</v>
      </c>
      <c r="AA366" s="19">
        <v>16003326</v>
      </c>
      <c r="AB366" s="19" t="s">
        <v>247</v>
      </c>
      <c r="AC366" s="30" t="s">
        <v>392</v>
      </c>
      <c r="AD366" s="21" t="s">
        <v>2571</v>
      </c>
      <c r="AE366" s="41"/>
      <c r="AF366" s="41"/>
      <c r="AG366" s="42"/>
      <c r="AH366" s="42"/>
      <c r="AI366" s="42"/>
      <c r="AJ366" s="42"/>
      <c r="AK366" s="42"/>
    </row>
    <row r="367" spans="1:37" ht="51">
      <c r="A367" s="6">
        <v>378</v>
      </c>
      <c r="B367" s="7">
        <v>85474705</v>
      </c>
      <c r="C367" s="8" t="s">
        <v>2572</v>
      </c>
      <c r="D367" s="9" t="s">
        <v>33</v>
      </c>
      <c r="E367" s="6" t="s">
        <v>2512</v>
      </c>
      <c r="F367" s="6" t="s">
        <v>2573</v>
      </c>
      <c r="G367" s="11" t="s">
        <v>521</v>
      </c>
      <c r="H367" s="6" t="s">
        <v>37</v>
      </c>
      <c r="I367" s="6" t="s">
        <v>38</v>
      </c>
      <c r="J367" s="51" t="s">
        <v>2574</v>
      </c>
      <c r="K367" s="12" t="s">
        <v>469</v>
      </c>
      <c r="L367" s="54" t="s">
        <v>2575</v>
      </c>
      <c r="M367" s="9" t="s">
        <v>389</v>
      </c>
      <c r="N367" s="13" t="s">
        <v>2576</v>
      </c>
      <c r="O367" s="10" t="s">
        <v>44</v>
      </c>
      <c r="P367" s="10" t="s">
        <v>2000</v>
      </c>
      <c r="Q367" s="14" t="s">
        <v>814</v>
      </c>
      <c r="R367" s="15">
        <v>36800000</v>
      </c>
      <c r="S367" s="15">
        <v>36800000</v>
      </c>
      <c r="T367" s="57" t="s">
        <v>2577</v>
      </c>
      <c r="U367" s="58" t="s">
        <v>2578</v>
      </c>
      <c r="V367" s="58" t="s">
        <v>2578</v>
      </c>
      <c r="W367" s="17">
        <v>46048</v>
      </c>
      <c r="X367" s="18">
        <v>46048</v>
      </c>
      <c r="Y367" s="17">
        <v>46167</v>
      </c>
      <c r="Z367" s="17">
        <v>46167</v>
      </c>
      <c r="AA367" s="19">
        <v>16005426</v>
      </c>
      <c r="AB367" s="19" t="s">
        <v>247</v>
      </c>
      <c r="AC367" s="30" t="s">
        <v>392</v>
      </c>
      <c r="AD367" s="21" t="s">
        <v>2579</v>
      </c>
      <c r="AE367" s="41"/>
      <c r="AF367" s="41"/>
      <c r="AG367" s="42"/>
      <c r="AH367" s="42"/>
      <c r="AI367" s="42"/>
      <c r="AJ367" s="42"/>
      <c r="AK367" s="42"/>
    </row>
    <row r="368" spans="1:37" ht="76.5">
      <c r="A368" s="6">
        <v>379</v>
      </c>
      <c r="B368" s="7">
        <v>79948070</v>
      </c>
      <c r="C368" s="8" t="s">
        <v>2580</v>
      </c>
      <c r="D368" s="9" t="s">
        <v>33</v>
      </c>
      <c r="E368" s="6" t="s">
        <v>34</v>
      </c>
      <c r="F368" s="6" t="s">
        <v>2517</v>
      </c>
      <c r="G368" s="11" t="s">
        <v>521</v>
      </c>
      <c r="H368" s="6" t="s">
        <v>37</v>
      </c>
      <c r="I368" s="6" t="s">
        <v>38</v>
      </c>
      <c r="J368" s="51" t="s">
        <v>2581</v>
      </c>
      <c r="K368" s="12" t="s">
        <v>1589</v>
      </c>
      <c r="L368" s="54" t="s">
        <v>2582</v>
      </c>
      <c r="M368" s="9" t="s">
        <v>389</v>
      </c>
      <c r="N368" s="13" t="s">
        <v>2583</v>
      </c>
      <c r="O368" s="10" t="s">
        <v>44</v>
      </c>
      <c r="P368" s="10" t="s">
        <v>1290</v>
      </c>
      <c r="Q368" s="14" t="s">
        <v>2584</v>
      </c>
      <c r="R368" s="15">
        <v>70000000</v>
      </c>
      <c r="S368" s="15">
        <v>70000000</v>
      </c>
      <c r="T368" s="57" t="s">
        <v>670</v>
      </c>
      <c r="U368" s="58" t="s">
        <v>2529</v>
      </c>
      <c r="V368" s="58" t="s">
        <v>2529</v>
      </c>
      <c r="W368" s="17">
        <v>46048</v>
      </c>
      <c r="X368" s="18">
        <v>46048</v>
      </c>
      <c r="Y368" s="17">
        <v>46259</v>
      </c>
      <c r="Z368" s="17">
        <v>46259</v>
      </c>
      <c r="AA368" s="19">
        <v>16002326</v>
      </c>
      <c r="AB368" s="19" t="s">
        <v>247</v>
      </c>
      <c r="AC368" s="30" t="s">
        <v>392</v>
      </c>
      <c r="AD368" s="21" t="s">
        <v>2585</v>
      </c>
      <c r="AE368" s="41"/>
      <c r="AF368" s="41"/>
      <c r="AG368" s="42"/>
      <c r="AH368" s="42"/>
      <c r="AI368" s="42"/>
      <c r="AJ368" s="42"/>
      <c r="AK368" s="42"/>
    </row>
    <row r="369" spans="1:37" ht="51">
      <c r="A369" s="6">
        <v>380</v>
      </c>
      <c r="B369" s="7">
        <v>1077475522</v>
      </c>
      <c r="C369" s="8" t="s">
        <v>2586</v>
      </c>
      <c r="D369" s="9" t="s">
        <v>33</v>
      </c>
      <c r="E369" s="6" t="s">
        <v>1486</v>
      </c>
      <c r="F369" s="6" t="s">
        <v>1485</v>
      </c>
      <c r="G369" s="11" t="s">
        <v>2587</v>
      </c>
      <c r="H369" s="6" t="s">
        <v>85</v>
      </c>
      <c r="I369" s="6"/>
      <c r="J369" s="6"/>
      <c r="K369" s="12" t="s">
        <v>2588</v>
      </c>
      <c r="L369" s="54" t="s">
        <v>2589</v>
      </c>
      <c r="M369" s="9" t="s">
        <v>184</v>
      </c>
      <c r="N369" s="13" t="s">
        <v>2590</v>
      </c>
      <c r="O369" s="10" t="s">
        <v>44</v>
      </c>
      <c r="P369" s="10" t="s">
        <v>1199</v>
      </c>
      <c r="Q369" s="14" t="s">
        <v>2591</v>
      </c>
      <c r="R369" s="15">
        <v>27000000</v>
      </c>
      <c r="S369" s="15">
        <v>27000000</v>
      </c>
      <c r="T369" s="57" t="s">
        <v>1885</v>
      </c>
      <c r="U369" s="58" t="s">
        <v>2557</v>
      </c>
      <c r="V369" s="58" t="s">
        <v>2557</v>
      </c>
      <c r="W369" s="17">
        <v>46051</v>
      </c>
      <c r="X369" s="18">
        <v>46051</v>
      </c>
      <c r="Y369" s="17">
        <v>46231</v>
      </c>
      <c r="Z369" s="17">
        <v>46231</v>
      </c>
      <c r="AA369" s="19">
        <v>20005026</v>
      </c>
      <c r="AB369" s="19" t="s">
        <v>47</v>
      </c>
      <c r="AC369" s="20" t="s">
        <v>44</v>
      </c>
      <c r="AD369" s="21" t="s">
        <v>2592</v>
      </c>
      <c r="AE369" s="41"/>
      <c r="AF369" s="41"/>
      <c r="AG369" s="42"/>
      <c r="AH369" s="42"/>
      <c r="AI369" s="42"/>
      <c r="AJ369" s="42"/>
      <c r="AK369" s="42"/>
    </row>
    <row r="370" spans="1:37" ht="51">
      <c r="A370" s="6">
        <v>381</v>
      </c>
      <c r="B370" s="7">
        <v>86081389</v>
      </c>
      <c r="C370" s="8" t="s">
        <v>2593</v>
      </c>
      <c r="D370" s="9" t="s">
        <v>33</v>
      </c>
      <c r="E370" s="6" t="s">
        <v>2560</v>
      </c>
      <c r="F370" s="6" t="s">
        <v>1971</v>
      </c>
      <c r="G370" s="11" t="s">
        <v>521</v>
      </c>
      <c r="H370" s="6" t="s">
        <v>37</v>
      </c>
      <c r="I370" s="6" t="s">
        <v>38</v>
      </c>
      <c r="J370" s="51" t="s">
        <v>2594</v>
      </c>
      <c r="K370" s="12" t="s">
        <v>1589</v>
      </c>
      <c r="L370" s="54" t="s">
        <v>2595</v>
      </c>
      <c r="M370" s="9" t="s">
        <v>389</v>
      </c>
      <c r="N370" s="13" t="s">
        <v>2596</v>
      </c>
      <c r="O370" s="10" t="s">
        <v>44</v>
      </c>
      <c r="P370" s="10" t="s">
        <v>1290</v>
      </c>
      <c r="Q370" s="14" t="s">
        <v>2597</v>
      </c>
      <c r="R370" s="15">
        <v>70000000</v>
      </c>
      <c r="S370" s="15">
        <v>70000000</v>
      </c>
      <c r="T370" s="57" t="s">
        <v>670</v>
      </c>
      <c r="U370" s="58" t="s">
        <v>2529</v>
      </c>
      <c r="V370" s="58" t="s">
        <v>2529</v>
      </c>
      <c r="W370" s="17">
        <v>46048</v>
      </c>
      <c r="X370" s="18">
        <v>46048</v>
      </c>
      <c r="Y370" s="17">
        <v>46259</v>
      </c>
      <c r="Z370" s="17">
        <v>46259</v>
      </c>
      <c r="AA370" s="19">
        <v>16002926</v>
      </c>
      <c r="AB370" s="19" t="s">
        <v>247</v>
      </c>
      <c r="AC370" s="30" t="s">
        <v>392</v>
      </c>
      <c r="AD370" s="21" t="s">
        <v>2598</v>
      </c>
      <c r="AE370" s="41"/>
      <c r="AF370" s="41"/>
      <c r="AG370" s="42"/>
      <c r="AH370" s="42"/>
      <c r="AI370" s="42"/>
      <c r="AJ370" s="42"/>
      <c r="AK370" s="42"/>
    </row>
    <row r="371" spans="1:37" ht="63.75">
      <c r="A371" s="6">
        <v>382</v>
      </c>
      <c r="B371" s="7">
        <v>88032072</v>
      </c>
      <c r="C371" s="8" t="s">
        <v>2599</v>
      </c>
      <c r="D371" s="9" t="s">
        <v>33</v>
      </c>
      <c r="E371" s="6" t="s">
        <v>1237</v>
      </c>
      <c r="F371" s="6" t="s">
        <v>2600</v>
      </c>
      <c r="G371" s="11" t="s">
        <v>521</v>
      </c>
      <c r="H371" s="6" t="s">
        <v>37</v>
      </c>
      <c r="I371" s="6" t="s">
        <v>38</v>
      </c>
      <c r="J371" s="51" t="s">
        <v>2562</v>
      </c>
      <c r="K371" s="12" t="s">
        <v>1589</v>
      </c>
      <c r="L371" s="54" t="s">
        <v>2601</v>
      </c>
      <c r="M371" s="9" t="s">
        <v>389</v>
      </c>
      <c r="N371" s="13" t="s">
        <v>2602</v>
      </c>
      <c r="O371" s="10" t="s">
        <v>44</v>
      </c>
      <c r="P371" s="10" t="s">
        <v>1290</v>
      </c>
      <c r="Q371" s="14" t="s">
        <v>908</v>
      </c>
      <c r="R371" s="15">
        <v>50000000</v>
      </c>
      <c r="S371" s="15">
        <v>50000000</v>
      </c>
      <c r="T371" s="57" t="s">
        <v>670</v>
      </c>
      <c r="U371" s="58" t="s">
        <v>2603</v>
      </c>
      <c r="V371" s="58" t="s">
        <v>2603</v>
      </c>
      <c r="W371" s="17">
        <v>46048</v>
      </c>
      <c r="X371" s="18">
        <v>46048</v>
      </c>
      <c r="Y371" s="17">
        <v>46198</v>
      </c>
      <c r="Z371" s="17">
        <v>46198</v>
      </c>
      <c r="AA371" s="19">
        <v>16005526</v>
      </c>
      <c r="AB371" s="19" t="s">
        <v>247</v>
      </c>
      <c r="AC371" s="30" t="s">
        <v>392</v>
      </c>
      <c r="AD371" s="21" t="s">
        <v>2604</v>
      </c>
      <c r="AE371" s="41"/>
      <c r="AF371" s="41"/>
      <c r="AG371" s="42"/>
      <c r="AH371" s="42"/>
      <c r="AI371" s="42"/>
      <c r="AJ371" s="42"/>
      <c r="AK371" s="42"/>
    </row>
    <row r="372" spans="1:37" ht="102">
      <c r="A372" s="12">
        <v>383</v>
      </c>
      <c r="B372" s="65">
        <v>1193250106</v>
      </c>
      <c r="C372" s="12" t="s">
        <v>2605</v>
      </c>
      <c r="D372" s="12" t="s">
        <v>33</v>
      </c>
      <c r="E372" s="12" t="s">
        <v>1737</v>
      </c>
      <c r="F372" s="12" t="s">
        <v>2606</v>
      </c>
      <c r="G372" s="12" t="s">
        <v>36</v>
      </c>
      <c r="H372" s="12" t="s">
        <v>85</v>
      </c>
      <c r="I372" s="12" t="s">
        <v>44</v>
      </c>
      <c r="J372" s="12" t="s">
        <v>44</v>
      </c>
      <c r="K372" s="12" t="s">
        <v>2607</v>
      </c>
      <c r="L372" s="12" t="s">
        <v>2608</v>
      </c>
      <c r="M372" s="12" t="s">
        <v>375</v>
      </c>
      <c r="N372" s="13" t="s">
        <v>2609</v>
      </c>
      <c r="O372" s="62" t="s">
        <v>44</v>
      </c>
      <c r="P372" s="62" t="s">
        <v>720</v>
      </c>
      <c r="Q372" s="62" t="s">
        <v>2610</v>
      </c>
      <c r="R372" s="15">
        <v>49947062</v>
      </c>
      <c r="S372" s="15">
        <v>49947062</v>
      </c>
      <c r="T372" s="66" t="s">
        <v>1200</v>
      </c>
      <c r="U372" s="62" t="s">
        <v>2611</v>
      </c>
      <c r="V372" s="62" t="s">
        <v>2611</v>
      </c>
      <c r="W372" s="67">
        <v>46046</v>
      </c>
      <c r="X372" s="67">
        <v>46062</v>
      </c>
      <c r="Y372" s="68">
        <v>46377</v>
      </c>
      <c r="Z372" s="68">
        <v>46377</v>
      </c>
      <c r="AA372" s="62">
        <v>80017626</v>
      </c>
      <c r="AB372" s="62" t="s">
        <v>47</v>
      </c>
      <c r="AC372" s="62" t="s">
        <v>44</v>
      </c>
      <c r="AD372" s="63" t="s">
        <v>2612</v>
      </c>
      <c r="AE372" s="41"/>
      <c r="AF372" s="41"/>
      <c r="AG372" s="42"/>
      <c r="AH372" s="42"/>
      <c r="AI372" s="42"/>
      <c r="AJ372" s="42"/>
      <c r="AK372" s="42"/>
    </row>
    <row r="373" spans="1:37" ht="76.5">
      <c r="A373" s="12">
        <v>384</v>
      </c>
      <c r="B373" s="65">
        <v>80026955</v>
      </c>
      <c r="C373" s="12" t="s">
        <v>2613</v>
      </c>
      <c r="D373" s="12" t="s">
        <v>33</v>
      </c>
      <c r="E373" s="12" t="s">
        <v>34</v>
      </c>
      <c r="F373" s="12" t="s">
        <v>1637</v>
      </c>
      <c r="G373" s="12" t="s">
        <v>521</v>
      </c>
      <c r="H373" s="12" t="s">
        <v>85</v>
      </c>
      <c r="I373" s="12" t="s">
        <v>44</v>
      </c>
      <c r="J373" s="12" t="s">
        <v>44</v>
      </c>
      <c r="K373" s="12" t="s">
        <v>2614</v>
      </c>
      <c r="L373" s="12" t="s">
        <v>2615</v>
      </c>
      <c r="M373" s="12" t="s">
        <v>389</v>
      </c>
      <c r="N373" s="13" t="s">
        <v>2616</v>
      </c>
      <c r="O373" s="62" t="s">
        <v>44</v>
      </c>
      <c r="P373" s="62" t="s">
        <v>2000</v>
      </c>
      <c r="Q373" s="62" t="s">
        <v>814</v>
      </c>
      <c r="R373" s="15">
        <v>65320000</v>
      </c>
      <c r="S373" s="15">
        <v>65320000</v>
      </c>
      <c r="T373" s="66" t="s">
        <v>2577</v>
      </c>
      <c r="U373" s="62" t="s">
        <v>2529</v>
      </c>
      <c r="V373" s="62" t="s">
        <v>2529</v>
      </c>
      <c r="W373" s="67">
        <v>46048</v>
      </c>
      <c r="X373" s="67">
        <v>46048</v>
      </c>
      <c r="Y373" s="68">
        <v>46262</v>
      </c>
      <c r="Z373" s="68">
        <v>46262</v>
      </c>
      <c r="AA373" s="62">
        <v>16005026</v>
      </c>
      <c r="AB373" s="62" t="s">
        <v>247</v>
      </c>
      <c r="AC373" s="62" t="s">
        <v>392</v>
      </c>
      <c r="AD373" s="63" t="s">
        <v>2617</v>
      </c>
      <c r="AE373" s="41"/>
      <c r="AF373" s="41"/>
      <c r="AG373" s="42"/>
      <c r="AH373" s="42"/>
      <c r="AI373" s="42"/>
      <c r="AJ373" s="42"/>
      <c r="AK373" s="42"/>
    </row>
    <row r="374" spans="1:37" ht="51">
      <c r="A374" s="12">
        <v>385</v>
      </c>
      <c r="B374" s="65">
        <v>1110503593</v>
      </c>
      <c r="C374" s="12" t="s">
        <v>2618</v>
      </c>
      <c r="D374" s="12" t="s">
        <v>33</v>
      </c>
      <c r="E374" s="12" t="s">
        <v>67</v>
      </c>
      <c r="F374" s="12" t="s">
        <v>2619</v>
      </c>
      <c r="G374" s="12" t="s">
        <v>521</v>
      </c>
      <c r="H374" s="12" t="s">
        <v>85</v>
      </c>
      <c r="I374" s="12" t="s">
        <v>44</v>
      </c>
      <c r="J374" s="12" t="s">
        <v>44</v>
      </c>
      <c r="K374" s="12" t="s">
        <v>2620</v>
      </c>
      <c r="L374" s="12" t="s">
        <v>2621</v>
      </c>
      <c r="M374" s="12" t="s">
        <v>354</v>
      </c>
      <c r="N374" s="13" t="s">
        <v>2622</v>
      </c>
      <c r="O374" s="62" t="s">
        <v>44</v>
      </c>
      <c r="P374" s="62" t="s">
        <v>2623</v>
      </c>
      <c r="Q374" s="62" t="s">
        <v>2624</v>
      </c>
      <c r="R374" s="15">
        <v>23400000</v>
      </c>
      <c r="S374" s="15">
        <v>23400000</v>
      </c>
      <c r="T374" s="66" t="s">
        <v>2625</v>
      </c>
      <c r="U374" s="62" t="s">
        <v>2557</v>
      </c>
      <c r="V374" s="62" t="s">
        <v>2557</v>
      </c>
      <c r="W374" s="67">
        <v>46047</v>
      </c>
      <c r="X374" s="67">
        <v>46047</v>
      </c>
      <c r="Y374" s="68">
        <v>46227</v>
      </c>
      <c r="Z374" s="68">
        <v>46227</v>
      </c>
      <c r="AA374" s="62">
        <v>40000626</v>
      </c>
      <c r="AB374" s="62" t="s">
        <v>47</v>
      </c>
      <c r="AC374" s="62" t="s">
        <v>44</v>
      </c>
      <c r="AD374" s="63" t="s">
        <v>2626</v>
      </c>
      <c r="AE374" s="41"/>
      <c r="AF374" s="41"/>
      <c r="AG374" s="42"/>
      <c r="AH374" s="42"/>
      <c r="AI374" s="42"/>
      <c r="AJ374" s="42"/>
      <c r="AK374" s="42"/>
    </row>
    <row r="375" spans="1:37" ht="51">
      <c r="A375" s="12">
        <v>386</v>
      </c>
      <c r="B375" s="65">
        <v>1076623996</v>
      </c>
      <c r="C375" s="12" t="s">
        <v>2627</v>
      </c>
      <c r="D375" s="12" t="s">
        <v>33</v>
      </c>
      <c r="E375" s="12" t="s">
        <v>34</v>
      </c>
      <c r="F375" s="12" t="s">
        <v>1547</v>
      </c>
      <c r="G375" s="12" t="s">
        <v>260</v>
      </c>
      <c r="H375" s="12" t="s">
        <v>85</v>
      </c>
      <c r="I375" s="12" t="s">
        <v>44</v>
      </c>
      <c r="J375" s="12" t="s">
        <v>44</v>
      </c>
      <c r="K375" s="12" t="s">
        <v>2620</v>
      </c>
      <c r="L375" s="12" t="s">
        <v>2628</v>
      </c>
      <c r="M375" s="12" t="s">
        <v>354</v>
      </c>
      <c r="N375" s="13" t="s">
        <v>2629</v>
      </c>
      <c r="O375" s="62" t="s">
        <v>44</v>
      </c>
      <c r="P375" s="62" t="s">
        <v>2623</v>
      </c>
      <c r="Q375" s="62" t="s">
        <v>2630</v>
      </c>
      <c r="R375" s="15">
        <v>23400000</v>
      </c>
      <c r="S375" s="15">
        <v>23400000</v>
      </c>
      <c r="T375" s="66" t="s">
        <v>2625</v>
      </c>
      <c r="U375" s="62" t="s">
        <v>2557</v>
      </c>
      <c r="V375" s="62" t="s">
        <v>2557</v>
      </c>
      <c r="W375" s="67">
        <v>46050</v>
      </c>
      <c r="X375" s="67">
        <v>46050</v>
      </c>
      <c r="Y375" s="68">
        <v>46230</v>
      </c>
      <c r="Z375" s="68">
        <v>46230</v>
      </c>
      <c r="AA375" s="62">
        <v>40000726</v>
      </c>
      <c r="AB375" s="62" t="s">
        <v>47</v>
      </c>
      <c r="AC375" s="62" t="s">
        <v>44</v>
      </c>
      <c r="AD375" s="63" t="s">
        <v>2631</v>
      </c>
      <c r="AE375" s="41"/>
      <c r="AF375" s="41"/>
      <c r="AG375" s="42"/>
      <c r="AH375" s="42"/>
      <c r="AI375" s="42"/>
      <c r="AJ375" s="42"/>
      <c r="AK375" s="42"/>
    </row>
    <row r="376" spans="1:37" ht="76.5">
      <c r="A376" s="12">
        <v>387</v>
      </c>
      <c r="B376" s="65">
        <v>80041925</v>
      </c>
      <c r="C376" s="12" t="s">
        <v>2632</v>
      </c>
      <c r="D376" s="12" t="s">
        <v>33</v>
      </c>
      <c r="E376" s="12" t="s">
        <v>1737</v>
      </c>
      <c r="F376" s="12" t="s">
        <v>2633</v>
      </c>
      <c r="G376" s="12" t="s">
        <v>647</v>
      </c>
      <c r="H376" s="12" t="s">
        <v>85</v>
      </c>
      <c r="I376" s="12" t="s">
        <v>44</v>
      </c>
      <c r="J376" s="12" t="s">
        <v>44</v>
      </c>
      <c r="K376" s="12" t="s">
        <v>2634</v>
      </c>
      <c r="L376" s="12" t="s">
        <v>2635</v>
      </c>
      <c r="M376" s="12" t="s">
        <v>184</v>
      </c>
      <c r="N376" s="13" t="s">
        <v>2636</v>
      </c>
      <c r="O376" s="62" t="s">
        <v>44</v>
      </c>
      <c r="P376" s="62" t="s">
        <v>2637</v>
      </c>
      <c r="Q376" s="62" t="s">
        <v>2638</v>
      </c>
      <c r="R376" s="15">
        <v>37200000</v>
      </c>
      <c r="S376" s="15">
        <v>37200000</v>
      </c>
      <c r="T376" s="66" t="s">
        <v>2639</v>
      </c>
      <c r="U376" s="62" t="s">
        <v>2557</v>
      </c>
      <c r="V376" s="62" t="s">
        <v>2557</v>
      </c>
      <c r="W376" s="67">
        <v>46050</v>
      </c>
      <c r="X376" s="67" t="s">
        <v>2640</v>
      </c>
      <c r="Y376" s="68">
        <v>46230</v>
      </c>
      <c r="Z376" s="68">
        <v>46230</v>
      </c>
      <c r="AA376" s="62">
        <v>20003226</v>
      </c>
      <c r="AB376" s="62" t="s">
        <v>47</v>
      </c>
      <c r="AC376" s="62" t="s">
        <v>44</v>
      </c>
      <c r="AD376" s="63" t="s">
        <v>2641</v>
      </c>
      <c r="AE376" s="41"/>
      <c r="AF376" s="41"/>
      <c r="AG376" s="42"/>
      <c r="AH376" s="42"/>
      <c r="AI376" s="42"/>
      <c r="AJ376" s="42"/>
      <c r="AK376" s="42"/>
    </row>
    <row r="377" spans="1:37" ht="51">
      <c r="A377" s="12">
        <v>388</v>
      </c>
      <c r="B377" s="65">
        <v>1000806467</v>
      </c>
      <c r="C377" s="12" t="s">
        <v>2642</v>
      </c>
      <c r="D377" s="12" t="s">
        <v>33</v>
      </c>
      <c r="E377" s="12" t="s">
        <v>34</v>
      </c>
      <c r="F377" s="12" t="s">
        <v>1637</v>
      </c>
      <c r="G377" s="12" t="s">
        <v>167</v>
      </c>
      <c r="H377" s="12" t="s">
        <v>85</v>
      </c>
      <c r="I377" s="12" t="s">
        <v>44</v>
      </c>
      <c r="J377" s="12" t="s">
        <v>44</v>
      </c>
      <c r="K377" s="12" t="s">
        <v>2620</v>
      </c>
      <c r="L377" s="12" t="s">
        <v>2643</v>
      </c>
      <c r="M377" s="12" t="s">
        <v>354</v>
      </c>
      <c r="N377" s="13" t="s">
        <v>2644</v>
      </c>
      <c r="O377" s="62" t="s">
        <v>44</v>
      </c>
      <c r="P377" s="62" t="s">
        <v>2623</v>
      </c>
      <c r="Q377" s="62" t="s">
        <v>2624</v>
      </c>
      <c r="R377" s="15">
        <v>23400000</v>
      </c>
      <c r="S377" s="15">
        <v>23400000</v>
      </c>
      <c r="T377" s="66" t="s">
        <v>2625</v>
      </c>
      <c r="U377" s="62" t="s">
        <v>2557</v>
      </c>
      <c r="V377" s="62" t="s">
        <v>2557</v>
      </c>
      <c r="W377" s="67">
        <v>46050</v>
      </c>
      <c r="X377" s="67" t="s">
        <v>2640</v>
      </c>
      <c r="Y377" s="68">
        <v>46230</v>
      </c>
      <c r="Z377" s="68">
        <v>46230</v>
      </c>
      <c r="AA377" s="62">
        <v>40000826</v>
      </c>
      <c r="AB377" s="62" t="s">
        <v>47</v>
      </c>
      <c r="AC377" s="62" t="s">
        <v>44</v>
      </c>
      <c r="AD377" s="63" t="s">
        <v>2645</v>
      </c>
      <c r="AE377" s="41"/>
      <c r="AF377" s="41"/>
      <c r="AG377" s="42"/>
      <c r="AH377" s="42"/>
      <c r="AI377" s="42"/>
      <c r="AJ377" s="42"/>
      <c r="AK377" s="42"/>
    </row>
    <row r="378" spans="1:37" ht="51">
      <c r="A378" s="12">
        <v>389</v>
      </c>
      <c r="B378" s="65">
        <v>80807113</v>
      </c>
      <c r="C378" s="12" t="s">
        <v>2646</v>
      </c>
      <c r="D378" s="12" t="s">
        <v>33</v>
      </c>
      <c r="E378" s="12" t="s">
        <v>34</v>
      </c>
      <c r="F378" s="12" t="s">
        <v>1637</v>
      </c>
      <c r="G378" s="12" t="s">
        <v>102</v>
      </c>
      <c r="H378" s="12" t="s">
        <v>85</v>
      </c>
      <c r="I378" s="12" t="s">
        <v>44</v>
      </c>
      <c r="J378" s="12" t="s">
        <v>44</v>
      </c>
      <c r="K378" s="12" t="s">
        <v>2620</v>
      </c>
      <c r="L378" s="12" t="s">
        <v>2647</v>
      </c>
      <c r="M378" s="12" t="s">
        <v>354</v>
      </c>
      <c r="N378" s="13" t="s">
        <v>2648</v>
      </c>
      <c r="O378" s="62" t="s">
        <v>44</v>
      </c>
      <c r="P378" s="62" t="s">
        <v>2623</v>
      </c>
      <c r="Q378" s="62" t="s">
        <v>2624</v>
      </c>
      <c r="R378" s="15">
        <v>23400000</v>
      </c>
      <c r="S378" s="15">
        <v>23400000</v>
      </c>
      <c r="T378" s="66" t="s">
        <v>2649</v>
      </c>
      <c r="U378" s="62" t="s">
        <v>2557</v>
      </c>
      <c r="V378" s="62" t="s">
        <v>2557</v>
      </c>
      <c r="W378" s="67">
        <v>46050</v>
      </c>
      <c r="X378" s="67" t="s">
        <v>2640</v>
      </c>
      <c r="Y378" s="68">
        <v>46230</v>
      </c>
      <c r="Z378" s="68">
        <v>46230</v>
      </c>
      <c r="AA378" s="62">
        <v>40000526</v>
      </c>
      <c r="AB378" s="62" t="s">
        <v>47</v>
      </c>
      <c r="AC378" s="62" t="s">
        <v>44</v>
      </c>
      <c r="AD378" s="63" t="s">
        <v>2650</v>
      </c>
      <c r="AE378" s="41"/>
      <c r="AF378" s="41"/>
      <c r="AG378" s="42"/>
      <c r="AH378" s="42"/>
      <c r="AI378" s="42"/>
      <c r="AJ378" s="42"/>
      <c r="AK378" s="42"/>
    </row>
    <row r="379" spans="1:37" ht="89.25">
      <c r="A379" s="12">
        <v>390</v>
      </c>
      <c r="B379" s="65">
        <v>79652712</v>
      </c>
      <c r="C379" s="12" t="s">
        <v>2651</v>
      </c>
      <c r="D379" s="12" t="s">
        <v>33</v>
      </c>
      <c r="E379" s="12" t="s">
        <v>34</v>
      </c>
      <c r="F379" s="12" t="s">
        <v>1637</v>
      </c>
      <c r="G379" s="12" t="s">
        <v>1502</v>
      </c>
      <c r="H379" s="12" t="s">
        <v>37</v>
      </c>
      <c r="I379" s="12" t="s">
        <v>151</v>
      </c>
      <c r="J379" s="12" t="s">
        <v>2652</v>
      </c>
      <c r="K379" s="12" t="s">
        <v>2653</v>
      </c>
      <c r="L379" s="12" t="s">
        <v>2654</v>
      </c>
      <c r="M379" s="12" t="s">
        <v>184</v>
      </c>
      <c r="N379" s="13" t="s">
        <v>2655</v>
      </c>
      <c r="O379" s="62" t="s">
        <v>44</v>
      </c>
      <c r="P379" s="62" t="s">
        <v>2656</v>
      </c>
      <c r="Q379" s="62" t="s">
        <v>2657</v>
      </c>
      <c r="R379" s="15">
        <v>42000000</v>
      </c>
      <c r="S379" s="15">
        <v>42000000</v>
      </c>
      <c r="T379" s="66" t="s">
        <v>661</v>
      </c>
      <c r="U379" s="62" t="s">
        <v>2557</v>
      </c>
      <c r="V379" s="62" t="s">
        <v>2557</v>
      </c>
      <c r="W379" s="67">
        <v>46050</v>
      </c>
      <c r="X379" s="67" t="s">
        <v>2640</v>
      </c>
      <c r="Y379" s="68">
        <v>46230</v>
      </c>
      <c r="Z379" s="68">
        <v>46230</v>
      </c>
      <c r="AA379" s="62">
        <v>20005626</v>
      </c>
      <c r="AB379" s="62" t="s">
        <v>47</v>
      </c>
      <c r="AC379" s="62" t="s">
        <v>44</v>
      </c>
      <c r="AD379" s="63" t="s">
        <v>2658</v>
      </c>
      <c r="AE379" s="41"/>
      <c r="AF379" s="41"/>
      <c r="AG379" s="42"/>
      <c r="AH379" s="42"/>
      <c r="AI379" s="42"/>
      <c r="AJ379" s="42"/>
      <c r="AK379" s="42"/>
    </row>
    <row r="380" spans="1:37" ht="89.25">
      <c r="A380" s="12">
        <v>391</v>
      </c>
      <c r="B380" s="65">
        <v>52237277</v>
      </c>
      <c r="C380" s="12" t="s">
        <v>2659</v>
      </c>
      <c r="D380" s="12" t="s">
        <v>33</v>
      </c>
      <c r="E380" s="12" t="s">
        <v>34</v>
      </c>
      <c r="F380" s="12" t="s">
        <v>1637</v>
      </c>
      <c r="G380" s="12" t="s">
        <v>2660</v>
      </c>
      <c r="H380" s="12" t="s">
        <v>37</v>
      </c>
      <c r="I380" s="12" t="s">
        <v>38</v>
      </c>
      <c r="J380" s="12" t="s">
        <v>363</v>
      </c>
      <c r="K380" s="12" t="s">
        <v>2661</v>
      </c>
      <c r="L380" s="12" t="s">
        <v>2662</v>
      </c>
      <c r="M380" s="12" t="s">
        <v>184</v>
      </c>
      <c r="N380" s="13" t="s">
        <v>2663</v>
      </c>
      <c r="O380" s="62" t="s">
        <v>44</v>
      </c>
      <c r="P380" s="62" t="s">
        <v>1579</v>
      </c>
      <c r="Q380" s="62" t="s">
        <v>2664</v>
      </c>
      <c r="R380" s="15">
        <v>37800000</v>
      </c>
      <c r="S380" s="15">
        <v>37800000</v>
      </c>
      <c r="T380" s="66" t="s">
        <v>2665</v>
      </c>
      <c r="U380" s="62" t="s">
        <v>2557</v>
      </c>
      <c r="V380" s="62" t="s">
        <v>2557</v>
      </c>
      <c r="W380" s="67">
        <v>46050</v>
      </c>
      <c r="X380" s="67">
        <v>46050</v>
      </c>
      <c r="Y380" s="68">
        <v>46230</v>
      </c>
      <c r="Z380" s="68">
        <v>46230</v>
      </c>
      <c r="AA380" s="62">
        <v>20005426</v>
      </c>
      <c r="AB380" s="62" t="s">
        <v>47</v>
      </c>
      <c r="AC380" s="62" t="s">
        <v>44</v>
      </c>
      <c r="AD380" s="63" t="s">
        <v>2666</v>
      </c>
      <c r="AE380" s="41"/>
      <c r="AF380" s="41"/>
      <c r="AG380" s="42"/>
      <c r="AH380" s="42"/>
      <c r="AI380" s="42"/>
      <c r="AJ380" s="42"/>
      <c r="AK380" s="42"/>
    </row>
    <row r="381" spans="1:37" ht="153">
      <c r="A381" s="12">
        <v>392</v>
      </c>
      <c r="B381" s="65">
        <v>1067951763</v>
      </c>
      <c r="C381" s="12" t="s">
        <v>2667</v>
      </c>
      <c r="D381" s="12" t="s">
        <v>33</v>
      </c>
      <c r="E381" s="12" t="s">
        <v>1984</v>
      </c>
      <c r="F381" s="12" t="s">
        <v>1619</v>
      </c>
      <c r="G381" s="12" t="s">
        <v>36</v>
      </c>
      <c r="H381" s="12" t="s">
        <v>37</v>
      </c>
      <c r="I381" s="12" t="s">
        <v>38</v>
      </c>
      <c r="J381" s="12" t="s">
        <v>544</v>
      </c>
      <c r="K381" s="12" t="s">
        <v>2668</v>
      </c>
      <c r="L381" s="12" t="s">
        <v>2669</v>
      </c>
      <c r="M381" s="12" t="s">
        <v>752</v>
      </c>
      <c r="N381" s="13" t="s">
        <v>2670</v>
      </c>
      <c r="O381" s="62" t="s">
        <v>44</v>
      </c>
      <c r="P381" s="62" t="s">
        <v>1592</v>
      </c>
      <c r="Q381" s="62" t="s">
        <v>2671</v>
      </c>
      <c r="R381" s="15">
        <v>104500000</v>
      </c>
      <c r="S381" s="15">
        <v>104500000</v>
      </c>
      <c r="T381" s="66" t="s">
        <v>2672</v>
      </c>
      <c r="U381" s="62" t="s">
        <v>2611</v>
      </c>
      <c r="V381" s="62" t="s">
        <v>2611</v>
      </c>
      <c r="W381" s="67">
        <v>46048</v>
      </c>
      <c r="X381" s="67">
        <v>46048</v>
      </c>
      <c r="Y381" s="68">
        <v>46381</v>
      </c>
      <c r="Z381" s="68">
        <v>46381</v>
      </c>
      <c r="AA381" s="62">
        <v>54000726</v>
      </c>
      <c r="AB381" s="62" t="s">
        <v>47</v>
      </c>
      <c r="AC381" s="62" t="s">
        <v>44</v>
      </c>
      <c r="AD381" s="63" t="s">
        <v>2673</v>
      </c>
      <c r="AE381" s="41"/>
      <c r="AF381" s="41"/>
      <c r="AG381" s="42"/>
      <c r="AH381" s="42"/>
      <c r="AI381" s="42"/>
      <c r="AJ381" s="42"/>
      <c r="AK381" s="42"/>
    </row>
    <row r="382" spans="1:37" ht="63.75">
      <c r="A382" s="12">
        <v>393</v>
      </c>
      <c r="B382" s="65">
        <v>1045741061</v>
      </c>
      <c r="C382" s="12" t="s">
        <v>2674</v>
      </c>
      <c r="D382" s="12" t="s">
        <v>33</v>
      </c>
      <c r="E382" s="12" t="s">
        <v>1161</v>
      </c>
      <c r="F382" s="12" t="s">
        <v>1252</v>
      </c>
      <c r="G382" s="12" t="s">
        <v>295</v>
      </c>
      <c r="H382" s="12" t="s">
        <v>85</v>
      </c>
      <c r="I382" s="12" t="s">
        <v>44</v>
      </c>
      <c r="J382" s="12" t="s">
        <v>44</v>
      </c>
      <c r="K382" s="12" t="s">
        <v>2675</v>
      </c>
      <c r="L382" s="12" t="s">
        <v>2676</v>
      </c>
      <c r="M382" s="12" t="s">
        <v>375</v>
      </c>
      <c r="N382" s="13" t="s">
        <v>2677</v>
      </c>
      <c r="O382" s="62" t="s">
        <v>44</v>
      </c>
      <c r="P382" s="62" t="s">
        <v>2678</v>
      </c>
      <c r="Q382" s="62" t="s">
        <v>2679</v>
      </c>
      <c r="R382" s="15">
        <v>30891047</v>
      </c>
      <c r="S382" s="15">
        <v>30891047</v>
      </c>
      <c r="T382" s="66" t="s">
        <v>1215</v>
      </c>
      <c r="U382" s="62" t="s">
        <v>2611</v>
      </c>
      <c r="V382" s="62" t="s">
        <v>2611</v>
      </c>
      <c r="W382" s="67">
        <v>46048</v>
      </c>
      <c r="X382" s="67">
        <v>46048</v>
      </c>
      <c r="Y382" s="68">
        <v>46381</v>
      </c>
      <c r="Z382" s="68">
        <v>46381</v>
      </c>
      <c r="AA382" s="62">
        <v>80012526</v>
      </c>
      <c r="AB382" s="62" t="s">
        <v>47</v>
      </c>
      <c r="AC382" s="62" t="s">
        <v>44</v>
      </c>
      <c r="AD382" s="63" t="s">
        <v>2680</v>
      </c>
      <c r="AE382" s="41"/>
      <c r="AF382" s="41"/>
      <c r="AG382" s="42"/>
      <c r="AH382" s="42"/>
      <c r="AI382" s="42"/>
      <c r="AJ382" s="42"/>
      <c r="AK382" s="42"/>
    </row>
    <row r="383" spans="1:37" ht="51">
      <c r="A383" s="12">
        <v>394</v>
      </c>
      <c r="B383" s="65">
        <v>1053813473</v>
      </c>
      <c r="C383" s="12" t="s">
        <v>2681</v>
      </c>
      <c r="D383" s="12" t="s">
        <v>33</v>
      </c>
      <c r="E383" s="12" t="s">
        <v>1619</v>
      </c>
      <c r="F383" s="12" t="s">
        <v>1984</v>
      </c>
      <c r="G383" s="12" t="s">
        <v>36</v>
      </c>
      <c r="H383" s="12" t="s">
        <v>37</v>
      </c>
      <c r="I383" s="12" t="s">
        <v>38</v>
      </c>
      <c r="J383" s="12" t="s">
        <v>544</v>
      </c>
      <c r="K383" s="12" t="s">
        <v>2607</v>
      </c>
      <c r="L383" s="12" t="s">
        <v>2682</v>
      </c>
      <c r="M383" s="12" t="s">
        <v>1273</v>
      </c>
      <c r="N383" s="13" t="s">
        <v>2683</v>
      </c>
      <c r="O383" s="62" t="s">
        <v>44</v>
      </c>
      <c r="P383" s="62" t="s">
        <v>2637</v>
      </c>
      <c r="Q383" s="62" t="s">
        <v>2684</v>
      </c>
      <c r="R383" s="15">
        <v>66000000</v>
      </c>
      <c r="S383" s="15">
        <v>66000000</v>
      </c>
      <c r="T383" s="66" t="s">
        <v>2258</v>
      </c>
      <c r="U383" s="62" t="s">
        <v>2611</v>
      </c>
      <c r="V383" s="62" t="s">
        <v>2611</v>
      </c>
      <c r="W383" s="67">
        <v>46048</v>
      </c>
      <c r="X383" s="67">
        <v>46048</v>
      </c>
      <c r="Y383" s="68">
        <v>46381</v>
      </c>
      <c r="Z383" s="68">
        <v>46381</v>
      </c>
      <c r="AA383" s="62">
        <v>13001426</v>
      </c>
      <c r="AB383" s="62" t="s">
        <v>47</v>
      </c>
      <c r="AC383" s="62" t="s">
        <v>44</v>
      </c>
      <c r="AD383" s="63" t="s">
        <v>2685</v>
      </c>
      <c r="AE383" s="41"/>
      <c r="AF383" s="41"/>
      <c r="AG383" s="42"/>
      <c r="AH383" s="42"/>
      <c r="AI383" s="42"/>
      <c r="AJ383" s="42"/>
      <c r="AK383" s="42"/>
    </row>
    <row r="384" spans="1:37" ht="51">
      <c r="A384" s="12">
        <v>395</v>
      </c>
      <c r="B384" s="65">
        <v>1030632575</v>
      </c>
      <c r="C384" s="12" t="s">
        <v>2686</v>
      </c>
      <c r="D384" s="12" t="s">
        <v>33</v>
      </c>
      <c r="E384" s="12" t="s">
        <v>34</v>
      </c>
      <c r="F384" s="12" t="s">
        <v>1637</v>
      </c>
      <c r="G384" s="12" t="s">
        <v>2687</v>
      </c>
      <c r="H384" s="12" t="s">
        <v>37</v>
      </c>
      <c r="I384" s="12" t="s">
        <v>38</v>
      </c>
      <c r="J384" s="12" t="s">
        <v>2688</v>
      </c>
      <c r="K384" s="12" t="s">
        <v>2689</v>
      </c>
      <c r="L384" s="12" t="s">
        <v>2690</v>
      </c>
      <c r="M384" s="12" t="s">
        <v>354</v>
      </c>
      <c r="N384" s="13" t="s">
        <v>2691</v>
      </c>
      <c r="O384" s="62" t="s">
        <v>44</v>
      </c>
      <c r="P384" s="62" t="s">
        <v>1452</v>
      </c>
      <c r="Q384" s="62" t="s">
        <v>2692</v>
      </c>
      <c r="R384" s="15">
        <v>100100000</v>
      </c>
      <c r="S384" s="15">
        <v>100100000</v>
      </c>
      <c r="T384" s="66" t="s">
        <v>2693</v>
      </c>
      <c r="U384" s="62" t="s">
        <v>2611</v>
      </c>
      <c r="V384" s="62" t="s">
        <v>2611</v>
      </c>
      <c r="W384" s="67">
        <v>46055</v>
      </c>
      <c r="X384" s="67">
        <v>46055</v>
      </c>
      <c r="Y384" s="68">
        <v>46386</v>
      </c>
      <c r="Z384" s="68">
        <v>46386</v>
      </c>
      <c r="AA384" s="62">
        <v>40005026</v>
      </c>
      <c r="AB384" s="62" t="s">
        <v>247</v>
      </c>
      <c r="AC384" s="62" t="s">
        <v>832</v>
      </c>
      <c r="AD384" s="63" t="s">
        <v>2694</v>
      </c>
      <c r="AE384" s="41"/>
      <c r="AF384" s="41"/>
      <c r="AG384" s="42"/>
      <c r="AH384" s="42"/>
      <c r="AI384" s="42"/>
      <c r="AJ384" s="42"/>
      <c r="AK384" s="42"/>
    </row>
    <row r="385" spans="1:37" ht="51">
      <c r="A385" s="12">
        <v>396</v>
      </c>
      <c r="B385" s="65">
        <v>1010205970</v>
      </c>
      <c r="C385" s="12" t="s">
        <v>2695</v>
      </c>
      <c r="D385" s="12" t="s">
        <v>33</v>
      </c>
      <c r="E385" s="12" t="s">
        <v>34</v>
      </c>
      <c r="F385" s="12" t="s">
        <v>1637</v>
      </c>
      <c r="G385" s="12" t="s">
        <v>36</v>
      </c>
      <c r="H385" s="12" t="s">
        <v>37</v>
      </c>
      <c r="I385" s="12" t="s">
        <v>38</v>
      </c>
      <c r="J385" s="12" t="s">
        <v>2696</v>
      </c>
      <c r="K385" s="12" t="s">
        <v>2697</v>
      </c>
      <c r="L385" s="12" t="s">
        <v>2698</v>
      </c>
      <c r="M385" s="12" t="s">
        <v>991</v>
      </c>
      <c r="N385" s="13" t="s">
        <v>2699</v>
      </c>
      <c r="O385" s="62" t="s">
        <v>44</v>
      </c>
      <c r="P385" s="62" t="s">
        <v>1565</v>
      </c>
      <c r="Q385" s="62" t="s">
        <v>2700</v>
      </c>
      <c r="R385" s="15">
        <v>36711094</v>
      </c>
      <c r="S385" s="15">
        <v>36711094</v>
      </c>
      <c r="T385" s="66" t="s">
        <v>2701</v>
      </c>
      <c r="U385" s="62" t="s">
        <v>2529</v>
      </c>
      <c r="V385" s="62" t="s">
        <v>2529</v>
      </c>
      <c r="W385" s="67">
        <v>46059</v>
      </c>
      <c r="X385" s="67">
        <v>46059</v>
      </c>
      <c r="Y385" s="68">
        <v>46270</v>
      </c>
      <c r="Z385" s="68">
        <v>46270</v>
      </c>
      <c r="AA385" s="62">
        <v>17000426</v>
      </c>
      <c r="AB385" s="62" t="s">
        <v>47</v>
      </c>
      <c r="AC385" s="62" t="s">
        <v>44</v>
      </c>
      <c r="AD385" s="63" t="s">
        <v>2702</v>
      </c>
      <c r="AE385" s="41"/>
      <c r="AF385" s="41"/>
      <c r="AG385" s="42"/>
      <c r="AH385" s="42"/>
      <c r="AI385" s="42"/>
      <c r="AJ385" s="42"/>
      <c r="AK385" s="42"/>
    </row>
    <row r="386" spans="1:37" ht="102">
      <c r="A386" s="12">
        <v>397</v>
      </c>
      <c r="B386" s="65">
        <v>1013606793</v>
      </c>
      <c r="C386" s="12" t="s">
        <v>2703</v>
      </c>
      <c r="D386" s="12" t="s">
        <v>33</v>
      </c>
      <c r="E386" s="12" t="s">
        <v>34</v>
      </c>
      <c r="F386" s="12" t="s">
        <v>35</v>
      </c>
      <c r="G386" s="12" t="s">
        <v>566</v>
      </c>
      <c r="H386" s="12" t="s">
        <v>37</v>
      </c>
      <c r="I386" s="12" t="s">
        <v>38</v>
      </c>
      <c r="J386" s="12" t="s">
        <v>2704</v>
      </c>
      <c r="K386" s="12" t="s">
        <v>2661</v>
      </c>
      <c r="L386" s="12" t="s">
        <v>2705</v>
      </c>
      <c r="M386" s="12" t="s">
        <v>694</v>
      </c>
      <c r="N386" s="13" t="s">
        <v>2706</v>
      </c>
      <c r="O386" s="62" t="s">
        <v>44</v>
      </c>
      <c r="P386" s="62" t="s">
        <v>1579</v>
      </c>
      <c r="Q386" s="62" t="s">
        <v>2707</v>
      </c>
      <c r="R386" s="15">
        <v>74708700</v>
      </c>
      <c r="S386" s="15">
        <v>74708700</v>
      </c>
      <c r="T386" s="66" t="s">
        <v>2708</v>
      </c>
      <c r="U386" s="62" t="s">
        <v>2611</v>
      </c>
      <c r="V386" s="62" t="s">
        <v>2611</v>
      </c>
      <c r="W386" s="67">
        <v>46048</v>
      </c>
      <c r="X386" s="67">
        <v>46048</v>
      </c>
      <c r="Y386" s="68">
        <v>46381</v>
      </c>
      <c r="Z386" s="68">
        <v>46381</v>
      </c>
      <c r="AA386" s="62">
        <v>15000826</v>
      </c>
      <c r="AB386" s="62" t="s">
        <v>247</v>
      </c>
      <c r="AC386" s="62" t="s">
        <v>248</v>
      </c>
      <c r="AD386" s="63" t="s">
        <v>2709</v>
      </c>
      <c r="AE386" s="41"/>
      <c r="AF386" s="41"/>
      <c r="AG386" s="42"/>
      <c r="AH386" s="42"/>
      <c r="AI386" s="42"/>
      <c r="AJ386" s="42"/>
      <c r="AK386" s="42"/>
    </row>
    <row r="387" spans="1:37" ht="51">
      <c r="A387" s="12">
        <v>398</v>
      </c>
      <c r="B387" s="65">
        <v>80828169</v>
      </c>
      <c r="C387" s="12" t="s">
        <v>2710</v>
      </c>
      <c r="D387" s="12" t="s">
        <v>33</v>
      </c>
      <c r="E387" s="12" t="s">
        <v>34</v>
      </c>
      <c r="F387" s="12" t="s">
        <v>1637</v>
      </c>
      <c r="G387" s="12" t="s">
        <v>2711</v>
      </c>
      <c r="H387" s="12" t="s">
        <v>85</v>
      </c>
      <c r="I387" s="12" t="s">
        <v>44</v>
      </c>
      <c r="J387" s="12" t="s">
        <v>44</v>
      </c>
      <c r="K387" s="12" t="s">
        <v>2668</v>
      </c>
      <c r="L387" s="12" t="s">
        <v>2712</v>
      </c>
      <c r="M387" s="12" t="s">
        <v>389</v>
      </c>
      <c r="N387" s="13" t="s">
        <v>2713</v>
      </c>
      <c r="O387" s="62" t="s">
        <v>44</v>
      </c>
      <c r="P387" s="62" t="s">
        <v>2656</v>
      </c>
      <c r="Q387" s="62" t="s">
        <v>2714</v>
      </c>
      <c r="R387" s="15">
        <v>50311359</v>
      </c>
      <c r="S387" s="15">
        <v>50311359</v>
      </c>
      <c r="T387" s="66" t="s">
        <v>1782</v>
      </c>
      <c r="U387" s="62" t="s">
        <v>2529</v>
      </c>
      <c r="V387" s="62" t="s">
        <v>2529</v>
      </c>
      <c r="W387" s="67">
        <v>46049</v>
      </c>
      <c r="X387" s="67">
        <v>46049</v>
      </c>
      <c r="Y387" s="68">
        <v>46260</v>
      </c>
      <c r="Z387" s="68">
        <v>46260</v>
      </c>
      <c r="AA387" s="62">
        <v>16005926</v>
      </c>
      <c r="AB387" s="62" t="s">
        <v>247</v>
      </c>
      <c r="AC387" s="62" t="s">
        <v>392</v>
      </c>
      <c r="AD387" s="63" t="s">
        <v>2715</v>
      </c>
      <c r="AE387" s="41"/>
      <c r="AF387" s="41"/>
      <c r="AG387" s="42"/>
      <c r="AH387" s="42"/>
      <c r="AI387" s="42"/>
      <c r="AJ387" s="42"/>
      <c r="AK387" s="42"/>
    </row>
    <row r="388" spans="1:37" ht="63.75">
      <c r="A388" s="12">
        <v>399</v>
      </c>
      <c r="B388" s="65">
        <v>72004133</v>
      </c>
      <c r="C388" s="12" t="s">
        <v>2716</v>
      </c>
      <c r="D388" s="12" t="s">
        <v>33</v>
      </c>
      <c r="E388" s="12" t="s">
        <v>1161</v>
      </c>
      <c r="F388" s="12" t="s">
        <v>1252</v>
      </c>
      <c r="G388" s="12" t="s">
        <v>2717</v>
      </c>
      <c r="H388" s="12" t="s">
        <v>85</v>
      </c>
      <c r="I388" s="12" t="s">
        <v>44</v>
      </c>
      <c r="J388" s="12" t="s">
        <v>44</v>
      </c>
      <c r="K388" s="12" t="s">
        <v>2718</v>
      </c>
      <c r="L388" s="12" t="s">
        <v>2676</v>
      </c>
      <c r="M388" s="12" t="s">
        <v>375</v>
      </c>
      <c r="N388" s="13" t="s">
        <v>2719</v>
      </c>
      <c r="O388" s="62" t="s">
        <v>44</v>
      </c>
      <c r="P388" s="62" t="s">
        <v>2678</v>
      </c>
      <c r="Q388" s="62" t="s">
        <v>2679</v>
      </c>
      <c r="R388" s="15">
        <v>30891047</v>
      </c>
      <c r="S388" s="15">
        <v>30891047</v>
      </c>
      <c r="T388" s="66" t="s">
        <v>1215</v>
      </c>
      <c r="U388" s="62" t="s">
        <v>2611</v>
      </c>
      <c r="V388" s="62" t="s">
        <v>2611</v>
      </c>
      <c r="W388" s="67">
        <v>46046</v>
      </c>
      <c r="X388" s="67">
        <v>46046</v>
      </c>
      <c r="Y388" s="68">
        <v>46379</v>
      </c>
      <c r="Z388" s="68">
        <v>46379</v>
      </c>
      <c r="AA388" s="62">
        <v>80012726</v>
      </c>
      <c r="AB388" s="62" t="s">
        <v>47</v>
      </c>
      <c r="AC388" s="62" t="s">
        <v>44</v>
      </c>
      <c r="AD388" s="63" t="s">
        <v>2720</v>
      </c>
      <c r="AE388" s="41"/>
      <c r="AF388" s="41"/>
      <c r="AG388" s="42"/>
      <c r="AH388" s="42"/>
      <c r="AI388" s="42"/>
      <c r="AJ388" s="42"/>
      <c r="AK388" s="42"/>
    </row>
    <row r="389" spans="1:37" ht="51">
      <c r="A389" s="12">
        <v>400</v>
      </c>
      <c r="B389" s="65">
        <v>1098693525</v>
      </c>
      <c r="C389" s="12" t="s">
        <v>2721</v>
      </c>
      <c r="D389" s="12" t="s">
        <v>33</v>
      </c>
      <c r="E389" s="12" t="s">
        <v>1153</v>
      </c>
      <c r="F389" s="12" t="s">
        <v>1154</v>
      </c>
      <c r="G389" s="12" t="s">
        <v>36</v>
      </c>
      <c r="H389" s="12" t="s">
        <v>85</v>
      </c>
      <c r="I389" s="12" t="s">
        <v>44</v>
      </c>
      <c r="J389" s="12" t="s">
        <v>44</v>
      </c>
      <c r="K389" s="12" t="s">
        <v>2722</v>
      </c>
      <c r="L389" s="12" t="s">
        <v>2723</v>
      </c>
      <c r="M389" s="12" t="s">
        <v>375</v>
      </c>
      <c r="N389" s="13" t="s">
        <v>2724</v>
      </c>
      <c r="O389" s="62" t="s">
        <v>44</v>
      </c>
      <c r="P389" s="62" t="s">
        <v>2725</v>
      </c>
      <c r="Q389" s="62" t="s">
        <v>2726</v>
      </c>
      <c r="R389" s="15">
        <v>37786203</v>
      </c>
      <c r="S389" s="15">
        <v>37786203</v>
      </c>
      <c r="T389" s="66" t="s">
        <v>2727</v>
      </c>
      <c r="U389" s="62" t="s">
        <v>2728</v>
      </c>
      <c r="V389" s="62" t="s">
        <v>2728</v>
      </c>
      <c r="W389" s="67">
        <v>46049</v>
      </c>
      <c r="X389" s="67">
        <v>46049</v>
      </c>
      <c r="Y389" s="68">
        <v>46321</v>
      </c>
      <c r="Z389" s="68">
        <v>46321</v>
      </c>
      <c r="AA389" s="62">
        <v>80017326</v>
      </c>
      <c r="AB389" s="62" t="s">
        <v>47</v>
      </c>
      <c r="AC389" s="62" t="s">
        <v>44</v>
      </c>
      <c r="AD389" s="63" t="s">
        <v>2729</v>
      </c>
      <c r="AE389" s="41"/>
      <c r="AF389" s="41"/>
      <c r="AG389" s="42"/>
      <c r="AH389" s="42"/>
      <c r="AI389" s="42"/>
      <c r="AJ389" s="42"/>
      <c r="AK389" s="42"/>
    </row>
    <row r="390" spans="1:37" ht="51">
      <c r="A390" s="12">
        <v>401</v>
      </c>
      <c r="B390" s="65">
        <v>74183748</v>
      </c>
      <c r="C390" s="12" t="s">
        <v>2730</v>
      </c>
      <c r="D390" s="12" t="s">
        <v>33</v>
      </c>
      <c r="E390" s="12" t="s">
        <v>1244</v>
      </c>
      <c r="F390" s="12" t="s">
        <v>1245</v>
      </c>
      <c r="G390" s="12" t="s">
        <v>102</v>
      </c>
      <c r="H390" s="12" t="s">
        <v>37</v>
      </c>
      <c r="I390" s="12" t="s">
        <v>38</v>
      </c>
      <c r="J390" s="12" t="s">
        <v>544</v>
      </c>
      <c r="K390" s="12" t="s">
        <v>2731</v>
      </c>
      <c r="L390" s="12" t="s">
        <v>2732</v>
      </c>
      <c r="M390" s="12" t="s">
        <v>1273</v>
      </c>
      <c r="N390" s="13" t="s">
        <v>2733</v>
      </c>
      <c r="O390" s="62" t="s">
        <v>44</v>
      </c>
      <c r="P390" s="62" t="s">
        <v>2734</v>
      </c>
      <c r="Q390" s="62" t="s">
        <v>2735</v>
      </c>
      <c r="R390" s="15">
        <v>90420000</v>
      </c>
      <c r="S390" s="15">
        <v>90420000</v>
      </c>
      <c r="T390" s="66" t="s">
        <v>2211</v>
      </c>
      <c r="U390" s="62" t="s">
        <v>2611</v>
      </c>
      <c r="V390" s="62" t="s">
        <v>2611</v>
      </c>
      <c r="W390" s="67">
        <v>46049</v>
      </c>
      <c r="X390" s="67">
        <v>46049</v>
      </c>
      <c r="Y390" s="68">
        <v>46382</v>
      </c>
      <c r="Z390" s="68">
        <v>46382</v>
      </c>
      <c r="AA390" s="62">
        <v>13002026</v>
      </c>
      <c r="AB390" s="62" t="s">
        <v>47</v>
      </c>
      <c r="AC390" s="62" t="s">
        <v>44</v>
      </c>
      <c r="AD390" s="63" t="s">
        <v>2736</v>
      </c>
      <c r="AE390" s="41"/>
      <c r="AF390" s="41"/>
      <c r="AG390" s="42"/>
      <c r="AH390" s="42"/>
      <c r="AI390" s="42"/>
      <c r="AJ390" s="42"/>
      <c r="AK390" s="42"/>
    </row>
    <row r="391" spans="1:37" ht="102">
      <c r="A391" s="12">
        <v>402</v>
      </c>
      <c r="B391" s="12">
        <v>1022447372</v>
      </c>
      <c r="C391" s="12" t="s">
        <v>2737</v>
      </c>
      <c r="D391" s="12" t="s">
        <v>33</v>
      </c>
      <c r="E391" s="12" t="s">
        <v>34</v>
      </c>
      <c r="F391" s="12" t="s">
        <v>1637</v>
      </c>
      <c r="G391" s="12" t="s">
        <v>1397</v>
      </c>
      <c r="H391" s="12" t="s">
        <v>85</v>
      </c>
      <c r="I391" s="12" t="s">
        <v>44</v>
      </c>
      <c r="J391" s="12" t="s">
        <v>44</v>
      </c>
      <c r="K391" s="12" t="s">
        <v>2607</v>
      </c>
      <c r="L391" s="12" t="s">
        <v>2738</v>
      </c>
      <c r="M391" s="12" t="s">
        <v>375</v>
      </c>
      <c r="N391" s="9" t="s">
        <v>2739</v>
      </c>
      <c r="O391" s="62" t="s">
        <v>44</v>
      </c>
      <c r="P391" s="62" t="s">
        <v>1571</v>
      </c>
      <c r="Q391" s="62" t="s">
        <v>2610</v>
      </c>
      <c r="R391" s="15">
        <v>49947062</v>
      </c>
      <c r="S391" s="15">
        <v>49947062</v>
      </c>
      <c r="T391" s="66" t="s">
        <v>1200</v>
      </c>
      <c r="U391" s="62" t="s">
        <v>2611</v>
      </c>
      <c r="V391" s="62" t="s">
        <v>2611</v>
      </c>
      <c r="W391" s="67">
        <v>46058</v>
      </c>
      <c r="X391" s="67">
        <v>46058</v>
      </c>
      <c r="Y391" s="68">
        <v>46387</v>
      </c>
      <c r="Z391" s="68">
        <v>46387</v>
      </c>
      <c r="AA391" s="62">
        <v>80010026</v>
      </c>
      <c r="AB391" s="62" t="s">
        <v>47</v>
      </c>
      <c r="AC391" s="62" t="s">
        <v>44</v>
      </c>
      <c r="AD391" s="63" t="s">
        <v>2740</v>
      </c>
      <c r="AE391" s="43" t="s">
        <v>164</v>
      </c>
      <c r="AF391" s="43" t="s">
        <v>2741</v>
      </c>
      <c r="AG391" s="42"/>
      <c r="AH391" s="42"/>
      <c r="AI391" s="42"/>
      <c r="AJ391" s="42"/>
      <c r="AK391" s="42"/>
    </row>
    <row r="392" spans="1:37" ht="153">
      <c r="A392" s="12">
        <v>403</v>
      </c>
      <c r="B392" s="65">
        <v>3251891</v>
      </c>
      <c r="C392" s="12" t="s">
        <v>2742</v>
      </c>
      <c r="D392" s="12" t="s">
        <v>33</v>
      </c>
      <c r="E392" s="12" t="s">
        <v>34</v>
      </c>
      <c r="F392" s="12" t="s">
        <v>1637</v>
      </c>
      <c r="G392" s="12" t="s">
        <v>521</v>
      </c>
      <c r="H392" s="12" t="s">
        <v>37</v>
      </c>
      <c r="I392" s="12" t="s">
        <v>151</v>
      </c>
      <c r="J392" s="12" t="s">
        <v>2743</v>
      </c>
      <c r="K392" s="12" t="s">
        <v>2744</v>
      </c>
      <c r="L392" s="12" t="s">
        <v>2745</v>
      </c>
      <c r="M392" s="12" t="s">
        <v>389</v>
      </c>
      <c r="N392" s="13" t="s">
        <v>2746</v>
      </c>
      <c r="O392" s="62" t="s">
        <v>44</v>
      </c>
      <c r="P392" s="62" t="s">
        <v>2747</v>
      </c>
      <c r="Q392" s="62" t="s">
        <v>1690</v>
      </c>
      <c r="R392" s="15">
        <v>84000000</v>
      </c>
      <c r="S392" s="15">
        <v>84000000</v>
      </c>
      <c r="T392" s="66" t="s">
        <v>1691</v>
      </c>
      <c r="U392" s="62" t="s">
        <v>2529</v>
      </c>
      <c r="V392" s="62" t="s">
        <v>2529</v>
      </c>
      <c r="W392" s="67">
        <v>46055</v>
      </c>
      <c r="X392" s="67">
        <v>46055</v>
      </c>
      <c r="Y392" s="68">
        <v>46266</v>
      </c>
      <c r="Z392" s="68">
        <v>46266</v>
      </c>
      <c r="AA392" s="62">
        <v>16004326</v>
      </c>
      <c r="AB392" s="62" t="s">
        <v>247</v>
      </c>
      <c r="AC392" s="62" t="s">
        <v>392</v>
      </c>
      <c r="AD392" s="63" t="s">
        <v>2748</v>
      </c>
      <c r="AE392" s="41"/>
      <c r="AF392" s="41"/>
      <c r="AG392" s="42"/>
      <c r="AH392" s="42"/>
      <c r="AI392" s="42"/>
      <c r="AJ392" s="42"/>
      <c r="AK392" s="42"/>
    </row>
    <row r="393" spans="1:37" ht="63.75">
      <c r="A393" s="12">
        <v>404</v>
      </c>
      <c r="B393" s="65">
        <v>8602544</v>
      </c>
      <c r="C393" s="12" t="s">
        <v>2749</v>
      </c>
      <c r="D393" s="12" t="s">
        <v>33</v>
      </c>
      <c r="E393" s="12" t="s">
        <v>1161</v>
      </c>
      <c r="F393" s="12" t="s">
        <v>2750</v>
      </c>
      <c r="G393" s="12" t="s">
        <v>295</v>
      </c>
      <c r="H393" s="12" t="s">
        <v>85</v>
      </c>
      <c r="I393" s="12" t="s">
        <v>44</v>
      </c>
      <c r="J393" s="12" t="s">
        <v>44</v>
      </c>
      <c r="K393" s="12" t="s">
        <v>2718</v>
      </c>
      <c r="L393" s="12" t="s">
        <v>2676</v>
      </c>
      <c r="M393" s="12" t="s">
        <v>375</v>
      </c>
      <c r="N393" s="13" t="s">
        <v>2751</v>
      </c>
      <c r="O393" s="62" t="s">
        <v>44</v>
      </c>
      <c r="P393" s="62" t="s">
        <v>2678</v>
      </c>
      <c r="Q393" s="62" t="s">
        <v>2679</v>
      </c>
      <c r="R393" s="15">
        <v>30891047</v>
      </c>
      <c r="S393" s="15">
        <v>30891047</v>
      </c>
      <c r="T393" s="66" t="s">
        <v>1215</v>
      </c>
      <c r="U393" s="62" t="s">
        <v>2611</v>
      </c>
      <c r="V393" s="62" t="s">
        <v>2611</v>
      </c>
      <c r="W393" s="67">
        <v>46046</v>
      </c>
      <c r="X393" s="67">
        <v>46046</v>
      </c>
      <c r="Y393" s="68">
        <v>46379</v>
      </c>
      <c r="Z393" s="68">
        <v>46379</v>
      </c>
      <c r="AA393" s="62">
        <v>80012426</v>
      </c>
      <c r="AB393" s="62" t="s">
        <v>47</v>
      </c>
      <c r="AC393" s="62" t="s">
        <v>44</v>
      </c>
      <c r="AD393" s="63" t="s">
        <v>2752</v>
      </c>
      <c r="AE393" s="41"/>
      <c r="AF393" s="41"/>
      <c r="AG393" s="42"/>
      <c r="AH393" s="42"/>
      <c r="AI393" s="42"/>
      <c r="AJ393" s="42"/>
      <c r="AK393" s="42"/>
    </row>
    <row r="394" spans="1:37" ht="153">
      <c r="A394" s="12">
        <v>405</v>
      </c>
      <c r="B394" s="65">
        <v>80425396</v>
      </c>
      <c r="C394" s="12" t="s">
        <v>2753</v>
      </c>
      <c r="D394" s="12" t="s">
        <v>33</v>
      </c>
      <c r="E394" s="12" t="s">
        <v>34</v>
      </c>
      <c r="F394" s="12" t="s">
        <v>1637</v>
      </c>
      <c r="G394" s="12" t="s">
        <v>521</v>
      </c>
      <c r="H394" s="12" t="s">
        <v>37</v>
      </c>
      <c r="I394" s="12" t="s">
        <v>38</v>
      </c>
      <c r="J394" s="12" t="s">
        <v>2754</v>
      </c>
      <c r="K394" s="12" t="s">
        <v>2744</v>
      </c>
      <c r="L394" s="12" t="s">
        <v>2755</v>
      </c>
      <c r="M394" s="12" t="s">
        <v>389</v>
      </c>
      <c r="N394" s="13" t="s">
        <v>2756</v>
      </c>
      <c r="O394" s="62" t="s">
        <v>44</v>
      </c>
      <c r="P394" s="62" t="s">
        <v>2747</v>
      </c>
      <c r="Q394" s="62" t="s">
        <v>1690</v>
      </c>
      <c r="R394" s="15">
        <v>84000000</v>
      </c>
      <c r="S394" s="15">
        <v>84000000</v>
      </c>
      <c r="T394" s="66" t="s">
        <v>1691</v>
      </c>
      <c r="U394" s="62" t="s">
        <v>2529</v>
      </c>
      <c r="V394" s="62" t="s">
        <v>2529</v>
      </c>
      <c r="W394" s="67">
        <v>46050</v>
      </c>
      <c r="X394" s="67">
        <v>46050</v>
      </c>
      <c r="Y394" s="68">
        <v>46261</v>
      </c>
      <c r="Z394" s="68">
        <v>46261</v>
      </c>
      <c r="AA394" s="62">
        <v>16002426</v>
      </c>
      <c r="AB394" s="62" t="s">
        <v>247</v>
      </c>
      <c r="AC394" s="62" t="s">
        <v>392</v>
      </c>
      <c r="AD394" s="63" t="s">
        <v>2757</v>
      </c>
      <c r="AE394" s="41"/>
      <c r="AF394" s="41"/>
      <c r="AG394" s="42"/>
      <c r="AH394" s="42"/>
      <c r="AI394" s="42"/>
      <c r="AJ394" s="42"/>
      <c r="AK394" s="42"/>
    </row>
    <row r="395" spans="1:37" ht="178.5">
      <c r="A395" s="12">
        <v>406</v>
      </c>
      <c r="B395" s="65">
        <v>45537683</v>
      </c>
      <c r="C395" s="12" t="s">
        <v>2758</v>
      </c>
      <c r="D395" s="12" t="s">
        <v>33</v>
      </c>
      <c r="E395" s="12" t="s">
        <v>2056</v>
      </c>
      <c r="F395" s="12" t="s">
        <v>2759</v>
      </c>
      <c r="G395" s="12" t="s">
        <v>867</v>
      </c>
      <c r="H395" s="12" t="s">
        <v>85</v>
      </c>
      <c r="I395" s="12" t="s">
        <v>44</v>
      </c>
      <c r="J395" s="12" t="s">
        <v>44</v>
      </c>
      <c r="K395" s="12" t="s">
        <v>2697</v>
      </c>
      <c r="L395" s="12" t="s">
        <v>2760</v>
      </c>
      <c r="M395" s="12" t="s">
        <v>375</v>
      </c>
      <c r="N395" s="13" t="s">
        <v>2761</v>
      </c>
      <c r="O395" s="62" t="s">
        <v>44</v>
      </c>
      <c r="P395" s="62" t="s">
        <v>1565</v>
      </c>
      <c r="Q395" s="62" t="s">
        <v>2762</v>
      </c>
      <c r="R395" s="15">
        <v>56008601</v>
      </c>
      <c r="S395" s="15">
        <v>56008601</v>
      </c>
      <c r="T395" s="66" t="s">
        <v>1438</v>
      </c>
      <c r="U395" s="62" t="s">
        <v>2611</v>
      </c>
      <c r="V395" s="62" t="s">
        <v>2611</v>
      </c>
      <c r="W395" s="67">
        <v>46046</v>
      </c>
      <c r="X395" s="67">
        <v>46050</v>
      </c>
      <c r="Y395" s="68">
        <v>46378</v>
      </c>
      <c r="Z395" s="68">
        <v>46378</v>
      </c>
      <c r="AA395" s="62">
        <v>80005226</v>
      </c>
      <c r="AB395" s="62" t="s">
        <v>247</v>
      </c>
      <c r="AC395" s="62" t="s">
        <v>248</v>
      </c>
      <c r="AD395" s="63" t="s">
        <v>2763</v>
      </c>
      <c r="AE395" s="41"/>
      <c r="AF395" s="41"/>
      <c r="AG395" s="42"/>
      <c r="AH395" s="42"/>
      <c r="AI395" s="42"/>
      <c r="AJ395" s="42"/>
      <c r="AK395" s="42"/>
    </row>
    <row r="396" spans="1:37" ht="51">
      <c r="A396" s="12">
        <v>407</v>
      </c>
      <c r="B396" s="65">
        <v>85470923</v>
      </c>
      <c r="C396" s="12" t="s">
        <v>2764</v>
      </c>
      <c r="D396" s="12" t="s">
        <v>33</v>
      </c>
      <c r="E396" s="12" t="s">
        <v>1226</v>
      </c>
      <c r="F396" s="12" t="s">
        <v>1601</v>
      </c>
      <c r="G396" s="12" t="s">
        <v>521</v>
      </c>
      <c r="H396" s="12" t="s">
        <v>85</v>
      </c>
      <c r="I396" s="12" t="s">
        <v>44</v>
      </c>
      <c r="J396" s="12" t="s">
        <v>44</v>
      </c>
      <c r="K396" s="12" t="s">
        <v>2731</v>
      </c>
      <c r="L396" s="12" t="s">
        <v>2765</v>
      </c>
      <c r="M396" s="12" t="s">
        <v>389</v>
      </c>
      <c r="N396" s="13" t="s">
        <v>2766</v>
      </c>
      <c r="O396" s="62" t="s">
        <v>44</v>
      </c>
      <c r="P396" s="62" t="s">
        <v>2767</v>
      </c>
      <c r="Q396" s="62" t="s">
        <v>2768</v>
      </c>
      <c r="R396" s="15">
        <v>159500000</v>
      </c>
      <c r="S396" s="15">
        <v>159500000</v>
      </c>
      <c r="T396" s="66" t="s">
        <v>2769</v>
      </c>
      <c r="U396" s="62" t="s">
        <v>2611</v>
      </c>
      <c r="V396" s="62" t="s">
        <v>2611</v>
      </c>
      <c r="W396" s="67">
        <v>46050</v>
      </c>
      <c r="X396" s="67">
        <v>46050</v>
      </c>
      <c r="Y396" s="68">
        <v>46383</v>
      </c>
      <c r="Z396" s="68">
        <v>46383</v>
      </c>
      <c r="AA396" s="62">
        <v>16005826</v>
      </c>
      <c r="AB396" s="62" t="s">
        <v>247</v>
      </c>
      <c r="AC396" s="62" t="s">
        <v>392</v>
      </c>
      <c r="AD396" s="63" t="s">
        <v>2770</v>
      </c>
      <c r="AE396" s="41"/>
      <c r="AF396" s="41"/>
      <c r="AG396" s="42"/>
      <c r="AH396" s="42"/>
      <c r="AI396" s="42"/>
      <c r="AJ396" s="42"/>
      <c r="AK396" s="42"/>
    </row>
    <row r="397" spans="1:37" ht="51">
      <c r="A397" s="12">
        <v>408</v>
      </c>
      <c r="B397" s="65">
        <v>1016046331</v>
      </c>
      <c r="C397" s="12" t="s">
        <v>2771</v>
      </c>
      <c r="D397" s="12" t="s">
        <v>33</v>
      </c>
      <c r="E397" s="12" t="s">
        <v>67</v>
      </c>
      <c r="F397" s="12" t="s">
        <v>68</v>
      </c>
      <c r="G397" s="12" t="s">
        <v>36</v>
      </c>
      <c r="H397" s="12" t="s">
        <v>85</v>
      </c>
      <c r="I397" s="12" t="s">
        <v>44</v>
      </c>
      <c r="J397" s="12" t="s">
        <v>44</v>
      </c>
      <c r="K397" s="12" t="s">
        <v>2607</v>
      </c>
      <c r="L397" s="12" t="s">
        <v>2682</v>
      </c>
      <c r="M397" s="12" t="s">
        <v>1273</v>
      </c>
      <c r="N397" s="13" t="s">
        <v>2772</v>
      </c>
      <c r="O397" s="62" t="s">
        <v>44</v>
      </c>
      <c r="P397" s="62" t="s">
        <v>2637</v>
      </c>
      <c r="Q397" s="62" t="s">
        <v>2773</v>
      </c>
      <c r="R397" s="15">
        <v>66000000</v>
      </c>
      <c r="S397" s="15">
        <v>66000000</v>
      </c>
      <c r="T397" s="66" t="s">
        <v>2258</v>
      </c>
      <c r="U397" s="62" t="s">
        <v>2611</v>
      </c>
      <c r="V397" s="62" t="s">
        <v>2611</v>
      </c>
      <c r="W397" s="67">
        <v>46048</v>
      </c>
      <c r="X397" s="67">
        <v>46048</v>
      </c>
      <c r="Y397" s="68">
        <v>46381</v>
      </c>
      <c r="Z397" s="68">
        <v>46381</v>
      </c>
      <c r="AA397" s="62">
        <v>13001626</v>
      </c>
      <c r="AB397" s="62" t="s">
        <v>47</v>
      </c>
      <c r="AC397" s="62" t="s">
        <v>44</v>
      </c>
      <c r="AD397" s="63" t="s">
        <v>2774</v>
      </c>
      <c r="AE397" s="41"/>
      <c r="AF397" s="41"/>
      <c r="AG397" s="42"/>
      <c r="AH397" s="42"/>
      <c r="AI397" s="42"/>
      <c r="AJ397" s="42"/>
      <c r="AK397" s="42"/>
    </row>
    <row r="398" spans="1:37" ht="51">
      <c r="A398" s="12">
        <v>409</v>
      </c>
      <c r="B398" s="65">
        <v>1117500036</v>
      </c>
      <c r="C398" s="12" t="s">
        <v>2775</v>
      </c>
      <c r="D398" s="12" t="s">
        <v>33</v>
      </c>
      <c r="E398" s="12" t="s">
        <v>2338</v>
      </c>
      <c r="F398" s="12" t="s">
        <v>2339</v>
      </c>
      <c r="G398" s="12" t="s">
        <v>36</v>
      </c>
      <c r="H398" s="12" t="s">
        <v>37</v>
      </c>
      <c r="I398" s="12" t="s">
        <v>38</v>
      </c>
      <c r="J398" s="12" t="s">
        <v>544</v>
      </c>
      <c r="K398" s="12" t="s">
        <v>2614</v>
      </c>
      <c r="L398" s="12" t="s">
        <v>2776</v>
      </c>
      <c r="M398" s="12" t="s">
        <v>354</v>
      </c>
      <c r="N398" s="25" t="s">
        <v>2777</v>
      </c>
      <c r="O398" s="62" t="s">
        <v>44</v>
      </c>
      <c r="P398" s="62" t="s">
        <v>1452</v>
      </c>
      <c r="Q398" s="62" t="s">
        <v>2778</v>
      </c>
      <c r="R398" s="15">
        <v>56466810</v>
      </c>
      <c r="S398" s="15">
        <v>56466810</v>
      </c>
      <c r="T398" s="66">
        <v>9411135</v>
      </c>
      <c r="U398" s="62" t="s">
        <v>2779</v>
      </c>
      <c r="V398" s="62" t="s">
        <v>2779</v>
      </c>
      <c r="W398" s="67">
        <v>46049</v>
      </c>
      <c r="X398" s="67">
        <v>46049</v>
      </c>
      <c r="Y398" s="68">
        <v>46229</v>
      </c>
      <c r="Z398" s="68">
        <v>46229</v>
      </c>
      <c r="AA398" s="62">
        <v>40007426</v>
      </c>
      <c r="AB398" s="62" t="s">
        <v>247</v>
      </c>
      <c r="AC398" s="62" t="s">
        <v>1482</v>
      </c>
      <c r="AD398" s="63" t="s">
        <v>2780</v>
      </c>
      <c r="AE398" s="41"/>
      <c r="AF398" s="41"/>
      <c r="AG398" s="42"/>
      <c r="AH398" s="42"/>
      <c r="AI398" s="42"/>
      <c r="AJ398" s="42"/>
      <c r="AK398" s="42"/>
    </row>
    <row r="399" spans="1:37" ht="38.25">
      <c r="A399" s="12">
        <v>410</v>
      </c>
      <c r="B399" s="65">
        <v>53165748</v>
      </c>
      <c r="C399" s="12" t="s">
        <v>2781</v>
      </c>
      <c r="D399" s="12" t="s">
        <v>33</v>
      </c>
      <c r="E399" s="12" t="s">
        <v>2782</v>
      </c>
      <c r="F399" s="12" t="s">
        <v>238</v>
      </c>
      <c r="G399" s="12" t="s">
        <v>158</v>
      </c>
      <c r="H399" s="12" t="s">
        <v>37</v>
      </c>
      <c r="I399" s="12" t="s">
        <v>38</v>
      </c>
      <c r="J399" s="12" t="s">
        <v>2783</v>
      </c>
      <c r="K399" s="12" t="s">
        <v>2614</v>
      </c>
      <c r="L399" s="12" t="s">
        <v>2784</v>
      </c>
      <c r="M399" s="12" t="s">
        <v>354</v>
      </c>
      <c r="N399" s="25" t="s">
        <v>2785</v>
      </c>
      <c r="O399" s="62" t="s">
        <v>44</v>
      </c>
      <c r="P399" s="62" t="s">
        <v>1452</v>
      </c>
      <c r="Q399" s="62" t="s">
        <v>2786</v>
      </c>
      <c r="R399" s="15">
        <v>56466810</v>
      </c>
      <c r="S399" s="15">
        <v>56466810</v>
      </c>
      <c r="T399" s="66" t="s">
        <v>1454</v>
      </c>
      <c r="U399" s="62" t="s">
        <v>2779</v>
      </c>
      <c r="V399" s="62" t="s">
        <v>2779</v>
      </c>
      <c r="W399" s="67">
        <v>46049</v>
      </c>
      <c r="X399" s="67">
        <v>46049</v>
      </c>
      <c r="Y399" s="68">
        <v>46229</v>
      </c>
      <c r="Z399" s="68">
        <v>46229</v>
      </c>
      <c r="AA399" s="62">
        <v>40008326</v>
      </c>
      <c r="AB399" s="62" t="s">
        <v>247</v>
      </c>
      <c r="AC399" s="62" t="s">
        <v>1482</v>
      </c>
      <c r="AD399" s="63" t="s">
        <v>2787</v>
      </c>
      <c r="AE399" s="41"/>
      <c r="AF399" s="41"/>
      <c r="AG399" s="42"/>
      <c r="AH399" s="42"/>
      <c r="AI399" s="42"/>
      <c r="AJ399" s="42"/>
      <c r="AK399" s="42"/>
    </row>
    <row r="400" spans="1:37" ht="51">
      <c r="A400" s="12">
        <v>411</v>
      </c>
      <c r="B400" s="65">
        <v>52731147</v>
      </c>
      <c r="C400" s="12" t="s">
        <v>2788</v>
      </c>
      <c r="D400" s="12" t="s">
        <v>33</v>
      </c>
      <c r="E400" s="12" t="s">
        <v>2789</v>
      </c>
      <c r="F400" s="12" t="s">
        <v>395</v>
      </c>
      <c r="G400" s="12" t="s">
        <v>102</v>
      </c>
      <c r="H400" s="12" t="s">
        <v>37</v>
      </c>
      <c r="I400" s="12" t="s">
        <v>38</v>
      </c>
      <c r="J400" s="12" t="s">
        <v>544</v>
      </c>
      <c r="K400" s="12" t="s">
        <v>2607</v>
      </c>
      <c r="L400" s="12" t="s">
        <v>2790</v>
      </c>
      <c r="M400" s="12" t="s">
        <v>1273</v>
      </c>
      <c r="N400" s="25" t="s">
        <v>2791</v>
      </c>
      <c r="O400" s="62" t="s">
        <v>44</v>
      </c>
      <c r="P400" s="62" t="s">
        <v>2637</v>
      </c>
      <c r="Q400" s="62" t="s">
        <v>2792</v>
      </c>
      <c r="R400" s="15">
        <v>66000000</v>
      </c>
      <c r="S400" s="15">
        <v>66000000</v>
      </c>
      <c r="T400" s="66" t="s">
        <v>2258</v>
      </c>
      <c r="U400" s="62" t="s">
        <v>58</v>
      </c>
      <c r="V400" s="62" t="s">
        <v>58</v>
      </c>
      <c r="W400" s="67">
        <v>46048</v>
      </c>
      <c r="X400" s="67">
        <v>46048</v>
      </c>
      <c r="Y400" s="68">
        <v>46381</v>
      </c>
      <c r="Z400" s="68">
        <v>46381</v>
      </c>
      <c r="AA400" s="62">
        <v>13001526</v>
      </c>
      <c r="AB400" s="62" t="s">
        <v>47</v>
      </c>
      <c r="AC400" s="62" t="s">
        <v>44</v>
      </c>
      <c r="AD400" s="63" t="s">
        <v>2793</v>
      </c>
      <c r="AE400" s="41"/>
      <c r="AF400" s="41"/>
      <c r="AG400" s="42"/>
      <c r="AH400" s="42"/>
      <c r="AI400" s="42"/>
      <c r="AJ400" s="42"/>
      <c r="AK400" s="42"/>
    </row>
    <row r="401" spans="1:37" ht="38.25">
      <c r="A401" s="12">
        <v>412</v>
      </c>
      <c r="B401" s="65">
        <v>11202076</v>
      </c>
      <c r="C401" s="12" t="s">
        <v>2794</v>
      </c>
      <c r="D401" s="12" t="s">
        <v>33</v>
      </c>
      <c r="E401" s="12" t="s">
        <v>2782</v>
      </c>
      <c r="F401" s="12" t="s">
        <v>238</v>
      </c>
      <c r="G401" s="12" t="s">
        <v>102</v>
      </c>
      <c r="H401" s="12" t="s">
        <v>37</v>
      </c>
      <c r="I401" s="12" t="s">
        <v>38</v>
      </c>
      <c r="J401" s="12" t="s">
        <v>2795</v>
      </c>
      <c r="K401" s="12" t="s">
        <v>2796</v>
      </c>
      <c r="L401" s="12" t="s">
        <v>2790</v>
      </c>
      <c r="M401" s="12" t="s">
        <v>1273</v>
      </c>
      <c r="N401" s="25" t="s">
        <v>2797</v>
      </c>
      <c r="O401" s="62" t="s">
        <v>44</v>
      </c>
      <c r="P401" s="62" t="s">
        <v>1646</v>
      </c>
      <c r="Q401" s="62" t="s">
        <v>2798</v>
      </c>
      <c r="R401" s="15">
        <v>53970000</v>
      </c>
      <c r="S401" s="15">
        <v>53970000</v>
      </c>
      <c r="T401" s="66" t="s">
        <v>1625</v>
      </c>
      <c r="U401" s="62" t="s">
        <v>2799</v>
      </c>
      <c r="V401" s="62" t="s">
        <v>2799</v>
      </c>
      <c r="W401" s="67">
        <v>46048</v>
      </c>
      <c r="X401" s="67">
        <v>46048</v>
      </c>
      <c r="Y401" s="68">
        <v>46259</v>
      </c>
      <c r="Z401" s="68">
        <v>46259</v>
      </c>
      <c r="AA401" s="62">
        <v>13002826</v>
      </c>
      <c r="AB401" s="62" t="s">
        <v>47</v>
      </c>
      <c r="AC401" s="62" t="s">
        <v>44</v>
      </c>
      <c r="AD401" s="63" t="s">
        <v>2800</v>
      </c>
      <c r="AE401" s="41"/>
      <c r="AF401" s="41"/>
      <c r="AG401" s="42"/>
      <c r="AH401" s="42"/>
      <c r="AI401" s="42"/>
      <c r="AJ401" s="42"/>
      <c r="AK401" s="42"/>
    </row>
    <row r="402" spans="1:37" ht="63.75">
      <c r="A402" s="12">
        <v>413</v>
      </c>
      <c r="B402" s="65">
        <v>1057488659</v>
      </c>
      <c r="C402" s="12" t="s">
        <v>2801</v>
      </c>
      <c r="D402" s="12" t="s">
        <v>33</v>
      </c>
      <c r="E402" s="12" t="s">
        <v>748</v>
      </c>
      <c r="F402" s="12" t="s">
        <v>2802</v>
      </c>
      <c r="G402" s="12" t="s">
        <v>2803</v>
      </c>
      <c r="H402" s="12" t="s">
        <v>37</v>
      </c>
      <c r="I402" s="12" t="s">
        <v>38</v>
      </c>
      <c r="J402" s="12" t="s">
        <v>2804</v>
      </c>
      <c r="K402" s="12" t="s">
        <v>2661</v>
      </c>
      <c r="L402" s="12" t="s">
        <v>2805</v>
      </c>
      <c r="M402" s="12" t="s">
        <v>752</v>
      </c>
      <c r="N402" s="25" t="s">
        <v>2806</v>
      </c>
      <c r="O402" s="62" t="s">
        <v>44</v>
      </c>
      <c r="P402" s="62" t="s">
        <v>1579</v>
      </c>
      <c r="Q402" s="62" t="s">
        <v>2807</v>
      </c>
      <c r="R402" s="15">
        <v>74708755</v>
      </c>
      <c r="S402" s="15">
        <v>74708755</v>
      </c>
      <c r="T402" s="66" t="s">
        <v>2808</v>
      </c>
      <c r="U402" s="62" t="s">
        <v>1767</v>
      </c>
      <c r="V402" s="62" t="s">
        <v>1767</v>
      </c>
      <c r="W402" s="67">
        <v>46048</v>
      </c>
      <c r="X402" s="67">
        <v>46048</v>
      </c>
      <c r="Y402" s="68">
        <v>46381</v>
      </c>
      <c r="Z402" s="68">
        <v>46381</v>
      </c>
      <c r="AA402" s="62">
        <v>54001826</v>
      </c>
      <c r="AB402" s="62" t="s">
        <v>47</v>
      </c>
      <c r="AC402" s="62" t="s">
        <v>44</v>
      </c>
      <c r="AD402" s="63" t="s">
        <v>2809</v>
      </c>
      <c r="AE402" s="41"/>
      <c r="AF402" s="41"/>
      <c r="AG402" s="42"/>
      <c r="AH402" s="42"/>
      <c r="AI402" s="42"/>
      <c r="AJ402" s="42"/>
      <c r="AK402" s="42"/>
    </row>
    <row r="403" spans="1:37" ht="76.5">
      <c r="A403" s="12">
        <v>414</v>
      </c>
      <c r="B403" s="65">
        <v>80860013</v>
      </c>
      <c r="C403" s="12" t="s">
        <v>2810</v>
      </c>
      <c r="D403" s="12" t="s">
        <v>33</v>
      </c>
      <c r="E403" s="12" t="s">
        <v>2782</v>
      </c>
      <c r="F403" s="12" t="s">
        <v>238</v>
      </c>
      <c r="G403" s="12" t="s">
        <v>521</v>
      </c>
      <c r="H403" s="12" t="s">
        <v>85</v>
      </c>
      <c r="I403" s="12" t="s">
        <v>44</v>
      </c>
      <c r="J403" s="12" t="s">
        <v>44</v>
      </c>
      <c r="K403" s="12" t="s">
        <v>514</v>
      </c>
      <c r="L403" s="12" t="s">
        <v>2811</v>
      </c>
      <c r="M403" s="12" t="s">
        <v>389</v>
      </c>
      <c r="N403" s="25" t="s">
        <v>2812</v>
      </c>
      <c r="O403" s="62" t="s">
        <v>44</v>
      </c>
      <c r="P403" s="62" t="s">
        <v>2747</v>
      </c>
      <c r="Q403" s="62" t="s">
        <v>2813</v>
      </c>
      <c r="R403" s="15">
        <v>84000000</v>
      </c>
      <c r="S403" s="15">
        <v>84000000</v>
      </c>
      <c r="T403" s="66" t="s">
        <v>1691</v>
      </c>
      <c r="U403" s="62" t="s">
        <v>90</v>
      </c>
      <c r="V403" s="62" t="s">
        <v>90</v>
      </c>
      <c r="W403" s="67">
        <v>46050</v>
      </c>
      <c r="X403" s="67">
        <v>46050</v>
      </c>
      <c r="Y403" s="68">
        <v>46261</v>
      </c>
      <c r="Z403" s="68">
        <v>46261</v>
      </c>
      <c r="AA403" s="62">
        <v>16001726</v>
      </c>
      <c r="AB403" s="62" t="s">
        <v>247</v>
      </c>
      <c r="AC403" s="62" t="s">
        <v>392</v>
      </c>
      <c r="AD403" s="63" t="s">
        <v>2814</v>
      </c>
      <c r="AE403" s="41"/>
      <c r="AF403" s="41"/>
      <c r="AG403" s="42"/>
      <c r="AH403" s="42"/>
      <c r="AI403" s="42"/>
      <c r="AJ403" s="42"/>
      <c r="AK403" s="42"/>
    </row>
    <row r="404" spans="1:37" ht="51">
      <c r="A404" s="12">
        <v>415</v>
      </c>
      <c r="B404" s="65">
        <v>52977920</v>
      </c>
      <c r="C404" s="12" t="s">
        <v>2815</v>
      </c>
      <c r="D404" s="12" t="s">
        <v>33</v>
      </c>
      <c r="E404" s="12" t="s">
        <v>625</v>
      </c>
      <c r="F404" s="12" t="s">
        <v>238</v>
      </c>
      <c r="G404" s="12" t="s">
        <v>36</v>
      </c>
      <c r="H404" s="12" t="s">
        <v>37</v>
      </c>
      <c r="I404" s="12" t="s">
        <v>38</v>
      </c>
      <c r="J404" s="12" t="s">
        <v>2816</v>
      </c>
      <c r="K404" s="12" t="s">
        <v>455</v>
      </c>
      <c r="L404" s="12" t="s">
        <v>2790</v>
      </c>
      <c r="M404" s="12" t="s">
        <v>1273</v>
      </c>
      <c r="N404" s="25" t="s">
        <v>2817</v>
      </c>
      <c r="O404" s="62" t="s">
        <v>44</v>
      </c>
      <c r="P404" s="62" t="s">
        <v>2637</v>
      </c>
      <c r="Q404" s="62" t="s">
        <v>2792</v>
      </c>
      <c r="R404" s="15">
        <v>66000000</v>
      </c>
      <c r="S404" s="15">
        <v>66000000</v>
      </c>
      <c r="T404" s="66" t="s">
        <v>2258</v>
      </c>
      <c r="U404" s="62" t="s">
        <v>1767</v>
      </c>
      <c r="V404" s="62" t="s">
        <v>1767</v>
      </c>
      <c r="W404" s="67">
        <v>46048</v>
      </c>
      <c r="X404" s="67">
        <v>46048</v>
      </c>
      <c r="Y404" s="68">
        <v>46381</v>
      </c>
      <c r="Z404" s="68">
        <v>46381</v>
      </c>
      <c r="AA404" s="62">
        <v>13001226</v>
      </c>
      <c r="AB404" s="62" t="s">
        <v>47</v>
      </c>
      <c r="AC404" s="62" t="s">
        <v>44</v>
      </c>
      <c r="AD404" s="63" t="s">
        <v>2818</v>
      </c>
      <c r="AE404" s="43" t="s">
        <v>164</v>
      </c>
      <c r="AF404" s="43" t="s">
        <v>2819</v>
      </c>
      <c r="AG404" s="42"/>
      <c r="AH404" s="42"/>
      <c r="AI404" s="42"/>
      <c r="AJ404" s="42"/>
      <c r="AK404" s="42"/>
    </row>
    <row r="405" spans="1:37" ht="51">
      <c r="A405" s="12">
        <v>416</v>
      </c>
      <c r="B405" s="65">
        <v>1066180519</v>
      </c>
      <c r="C405" s="12" t="s">
        <v>2820</v>
      </c>
      <c r="D405" s="12" t="s">
        <v>33</v>
      </c>
      <c r="E405" s="12" t="s">
        <v>2821</v>
      </c>
      <c r="F405" s="12" t="s">
        <v>2822</v>
      </c>
      <c r="G405" s="12" t="s">
        <v>102</v>
      </c>
      <c r="H405" s="12" t="s">
        <v>37</v>
      </c>
      <c r="I405" s="12" t="s">
        <v>38</v>
      </c>
      <c r="J405" s="12" t="s">
        <v>2823</v>
      </c>
      <c r="K405" s="12" t="s">
        <v>455</v>
      </c>
      <c r="L405" s="12" t="s">
        <v>2790</v>
      </c>
      <c r="M405" s="12" t="s">
        <v>1273</v>
      </c>
      <c r="N405" s="25" t="s">
        <v>2824</v>
      </c>
      <c r="O405" s="62" t="s">
        <v>44</v>
      </c>
      <c r="P405" s="62" t="s">
        <v>2637</v>
      </c>
      <c r="Q405" s="62" t="s">
        <v>2402</v>
      </c>
      <c r="R405" s="15">
        <v>66000000</v>
      </c>
      <c r="S405" s="15">
        <v>66000000</v>
      </c>
      <c r="T405" s="66" t="s">
        <v>2258</v>
      </c>
      <c r="U405" s="62" t="s">
        <v>1767</v>
      </c>
      <c r="V405" s="62" t="s">
        <v>1767</v>
      </c>
      <c r="W405" s="67">
        <v>46048</v>
      </c>
      <c r="X405" s="67">
        <v>46048</v>
      </c>
      <c r="Y405" s="68">
        <v>46381</v>
      </c>
      <c r="Z405" s="68">
        <v>46381</v>
      </c>
      <c r="AA405" s="62">
        <v>13001326</v>
      </c>
      <c r="AB405" s="62" t="s">
        <v>47</v>
      </c>
      <c r="AC405" s="62" t="s">
        <v>44</v>
      </c>
      <c r="AD405" s="63" t="s">
        <v>2825</v>
      </c>
      <c r="AE405" s="41"/>
      <c r="AF405" s="41"/>
      <c r="AG405" s="42"/>
      <c r="AH405" s="42"/>
      <c r="AI405" s="42"/>
      <c r="AJ405" s="42"/>
      <c r="AK405" s="42"/>
    </row>
    <row r="406" spans="1:37" ht="38.25">
      <c r="A406" s="12">
        <v>417</v>
      </c>
      <c r="B406" s="65">
        <v>37721578</v>
      </c>
      <c r="C406" s="12" t="s">
        <v>2826</v>
      </c>
      <c r="D406" s="12" t="s">
        <v>33</v>
      </c>
      <c r="E406" s="12" t="s">
        <v>395</v>
      </c>
      <c r="F406" s="12" t="s">
        <v>2827</v>
      </c>
      <c r="G406" s="12" t="s">
        <v>36</v>
      </c>
      <c r="H406" s="12" t="s">
        <v>37</v>
      </c>
      <c r="I406" s="12" t="s">
        <v>151</v>
      </c>
      <c r="J406" s="12" t="s">
        <v>2828</v>
      </c>
      <c r="K406" s="12" t="s">
        <v>364</v>
      </c>
      <c r="L406" s="12" t="s">
        <v>2829</v>
      </c>
      <c r="M406" s="12" t="s">
        <v>1273</v>
      </c>
      <c r="N406" s="25" t="s">
        <v>2830</v>
      </c>
      <c r="O406" s="62" t="s">
        <v>44</v>
      </c>
      <c r="P406" s="62" t="s">
        <v>2734</v>
      </c>
      <c r="Q406" s="62" t="s">
        <v>2831</v>
      </c>
      <c r="R406" s="15">
        <v>57540000</v>
      </c>
      <c r="S406" s="15">
        <v>57540000</v>
      </c>
      <c r="T406" s="66" t="s">
        <v>2211</v>
      </c>
      <c r="U406" s="62" t="s">
        <v>90</v>
      </c>
      <c r="V406" s="62" t="s">
        <v>90</v>
      </c>
      <c r="W406" s="67">
        <v>46048</v>
      </c>
      <c r="X406" s="67">
        <v>46048</v>
      </c>
      <c r="Y406" s="68">
        <v>46259</v>
      </c>
      <c r="Z406" s="68">
        <v>46259</v>
      </c>
      <c r="AA406" s="62">
        <v>13002326</v>
      </c>
      <c r="AB406" s="62" t="s">
        <v>47</v>
      </c>
      <c r="AC406" s="62" t="s">
        <v>44</v>
      </c>
      <c r="AD406" s="63" t="s">
        <v>2832</v>
      </c>
      <c r="AE406" s="41"/>
      <c r="AF406" s="41"/>
      <c r="AG406" s="42"/>
      <c r="AH406" s="42"/>
      <c r="AI406" s="42"/>
      <c r="AJ406" s="42"/>
      <c r="AK406" s="42"/>
    </row>
    <row r="407" spans="1:37" ht="102">
      <c r="A407" s="12">
        <v>418</v>
      </c>
      <c r="B407" s="65">
        <v>1129542901</v>
      </c>
      <c r="C407" s="12" t="s">
        <v>2833</v>
      </c>
      <c r="D407" s="12" t="s">
        <v>33</v>
      </c>
      <c r="E407" s="12" t="s">
        <v>2834</v>
      </c>
      <c r="F407" s="12" t="s">
        <v>2835</v>
      </c>
      <c r="G407" s="12" t="s">
        <v>975</v>
      </c>
      <c r="H407" s="12" t="s">
        <v>85</v>
      </c>
      <c r="I407" s="12" t="s">
        <v>44</v>
      </c>
      <c r="J407" s="12" t="s">
        <v>44</v>
      </c>
      <c r="K407" s="12" t="s">
        <v>1695</v>
      </c>
      <c r="L407" s="12" t="s">
        <v>2836</v>
      </c>
      <c r="M407" s="12" t="s">
        <v>375</v>
      </c>
      <c r="N407" s="25" t="s">
        <v>2837</v>
      </c>
      <c r="O407" s="62" t="s">
        <v>44</v>
      </c>
      <c r="P407" s="62" t="s">
        <v>720</v>
      </c>
      <c r="Q407" s="62" t="s">
        <v>2838</v>
      </c>
      <c r="R407" s="15">
        <v>49947062</v>
      </c>
      <c r="S407" s="15">
        <v>49947062</v>
      </c>
      <c r="T407" s="66">
        <v>4540642</v>
      </c>
      <c r="U407" s="62" t="s">
        <v>1767</v>
      </c>
      <c r="V407" s="62" t="s">
        <v>1767</v>
      </c>
      <c r="W407" s="67">
        <v>46046</v>
      </c>
      <c r="X407" s="67">
        <v>46048</v>
      </c>
      <c r="Y407" s="68">
        <v>46378</v>
      </c>
      <c r="Z407" s="68">
        <v>46378</v>
      </c>
      <c r="AA407" s="62">
        <v>80010126</v>
      </c>
      <c r="AB407" s="62" t="s">
        <v>47</v>
      </c>
      <c r="AC407" s="62" t="s">
        <v>44</v>
      </c>
      <c r="AD407" s="63" t="s">
        <v>2839</v>
      </c>
      <c r="AE407" s="41"/>
      <c r="AF407" s="41"/>
      <c r="AG407" s="42"/>
      <c r="AH407" s="42"/>
      <c r="AI407" s="42"/>
      <c r="AJ407" s="42"/>
      <c r="AK407" s="42"/>
    </row>
    <row r="408" spans="1:37" ht="76.5">
      <c r="A408" s="12">
        <v>419</v>
      </c>
      <c r="B408" s="65">
        <v>80101271</v>
      </c>
      <c r="C408" s="12" t="s">
        <v>2840</v>
      </c>
      <c r="D408" s="12" t="s">
        <v>33</v>
      </c>
      <c r="E408" s="12" t="s">
        <v>395</v>
      </c>
      <c r="F408" s="12" t="s">
        <v>926</v>
      </c>
      <c r="G408" s="12" t="s">
        <v>2524</v>
      </c>
      <c r="H408" s="12" t="s">
        <v>85</v>
      </c>
      <c r="I408" s="12" t="s">
        <v>44</v>
      </c>
      <c r="J408" s="12" t="s">
        <v>44</v>
      </c>
      <c r="K408" s="12" t="s">
        <v>222</v>
      </c>
      <c r="L408" s="12" t="s">
        <v>2841</v>
      </c>
      <c r="M408" s="12" t="s">
        <v>694</v>
      </c>
      <c r="N408" s="25" t="s">
        <v>2842</v>
      </c>
      <c r="O408" s="62" t="s">
        <v>44</v>
      </c>
      <c r="P408" s="62" t="s">
        <v>1579</v>
      </c>
      <c r="Q408" s="62" t="s">
        <v>2843</v>
      </c>
      <c r="R408" s="15">
        <v>74708700</v>
      </c>
      <c r="S408" s="15">
        <v>74708700</v>
      </c>
      <c r="T408" s="66" t="s">
        <v>2708</v>
      </c>
      <c r="U408" s="62" t="s">
        <v>1767</v>
      </c>
      <c r="V408" s="62" t="s">
        <v>1767</v>
      </c>
      <c r="W408" s="67">
        <v>46048</v>
      </c>
      <c r="X408" s="67">
        <v>46048</v>
      </c>
      <c r="Y408" s="68">
        <v>46381</v>
      </c>
      <c r="Z408" s="68">
        <v>46381</v>
      </c>
      <c r="AA408" s="62">
        <v>15000926</v>
      </c>
      <c r="AB408" s="62" t="s">
        <v>247</v>
      </c>
      <c r="AC408" s="62" t="s">
        <v>248</v>
      </c>
      <c r="AD408" s="63" t="s">
        <v>2844</v>
      </c>
      <c r="AE408" s="41"/>
      <c r="AF408" s="41"/>
      <c r="AG408" s="42"/>
      <c r="AH408" s="42"/>
      <c r="AI408" s="42"/>
      <c r="AJ408" s="42"/>
      <c r="AK408" s="42"/>
    </row>
    <row r="409" spans="1:37" ht="63.75">
      <c r="A409" s="40">
        <v>420</v>
      </c>
      <c r="B409" s="7">
        <v>1049632879</v>
      </c>
      <c r="C409" s="8" t="s">
        <v>2845</v>
      </c>
      <c r="D409" s="9" t="s">
        <v>33</v>
      </c>
      <c r="E409" s="6" t="s">
        <v>617</v>
      </c>
      <c r="F409" s="6" t="s">
        <v>2846</v>
      </c>
      <c r="G409" s="25" t="s">
        <v>2847</v>
      </c>
      <c r="H409" s="6" t="s">
        <v>85</v>
      </c>
      <c r="I409" s="6" t="s">
        <v>44</v>
      </c>
      <c r="J409" s="6" t="s">
        <v>44</v>
      </c>
      <c r="K409" s="12" t="s">
        <v>1170</v>
      </c>
      <c r="L409" s="23" t="s">
        <v>2848</v>
      </c>
      <c r="M409" s="9" t="s">
        <v>389</v>
      </c>
      <c r="N409" s="13" t="s">
        <v>2849</v>
      </c>
      <c r="O409" s="10" t="s">
        <v>44</v>
      </c>
      <c r="P409" s="10" t="s">
        <v>1173</v>
      </c>
      <c r="Q409" s="14" t="s">
        <v>2850</v>
      </c>
      <c r="R409" s="15">
        <v>26656931</v>
      </c>
      <c r="S409" s="15">
        <v>26656931</v>
      </c>
      <c r="T409" s="16" t="s">
        <v>2851</v>
      </c>
      <c r="U409" s="10" t="s">
        <v>90</v>
      </c>
      <c r="V409" s="10" t="s">
        <v>90</v>
      </c>
      <c r="W409" s="17">
        <v>46048</v>
      </c>
      <c r="X409" s="18">
        <v>46048</v>
      </c>
      <c r="Y409" s="17">
        <v>46259</v>
      </c>
      <c r="Z409" s="17">
        <v>46259</v>
      </c>
      <c r="AA409" s="19">
        <v>16004526</v>
      </c>
      <c r="AB409" s="19" t="s">
        <v>247</v>
      </c>
      <c r="AC409" s="30" t="s">
        <v>392</v>
      </c>
      <c r="AD409" s="21" t="s">
        <v>2852</v>
      </c>
      <c r="AE409" s="41"/>
      <c r="AF409" s="41"/>
      <c r="AG409" s="42"/>
      <c r="AH409" s="42"/>
      <c r="AI409" s="42"/>
      <c r="AJ409" s="42"/>
      <c r="AK409" s="42"/>
    </row>
    <row r="410" spans="1:37" ht="51">
      <c r="A410" s="6">
        <v>421</v>
      </c>
      <c r="B410" s="7">
        <v>34326964</v>
      </c>
      <c r="C410" s="8" t="s">
        <v>2853</v>
      </c>
      <c r="D410" s="9" t="s">
        <v>33</v>
      </c>
      <c r="E410" s="6" t="s">
        <v>1804</v>
      </c>
      <c r="F410" s="6" t="s">
        <v>2089</v>
      </c>
      <c r="G410" s="11" t="s">
        <v>102</v>
      </c>
      <c r="H410" s="6" t="s">
        <v>37</v>
      </c>
      <c r="I410" s="6" t="s">
        <v>38</v>
      </c>
      <c r="J410" s="6" t="s">
        <v>2854</v>
      </c>
      <c r="K410" s="12" t="s">
        <v>2855</v>
      </c>
      <c r="L410" s="23" t="s">
        <v>2856</v>
      </c>
      <c r="M410" s="9" t="s">
        <v>1273</v>
      </c>
      <c r="N410" s="13" t="s">
        <v>2857</v>
      </c>
      <c r="O410" s="10" t="s">
        <v>44</v>
      </c>
      <c r="P410" s="10" t="s">
        <v>2734</v>
      </c>
      <c r="Q410" s="14" t="s">
        <v>1275</v>
      </c>
      <c r="R410" s="15">
        <v>49320000</v>
      </c>
      <c r="S410" s="15">
        <v>49320000</v>
      </c>
      <c r="T410" s="16" t="s">
        <v>2211</v>
      </c>
      <c r="U410" s="10" t="s">
        <v>136</v>
      </c>
      <c r="V410" s="10" t="s">
        <v>136</v>
      </c>
      <c r="W410" s="17">
        <v>46048</v>
      </c>
      <c r="X410" s="18">
        <v>46048</v>
      </c>
      <c r="Y410" s="17">
        <v>46228</v>
      </c>
      <c r="Z410" s="17">
        <v>46228</v>
      </c>
      <c r="AA410" s="19">
        <v>13002226</v>
      </c>
      <c r="AB410" s="19" t="s">
        <v>47</v>
      </c>
      <c r="AC410" s="20" t="s">
        <v>44</v>
      </c>
      <c r="AD410" s="21" t="s">
        <v>2858</v>
      </c>
      <c r="AE410" s="41"/>
      <c r="AF410" s="41"/>
      <c r="AG410" s="42"/>
      <c r="AH410" s="42"/>
      <c r="AI410" s="42"/>
      <c r="AJ410" s="42"/>
      <c r="AK410" s="42"/>
    </row>
    <row r="411" spans="1:37" ht="89.25">
      <c r="A411" s="6">
        <v>422</v>
      </c>
      <c r="B411" s="7">
        <v>79654081</v>
      </c>
      <c r="C411" s="8" t="s">
        <v>2859</v>
      </c>
      <c r="D411" s="9" t="s">
        <v>33</v>
      </c>
      <c r="E411" s="6" t="s">
        <v>238</v>
      </c>
      <c r="F411" s="6" t="s">
        <v>2782</v>
      </c>
      <c r="G411" s="11" t="s">
        <v>102</v>
      </c>
      <c r="H411" s="6" t="s">
        <v>37</v>
      </c>
      <c r="I411" s="6" t="s">
        <v>38</v>
      </c>
      <c r="J411" s="69" t="s">
        <v>1094</v>
      </c>
      <c r="K411" s="12" t="s">
        <v>944</v>
      </c>
      <c r="L411" s="23" t="s">
        <v>2860</v>
      </c>
      <c r="M411" s="9" t="s">
        <v>375</v>
      </c>
      <c r="N411" s="13" t="s">
        <v>2861</v>
      </c>
      <c r="O411" s="10" t="s">
        <v>44</v>
      </c>
      <c r="P411" s="10" t="s">
        <v>2656</v>
      </c>
      <c r="Q411" s="14" t="s">
        <v>1781</v>
      </c>
      <c r="R411" s="15">
        <v>79060707</v>
      </c>
      <c r="S411" s="15">
        <v>79060707</v>
      </c>
      <c r="T411" s="16" t="s">
        <v>1782</v>
      </c>
      <c r="U411" s="10" t="s">
        <v>58</v>
      </c>
      <c r="V411" s="10" t="s">
        <v>58</v>
      </c>
      <c r="W411" s="18">
        <v>46079</v>
      </c>
      <c r="X411" s="18">
        <v>46048</v>
      </c>
      <c r="Y411" s="24">
        <v>46378</v>
      </c>
      <c r="Z411" s="24">
        <v>46378</v>
      </c>
      <c r="AA411" s="19">
        <v>80011126</v>
      </c>
      <c r="AB411" s="19" t="s">
        <v>47</v>
      </c>
      <c r="AC411" s="20" t="s">
        <v>44</v>
      </c>
      <c r="AD411" s="21" t="s">
        <v>2862</v>
      </c>
      <c r="AE411" s="41"/>
      <c r="AF411" s="41"/>
      <c r="AG411" s="42"/>
      <c r="AH411" s="42"/>
      <c r="AI411" s="42"/>
      <c r="AJ411" s="42"/>
      <c r="AK411" s="42"/>
    </row>
    <row r="412" spans="1:37" ht="51">
      <c r="A412" s="6">
        <v>423</v>
      </c>
      <c r="B412" s="7">
        <v>79624978</v>
      </c>
      <c r="C412" s="8" t="s">
        <v>2863</v>
      </c>
      <c r="D412" s="9" t="s">
        <v>33</v>
      </c>
      <c r="E412" s="6" t="s">
        <v>238</v>
      </c>
      <c r="F412" s="6" t="s">
        <v>2782</v>
      </c>
      <c r="G412" s="11" t="s">
        <v>2864</v>
      </c>
      <c r="H412" s="6" t="s">
        <v>85</v>
      </c>
      <c r="I412" s="6" t="s">
        <v>44</v>
      </c>
      <c r="J412" s="6" t="s">
        <v>44</v>
      </c>
      <c r="K412" s="12" t="s">
        <v>2865</v>
      </c>
      <c r="L412" s="23" t="s">
        <v>2866</v>
      </c>
      <c r="M412" s="9" t="s">
        <v>184</v>
      </c>
      <c r="N412" s="13" t="s">
        <v>2867</v>
      </c>
      <c r="O412" s="10" t="s">
        <v>44</v>
      </c>
      <c r="P412" s="10" t="s">
        <v>2868</v>
      </c>
      <c r="Q412" s="14" t="s">
        <v>2869</v>
      </c>
      <c r="R412" s="15">
        <v>64200000</v>
      </c>
      <c r="S412" s="15">
        <v>64200000</v>
      </c>
      <c r="T412" s="16" t="s">
        <v>2870</v>
      </c>
      <c r="U412" s="10" t="s">
        <v>136</v>
      </c>
      <c r="V412" s="10" t="s">
        <v>136</v>
      </c>
      <c r="W412" s="17">
        <v>46048</v>
      </c>
      <c r="X412" s="18">
        <v>46048</v>
      </c>
      <c r="Y412" s="17">
        <v>46228</v>
      </c>
      <c r="Z412" s="17">
        <v>46228</v>
      </c>
      <c r="AA412" s="19">
        <v>20005326</v>
      </c>
      <c r="AB412" s="19" t="s">
        <v>47</v>
      </c>
      <c r="AC412" s="20" t="s">
        <v>44</v>
      </c>
      <c r="AD412" s="21" t="s">
        <v>2871</v>
      </c>
      <c r="AE412" s="41"/>
      <c r="AF412" s="41"/>
      <c r="AG412" s="42"/>
      <c r="AH412" s="42"/>
      <c r="AI412" s="42"/>
      <c r="AJ412" s="42"/>
      <c r="AK412" s="42"/>
    </row>
    <row r="413" spans="1:37" ht="76.5">
      <c r="A413" s="6">
        <v>424</v>
      </c>
      <c r="B413" s="7">
        <v>80039670</v>
      </c>
      <c r="C413" s="8" t="s">
        <v>2312</v>
      </c>
      <c r="D413" s="9" t="s">
        <v>33</v>
      </c>
      <c r="E413" s="6" t="s">
        <v>238</v>
      </c>
      <c r="F413" s="6" t="s">
        <v>2782</v>
      </c>
      <c r="G413" s="11" t="s">
        <v>827</v>
      </c>
      <c r="H413" s="6" t="s">
        <v>37</v>
      </c>
      <c r="I413" s="6" t="s">
        <v>38</v>
      </c>
      <c r="J413" s="6" t="s">
        <v>2872</v>
      </c>
      <c r="K413" s="12" t="s">
        <v>2873</v>
      </c>
      <c r="L413" s="23" t="s">
        <v>2874</v>
      </c>
      <c r="M413" s="9" t="s">
        <v>354</v>
      </c>
      <c r="N413" s="13" t="s">
        <v>2875</v>
      </c>
      <c r="O413" s="10" t="s">
        <v>44</v>
      </c>
      <c r="P413" s="10" t="s">
        <v>2734</v>
      </c>
      <c r="Q413" s="14" t="s">
        <v>2876</v>
      </c>
      <c r="R413" s="15">
        <v>43977265</v>
      </c>
      <c r="S413" s="15">
        <v>43977265</v>
      </c>
      <c r="T413" s="16" t="s">
        <v>1775</v>
      </c>
      <c r="U413" s="10" t="s">
        <v>2877</v>
      </c>
      <c r="V413" s="10" t="s">
        <v>2877</v>
      </c>
      <c r="W413" s="17">
        <v>46050</v>
      </c>
      <c r="X413" s="18">
        <v>46050</v>
      </c>
      <c r="Y413" s="17">
        <v>46200</v>
      </c>
      <c r="Z413" s="17">
        <v>46200</v>
      </c>
      <c r="AA413" s="19">
        <v>40008426</v>
      </c>
      <c r="AB413" s="19" t="s">
        <v>247</v>
      </c>
      <c r="AC413" s="30" t="s">
        <v>1482</v>
      </c>
      <c r="AD413" s="21" t="s">
        <v>2878</v>
      </c>
      <c r="AE413" s="41"/>
      <c r="AF413" s="41"/>
      <c r="AG413" s="42"/>
      <c r="AH413" s="42"/>
      <c r="AI413" s="42"/>
      <c r="AJ413" s="42"/>
      <c r="AK413" s="42"/>
    </row>
    <row r="414" spans="1:37" ht="76.5">
      <c r="A414" s="6">
        <v>425</v>
      </c>
      <c r="B414" s="7">
        <v>1023960270</v>
      </c>
      <c r="C414" s="8" t="s">
        <v>2879</v>
      </c>
      <c r="D414" s="9" t="s">
        <v>33</v>
      </c>
      <c r="E414" s="6" t="s">
        <v>238</v>
      </c>
      <c r="F414" s="6" t="s">
        <v>2782</v>
      </c>
      <c r="G414" s="25" t="s">
        <v>827</v>
      </c>
      <c r="H414" s="6" t="s">
        <v>85</v>
      </c>
      <c r="I414" s="6" t="s">
        <v>44</v>
      </c>
      <c r="J414" s="6" t="s">
        <v>44</v>
      </c>
      <c r="K414" s="12" t="s">
        <v>231</v>
      </c>
      <c r="L414" s="23" t="s">
        <v>2880</v>
      </c>
      <c r="M414" s="9" t="s">
        <v>354</v>
      </c>
      <c r="N414" s="13" t="s">
        <v>2881</v>
      </c>
      <c r="O414" s="10" t="s">
        <v>44</v>
      </c>
      <c r="P414" s="10" t="s">
        <v>2882</v>
      </c>
      <c r="Q414" s="14" t="s">
        <v>2883</v>
      </c>
      <c r="R414" s="15">
        <v>20590000</v>
      </c>
      <c r="S414" s="15">
        <v>20590000</v>
      </c>
      <c r="T414" s="16" t="s">
        <v>2884</v>
      </c>
      <c r="U414" s="10" t="s">
        <v>2877</v>
      </c>
      <c r="V414" s="10" t="s">
        <v>2877</v>
      </c>
      <c r="W414" s="17">
        <v>46055</v>
      </c>
      <c r="X414" s="18">
        <v>46055</v>
      </c>
      <c r="Y414" s="17">
        <v>46204</v>
      </c>
      <c r="Z414" s="17">
        <v>46204</v>
      </c>
      <c r="AA414" s="19">
        <v>40009126</v>
      </c>
      <c r="AB414" s="19" t="s">
        <v>247</v>
      </c>
      <c r="AC414" s="30" t="s">
        <v>1482</v>
      </c>
      <c r="AD414" s="21" t="s">
        <v>2885</v>
      </c>
      <c r="AE414" s="41"/>
      <c r="AF414" s="41"/>
      <c r="AG414" s="42"/>
      <c r="AH414" s="42"/>
      <c r="AI414" s="42"/>
      <c r="AJ414" s="42"/>
      <c r="AK414" s="42"/>
    </row>
    <row r="415" spans="1:37" ht="51">
      <c r="A415" s="6">
        <v>426</v>
      </c>
      <c r="B415" s="7">
        <v>79003186</v>
      </c>
      <c r="C415" s="8" t="s">
        <v>2886</v>
      </c>
      <c r="D415" s="9" t="s">
        <v>33</v>
      </c>
      <c r="E415" s="6" t="s">
        <v>238</v>
      </c>
      <c r="F415" s="6" t="s">
        <v>2887</v>
      </c>
      <c r="G415" s="25" t="s">
        <v>827</v>
      </c>
      <c r="H415" s="6" t="s">
        <v>37</v>
      </c>
      <c r="I415" s="6" t="s">
        <v>38</v>
      </c>
      <c r="J415" s="69" t="s">
        <v>2888</v>
      </c>
      <c r="K415" s="12" t="s">
        <v>222</v>
      </c>
      <c r="L415" s="23" t="s">
        <v>2889</v>
      </c>
      <c r="M415" s="9" t="s">
        <v>354</v>
      </c>
      <c r="N415" s="9" t="s">
        <v>2890</v>
      </c>
      <c r="O415" s="10" t="s">
        <v>44</v>
      </c>
      <c r="P415" s="10" t="s">
        <v>1452</v>
      </c>
      <c r="Q415" s="14" t="s">
        <v>2891</v>
      </c>
      <c r="R415" s="15">
        <v>97350000</v>
      </c>
      <c r="S415" s="15">
        <v>97350000</v>
      </c>
      <c r="T415" s="16" t="s">
        <v>2892</v>
      </c>
      <c r="U415" s="10" t="s">
        <v>58</v>
      </c>
      <c r="V415" s="10" t="s">
        <v>58</v>
      </c>
      <c r="W415" s="17">
        <v>46048</v>
      </c>
      <c r="X415" s="18">
        <v>46048</v>
      </c>
      <c r="Y415" s="24">
        <v>46381</v>
      </c>
      <c r="Z415" s="24">
        <v>46381</v>
      </c>
      <c r="AA415" s="19">
        <v>40006226</v>
      </c>
      <c r="AB415" s="19" t="s">
        <v>247</v>
      </c>
      <c r="AC415" s="30" t="s">
        <v>832</v>
      </c>
      <c r="AD415" s="21" t="s">
        <v>2893</v>
      </c>
      <c r="AE415" s="41"/>
      <c r="AF415" s="41"/>
      <c r="AG415" s="42"/>
      <c r="AH415" s="42"/>
      <c r="AI415" s="42"/>
      <c r="AJ415" s="42"/>
      <c r="AK415" s="42"/>
    </row>
    <row r="416" spans="1:37" ht="89.25">
      <c r="A416" s="6">
        <v>427</v>
      </c>
      <c r="B416" s="7">
        <v>53065874</v>
      </c>
      <c r="C416" s="8" t="s">
        <v>2894</v>
      </c>
      <c r="D416" s="9" t="s">
        <v>33</v>
      </c>
      <c r="E416" s="6" t="s">
        <v>395</v>
      </c>
      <c r="F416" s="6" t="s">
        <v>2895</v>
      </c>
      <c r="G416" s="12" t="s">
        <v>2896</v>
      </c>
      <c r="H416" s="6" t="s">
        <v>85</v>
      </c>
      <c r="I416" s="6" t="s">
        <v>44</v>
      </c>
      <c r="J416" s="6" t="s">
        <v>44</v>
      </c>
      <c r="K416" s="6" t="s">
        <v>427</v>
      </c>
      <c r="L416" s="23" t="s">
        <v>2897</v>
      </c>
      <c r="M416" s="9" t="s">
        <v>354</v>
      </c>
      <c r="N416" s="13" t="s">
        <v>2898</v>
      </c>
      <c r="O416" s="10" t="s">
        <v>44</v>
      </c>
      <c r="P416" s="10" t="s">
        <v>2899</v>
      </c>
      <c r="Q416" s="14" t="s">
        <v>2900</v>
      </c>
      <c r="R416" s="15">
        <v>42900000</v>
      </c>
      <c r="S416" s="15">
        <v>42900000</v>
      </c>
      <c r="T416" s="16" t="s">
        <v>2649</v>
      </c>
      <c r="U416" s="10" t="s">
        <v>58</v>
      </c>
      <c r="V416" s="10" t="s">
        <v>58</v>
      </c>
      <c r="W416" s="17">
        <v>46049</v>
      </c>
      <c r="X416" s="18">
        <v>46049</v>
      </c>
      <c r="Y416" s="24">
        <v>46382</v>
      </c>
      <c r="Z416" s="24">
        <v>46382</v>
      </c>
      <c r="AA416" s="19">
        <v>40009926</v>
      </c>
      <c r="AB416" s="19" t="s">
        <v>247</v>
      </c>
      <c r="AC416" s="30" t="s">
        <v>414</v>
      </c>
      <c r="AD416" s="21" t="s">
        <v>2901</v>
      </c>
      <c r="AE416" s="41"/>
      <c r="AF416" s="41"/>
      <c r="AG416" s="42"/>
      <c r="AH416" s="42"/>
      <c r="AI416" s="42"/>
      <c r="AJ416" s="42"/>
      <c r="AK416" s="42"/>
    </row>
    <row r="417" spans="1:37" ht="63.75">
      <c r="A417" s="6">
        <v>428</v>
      </c>
      <c r="B417" s="7">
        <v>35428109</v>
      </c>
      <c r="C417" s="8" t="s">
        <v>2902</v>
      </c>
      <c r="D417" s="9" t="s">
        <v>33</v>
      </c>
      <c r="E417" s="6" t="s">
        <v>238</v>
      </c>
      <c r="F417" s="6" t="s">
        <v>734</v>
      </c>
      <c r="G417" s="25" t="s">
        <v>768</v>
      </c>
      <c r="H417" s="6" t="s">
        <v>37</v>
      </c>
      <c r="I417" s="6" t="s">
        <v>38</v>
      </c>
      <c r="J417" s="6" t="s">
        <v>2903</v>
      </c>
      <c r="K417" s="12" t="s">
        <v>222</v>
      </c>
      <c r="L417" s="23" t="s">
        <v>2904</v>
      </c>
      <c r="M417" s="9" t="s">
        <v>354</v>
      </c>
      <c r="N417" s="13" t="s">
        <v>2905</v>
      </c>
      <c r="O417" s="10" t="s">
        <v>44</v>
      </c>
      <c r="P417" s="10" t="s">
        <v>1452</v>
      </c>
      <c r="Q417" s="14" t="s">
        <v>2906</v>
      </c>
      <c r="R417" s="15">
        <v>99000000</v>
      </c>
      <c r="S417" s="15">
        <v>99000000</v>
      </c>
      <c r="T417" s="16" t="s">
        <v>1722</v>
      </c>
      <c r="U417" s="10" t="s">
        <v>58</v>
      </c>
      <c r="V417" s="10" t="s">
        <v>58</v>
      </c>
      <c r="W417" s="17">
        <v>46048</v>
      </c>
      <c r="X417" s="18">
        <v>46048</v>
      </c>
      <c r="Y417" s="27">
        <v>46383</v>
      </c>
      <c r="Z417" s="27">
        <v>46383</v>
      </c>
      <c r="AA417" s="19">
        <v>40002726</v>
      </c>
      <c r="AB417" s="19" t="s">
        <v>247</v>
      </c>
      <c r="AC417" s="30" t="s">
        <v>248</v>
      </c>
      <c r="AD417" s="21" t="s">
        <v>2907</v>
      </c>
      <c r="AE417" s="41"/>
      <c r="AF417" s="41"/>
      <c r="AG417" s="42"/>
      <c r="AH417" s="42"/>
      <c r="AI417" s="42"/>
      <c r="AJ417" s="42"/>
      <c r="AK417" s="42"/>
    </row>
    <row r="418" spans="1:37" ht="63.75">
      <c r="A418" s="6">
        <v>429</v>
      </c>
      <c r="B418" s="7">
        <v>1060651568</v>
      </c>
      <c r="C418" s="8" t="s">
        <v>2908</v>
      </c>
      <c r="D418" s="9" t="s">
        <v>33</v>
      </c>
      <c r="E418" s="6" t="s">
        <v>871</v>
      </c>
      <c r="F418" s="6" t="s">
        <v>2909</v>
      </c>
      <c r="G418" s="25" t="s">
        <v>102</v>
      </c>
      <c r="H418" s="6" t="s">
        <v>37</v>
      </c>
      <c r="I418" s="6" t="s">
        <v>38</v>
      </c>
      <c r="J418" s="6" t="s">
        <v>2910</v>
      </c>
      <c r="K418" s="6" t="s">
        <v>2911</v>
      </c>
      <c r="L418" s="23" t="s">
        <v>2912</v>
      </c>
      <c r="M418" s="9" t="s">
        <v>354</v>
      </c>
      <c r="N418" s="13" t="s">
        <v>2913</v>
      </c>
      <c r="O418" s="10" t="s">
        <v>44</v>
      </c>
      <c r="P418" s="10" t="s">
        <v>2868</v>
      </c>
      <c r="Q418" s="14" t="s">
        <v>2914</v>
      </c>
      <c r="R418" s="15">
        <v>64648848</v>
      </c>
      <c r="S418" s="15">
        <v>64648848</v>
      </c>
      <c r="T418" s="16" t="s">
        <v>2156</v>
      </c>
      <c r="U418" s="10" t="s">
        <v>136</v>
      </c>
      <c r="V418" s="10" t="s">
        <v>136</v>
      </c>
      <c r="W418" s="17">
        <v>46049</v>
      </c>
      <c r="X418" s="18">
        <v>46049</v>
      </c>
      <c r="Y418" s="18">
        <v>46229</v>
      </c>
      <c r="Z418" s="18">
        <v>46229</v>
      </c>
      <c r="AA418" s="19">
        <v>40007726</v>
      </c>
      <c r="AB418" s="19" t="s">
        <v>247</v>
      </c>
      <c r="AC418" s="30" t="s">
        <v>1482</v>
      </c>
      <c r="AD418" s="21" t="s">
        <v>2915</v>
      </c>
      <c r="AE418" s="41"/>
      <c r="AF418" s="41"/>
      <c r="AG418" s="42"/>
      <c r="AH418" s="42"/>
      <c r="AI418" s="42"/>
      <c r="AJ418" s="42"/>
      <c r="AK418" s="42"/>
    </row>
    <row r="419" spans="1:37" ht="102">
      <c r="A419" s="6">
        <v>430</v>
      </c>
      <c r="B419" s="7">
        <v>1095766254</v>
      </c>
      <c r="C419" s="8" t="s">
        <v>2916</v>
      </c>
      <c r="D419" s="9" t="s">
        <v>33</v>
      </c>
      <c r="E419" s="6" t="s">
        <v>395</v>
      </c>
      <c r="F419" s="6" t="s">
        <v>2917</v>
      </c>
      <c r="G419" s="25" t="s">
        <v>2918</v>
      </c>
      <c r="H419" s="6" t="s">
        <v>37</v>
      </c>
      <c r="I419" s="6" t="s">
        <v>151</v>
      </c>
      <c r="J419" s="6" t="s">
        <v>2919</v>
      </c>
      <c r="K419" s="12" t="s">
        <v>2920</v>
      </c>
      <c r="L419" s="23" t="s">
        <v>2921</v>
      </c>
      <c r="M419" s="9" t="s">
        <v>354</v>
      </c>
      <c r="N419" s="9" t="s">
        <v>2922</v>
      </c>
      <c r="O419" s="10" t="s">
        <v>44</v>
      </c>
      <c r="P419" s="10" t="s">
        <v>1592</v>
      </c>
      <c r="Q419" s="14" t="s">
        <v>2923</v>
      </c>
      <c r="R419" s="15">
        <v>70000000</v>
      </c>
      <c r="S419" s="15">
        <v>70000000</v>
      </c>
      <c r="T419" s="16" t="s">
        <v>2924</v>
      </c>
      <c r="U419" s="10" t="s">
        <v>90</v>
      </c>
      <c r="V419" s="10" t="s">
        <v>90</v>
      </c>
      <c r="W419" s="17">
        <v>46050</v>
      </c>
      <c r="X419" s="18">
        <v>46050</v>
      </c>
      <c r="Y419" s="17">
        <v>46261</v>
      </c>
      <c r="Z419" s="17">
        <v>46261</v>
      </c>
      <c r="AA419" s="19">
        <v>40000426</v>
      </c>
      <c r="AB419" s="19" t="s">
        <v>47</v>
      </c>
      <c r="AC419" s="20" t="s">
        <v>44</v>
      </c>
      <c r="AD419" s="21" t="s">
        <v>2925</v>
      </c>
      <c r="AE419" s="41"/>
      <c r="AF419" s="41"/>
      <c r="AG419" s="42"/>
      <c r="AH419" s="42"/>
      <c r="AI419" s="42"/>
      <c r="AJ419" s="42"/>
      <c r="AK419" s="42"/>
    </row>
    <row r="420" spans="1:37" ht="89.25">
      <c r="A420" s="6">
        <v>431</v>
      </c>
      <c r="B420" s="7">
        <v>1100963955</v>
      </c>
      <c r="C420" s="8" t="s">
        <v>2926</v>
      </c>
      <c r="D420" s="9" t="s">
        <v>33</v>
      </c>
      <c r="E420" s="6" t="s">
        <v>395</v>
      </c>
      <c r="F420" s="6" t="s">
        <v>2927</v>
      </c>
      <c r="G420" s="25" t="s">
        <v>768</v>
      </c>
      <c r="H420" s="6" t="s">
        <v>37</v>
      </c>
      <c r="I420" s="6" t="s">
        <v>38</v>
      </c>
      <c r="J420" s="6" t="s">
        <v>2928</v>
      </c>
      <c r="K420" s="12" t="s">
        <v>241</v>
      </c>
      <c r="L420" s="23" t="s">
        <v>2929</v>
      </c>
      <c r="M420" s="9" t="s">
        <v>354</v>
      </c>
      <c r="N420" s="13" t="s">
        <v>2930</v>
      </c>
      <c r="O420" s="10" t="s">
        <v>44</v>
      </c>
      <c r="P420" s="10" t="s">
        <v>2931</v>
      </c>
      <c r="Q420" s="14" t="s">
        <v>2932</v>
      </c>
      <c r="R420" s="15">
        <v>121000000</v>
      </c>
      <c r="S420" s="15">
        <v>121000000</v>
      </c>
      <c r="T420" s="16" t="s">
        <v>2933</v>
      </c>
      <c r="U420" s="10" t="s">
        <v>58</v>
      </c>
      <c r="V420" s="10" t="s">
        <v>58</v>
      </c>
      <c r="W420" s="17">
        <v>46048</v>
      </c>
      <c r="X420" s="18">
        <v>46048</v>
      </c>
      <c r="Y420" s="24">
        <v>46381</v>
      </c>
      <c r="Z420" s="24">
        <v>46381</v>
      </c>
      <c r="AA420" s="19">
        <v>40003226</v>
      </c>
      <c r="AB420" s="19" t="s">
        <v>247</v>
      </c>
      <c r="AC420" s="30" t="s">
        <v>357</v>
      </c>
      <c r="AD420" s="21" t="s">
        <v>2934</v>
      </c>
      <c r="AE420" s="41"/>
      <c r="AF420" s="41"/>
      <c r="AG420" s="42"/>
      <c r="AH420" s="42"/>
      <c r="AI420" s="42"/>
      <c r="AJ420" s="42"/>
      <c r="AK420" s="42"/>
    </row>
    <row r="421" spans="1:37" ht="76.5">
      <c r="A421" s="6">
        <v>432</v>
      </c>
      <c r="B421" s="7">
        <v>80098213</v>
      </c>
      <c r="C421" s="8" t="s">
        <v>2935</v>
      </c>
      <c r="D421" s="9" t="s">
        <v>33</v>
      </c>
      <c r="E421" s="6" t="s">
        <v>238</v>
      </c>
      <c r="F421" s="6" t="s">
        <v>2782</v>
      </c>
      <c r="G421" s="25" t="s">
        <v>521</v>
      </c>
      <c r="H421" s="6" t="s">
        <v>37</v>
      </c>
      <c r="I421" s="6" t="s">
        <v>151</v>
      </c>
      <c r="J421" s="6" t="s">
        <v>2936</v>
      </c>
      <c r="K421" s="12" t="s">
        <v>2937</v>
      </c>
      <c r="L421" s="23" t="s">
        <v>2938</v>
      </c>
      <c r="M421" s="9" t="s">
        <v>184</v>
      </c>
      <c r="N421" s="13" t="s">
        <v>2939</v>
      </c>
      <c r="O421" s="10" t="s">
        <v>44</v>
      </c>
      <c r="P421" s="10" t="s">
        <v>1592</v>
      </c>
      <c r="Q421" s="14" t="s">
        <v>2940</v>
      </c>
      <c r="R421" s="15">
        <v>100000000</v>
      </c>
      <c r="S421" s="15">
        <v>100000000</v>
      </c>
      <c r="T421" s="16" t="s">
        <v>670</v>
      </c>
      <c r="U421" s="10" t="s">
        <v>378</v>
      </c>
      <c r="V421" s="10" t="s">
        <v>378</v>
      </c>
      <c r="W421" s="17">
        <v>46050</v>
      </c>
      <c r="X421" s="18">
        <v>46048</v>
      </c>
      <c r="Y421" s="24">
        <v>46353</v>
      </c>
      <c r="Z421" s="24">
        <v>46353</v>
      </c>
      <c r="AA421" s="19">
        <v>20006826</v>
      </c>
      <c r="AB421" s="19" t="s">
        <v>247</v>
      </c>
      <c r="AC421" s="30" t="s">
        <v>248</v>
      </c>
      <c r="AD421" s="21" t="s">
        <v>2941</v>
      </c>
      <c r="AE421" s="41"/>
      <c r="AF421" s="41"/>
      <c r="AG421" s="42"/>
      <c r="AH421" s="42"/>
      <c r="AI421" s="42"/>
      <c r="AJ421" s="42"/>
      <c r="AK421" s="42"/>
    </row>
    <row r="422" spans="1:37" ht="89.25">
      <c r="A422" s="6">
        <v>433</v>
      </c>
      <c r="B422" s="7">
        <v>64562126</v>
      </c>
      <c r="C422" s="8" t="s">
        <v>2942</v>
      </c>
      <c r="D422" s="9" t="s">
        <v>33</v>
      </c>
      <c r="E422" s="6" t="s">
        <v>911</v>
      </c>
      <c r="F422" s="6" t="s">
        <v>2943</v>
      </c>
      <c r="G422" s="25" t="s">
        <v>36</v>
      </c>
      <c r="H422" s="6" t="s">
        <v>37</v>
      </c>
      <c r="I422" s="6" t="s">
        <v>38</v>
      </c>
      <c r="J422" s="6" t="s">
        <v>544</v>
      </c>
      <c r="K422" s="12" t="s">
        <v>944</v>
      </c>
      <c r="L422" s="23" t="s">
        <v>2944</v>
      </c>
      <c r="M422" s="9" t="s">
        <v>375</v>
      </c>
      <c r="N422" s="13" t="s">
        <v>2945</v>
      </c>
      <c r="O422" s="10" t="s">
        <v>44</v>
      </c>
      <c r="P422" s="10" t="s">
        <v>2656</v>
      </c>
      <c r="Q422" s="14" t="s">
        <v>1781</v>
      </c>
      <c r="R422" s="15">
        <v>79060707</v>
      </c>
      <c r="S422" s="15">
        <v>79060707</v>
      </c>
      <c r="T422" s="16" t="s">
        <v>1782</v>
      </c>
      <c r="U422" s="10" t="s">
        <v>58</v>
      </c>
      <c r="V422" s="10" t="s">
        <v>58</v>
      </c>
      <c r="W422" s="18">
        <v>46055</v>
      </c>
      <c r="X422" s="18">
        <v>46055</v>
      </c>
      <c r="Y422" s="27">
        <v>46387</v>
      </c>
      <c r="Z422" s="27">
        <v>46387</v>
      </c>
      <c r="AA422" s="19">
        <v>80010826</v>
      </c>
      <c r="AB422" s="19" t="s">
        <v>47</v>
      </c>
      <c r="AC422" s="20" t="s">
        <v>44</v>
      </c>
      <c r="AD422" s="21" t="s">
        <v>2946</v>
      </c>
      <c r="AE422" s="41"/>
      <c r="AF422" s="41"/>
      <c r="AG422" s="42"/>
      <c r="AH422" s="42"/>
      <c r="AI422" s="42"/>
      <c r="AJ422" s="42"/>
      <c r="AK422" s="42"/>
    </row>
    <row r="423" spans="1:37" ht="76.5">
      <c r="A423" s="6">
        <v>434</v>
      </c>
      <c r="B423" s="7">
        <v>20768034</v>
      </c>
      <c r="C423" s="8" t="s">
        <v>2947</v>
      </c>
      <c r="D423" s="9" t="s">
        <v>33</v>
      </c>
      <c r="E423" s="6" t="s">
        <v>238</v>
      </c>
      <c r="F423" s="6" t="s">
        <v>2948</v>
      </c>
      <c r="G423" s="25" t="s">
        <v>260</v>
      </c>
      <c r="H423" s="6" t="s">
        <v>85</v>
      </c>
      <c r="I423" s="6" t="s">
        <v>44</v>
      </c>
      <c r="J423" s="6" t="s">
        <v>44</v>
      </c>
      <c r="K423" s="12" t="s">
        <v>2949</v>
      </c>
      <c r="L423" s="23" t="s">
        <v>2950</v>
      </c>
      <c r="M423" s="9" t="s">
        <v>375</v>
      </c>
      <c r="N423" s="9" t="s">
        <v>2951</v>
      </c>
      <c r="O423" s="10" t="s">
        <v>44</v>
      </c>
      <c r="P423" s="10" t="s">
        <v>1565</v>
      </c>
      <c r="Q423" s="14" t="s">
        <v>2952</v>
      </c>
      <c r="R423" s="15">
        <v>56008601</v>
      </c>
      <c r="S423" s="15">
        <v>56008601</v>
      </c>
      <c r="T423" s="16" t="s">
        <v>1438</v>
      </c>
      <c r="U423" s="10" t="s">
        <v>58</v>
      </c>
      <c r="V423" s="10" t="s">
        <v>58</v>
      </c>
      <c r="W423" s="17">
        <v>46049</v>
      </c>
      <c r="X423" s="18">
        <v>46049</v>
      </c>
      <c r="Y423" s="24">
        <v>46382</v>
      </c>
      <c r="Z423" s="24">
        <v>46382</v>
      </c>
      <c r="AA423" s="19">
        <v>80007826</v>
      </c>
      <c r="AB423" s="19" t="s">
        <v>47</v>
      </c>
      <c r="AC423" s="20" t="s">
        <v>44</v>
      </c>
      <c r="AD423" s="21" t="s">
        <v>2953</v>
      </c>
      <c r="AE423" s="41"/>
      <c r="AF423" s="41"/>
      <c r="AG423" s="42"/>
      <c r="AH423" s="42"/>
      <c r="AI423" s="42"/>
      <c r="AJ423" s="42"/>
      <c r="AK423" s="42"/>
    </row>
    <row r="424" spans="1:37" ht="38.25">
      <c r="A424" s="6">
        <v>435</v>
      </c>
      <c r="B424" s="7">
        <v>43107022</v>
      </c>
      <c r="C424" s="8" t="s">
        <v>2954</v>
      </c>
      <c r="D424" s="9" t="s">
        <v>33</v>
      </c>
      <c r="E424" s="6" t="s">
        <v>595</v>
      </c>
      <c r="F424" s="6" t="s">
        <v>596</v>
      </c>
      <c r="G424" s="25" t="s">
        <v>36</v>
      </c>
      <c r="H424" s="6" t="s">
        <v>85</v>
      </c>
      <c r="I424" s="6" t="s">
        <v>44</v>
      </c>
      <c r="J424" s="6" t="s">
        <v>44</v>
      </c>
      <c r="K424" s="12" t="s">
        <v>2955</v>
      </c>
      <c r="L424" s="23" t="s">
        <v>2956</v>
      </c>
      <c r="M424" s="9" t="s">
        <v>375</v>
      </c>
      <c r="N424" s="13" t="s">
        <v>2957</v>
      </c>
      <c r="O424" s="10" t="s">
        <v>44</v>
      </c>
      <c r="P424" s="10" t="s">
        <v>2958</v>
      </c>
      <c r="Q424" s="14" t="s">
        <v>2959</v>
      </c>
      <c r="R424" s="15">
        <v>27772854</v>
      </c>
      <c r="S424" s="15">
        <v>27772854</v>
      </c>
      <c r="T424" s="16">
        <v>4628809</v>
      </c>
      <c r="U424" s="10" t="s">
        <v>136</v>
      </c>
      <c r="V424" s="10" t="s">
        <v>136</v>
      </c>
      <c r="W424" s="17">
        <v>46049</v>
      </c>
      <c r="X424" s="18">
        <v>46049</v>
      </c>
      <c r="Y424" s="17">
        <v>46229</v>
      </c>
      <c r="Z424" s="17">
        <v>46229</v>
      </c>
      <c r="AA424" s="19">
        <v>80015026</v>
      </c>
      <c r="AB424" s="19" t="s">
        <v>47</v>
      </c>
      <c r="AC424" s="20" t="s">
        <v>44</v>
      </c>
      <c r="AD424" s="21" t="s">
        <v>2960</v>
      </c>
      <c r="AE424" s="41"/>
      <c r="AF424" s="41"/>
      <c r="AG424" s="42"/>
      <c r="AH424" s="42"/>
      <c r="AI424" s="42"/>
      <c r="AJ424" s="42"/>
      <c r="AK424" s="42"/>
    </row>
    <row r="425" spans="1:37" ht="114.75">
      <c r="A425" s="6">
        <v>436</v>
      </c>
      <c r="B425" s="7">
        <v>1053861714</v>
      </c>
      <c r="C425" s="8" t="s">
        <v>2961</v>
      </c>
      <c r="D425" s="9" t="s">
        <v>33</v>
      </c>
      <c r="E425" s="6" t="s">
        <v>1100</v>
      </c>
      <c r="F425" s="6" t="s">
        <v>2040</v>
      </c>
      <c r="G425" s="25" t="s">
        <v>2962</v>
      </c>
      <c r="H425" s="6" t="s">
        <v>85</v>
      </c>
      <c r="I425" s="6" t="s">
        <v>44</v>
      </c>
      <c r="J425" s="6" t="s">
        <v>44</v>
      </c>
      <c r="K425" s="12" t="s">
        <v>2963</v>
      </c>
      <c r="L425" s="23" t="s">
        <v>2964</v>
      </c>
      <c r="M425" s="9" t="s">
        <v>184</v>
      </c>
      <c r="N425" s="13" t="s">
        <v>2965</v>
      </c>
      <c r="O425" s="10" t="s">
        <v>44</v>
      </c>
      <c r="P425" s="10" t="s">
        <v>2725</v>
      </c>
      <c r="Q425" s="14" t="s">
        <v>2966</v>
      </c>
      <c r="R425" s="15">
        <v>43000000</v>
      </c>
      <c r="S425" s="15">
        <v>43000000</v>
      </c>
      <c r="T425" s="16">
        <v>4300000</v>
      </c>
      <c r="U425" s="10" t="s">
        <v>2967</v>
      </c>
      <c r="V425" s="10" t="s">
        <v>2967</v>
      </c>
      <c r="W425" s="17">
        <v>46050</v>
      </c>
      <c r="X425" s="18">
        <v>46050</v>
      </c>
      <c r="Y425" s="24">
        <v>46353</v>
      </c>
      <c r="Z425" s="24">
        <v>46353</v>
      </c>
      <c r="AA425" s="19">
        <v>20006926</v>
      </c>
      <c r="AB425" s="19" t="s">
        <v>247</v>
      </c>
      <c r="AC425" s="30" t="s">
        <v>248</v>
      </c>
      <c r="AD425" s="21" t="s">
        <v>2968</v>
      </c>
      <c r="AE425" s="41"/>
      <c r="AF425" s="41"/>
      <c r="AG425" s="42"/>
      <c r="AH425" s="42"/>
      <c r="AI425" s="42"/>
      <c r="AJ425" s="42"/>
      <c r="AK425" s="42"/>
    </row>
    <row r="426" spans="1:37" ht="102">
      <c r="A426" s="6">
        <v>437</v>
      </c>
      <c r="B426" s="7">
        <v>1032460931</v>
      </c>
      <c r="C426" s="8" t="s">
        <v>2969</v>
      </c>
      <c r="D426" s="9" t="s">
        <v>33</v>
      </c>
      <c r="E426" s="6" t="s">
        <v>238</v>
      </c>
      <c r="F426" s="6" t="s">
        <v>2782</v>
      </c>
      <c r="G426" s="25" t="s">
        <v>36</v>
      </c>
      <c r="H426" s="6" t="s">
        <v>85</v>
      </c>
      <c r="I426" s="6" t="s">
        <v>44</v>
      </c>
      <c r="J426" s="6" t="s">
        <v>44</v>
      </c>
      <c r="K426" s="12" t="s">
        <v>2970</v>
      </c>
      <c r="L426" s="23" t="s">
        <v>2971</v>
      </c>
      <c r="M426" s="9" t="s">
        <v>375</v>
      </c>
      <c r="N426" s="13" t="s">
        <v>2972</v>
      </c>
      <c r="O426" s="10" t="s">
        <v>44</v>
      </c>
      <c r="P426" s="10" t="s">
        <v>1565</v>
      </c>
      <c r="Q426" s="14" t="s">
        <v>1138</v>
      </c>
      <c r="R426" s="15">
        <v>40733528</v>
      </c>
      <c r="S426" s="15">
        <v>40733528</v>
      </c>
      <c r="T426" s="16">
        <v>5091691</v>
      </c>
      <c r="U426" s="10" t="s">
        <v>46</v>
      </c>
      <c r="V426" s="10" t="s">
        <v>46</v>
      </c>
      <c r="W426" s="17">
        <v>46047</v>
      </c>
      <c r="X426" s="18">
        <v>46051</v>
      </c>
      <c r="Y426" s="17">
        <v>46288</v>
      </c>
      <c r="Z426" s="17">
        <v>46288</v>
      </c>
      <c r="AA426" s="19">
        <v>80006826</v>
      </c>
      <c r="AB426" s="19" t="s">
        <v>47</v>
      </c>
      <c r="AC426" s="20" t="s">
        <v>44</v>
      </c>
      <c r="AD426" s="21" t="s">
        <v>2973</v>
      </c>
      <c r="AE426" s="41"/>
      <c r="AF426" s="41"/>
      <c r="AG426" s="42"/>
      <c r="AH426" s="42"/>
      <c r="AI426" s="42"/>
      <c r="AJ426" s="42"/>
      <c r="AK426" s="42"/>
    </row>
    <row r="427" spans="1:37" ht="102">
      <c r="A427" s="6">
        <v>438</v>
      </c>
      <c r="B427" s="7">
        <v>1018503543</v>
      </c>
      <c r="C427" s="9" t="s">
        <v>2974</v>
      </c>
      <c r="D427" s="9" t="s">
        <v>33</v>
      </c>
      <c r="E427" s="6" t="s">
        <v>238</v>
      </c>
      <c r="F427" s="6" t="s">
        <v>2782</v>
      </c>
      <c r="G427" s="25" t="s">
        <v>102</v>
      </c>
      <c r="H427" s="6" t="s">
        <v>85</v>
      </c>
      <c r="I427" s="6" t="s">
        <v>44</v>
      </c>
      <c r="J427" s="6" t="s">
        <v>44</v>
      </c>
      <c r="K427" s="12" t="s">
        <v>2970</v>
      </c>
      <c r="L427" s="23" t="s">
        <v>2975</v>
      </c>
      <c r="M427" s="9" t="s">
        <v>375</v>
      </c>
      <c r="N427" s="13" t="s">
        <v>2976</v>
      </c>
      <c r="O427" s="10" t="s">
        <v>44</v>
      </c>
      <c r="P427" s="10" t="s">
        <v>1565</v>
      </c>
      <c r="Q427" s="14" t="s">
        <v>1138</v>
      </c>
      <c r="R427" s="15">
        <v>40733528</v>
      </c>
      <c r="S427" s="15">
        <v>40733528</v>
      </c>
      <c r="T427" s="16">
        <v>5091691</v>
      </c>
      <c r="U427" s="10" t="s">
        <v>46</v>
      </c>
      <c r="V427" s="10" t="s">
        <v>46</v>
      </c>
      <c r="W427" s="17">
        <v>46046</v>
      </c>
      <c r="X427" s="18">
        <v>46051</v>
      </c>
      <c r="Y427" s="17">
        <v>46288</v>
      </c>
      <c r="Z427" s="17">
        <v>46288</v>
      </c>
      <c r="AA427" s="19">
        <v>80007026</v>
      </c>
      <c r="AB427" s="19" t="s">
        <v>47</v>
      </c>
      <c r="AC427" s="20" t="s">
        <v>44</v>
      </c>
      <c r="AD427" s="21" t="s">
        <v>2977</v>
      </c>
      <c r="AE427" s="41"/>
      <c r="AF427" s="41"/>
      <c r="AG427" s="42"/>
      <c r="AH427" s="42"/>
      <c r="AI427" s="42"/>
      <c r="AJ427" s="42"/>
      <c r="AK427" s="42"/>
    </row>
    <row r="428" spans="1:37" ht="165.75">
      <c r="A428" s="6">
        <v>439</v>
      </c>
      <c r="B428" s="7">
        <v>1020801288</v>
      </c>
      <c r="C428" s="8" t="s">
        <v>2978</v>
      </c>
      <c r="D428" s="9" t="s">
        <v>33</v>
      </c>
      <c r="E428" s="6" t="s">
        <v>238</v>
      </c>
      <c r="F428" s="6" t="s">
        <v>2782</v>
      </c>
      <c r="G428" s="25" t="s">
        <v>2979</v>
      </c>
      <c r="H428" s="6" t="s">
        <v>85</v>
      </c>
      <c r="I428" s="6" t="s">
        <v>44</v>
      </c>
      <c r="J428" s="6" t="s">
        <v>44</v>
      </c>
      <c r="K428" s="12" t="s">
        <v>2980</v>
      </c>
      <c r="L428" s="23" t="s">
        <v>2981</v>
      </c>
      <c r="M428" s="9" t="s">
        <v>184</v>
      </c>
      <c r="N428" s="13" t="s">
        <v>2982</v>
      </c>
      <c r="O428" s="10" t="s">
        <v>44</v>
      </c>
      <c r="P428" s="10" t="s">
        <v>1571</v>
      </c>
      <c r="Q428" s="14" t="s">
        <v>2983</v>
      </c>
      <c r="R428" s="15">
        <v>27000000</v>
      </c>
      <c r="S428" s="15">
        <v>27000000</v>
      </c>
      <c r="T428" s="16">
        <v>4500000</v>
      </c>
      <c r="U428" s="10" t="s">
        <v>136</v>
      </c>
      <c r="V428" s="10" t="s">
        <v>136</v>
      </c>
      <c r="W428" s="17">
        <v>46050</v>
      </c>
      <c r="X428" s="18">
        <v>46050</v>
      </c>
      <c r="Y428" s="17">
        <v>46230</v>
      </c>
      <c r="Z428" s="17">
        <v>46230</v>
      </c>
      <c r="AA428" s="19">
        <v>20004926</v>
      </c>
      <c r="AB428" s="19" t="s">
        <v>47</v>
      </c>
      <c r="AC428" s="20" t="s">
        <v>44</v>
      </c>
      <c r="AD428" s="21" t="s">
        <v>2984</v>
      </c>
      <c r="AE428" s="41"/>
      <c r="AF428" s="41"/>
      <c r="AG428" s="42"/>
      <c r="AH428" s="42"/>
      <c r="AI428" s="42"/>
      <c r="AJ428" s="42"/>
      <c r="AK428" s="42"/>
    </row>
    <row r="429" spans="1:37" ht="318.75">
      <c r="A429" s="6">
        <v>440</v>
      </c>
      <c r="B429" s="7">
        <v>1075682227</v>
      </c>
      <c r="C429" s="8" t="s">
        <v>2985</v>
      </c>
      <c r="D429" s="9" t="s">
        <v>33</v>
      </c>
      <c r="E429" s="6" t="s">
        <v>238</v>
      </c>
      <c r="F429" s="6" t="s">
        <v>239</v>
      </c>
      <c r="G429" s="25" t="s">
        <v>440</v>
      </c>
      <c r="H429" s="6" t="s">
        <v>85</v>
      </c>
      <c r="I429" s="6" t="s">
        <v>44</v>
      </c>
      <c r="J429" s="6" t="s">
        <v>44</v>
      </c>
      <c r="K429" s="12" t="s">
        <v>397</v>
      </c>
      <c r="L429" s="23" t="s">
        <v>2986</v>
      </c>
      <c r="M429" s="9" t="s">
        <v>184</v>
      </c>
      <c r="N429" s="13" t="s">
        <v>2987</v>
      </c>
      <c r="O429" s="10" t="s">
        <v>44</v>
      </c>
      <c r="P429" s="10" t="s">
        <v>1614</v>
      </c>
      <c r="Q429" s="14" t="s">
        <v>2988</v>
      </c>
      <c r="R429" s="15">
        <v>24600000</v>
      </c>
      <c r="S429" s="15">
        <v>24600000</v>
      </c>
      <c r="T429" s="16">
        <v>4100000</v>
      </c>
      <c r="U429" s="10" t="s">
        <v>136</v>
      </c>
      <c r="V429" s="10" t="s">
        <v>136</v>
      </c>
      <c r="W429" s="17">
        <v>46046</v>
      </c>
      <c r="X429" s="18">
        <v>46048</v>
      </c>
      <c r="Y429" s="17">
        <v>46228</v>
      </c>
      <c r="Z429" s="17">
        <v>46228</v>
      </c>
      <c r="AA429" s="19">
        <v>20005926</v>
      </c>
      <c r="AB429" s="19" t="s">
        <v>47</v>
      </c>
      <c r="AC429" s="20" t="s">
        <v>44</v>
      </c>
      <c r="AD429" s="21" t="s">
        <v>2989</v>
      </c>
      <c r="AE429" s="41"/>
      <c r="AF429" s="41"/>
      <c r="AG429" s="42"/>
      <c r="AH429" s="42"/>
      <c r="AI429" s="42"/>
      <c r="AJ429" s="42"/>
      <c r="AK429" s="42"/>
    </row>
    <row r="430" spans="1:37" ht="102">
      <c r="A430" s="6">
        <v>441</v>
      </c>
      <c r="B430" s="7">
        <v>15678344</v>
      </c>
      <c r="C430" s="8" t="s">
        <v>2990</v>
      </c>
      <c r="D430" s="9" t="s">
        <v>33</v>
      </c>
      <c r="E430" s="6" t="s">
        <v>2821</v>
      </c>
      <c r="F430" s="6" t="s">
        <v>2991</v>
      </c>
      <c r="G430" s="25" t="s">
        <v>102</v>
      </c>
      <c r="H430" s="6" t="s">
        <v>85</v>
      </c>
      <c r="I430" s="6" t="s">
        <v>44</v>
      </c>
      <c r="J430" s="6" t="s">
        <v>44</v>
      </c>
      <c r="K430" s="12" t="s">
        <v>2992</v>
      </c>
      <c r="L430" s="23" t="s">
        <v>2993</v>
      </c>
      <c r="M430" s="9" t="s">
        <v>375</v>
      </c>
      <c r="N430" s="13" t="s">
        <v>2994</v>
      </c>
      <c r="O430" s="10" t="s">
        <v>44</v>
      </c>
      <c r="P430" s="10" t="s">
        <v>1565</v>
      </c>
      <c r="Q430" s="14" t="s">
        <v>1459</v>
      </c>
      <c r="R430" s="15">
        <v>45825219</v>
      </c>
      <c r="S430" s="15">
        <v>45825219</v>
      </c>
      <c r="T430" s="16">
        <v>5091691</v>
      </c>
      <c r="U430" s="10" t="s">
        <v>319</v>
      </c>
      <c r="V430" s="10" t="s">
        <v>319</v>
      </c>
      <c r="W430" s="17">
        <v>46049</v>
      </c>
      <c r="X430" s="18">
        <v>46049</v>
      </c>
      <c r="Y430" s="24">
        <v>46321</v>
      </c>
      <c r="Z430" s="24">
        <v>46321</v>
      </c>
      <c r="AA430" s="19">
        <v>80013926</v>
      </c>
      <c r="AB430" s="19" t="s">
        <v>47</v>
      </c>
      <c r="AC430" s="20" t="s">
        <v>44</v>
      </c>
      <c r="AD430" s="21" t="s">
        <v>2995</v>
      </c>
      <c r="AE430" s="41"/>
      <c r="AF430" s="41"/>
      <c r="AG430" s="42"/>
      <c r="AH430" s="42"/>
      <c r="AI430" s="42"/>
      <c r="AJ430" s="42"/>
      <c r="AK430" s="42"/>
    </row>
    <row r="431" spans="1:37" ht="63.75">
      <c r="A431" s="6">
        <v>442</v>
      </c>
      <c r="B431" s="7">
        <v>1022435574</v>
      </c>
      <c r="C431" s="8" t="s">
        <v>2996</v>
      </c>
      <c r="D431" s="9" t="s">
        <v>33</v>
      </c>
      <c r="E431" s="6" t="s">
        <v>238</v>
      </c>
      <c r="F431" s="6" t="s">
        <v>2782</v>
      </c>
      <c r="G431" s="25" t="s">
        <v>167</v>
      </c>
      <c r="H431" s="6" t="s">
        <v>85</v>
      </c>
      <c r="I431" s="6" t="s">
        <v>44</v>
      </c>
      <c r="J431" s="6" t="s">
        <v>44</v>
      </c>
      <c r="K431" s="12" t="s">
        <v>2980</v>
      </c>
      <c r="L431" s="23" t="s">
        <v>2997</v>
      </c>
      <c r="M431" s="9" t="s">
        <v>354</v>
      </c>
      <c r="N431" s="13" t="s">
        <v>2998</v>
      </c>
      <c r="O431" s="10" t="s">
        <v>44</v>
      </c>
      <c r="P431" s="10" t="s">
        <v>1571</v>
      </c>
      <c r="Q431" s="14" t="s">
        <v>2999</v>
      </c>
      <c r="R431" s="15">
        <v>48400000</v>
      </c>
      <c r="S431" s="15">
        <v>48400000</v>
      </c>
      <c r="T431" s="16">
        <v>4400000</v>
      </c>
      <c r="U431" s="10" t="s">
        <v>58</v>
      </c>
      <c r="V431" s="10" t="s">
        <v>58</v>
      </c>
      <c r="W431" s="17">
        <v>46048</v>
      </c>
      <c r="X431" s="18">
        <v>46048</v>
      </c>
      <c r="Y431" s="24">
        <v>46381</v>
      </c>
      <c r="Z431" s="24">
        <v>46381</v>
      </c>
      <c r="AA431" s="19">
        <v>40005826</v>
      </c>
      <c r="AB431" s="19" t="s">
        <v>247</v>
      </c>
      <c r="AC431" s="30" t="s">
        <v>832</v>
      </c>
      <c r="AD431" s="21" t="s">
        <v>3000</v>
      </c>
      <c r="AE431" s="41"/>
      <c r="AF431" s="41"/>
      <c r="AG431" s="42"/>
      <c r="AH431" s="42"/>
      <c r="AI431" s="42"/>
      <c r="AJ431" s="42"/>
      <c r="AK431" s="42"/>
    </row>
    <row r="432" spans="1:37" ht="369.75">
      <c r="A432" s="6">
        <v>443</v>
      </c>
      <c r="B432" s="7">
        <v>1100398572</v>
      </c>
      <c r="C432" s="8" t="s">
        <v>3001</v>
      </c>
      <c r="D432" s="9" t="s">
        <v>33</v>
      </c>
      <c r="E432" s="6" t="s">
        <v>911</v>
      </c>
      <c r="F432" s="6" t="s">
        <v>3002</v>
      </c>
      <c r="G432" s="25" t="s">
        <v>36</v>
      </c>
      <c r="H432" s="6" t="s">
        <v>85</v>
      </c>
      <c r="I432" s="6" t="s">
        <v>44</v>
      </c>
      <c r="J432" s="6" t="s">
        <v>44</v>
      </c>
      <c r="K432" s="12" t="s">
        <v>2980</v>
      </c>
      <c r="L432" s="23" t="s">
        <v>3003</v>
      </c>
      <c r="M432" s="9" t="s">
        <v>375</v>
      </c>
      <c r="N432" s="13" t="s">
        <v>3004</v>
      </c>
      <c r="O432" s="10" t="s">
        <v>44</v>
      </c>
      <c r="P432" s="10" t="s">
        <v>1571</v>
      </c>
      <c r="Q432" s="14" t="s">
        <v>377</v>
      </c>
      <c r="R432" s="15">
        <v>45406420</v>
      </c>
      <c r="S432" s="15">
        <v>45406420</v>
      </c>
      <c r="T432" s="16">
        <v>4540642</v>
      </c>
      <c r="U432" s="10" t="s">
        <v>378</v>
      </c>
      <c r="V432" s="10" t="s">
        <v>378</v>
      </c>
      <c r="W432" s="17">
        <v>46048</v>
      </c>
      <c r="X432" s="18">
        <v>46048</v>
      </c>
      <c r="Y432" s="24">
        <v>46351</v>
      </c>
      <c r="Z432" s="24">
        <v>46351</v>
      </c>
      <c r="AA432" s="19">
        <v>80003126</v>
      </c>
      <c r="AB432" s="19" t="s">
        <v>247</v>
      </c>
      <c r="AC432" s="30" t="s">
        <v>248</v>
      </c>
      <c r="AD432" s="21" t="s">
        <v>3005</v>
      </c>
      <c r="AE432" s="41"/>
      <c r="AF432" s="41"/>
      <c r="AG432" s="42"/>
      <c r="AH432" s="42"/>
      <c r="AI432" s="42"/>
      <c r="AJ432" s="42"/>
      <c r="AK432" s="42"/>
    </row>
    <row r="433" spans="1:37" ht="306">
      <c r="A433" s="6">
        <v>444</v>
      </c>
      <c r="B433" s="7">
        <v>1193562051</v>
      </c>
      <c r="C433" s="8" t="s">
        <v>3006</v>
      </c>
      <c r="D433" s="9" t="s">
        <v>33</v>
      </c>
      <c r="E433" s="6" t="s">
        <v>911</v>
      </c>
      <c r="F433" s="6" t="s">
        <v>3007</v>
      </c>
      <c r="G433" s="25" t="s">
        <v>36</v>
      </c>
      <c r="H433" s="6" t="s">
        <v>85</v>
      </c>
      <c r="I433" s="6" t="s">
        <v>44</v>
      </c>
      <c r="J433" s="6" t="s">
        <v>44</v>
      </c>
      <c r="K433" s="12" t="s">
        <v>1416</v>
      </c>
      <c r="L433" s="23" t="s">
        <v>3008</v>
      </c>
      <c r="M433" s="9" t="s">
        <v>375</v>
      </c>
      <c r="N433" s="9" t="s">
        <v>3009</v>
      </c>
      <c r="O433" s="10" t="s">
        <v>44</v>
      </c>
      <c r="P433" s="10" t="s">
        <v>1571</v>
      </c>
      <c r="Q433" s="14" t="s">
        <v>377</v>
      </c>
      <c r="R433" s="15">
        <v>40865778</v>
      </c>
      <c r="S433" s="15">
        <v>40865778</v>
      </c>
      <c r="T433" s="16">
        <v>4540642</v>
      </c>
      <c r="U433" s="10" t="s">
        <v>319</v>
      </c>
      <c r="V433" s="10" t="s">
        <v>319</v>
      </c>
      <c r="W433" s="17">
        <v>46049</v>
      </c>
      <c r="X433" s="18">
        <v>46049</v>
      </c>
      <c r="Y433" s="24">
        <v>46321</v>
      </c>
      <c r="Z433" s="24">
        <v>46321</v>
      </c>
      <c r="AA433" s="19">
        <v>80003226</v>
      </c>
      <c r="AB433" s="19" t="s">
        <v>247</v>
      </c>
      <c r="AC433" s="30" t="s">
        <v>248</v>
      </c>
      <c r="AD433" s="21" t="s">
        <v>3010</v>
      </c>
      <c r="AE433" s="41"/>
      <c r="AF433" s="41"/>
      <c r="AG433" s="42"/>
      <c r="AH433" s="42"/>
      <c r="AI433" s="42"/>
      <c r="AJ433" s="42"/>
      <c r="AK433" s="42"/>
    </row>
    <row r="434" spans="1:37" ht="63.75">
      <c r="A434" s="6">
        <v>445</v>
      </c>
      <c r="B434" s="7">
        <v>91205663</v>
      </c>
      <c r="C434" s="8" t="s">
        <v>3011</v>
      </c>
      <c r="D434" s="9" t="s">
        <v>33</v>
      </c>
      <c r="E434" s="6" t="s">
        <v>395</v>
      </c>
      <c r="F434" s="6" t="s">
        <v>3012</v>
      </c>
      <c r="G434" s="25" t="s">
        <v>102</v>
      </c>
      <c r="H434" s="6" t="s">
        <v>85</v>
      </c>
      <c r="I434" s="6" t="s">
        <v>44</v>
      </c>
      <c r="J434" s="6" t="s">
        <v>44</v>
      </c>
      <c r="K434" s="12" t="s">
        <v>3013</v>
      </c>
      <c r="L434" s="23" t="s">
        <v>3014</v>
      </c>
      <c r="M434" s="9" t="s">
        <v>375</v>
      </c>
      <c r="N434" s="9" t="s">
        <v>3015</v>
      </c>
      <c r="O434" s="10" t="s">
        <v>44</v>
      </c>
      <c r="P434" s="10" t="s">
        <v>2637</v>
      </c>
      <c r="Q434" s="14" t="s">
        <v>2310</v>
      </c>
      <c r="R434" s="15">
        <v>60494380</v>
      </c>
      <c r="S434" s="15">
        <v>60494380</v>
      </c>
      <c r="T434" s="16">
        <v>6049438</v>
      </c>
      <c r="U434" s="10" t="s">
        <v>378</v>
      </c>
      <c r="V434" s="10" t="s">
        <v>378</v>
      </c>
      <c r="W434" s="17">
        <v>46049</v>
      </c>
      <c r="X434" s="18">
        <v>46049</v>
      </c>
      <c r="Y434" s="24">
        <v>46352</v>
      </c>
      <c r="Z434" s="24">
        <v>46352</v>
      </c>
      <c r="AA434" s="19">
        <v>80015426</v>
      </c>
      <c r="AB434" s="19" t="s">
        <v>47</v>
      </c>
      <c r="AC434" s="30" t="s">
        <v>44</v>
      </c>
      <c r="AD434" s="21" t="s">
        <v>3016</v>
      </c>
      <c r="AE434" s="41"/>
      <c r="AF434" s="41"/>
      <c r="AG434" s="42"/>
      <c r="AH434" s="42"/>
      <c r="AI434" s="42"/>
      <c r="AJ434" s="42"/>
      <c r="AK434" s="42"/>
    </row>
    <row r="435" spans="1:37" ht="216.75">
      <c r="A435" s="6">
        <v>446</v>
      </c>
      <c r="B435" s="7">
        <v>1022435388</v>
      </c>
      <c r="C435" s="8" t="s">
        <v>3017</v>
      </c>
      <c r="D435" s="9" t="s">
        <v>33</v>
      </c>
      <c r="E435" s="6" t="s">
        <v>210</v>
      </c>
      <c r="F435" s="6" t="s">
        <v>3018</v>
      </c>
      <c r="G435" s="25" t="s">
        <v>791</v>
      </c>
      <c r="H435" s="6" t="s">
        <v>37</v>
      </c>
      <c r="I435" s="6" t="s">
        <v>151</v>
      </c>
      <c r="J435" s="6" t="s">
        <v>3019</v>
      </c>
      <c r="K435" s="12" t="s">
        <v>2191</v>
      </c>
      <c r="L435" s="23" t="s">
        <v>3020</v>
      </c>
      <c r="M435" s="9" t="s">
        <v>354</v>
      </c>
      <c r="N435" s="13" t="s">
        <v>3021</v>
      </c>
      <c r="O435" s="10" t="s">
        <v>44</v>
      </c>
      <c r="P435" s="10" t="s">
        <v>3022</v>
      </c>
      <c r="Q435" s="14" t="s">
        <v>3023</v>
      </c>
      <c r="R435" s="15">
        <v>99000000</v>
      </c>
      <c r="S435" s="15">
        <v>99000000</v>
      </c>
      <c r="T435" s="16">
        <v>9411135</v>
      </c>
      <c r="U435" s="10" t="s">
        <v>58</v>
      </c>
      <c r="V435" s="10" t="s">
        <v>58</v>
      </c>
      <c r="W435" s="18">
        <v>46048</v>
      </c>
      <c r="X435" s="18">
        <v>46048</v>
      </c>
      <c r="Y435" s="27">
        <v>46381</v>
      </c>
      <c r="Z435" s="27">
        <v>46381</v>
      </c>
      <c r="AA435" s="19">
        <v>40002626</v>
      </c>
      <c r="AB435" s="19" t="s">
        <v>247</v>
      </c>
      <c r="AC435" s="30" t="s">
        <v>248</v>
      </c>
      <c r="AD435" s="21" t="s">
        <v>3024</v>
      </c>
      <c r="AE435" s="41"/>
      <c r="AF435" s="41"/>
      <c r="AG435" s="42"/>
      <c r="AH435" s="42"/>
      <c r="AI435" s="42"/>
      <c r="AJ435" s="42"/>
      <c r="AK435" s="42"/>
    </row>
    <row r="436" spans="1:37" ht="89.25">
      <c r="A436" s="6">
        <v>447</v>
      </c>
      <c r="B436" s="7">
        <v>1067900748</v>
      </c>
      <c r="C436" s="8" t="s">
        <v>3025</v>
      </c>
      <c r="D436" s="9" t="s">
        <v>33</v>
      </c>
      <c r="E436" s="6" t="s">
        <v>3026</v>
      </c>
      <c r="F436" s="6" t="s">
        <v>3027</v>
      </c>
      <c r="G436" s="25" t="s">
        <v>102</v>
      </c>
      <c r="H436" s="6" t="s">
        <v>85</v>
      </c>
      <c r="I436" s="6" t="s">
        <v>44</v>
      </c>
      <c r="J436" s="6" t="s">
        <v>44</v>
      </c>
      <c r="K436" s="12" t="s">
        <v>1346</v>
      </c>
      <c r="L436" s="23" t="s">
        <v>3028</v>
      </c>
      <c r="M436" s="9" t="s">
        <v>375</v>
      </c>
      <c r="N436" s="13" t="s">
        <v>3029</v>
      </c>
      <c r="O436" s="10" t="s">
        <v>44</v>
      </c>
      <c r="P436" s="10" t="s">
        <v>3030</v>
      </c>
      <c r="Q436" s="14" t="s">
        <v>3031</v>
      </c>
      <c r="R436" s="15">
        <v>32648605</v>
      </c>
      <c r="S436" s="15">
        <v>32648605</v>
      </c>
      <c r="T436" s="16">
        <v>3057097</v>
      </c>
      <c r="U436" s="10" t="s">
        <v>58</v>
      </c>
      <c r="V436" s="10" t="s">
        <v>58</v>
      </c>
      <c r="W436" s="10" t="s">
        <v>3032</v>
      </c>
      <c r="X436" s="10" t="s">
        <v>3032</v>
      </c>
      <c r="Y436" s="24">
        <v>46384</v>
      </c>
      <c r="Z436" s="24">
        <v>46384</v>
      </c>
      <c r="AA436" s="19">
        <v>80012026</v>
      </c>
      <c r="AB436" s="19" t="s">
        <v>47</v>
      </c>
      <c r="AC436" s="20" t="s">
        <v>44</v>
      </c>
      <c r="AD436" s="21" t="s">
        <v>3033</v>
      </c>
      <c r="AE436" s="41"/>
      <c r="AF436" s="41"/>
      <c r="AG436" s="42"/>
      <c r="AH436" s="42"/>
      <c r="AI436" s="42"/>
      <c r="AJ436" s="42"/>
      <c r="AK436" s="42"/>
    </row>
    <row r="437" spans="1:37" ht="140.25">
      <c r="A437" s="6">
        <v>448</v>
      </c>
      <c r="B437" s="7">
        <v>1072649727</v>
      </c>
      <c r="C437" s="8" t="s">
        <v>3034</v>
      </c>
      <c r="D437" s="9" t="s">
        <v>33</v>
      </c>
      <c r="E437" s="6" t="s">
        <v>238</v>
      </c>
      <c r="F437" s="6" t="s">
        <v>2782</v>
      </c>
      <c r="G437" s="25" t="s">
        <v>3035</v>
      </c>
      <c r="H437" s="6" t="s">
        <v>37</v>
      </c>
      <c r="I437" s="6" t="s">
        <v>38</v>
      </c>
      <c r="J437" s="6" t="s">
        <v>3036</v>
      </c>
      <c r="K437" s="12" t="s">
        <v>2358</v>
      </c>
      <c r="L437" s="23" t="s">
        <v>3037</v>
      </c>
      <c r="M437" s="9" t="s">
        <v>354</v>
      </c>
      <c r="N437" s="13" t="s">
        <v>3038</v>
      </c>
      <c r="O437" s="10" t="s">
        <v>44</v>
      </c>
      <c r="P437" s="10" t="s">
        <v>686</v>
      </c>
      <c r="Q437" s="14" t="s">
        <v>3039</v>
      </c>
      <c r="R437" s="15">
        <v>66000000</v>
      </c>
      <c r="S437" s="15">
        <v>66000000</v>
      </c>
      <c r="T437" s="16">
        <v>6230921</v>
      </c>
      <c r="U437" s="10" t="s">
        <v>58</v>
      </c>
      <c r="V437" s="10" t="s">
        <v>58</v>
      </c>
      <c r="W437" s="18">
        <v>46056</v>
      </c>
      <c r="X437" s="18">
        <v>46056</v>
      </c>
      <c r="Y437" s="24">
        <v>46383</v>
      </c>
      <c r="Z437" s="24">
        <v>46383</v>
      </c>
      <c r="AA437" s="19">
        <v>40004126</v>
      </c>
      <c r="AB437" s="19" t="s">
        <v>247</v>
      </c>
      <c r="AC437" s="30" t="s">
        <v>357</v>
      </c>
      <c r="AD437" s="21" t="s">
        <v>3040</v>
      </c>
      <c r="AE437" s="41"/>
      <c r="AF437" s="41"/>
      <c r="AG437" s="42"/>
      <c r="AH437" s="42"/>
      <c r="AI437" s="42"/>
      <c r="AJ437" s="42"/>
      <c r="AK437" s="42"/>
    </row>
    <row r="438" spans="1:37" ht="102">
      <c r="A438" s="6">
        <v>449</v>
      </c>
      <c r="B438" s="7">
        <v>1103221144</v>
      </c>
      <c r="C438" s="8" t="s">
        <v>3041</v>
      </c>
      <c r="D438" s="9" t="s">
        <v>33</v>
      </c>
      <c r="E438" s="6" t="s">
        <v>911</v>
      </c>
      <c r="F438" s="6" t="s">
        <v>3042</v>
      </c>
      <c r="G438" s="25" t="s">
        <v>36</v>
      </c>
      <c r="H438" s="6" t="s">
        <v>37</v>
      </c>
      <c r="I438" s="6" t="s">
        <v>38</v>
      </c>
      <c r="J438" s="12" t="s">
        <v>3043</v>
      </c>
      <c r="K438" s="12" t="s">
        <v>1435</v>
      </c>
      <c r="L438" s="23" t="s">
        <v>3028</v>
      </c>
      <c r="M438" s="9" t="s">
        <v>375</v>
      </c>
      <c r="N438" s="13" t="s">
        <v>3044</v>
      </c>
      <c r="O438" s="10" t="s">
        <v>44</v>
      </c>
      <c r="P438" s="10" t="s">
        <v>3045</v>
      </c>
      <c r="Q438" s="14" t="s">
        <v>1459</v>
      </c>
      <c r="R438" s="15">
        <v>40733528</v>
      </c>
      <c r="S438" s="15">
        <v>40733528</v>
      </c>
      <c r="T438" s="16">
        <v>5244442</v>
      </c>
      <c r="U438" s="10" t="s">
        <v>46</v>
      </c>
      <c r="V438" s="10" t="s">
        <v>46</v>
      </c>
      <c r="W438" s="17">
        <v>46049</v>
      </c>
      <c r="X438" s="35" t="e">
        <v>#N/A</v>
      </c>
      <c r="Y438" s="17">
        <v>46291</v>
      </c>
      <c r="Z438" s="17">
        <v>46291</v>
      </c>
      <c r="AA438" s="19">
        <v>80013326</v>
      </c>
      <c r="AB438" s="19" t="s">
        <v>47</v>
      </c>
      <c r="AC438" s="20" t="s">
        <v>44</v>
      </c>
      <c r="AD438" s="21" t="s">
        <v>3046</v>
      </c>
      <c r="AE438" s="41"/>
      <c r="AF438" s="41"/>
      <c r="AG438" s="42"/>
      <c r="AH438" s="42"/>
      <c r="AI438" s="42"/>
      <c r="AJ438" s="42"/>
      <c r="AK438" s="42"/>
    </row>
    <row r="439" spans="1:37" ht="140.25">
      <c r="A439" s="6">
        <v>450</v>
      </c>
      <c r="B439" s="7">
        <v>22551946</v>
      </c>
      <c r="C439" s="8" t="s">
        <v>3047</v>
      </c>
      <c r="D439" s="9" t="s">
        <v>33</v>
      </c>
      <c r="E439" s="6" t="s">
        <v>3048</v>
      </c>
      <c r="F439" s="6" t="s">
        <v>3049</v>
      </c>
      <c r="G439" s="25" t="s">
        <v>36</v>
      </c>
      <c r="H439" s="6" t="s">
        <v>37</v>
      </c>
      <c r="I439" s="6" t="s">
        <v>38</v>
      </c>
      <c r="J439" s="6" t="s">
        <v>3050</v>
      </c>
      <c r="K439" s="12" t="s">
        <v>1435</v>
      </c>
      <c r="L439" s="23" t="s">
        <v>3051</v>
      </c>
      <c r="M439" s="9" t="s">
        <v>375</v>
      </c>
      <c r="N439" s="13" t="s">
        <v>3052</v>
      </c>
      <c r="O439" s="10" t="s">
        <v>44</v>
      </c>
      <c r="P439" s="10" t="s">
        <v>3045</v>
      </c>
      <c r="Q439" s="14" t="s">
        <v>3053</v>
      </c>
      <c r="R439" s="15">
        <v>56008601</v>
      </c>
      <c r="S439" s="15">
        <v>56008601</v>
      </c>
      <c r="T439" s="16" t="s">
        <v>3054</v>
      </c>
      <c r="U439" s="10" t="s">
        <v>2611</v>
      </c>
      <c r="V439" s="10" t="s">
        <v>2611</v>
      </c>
      <c r="W439" s="18">
        <v>46048</v>
      </c>
      <c r="X439" s="18">
        <v>46048</v>
      </c>
      <c r="Y439" s="24">
        <v>46379</v>
      </c>
      <c r="Z439" s="24">
        <v>46379</v>
      </c>
      <c r="AA439" s="19">
        <v>80000626</v>
      </c>
      <c r="AB439" s="19" t="s">
        <v>247</v>
      </c>
      <c r="AC439" s="30" t="s">
        <v>248</v>
      </c>
      <c r="AD439" s="21" t="s">
        <v>3055</v>
      </c>
      <c r="AE439" s="41"/>
      <c r="AF439" s="41"/>
      <c r="AG439" s="42"/>
      <c r="AH439" s="42"/>
      <c r="AI439" s="42"/>
      <c r="AJ439" s="42"/>
      <c r="AK439" s="42"/>
    </row>
    <row r="440" spans="1:37" ht="204">
      <c r="A440" s="6">
        <v>451</v>
      </c>
      <c r="B440" s="7">
        <v>1036936897</v>
      </c>
      <c r="C440" s="8" t="s">
        <v>3056</v>
      </c>
      <c r="D440" s="9" t="s">
        <v>33</v>
      </c>
      <c r="E440" s="6" t="s">
        <v>238</v>
      </c>
      <c r="F440" s="6" t="s">
        <v>2782</v>
      </c>
      <c r="G440" s="25" t="s">
        <v>3057</v>
      </c>
      <c r="H440" s="6" t="s">
        <v>85</v>
      </c>
      <c r="I440" s="6" t="s">
        <v>44</v>
      </c>
      <c r="J440" s="6" t="s">
        <v>44</v>
      </c>
      <c r="K440" s="12" t="s">
        <v>1398</v>
      </c>
      <c r="L440" s="12" t="s">
        <v>3058</v>
      </c>
      <c r="M440" s="9" t="s">
        <v>354</v>
      </c>
      <c r="N440" s="13" t="s">
        <v>3059</v>
      </c>
      <c r="O440" s="10" t="s">
        <v>44</v>
      </c>
      <c r="P440" s="10" t="s">
        <v>3060</v>
      </c>
      <c r="Q440" s="14" t="s">
        <v>3061</v>
      </c>
      <c r="R440" s="15">
        <v>22500000</v>
      </c>
      <c r="S440" s="31">
        <v>14250000</v>
      </c>
      <c r="T440" s="16">
        <v>4540642</v>
      </c>
      <c r="U440" s="10" t="s">
        <v>2603</v>
      </c>
      <c r="V440" s="10" t="s">
        <v>2603</v>
      </c>
      <c r="W440" s="17">
        <v>46048</v>
      </c>
      <c r="X440" s="18">
        <v>46048</v>
      </c>
      <c r="Y440" s="17">
        <v>46198</v>
      </c>
      <c r="Z440" s="18">
        <v>46143</v>
      </c>
      <c r="AA440" s="19">
        <v>40007126</v>
      </c>
      <c r="AB440" s="19" t="s">
        <v>247</v>
      </c>
      <c r="AC440" s="30" t="s">
        <v>1482</v>
      </c>
      <c r="AD440" s="21" t="s">
        <v>3062</v>
      </c>
      <c r="AE440" s="43" t="s">
        <v>564</v>
      </c>
      <c r="AF440" s="43" t="s">
        <v>44</v>
      </c>
      <c r="AG440" s="42"/>
      <c r="AH440" s="42"/>
      <c r="AI440" s="42"/>
      <c r="AJ440" s="42"/>
      <c r="AK440" s="42"/>
    </row>
    <row r="441" spans="1:37" ht="114.75">
      <c r="A441" s="6">
        <v>452</v>
      </c>
      <c r="B441" s="7">
        <v>1000522006</v>
      </c>
      <c r="C441" s="9" t="s">
        <v>3063</v>
      </c>
      <c r="D441" s="9" t="s">
        <v>33</v>
      </c>
      <c r="E441" s="6" t="s">
        <v>238</v>
      </c>
      <c r="F441" s="6" t="s">
        <v>2782</v>
      </c>
      <c r="G441" s="25" t="s">
        <v>1042</v>
      </c>
      <c r="H441" s="6" t="s">
        <v>85</v>
      </c>
      <c r="I441" s="6" t="s">
        <v>44</v>
      </c>
      <c r="J441" s="6" t="s">
        <v>44</v>
      </c>
      <c r="K441" s="12" t="s">
        <v>1435</v>
      </c>
      <c r="L441" s="23" t="s">
        <v>3064</v>
      </c>
      <c r="M441" s="9" t="s">
        <v>354</v>
      </c>
      <c r="N441" s="13" t="s">
        <v>3065</v>
      </c>
      <c r="O441" s="10" t="s">
        <v>44</v>
      </c>
      <c r="P441" s="10" t="s">
        <v>325</v>
      </c>
      <c r="Q441" s="14" t="s">
        <v>3066</v>
      </c>
      <c r="R441" s="15">
        <v>45298000</v>
      </c>
      <c r="S441" s="15">
        <v>45298000</v>
      </c>
      <c r="T441" s="16" t="s">
        <v>3067</v>
      </c>
      <c r="U441" s="10" t="s">
        <v>2611</v>
      </c>
      <c r="V441" s="10" t="s">
        <v>2611</v>
      </c>
      <c r="W441" s="17">
        <v>46047</v>
      </c>
      <c r="X441" s="18">
        <v>46047</v>
      </c>
      <c r="Y441" s="24">
        <v>46380</v>
      </c>
      <c r="Z441" s="24">
        <v>46380</v>
      </c>
      <c r="AA441" s="19">
        <v>40005126</v>
      </c>
      <c r="AB441" s="19" t="s">
        <v>247</v>
      </c>
      <c r="AC441" s="30" t="s">
        <v>832</v>
      </c>
      <c r="AD441" s="21" t="s">
        <v>3068</v>
      </c>
      <c r="AE441" s="41"/>
      <c r="AF441" s="41"/>
      <c r="AG441" s="42"/>
      <c r="AH441" s="42"/>
      <c r="AI441" s="42"/>
      <c r="AJ441" s="42"/>
      <c r="AK441" s="42"/>
    </row>
    <row r="442" spans="1:37" ht="114.75">
      <c r="A442" s="6">
        <v>453</v>
      </c>
      <c r="B442" s="7">
        <v>37277091</v>
      </c>
      <c r="C442" s="8" t="s">
        <v>3069</v>
      </c>
      <c r="D442" s="9" t="s">
        <v>33</v>
      </c>
      <c r="E442" s="6" t="s">
        <v>395</v>
      </c>
      <c r="F442" s="6" t="s">
        <v>2927</v>
      </c>
      <c r="G442" s="25" t="s">
        <v>791</v>
      </c>
      <c r="H442" s="6" t="s">
        <v>37</v>
      </c>
      <c r="I442" s="6" t="s">
        <v>38</v>
      </c>
      <c r="J442" s="6" t="s">
        <v>3070</v>
      </c>
      <c r="K442" s="12" t="s">
        <v>2191</v>
      </c>
      <c r="L442" s="23" t="s">
        <v>3064</v>
      </c>
      <c r="M442" s="9" t="s">
        <v>354</v>
      </c>
      <c r="N442" s="13" t="s">
        <v>3071</v>
      </c>
      <c r="O442" s="10" t="s">
        <v>44</v>
      </c>
      <c r="P442" s="10" t="s">
        <v>225</v>
      </c>
      <c r="Q442" s="14" t="s">
        <v>2692</v>
      </c>
      <c r="R442" s="15">
        <v>100100000</v>
      </c>
      <c r="S442" s="15">
        <v>100100000</v>
      </c>
      <c r="T442" s="16">
        <v>9411135</v>
      </c>
      <c r="U442" s="10" t="s">
        <v>2611</v>
      </c>
      <c r="V442" s="10" t="s">
        <v>2611</v>
      </c>
      <c r="W442" s="17">
        <v>46055</v>
      </c>
      <c r="X442" s="18">
        <v>46055</v>
      </c>
      <c r="Y442" s="24">
        <v>46386</v>
      </c>
      <c r="Z442" s="24">
        <v>46386</v>
      </c>
      <c r="AA442" s="19">
        <v>40004926</v>
      </c>
      <c r="AB442" s="19" t="s">
        <v>247</v>
      </c>
      <c r="AC442" s="30" t="s">
        <v>832</v>
      </c>
      <c r="AD442" s="21" t="s">
        <v>3072</v>
      </c>
      <c r="AE442" s="41"/>
      <c r="AF442" s="41"/>
      <c r="AG442" s="42"/>
      <c r="AH442" s="42"/>
      <c r="AI442" s="42"/>
      <c r="AJ442" s="42"/>
      <c r="AK442" s="42"/>
    </row>
    <row r="443" spans="1:37" ht="102">
      <c r="A443" s="6">
        <v>454</v>
      </c>
      <c r="B443" s="7">
        <v>1018425467</v>
      </c>
      <c r="C443" s="9" t="s">
        <v>3073</v>
      </c>
      <c r="D443" s="9" t="s">
        <v>33</v>
      </c>
      <c r="E443" s="6" t="s">
        <v>238</v>
      </c>
      <c r="F443" s="6" t="s">
        <v>2782</v>
      </c>
      <c r="G443" s="25" t="s">
        <v>102</v>
      </c>
      <c r="H443" s="6" t="s">
        <v>37</v>
      </c>
      <c r="I443" s="6" t="s">
        <v>38</v>
      </c>
      <c r="J443" s="6" t="s">
        <v>3043</v>
      </c>
      <c r="K443" s="12" t="s">
        <v>1435</v>
      </c>
      <c r="L443" s="23" t="s">
        <v>3074</v>
      </c>
      <c r="M443" s="9" t="s">
        <v>375</v>
      </c>
      <c r="N443" s="13" t="s">
        <v>3075</v>
      </c>
      <c r="O443" s="10" t="s">
        <v>44</v>
      </c>
      <c r="P443" s="10" t="s">
        <v>640</v>
      </c>
      <c r="Q443" s="14" t="s">
        <v>1138</v>
      </c>
      <c r="R443" s="15">
        <v>45825219</v>
      </c>
      <c r="S443" s="15">
        <v>45825219</v>
      </c>
      <c r="T443" s="16">
        <v>5244442</v>
      </c>
      <c r="U443" s="10" t="s">
        <v>319</v>
      </c>
      <c r="V443" s="10" t="s">
        <v>319</v>
      </c>
      <c r="W443" s="18">
        <v>46051</v>
      </c>
      <c r="X443" s="18">
        <v>46051</v>
      </c>
      <c r="Y443" s="27">
        <v>46323</v>
      </c>
      <c r="Z443" s="27">
        <v>46323</v>
      </c>
      <c r="AA443" s="19">
        <v>80007926</v>
      </c>
      <c r="AB443" s="19" t="s">
        <v>47</v>
      </c>
      <c r="AC443" s="20" t="s">
        <v>44</v>
      </c>
      <c r="AD443" s="21" t="s">
        <v>3076</v>
      </c>
      <c r="AE443" s="41"/>
      <c r="AF443" s="41"/>
      <c r="AG443" s="42"/>
      <c r="AH443" s="42"/>
      <c r="AI443" s="42"/>
      <c r="AJ443" s="42"/>
      <c r="AK443" s="42"/>
    </row>
    <row r="444" spans="1:37" ht="242.25">
      <c r="A444" s="6">
        <v>455</v>
      </c>
      <c r="B444" s="7">
        <v>80053570</v>
      </c>
      <c r="C444" s="8" t="s">
        <v>3077</v>
      </c>
      <c r="D444" s="9" t="s">
        <v>33</v>
      </c>
      <c r="E444" s="6" t="s">
        <v>238</v>
      </c>
      <c r="F444" s="6" t="s">
        <v>3078</v>
      </c>
      <c r="G444" s="25" t="s">
        <v>3079</v>
      </c>
      <c r="H444" s="6" t="s">
        <v>37</v>
      </c>
      <c r="I444" s="6" t="s">
        <v>151</v>
      </c>
      <c r="J444" s="6" t="s">
        <v>3080</v>
      </c>
      <c r="K444" s="12" t="s">
        <v>3081</v>
      </c>
      <c r="L444" s="23" t="s">
        <v>3082</v>
      </c>
      <c r="M444" s="9" t="s">
        <v>389</v>
      </c>
      <c r="N444" s="13" t="s">
        <v>3083</v>
      </c>
      <c r="O444" s="10" t="s">
        <v>44</v>
      </c>
      <c r="P444" s="10" t="s">
        <v>264</v>
      </c>
      <c r="Q444" s="14" t="s">
        <v>3084</v>
      </c>
      <c r="R444" s="15">
        <v>101500000</v>
      </c>
      <c r="S444" s="15">
        <v>101500000</v>
      </c>
      <c r="T444" s="16">
        <v>14519564</v>
      </c>
      <c r="U444" s="10" t="s">
        <v>2529</v>
      </c>
      <c r="V444" s="10" t="s">
        <v>2529</v>
      </c>
      <c r="W444" s="17">
        <v>46048</v>
      </c>
      <c r="X444" s="18">
        <v>46048</v>
      </c>
      <c r="Y444" s="17">
        <v>46259</v>
      </c>
      <c r="Z444" s="17">
        <v>46259</v>
      </c>
      <c r="AA444" s="19">
        <v>16003526</v>
      </c>
      <c r="AB444" s="19" t="s">
        <v>247</v>
      </c>
      <c r="AC444" s="30" t="s">
        <v>392</v>
      </c>
      <c r="AD444" s="21" t="s">
        <v>3085</v>
      </c>
      <c r="AE444" s="41"/>
      <c r="AF444" s="41"/>
      <c r="AG444" s="42"/>
      <c r="AH444" s="42"/>
      <c r="AI444" s="42"/>
      <c r="AJ444" s="42"/>
      <c r="AK444" s="42"/>
    </row>
    <row r="445" spans="1:37" ht="76.5">
      <c r="A445" s="6">
        <v>456</v>
      </c>
      <c r="B445" s="7">
        <v>79481992</v>
      </c>
      <c r="C445" s="8" t="s">
        <v>3086</v>
      </c>
      <c r="D445" s="9" t="s">
        <v>33</v>
      </c>
      <c r="E445" s="6" t="s">
        <v>238</v>
      </c>
      <c r="F445" s="6" t="s">
        <v>2782</v>
      </c>
      <c r="G445" s="25" t="s">
        <v>3087</v>
      </c>
      <c r="H445" s="6" t="s">
        <v>85</v>
      </c>
      <c r="I445" s="6" t="s">
        <v>44</v>
      </c>
      <c r="J445" s="6" t="s">
        <v>44</v>
      </c>
      <c r="K445" s="12" t="s">
        <v>1435</v>
      </c>
      <c r="L445" s="23" t="s">
        <v>3088</v>
      </c>
      <c r="M445" s="9" t="s">
        <v>375</v>
      </c>
      <c r="N445" s="9" t="s">
        <v>3089</v>
      </c>
      <c r="O445" s="10" t="s">
        <v>44</v>
      </c>
      <c r="P445" s="10" t="s">
        <v>3090</v>
      </c>
      <c r="Q445" s="14" t="s">
        <v>3091</v>
      </c>
      <c r="R445" s="15">
        <v>29991313</v>
      </c>
      <c r="S445" s="15">
        <v>29991313</v>
      </c>
      <c r="T445" s="16" t="s">
        <v>3092</v>
      </c>
      <c r="U445" s="10" t="s">
        <v>2611</v>
      </c>
      <c r="V445" s="10" t="s">
        <v>2611</v>
      </c>
      <c r="W445" s="18">
        <v>46051</v>
      </c>
      <c r="X445" s="18">
        <v>46051</v>
      </c>
      <c r="Y445" s="27">
        <v>46384</v>
      </c>
      <c r="Z445" s="27">
        <v>46384</v>
      </c>
      <c r="AA445" s="19">
        <v>80010926</v>
      </c>
      <c r="AB445" s="19" t="s">
        <v>47</v>
      </c>
      <c r="AC445" s="20" t="s">
        <v>44</v>
      </c>
      <c r="AD445" s="21" t="s">
        <v>3093</v>
      </c>
      <c r="AE445" s="41"/>
      <c r="AF445" s="41"/>
      <c r="AG445" s="42"/>
      <c r="AH445" s="42"/>
      <c r="AI445" s="42"/>
      <c r="AJ445" s="42"/>
      <c r="AK445" s="42"/>
    </row>
    <row r="446" spans="1:37" ht="153">
      <c r="A446" s="6">
        <v>457</v>
      </c>
      <c r="B446" s="7">
        <v>38144746</v>
      </c>
      <c r="C446" s="8" t="s">
        <v>3094</v>
      </c>
      <c r="D446" s="9" t="s">
        <v>33</v>
      </c>
      <c r="E446" s="6" t="s">
        <v>238</v>
      </c>
      <c r="F446" s="6" t="s">
        <v>2782</v>
      </c>
      <c r="G446" s="25" t="s">
        <v>102</v>
      </c>
      <c r="H446" s="6" t="s">
        <v>37</v>
      </c>
      <c r="I446" s="6" t="s">
        <v>38</v>
      </c>
      <c r="J446" s="6" t="s">
        <v>3095</v>
      </c>
      <c r="K446" s="12" t="s">
        <v>1620</v>
      </c>
      <c r="L446" s="23" t="s">
        <v>3096</v>
      </c>
      <c r="M446" s="9" t="s">
        <v>1273</v>
      </c>
      <c r="N446" s="13" t="s">
        <v>3097</v>
      </c>
      <c r="O446" s="10" t="s">
        <v>44</v>
      </c>
      <c r="P446" s="10" t="s">
        <v>339</v>
      </c>
      <c r="Q446" s="14" t="s">
        <v>3098</v>
      </c>
      <c r="R446" s="15">
        <v>77100000</v>
      </c>
      <c r="S446" s="15">
        <v>77100000</v>
      </c>
      <c r="T446" s="16">
        <v>8069224</v>
      </c>
      <c r="U446" s="10" t="s">
        <v>2967</v>
      </c>
      <c r="V446" s="10" t="s">
        <v>2967</v>
      </c>
      <c r="W446" s="17">
        <v>46052</v>
      </c>
      <c r="X446" s="18">
        <v>46052</v>
      </c>
      <c r="Y446" s="24">
        <v>46355</v>
      </c>
      <c r="Z446" s="24">
        <v>46355</v>
      </c>
      <c r="AA446" s="19">
        <v>13003826</v>
      </c>
      <c r="AB446" s="19" t="s">
        <v>47</v>
      </c>
      <c r="AC446" s="20" t="s">
        <v>44</v>
      </c>
      <c r="AD446" s="21" t="s">
        <v>3099</v>
      </c>
      <c r="AE446" s="41"/>
      <c r="AF446" s="41"/>
      <c r="AG446" s="42"/>
      <c r="AH446" s="42"/>
      <c r="AI446" s="42"/>
      <c r="AJ446" s="42"/>
      <c r="AK446" s="42"/>
    </row>
    <row r="447" spans="1:37" ht="140.25">
      <c r="A447" s="6">
        <v>458</v>
      </c>
      <c r="B447" s="7">
        <v>1088304014</v>
      </c>
      <c r="C447" s="8" t="s">
        <v>3100</v>
      </c>
      <c r="D447" s="9" t="s">
        <v>33</v>
      </c>
      <c r="E447" s="6" t="s">
        <v>880</v>
      </c>
      <c r="F447" s="6" t="s">
        <v>881</v>
      </c>
      <c r="G447" s="25" t="s">
        <v>1575</v>
      </c>
      <c r="H447" s="6" t="s">
        <v>37</v>
      </c>
      <c r="I447" s="6" t="s">
        <v>151</v>
      </c>
      <c r="J447" s="6" t="s">
        <v>3101</v>
      </c>
      <c r="K447" s="12" t="s">
        <v>1398</v>
      </c>
      <c r="L447" s="23" t="s">
        <v>3102</v>
      </c>
      <c r="M447" s="9" t="s">
        <v>184</v>
      </c>
      <c r="N447" s="9" t="s">
        <v>3103</v>
      </c>
      <c r="O447" s="10" t="s">
        <v>44</v>
      </c>
      <c r="P447" s="10" t="s">
        <v>686</v>
      </c>
      <c r="Q447" s="14" t="s">
        <v>3104</v>
      </c>
      <c r="R447" s="15">
        <v>62000000</v>
      </c>
      <c r="S447" s="15">
        <v>62000000</v>
      </c>
      <c r="T447" s="16" t="s">
        <v>3105</v>
      </c>
      <c r="U447" s="10" t="s">
        <v>2967</v>
      </c>
      <c r="V447" s="10" t="s">
        <v>2967</v>
      </c>
      <c r="W447" s="17">
        <v>46050</v>
      </c>
      <c r="X447" s="18">
        <v>46050</v>
      </c>
      <c r="Y447" s="24">
        <v>46353</v>
      </c>
      <c r="Z447" s="24">
        <v>46353</v>
      </c>
      <c r="AA447" s="19">
        <v>20006526</v>
      </c>
      <c r="AB447" s="19" t="s">
        <v>247</v>
      </c>
      <c r="AC447" s="30" t="s">
        <v>248</v>
      </c>
      <c r="AD447" s="21" t="s">
        <v>3106</v>
      </c>
      <c r="AE447" s="41"/>
      <c r="AF447" s="41"/>
      <c r="AG447" s="42"/>
      <c r="AH447" s="42"/>
      <c r="AI447" s="42"/>
      <c r="AJ447" s="42"/>
      <c r="AK447" s="42"/>
    </row>
    <row r="448" spans="1:37" ht="89.25">
      <c r="A448" s="6">
        <v>459</v>
      </c>
      <c r="B448" s="7">
        <v>52700671</v>
      </c>
      <c r="C448" s="8" t="s">
        <v>3107</v>
      </c>
      <c r="D448" s="9" t="s">
        <v>33</v>
      </c>
      <c r="E448" s="6" t="s">
        <v>825</v>
      </c>
      <c r="F448" s="6" t="s">
        <v>3108</v>
      </c>
      <c r="G448" s="25" t="s">
        <v>36</v>
      </c>
      <c r="H448" s="6" t="s">
        <v>37</v>
      </c>
      <c r="I448" s="6" t="s">
        <v>38</v>
      </c>
      <c r="J448" s="6" t="s">
        <v>3109</v>
      </c>
      <c r="K448" s="12" t="s">
        <v>1398</v>
      </c>
      <c r="L448" s="23" t="s">
        <v>3028</v>
      </c>
      <c r="M448" s="9" t="s">
        <v>375</v>
      </c>
      <c r="N448" s="13" t="s">
        <v>3110</v>
      </c>
      <c r="O448" s="10" t="s">
        <v>44</v>
      </c>
      <c r="P448" s="10" t="s">
        <v>686</v>
      </c>
      <c r="Q448" s="14" t="s">
        <v>3111</v>
      </c>
      <c r="R448" s="15">
        <v>60494380</v>
      </c>
      <c r="S448" s="15">
        <v>60494380</v>
      </c>
      <c r="T448" s="16" t="s">
        <v>3112</v>
      </c>
      <c r="U448" s="10" t="s">
        <v>2967</v>
      </c>
      <c r="V448" s="10" t="s">
        <v>2967</v>
      </c>
      <c r="W448" s="17">
        <v>46049</v>
      </c>
      <c r="X448" s="18">
        <v>46049</v>
      </c>
      <c r="Y448" s="24">
        <v>46352</v>
      </c>
      <c r="Z448" s="24">
        <v>46352</v>
      </c>
      <c r="AA448" s="19">
        <v>80012826</v>
      </c>
      <c r="AB448" s="19" t="s">
        <v>47</v>
      </c>
      <c r="AC448" s="20" t="s">
        <v>44</v>
      </c>
      <c r="AD448" s="21" t="s">
        <v>3113</v>
      </c>
      <c r="AE448" s="41"/>
      <c r="AF448" s="41"/>
      <c r="AG448" s="42"/>
      <c r="AH448" s="42"/>
      <c r="AI448" s="42"/>
      <c r="AJ448" s="42"/>
      <c r="AK448" s="42"/>
    </row>
    <row r="449" spans="1:37" ht="102">
      <c r="A449" s="6">
        <v>460</v>
      </c>
      <c r="B449" s="7">
        <v>1140886076</v>
      </c>
      <c r="C449" s="8" t="s">
        <v>3114</v>
      </c>
      <c r="D449" s="9" t="s">
        <v>33</v>
      </c>
      <c r="E449" s="6" t="s">
        <v>3048</v>
      </c>
      <c r="F449" s="6" t="s">
        <v>3049</v>
      </c>
      <c r="G449" s="25" t="s">
        <v>36</v>
      </c>
      <c r="H449" s="6" t="s">
        <v>85</v>
      </c>
      <c r="I449" s="6" t="s">
        <v>44</v>
      </c>
      <c r="J449" s="6" t="s">
        <v>44</v>
      </c>
      <c r="K449" s="12" t="s">
        <v>1435</v>
      </c>
      <c r="L449" s="23" t="s">
        <v>3115</v>
      </c>
      <c r="M449" s="9" t="s">
        <v>375</v>
      </c>
      <c r="N449" s="9" t="s">
        <v>3116</v>
      </c>
      <c r="O449" s="10" t="s">
        <v>44</v>
      </c>
      <c r="P449" s="10" t="s">
        <v>640</v>
      </c>
      <c r="Q449" s="14" t="s">
        <v>1336</v>
      </c>
      <c r="R449" s="15">
        <v>45825219</v>
      </c>
      <c r="S449" s="15">
        <v>45825219</v>
      </c>
      <c r="T449" s="16">
        <v>5244442</v>
      </c>
      <c r="U449" s="10" t="s">
        <v>319</v>
      </c>
      <c r="V449" s="10" t="s">
        <v>319</v>
      </c>
      <c r="W449" s="17">
        <v>46048</v>
      </c>
      <c r="X449" s="18">
        <v>46048</v>
      </c>
      <c r="Y449" s="24">
        <v>46320</v>
      </c>
      <c r="Z449" s="24">
        <v>46320</v>
      </c>
      <c r="AA449" s="19">
        <v>80012126</v>
      </c>
      <c r="AB449" s="19" t="s">
        <v>47</v>
      </c>
      <c r="AC449" s="20" t="s">
        <v>44</v>
      </c>
      <c r="AD449" s="21" t="s">
        <v>3117</v>
      </c>
      <c r="AE449" s="41"/>
      <c r="AF449" s="41"/>
      <c r="AG449" s="42"/>
      <c r="AH449" s="42"/>
      <c r="AI449" s="42"/>
      <c r="AJ449" s="42"/>
      <c r="AK449" s="42"/>
    </row>
    <row r="450" spans="1:37" ht="127.5">
      <c r="A450" s="6">
        <v>461</v>
      </c>
      <c r="B450" s="7">
        <v>79623881</v>
      </c>
      <c r="C450" s="8" t="s">
        <v>3118</v>
      </c>
      <c r="D450" s="9" t="s">
        <v>33</v>
      </c>
      <c r="E450" s="6" t="s">
        <v>452</v>
      </c>
      <c r="F450" s="6" t="s">
        <v>453</v>
      </c>
      <c r="G450" s="25" t="s">
        <v>3119</v>
      </c>
      <c r="H450" s="6" t="s">
        <v>37</v>
      </c>
      <c r="I450" s="6" t="s">
        <v>151</v>
      </c>
      <c r="J450" s="6" t="s">
        <v>3120</v>
      </c>
      <c r="K450" s="12" t="s">
        <v>3121</v>
      </c>
      <c r="L450" s="23" t="s">
        <v>3122</v>
      </c>
      <c r="M450" s="9" t="s">
        <v>389</v>
      </c>
      <c r="N450" s="13" t="s">
        <v>3123</v>
      </c>
      <c r="O450" s="10" t="s">
        <v>44</v>
      </c>
      <c r="P450" s="10" t="s">
        <v>3124</v>
      </c>
      <c r="Q450" s="14" t="s">
        <v>3125</v>
      </c>
      <c r="R450" s="15">
        <v>112000000</v>
      </c>
      <c r="S450" s="15">
        <v>112000000</v>
      </c>
      <c r="T450" s="16" t="s">
        <v>3126</v>
      </c>
      <c r="U450" s="10" t="s">
        <v>2529</v>
      </c>
      <c r="V450" s="10" t="s">
        <v>2529</v>
      </c>
      <c r="W450" s="17">
        <v>46049</v>
      </c>
      <c r="X450" s="18">
        <v>46049</v>
      </c>
      <c r="Y450" s="17">
        <v>46260</v>
      </c>
      <c r="Z450" s="17">
        <v>46260</v>
      </c>
      <c r="AA450" s="19">
        <v>16003426</v>
      </c>
      <c r="AB450" s="19" t="s">
        <v>247</v>
      </c>
      <c r="AC450" s="30" t="s">
        <v>392</v>
      </c>
      <c r="AD450" s="21" t="s">
        <v>3127</v>
      </c>
      <c r="AE450" s="41"/>
      <c r="AF450" s="41"/>
      <c r="AG450" s="42"/>
      <c r="AH450" s="42"/>
      <c r="AI450" s="42"/>
      <c r="AJ450" s="42"/>
      <c r="AK450" s="42"/>
    </row>
    <row r="451" spans="1:37" ht="102">
      <c r="A451" s="6">
        <v>462</v>
      </c>
      <c r="B451" s="7">
        <v>1083011554</v>
      </c>
      <c r="C451" s="8" t="s">
        <v>3128</v>
      </c>
      <c r="D451" s="9" t="s">
        <v>33</v>
      </c>
      <c r="E451" s="6" t="s">
        <v>3129</v>
      </c>
      <c r="F451" s="6" t="s">
        <v>3130</v>
      </c>
      <c r="G451" s="11" t="s">
        <v>102</v>
      </c>
      <c r="H451" s="6" t="s">
        <v>37</v>
      </c>
      <c r="I451" s="6" t="s">
        <v>151</v>
      </c>
      <c r="J451" s="6" t="s">
        <v>3043</v>
      </c>
      <c r="K451" s="12" t="s">
        <v>1435</v>
      </c>
      <c r="L451" s="23" t="s">
        <v>3115</v>
      </c>
      <c r="M451" s="9" t="s">
        <v>375</v>
      </c>
      <c r="N451" s="13" t="s">
        <v>3131</v>
      </c>
      <c r="O451" s="10" t="s">
        <v>44</v>
      </c>
      <c r="P451" s="10" t="s">
        <v>640</v>
      </c>
      <c r="Q451" s="14" t="s">
        <v>1459</v>
      </c>
      <c r="R451" s="15">
        <v>40733528</v>
      </c>
      <c r="S451" s="15">
        <v>40733528</v>
      </c>
      <c r="T451" s="16" t="s">
        <v>2701</v>
      </c>
      <c r="U451" s="10" t="s">
        <v>3132</v>
      </c>
      <c r="V451" s="10" t="s">
        <v>3132</v>
      </c>
      <c r="W451" s="17">
        <v>46048</v>
      </c>
      <c r="X451" s="18">
        <v>46048</v>
      </c>
      <c r="Y451" s="17">
        <v>46290</v>
      </c>
      <c r="Z451" s="17">
        <v>46290</v>
      </c>
      <c r="AA451" s="19">
        <v>80013226</v>
      </c>
      <c r="AB451" s="19" t="s">
        <v>47</v>
      </c>
      <c r="AC451" s="20" t="s">
        <v>44</v>
      </c>
      <c r="AD451" s="21" t="s">
        <v>3133</v>
      </c>
      <c r="AE451" s="41"/>
      <c r="AF451" s="41"/>
      <c r="AG451" s="42"/>
      <c r="AH451" s="42"/>
      <c r="AI451" s="42"/>
      <c r="AJ451" s="42"/>
      <c r="AK451" s="42"/>
    </row>
    <row r="452" spans="1:37" ht="153">
      <c r="A452" s="6">
        <v>463</v>
      </c>
      <c r="B452" s="7">
        <v>52710865</v>
      </c>
      <c r="C452" s="8" t="s">
        <v>3134</v>
      </c>
      <c r="D452" s="9" t="s">
        <v>33</v>
      </c>
      <c r="E452" s="6" t="s">
        <v>238</v>
      </c>
      <c r="F452" s="6" t="s">
        <v>2782</v>
      </c>
      <c r="G452" s="11" t="s">
        <v>36</v>
      </c>
      <c r="H452" s="6" t="s">
        <v>37</v>
      </c>
      <c r="I452" s="6" t="s">
        <v>38</v>
      </c>
      <c r="J452" s="6" t="s">
        <v>3135</v>
      </c>
      <c r="K452" s="12" t="s">
        <v>1620</v>
      </c>
      <c r="L452" s="23" t="s">
        <v>3136</v>
      </c>
      <c r="M452" s="9" t="s">
        <v>1273</v>
      </c>
      <c r="N452" s="13" t="s">
        <v>3137</v>
      </c>
      <c r="O452" s="10" t="s">
        <v>44</v>
      </c>
      <c r="P452" s="10" t="s">
        <v>339</v>
      </c>
      <c r="Q452" s="14" t="s">
        <v>1624</v>
      </c>
      <c r="R452" s="15">
        <v>46260000</v>
      </c>
      <c r="S452" s="15">
        <v>46260000</v>
      </c>
      <c r="T452" s="16" t="s">
        <v>3138</v>
      </c>
      <c r="U452" s="10" t="s">
        <v>2557</v>
      </c>
      <c r="V452" s="10" t="s">
        <v>2557</v>
      </c>
      <c r="W452" s="17">
        <v>46050</v>
      </c>
      <c r="X452" s="18">
        <v>46050</v>
      </c>
      <c r="Y452" s="17">
        <v>46230</v>
      </c>
      <c r="Z452" s="17">
        <v>46230</v>
      </c>
      <c r="AA452" s="19">
        <v>13002726</v>
      </c>
      <c r="AB452" s="19" t="s">
        <v>47</v>
      </c>
      <c r="AC452" s="20" t="s">
        <v>44</v>
      </c>
      <c r="AD452" s="21" t="s">
        <v>3139</v>
      </c>
      <c r="AE452" s="41"/>
      <c r="AF452" s="41"/>
      <c r="AG452" s="42"/>
      <c r="AH452" s="42"/>
      <c r="AI452" s="42"/>
      <c r="AJ452" s="42"/>
      <c r="AK452" s="42"/>
    </row>
    <row r="453" spans="1:37" ht="76.5">
      <c r="A453" s="6">
        <v>464</v>
      </c>
      <c r="B453" s="7">
        <v>1073160935</v>
      </c>
      <c r="C453" s="8" t="s">
        <v>3140</v>
      </c>
      <c r="D453" s="9" t="s">
        <v>33</v>
      </c>
      <c r="E453" s="6" t="s">
        <v>238</v>
      </c>
      <c r="F453" s="6" t="s">
        <v>3141</v>
      </c>
      <c r="G453" s="12" t="s">
        <v>3142</v>
      </c>
      <c r="H453" s="6" t="s">
        <v>85</v>
      </c>
      <c r="I453" s="6" t="s">
        <v>44</v>
      </c>
      <c r="J453" s="6" t="s">
        <v>44</v>
      </c>
      <c r="K453" s="12" t="s">
        <v>3143</v>
      </c>
      <c r="L453" s="23" t="s">
        <v>3144</v>
      </c>
      <c r="M453" s="9" t="s">
        <v>375</v>
      </c>
      <c r="N453" s="13" t="s">
        <v>3145</v>
      </c>
      <c r="O453" s="10" t="s">
        <v>44</v>
      </c>
      <c r="P453" s="10" t="s">
        <v>3146</v>
      </c>
      <c r="Q453" s="14" t="s">
        <v>922</v>
      </c>
      <c r="R453" s="15">
        <v>41889463</v>
      </c>
      <c r="S453" s="15">
        <v>41889463</v>
      </c>
      <c r="T453" s="16" t="s">
        <v>3147</v>
      </c>
      <c r="U453" s="10" t="s">
        <v>2611</v>
      </c>
      <c r="V453" s="10" t="s">
        <v>2611</v>
      </c>
      <c r="W453" s="18">
        <v>46055</v>
      </c>
      <c r="X453" s="18">
        <v>46055</v>
      </c>
      <c r="Y453" s="27">
        <v>46387</v>
      </c>
      <c r="Z453" s="27">
        <v>46387</v>
      </c>
      <c r="AA453" s="19">
        <v>80011326</v>
      </c>
      <c r="AB453" s="19" t="s">
        <v>47</v>
      </c>
      <c r="AC453" s="20" t="s">
        <v>44</v>
      </c>
      <c r="AD453" s="21" t="s">
        <v>3148</v>
      </c>
      <c r="AE453" s="41"/>
      <c r="AF453" s="41"/>
      <c r="AG453" s="42"/>
      <c r="AH453" s="42"/>
      <c r="AI453" s="42"/>
      <c r="AJ453" s="42"/>
      <c r="AK453" s="42"/>
    </row>
    <row r="454" spans="1:37" ht="204">
      <c r="A454" s="6">
        <v>465</v>
      </c>
      <c r="B454" s="7">
        <v>10296610</v>
      </c>
      <c r="C454" s="8" t="s">
        <v>3149</v>
      </c>
      <c r="D454" s="9" t="s">
        <v>33</v>
      </c>
      <c r="E454" s="6" t="s">
        <v>496</v>
      </c>
      <c r="F454" s="6" t="s">
        <v>3150</v>
      </c>
      <c r="G454" s="11" t="s">
        <v>558</v>
      </c>
      <c r="H454" s="6" t="s">
        <v>85</v>
      </c>
      <c r="I454" s="6" t="s">
        <v>44</v>
      </c>
      <c r="J454" s="6" t="s">
        <v>44</v>
      </c>
      <c r="K454" s="12" t="s">
        <v>1398</v>
      </c>
      <c r="L454" s="23" t="s">
        <v>3151</v>
      </c>
      <c r="M454" s="9" t="s">
        <v>375</v>
      </c>
      <c r="N454" s="13" t="s">
        <v>3152</v>
      </c>
      <c r="O454" s="10" t="s">
        <v>44</v>
      </c>
      <c r="P454" s="10" t="s">
        <v>720</v>
      </c>
      <c r="Q454" s="14" t="s">
        <v>377</v>
      </c>
      <c r="R454" s="15">
        <v>40865778</v>
      </c>
      <c r="S454" s="15">
        <v>40865778</v>
      </c>
      <c r="T454" s="16" t="s">
        <v>1200</v>
      </c>
      <c r="U454" s="10" t="s">
        <v>319</v>
      </c>
      <c r="V454" s="10" t="s">
        <v>319</v>
      </c>
      <c r="W454" s="17">
        <v>46048</v>
      </c>
      <c r="X454" s="18">
        <v>46048</v>
      </c>
      <c r="Y454" s="24">
        <v>46322</v>
      </c>
      <c r="Z454" s="24">
        <v>46322</v>
      </c>
      <c r="AA454" s="19">
        <v>80004226</v>
      </c>
      <c r="AB454" s="19" t="s">
        <v>247</v>
      </c>
      <c r="AC454" s="30" t="s">
        <v>248</v>
      </c>
      <c r="AD454" s="21" t="s">
        <v>3153</v>
      </c>
      <c r="AE454" s="41"/>
      <c r="AF454" s="41"/>
      <c r="AG454" s="42"/>
      <c r="AH454" s="42"/>
      <c r="AI454" s="42"/>
      <c r="AJ454" s="42"/>
      <c r="AK454" s="42"/>
    </row>
    <row r="455" spans="1:37" ht="63.75">
      <c r="A455" s="6">
        <v>466</v>
      </c>
      <c r="B455" s="7">
        <v>1076326291</v>
      </c>
      <c r="C455" s="9" t="s">
        <v>3154</v>
      </c>
      <c r="D455" s="9" t="s">
        <v>33</v>
      </c>
      <c r="E455" s="6" t="s">
        <v>3155</v>
      </c>
      <c r="F455" s="6" t="s">
        <v>3156</v>
      </c>
      <c r="G455" s="11" t="s">
        <v>36</v>
      </c>
      <c r="H455" s="6" t="s">
        <v>85</v>
      </c>
      <c r="I455" s="6" t="s">
        <v>44</v>
      </c>
      <c r="J455" s="6" t="s">
        <v>44</v>
      </c>
      <c r="K455" s="12" t="s">
        <v>1398</v>
      </c>
      <c r="L455" s="23" t="s">
        <v>3157</v>
      </c>
      <c r="M455" s="9" t="s">
        <v>375</v>
      </c>
      <c r="N455" s="13" t="s">
        <v>3158</v>
      </c>
      <c r="O455" s="10" t="s">
        <v>44</v>
      </c>
      <c r="P455" s="10" t="s">
        <v>3060</v>
      </c>
      <c r="Q455" s="14" t="s">
        <v>1968</v>
      </c>
      <c r="R455" s="15">
        <v>45406420</v>
      </c>
      <c r="S455" s="15">
        <v>45406420</v>
      </c>
      <c r="T455" s="16" t="s">
        <v>2091</v>
      </c>
      <c r="U455" s="10" t="s">
        <v>2967</v>
      </c>
      <c r="V455" s="10" t="s">
        <v>2967</v>
      </c>
      <c r="W455" s="17">
        <v>46051</v>
      </c>
      <c r="X455" s="18">
        <v>46051</v>
      </c>
      <c r="Y455" s="24">
        <v>46354</v>
      </c>
      <c r="Z455" s="24">
        <v>46354</v>
      </c>
      <c r="AA455" s="19">
        <v>80014526</v>
      </c>
      <c r="AB455" s="19" t="s">
        <v>47</v>
      </c>
      <c r="AC455" s="20" t="s">
        <v>44</v>
      </c>
      <c r="AD455" s="21" t="s">
        <v>3159</v>
      </c>
      <c r="AE455" s="41"/>
      <c r="AF455" s="41"/>
      <c r="AG455" s="42"/>
      <c r="AH455" s="42"/>
      <c r="AI455" s="42"/>
      <c r="AJ455" s="42"/>
      <c r="AK455" s="42"/>
    </row>
    <row r="456" spans="1:37" ht="191.25">
      <c r="A456" s="6">
        <v>467</v>
      </c>
      <c r="B456" s="7">
        <v>1026279388</v>
      </c>
      <c r="C456" s="8" t="s">
        <v>3160</v>
      </c>
      <c r="D456" s="9" t="s">
        <v>33</v>
      </c>
      <c r="E456" s="6" t="s">
        <v>238</v>
      </c>
      <c r="F456" s="6" t="s">
        <v>2782</v>
      </c>
      <c r="G456" s="11" t="s">
        <v>1397</v>
      </c>
      <c r="H456" s="6" t="s">
        <v>37</v>
      </c>
      <c r="I456" s="6" t="s">
        <v>38</v>
      </c>
      <c r="J456" s="6" t="s">
        <v>3161</v>
      </c>
      <c r="K456" s="12" t="s">
        <v>2358</v>
      </c>
      <c r="L456" s="23" t="s">
        <v>3162</v>
      </c>
      <c r="M456" s="9" t="s">
        <v>354</v>
      </c>
      <c r="N456" s="13" t="s">
        <v>3163</v>
      </c>
      <c r="O456" s="10" t="s">
        <v>44</v>
      </c>
      <c r="P456" s="10" t="s">
        <v>3060</v>
      </c>
      <c r="Q456" s="14" t="s">
        <v>3164</v>
      </c>
      <c r="R456" s="15">
        <v>52772718</v>
      </c>
      <c r="S456" s="15">
        <v>52772718</v>
      </c>
      <c r="T456" s="16" t="s">
        <v>1775</v>
      </c>
      <c r="U456" s="10" t="s">
        <v>2557</v>
      </c>
      <c r="V456" s="10" t="s">
        <v>2557</v>
      </c>
      <c r="W456" s="18">
        <v>46055</v>
      </c>
      <c r="X456" s="18">
        <v>46055</v>
      </c>
      <c r="Y456" s="18">
        <v>46235</v>
      </c>
      <c r="Z456" s="18">
        <v>46235</v>
      </c>
      <c r="AA456" s="19">
        <v>40008626</v>
      </c>
      <c r="AB456" s="19" t="s">
        <v>247</v>
      </c>
      <c r="AC456" s="30" t="s">
        <v>1482</v>
      </c>
      <c r="AD456" s="21" t="s">
        <v>3165</v>
      </c>
      <c r="AE456" s="41"/>
      <c r="AF456" s="41"/>
      <c r="AG456" s="42"/>
      <c r="AH456" s="42"/>
      <c r="AI456" s="42"/>
      <c r="AJ456" s="42"/>
      <c r="AK456" s="42"/>
    </row>
    <row r="457" spans="1:37" ht="204">
      <c r="A457" s="6">
        <v>468</v>
      </c>
      <c r="B457" s="7">
        <v>1023956481</v>
      </c>
      <c r="C457" s="9" t="s">
        <v>3166</v>
      </c>
      <c r="D457" s="9" t="s">
        <v>33</v>
      </c>
      <c r="E457" s="6" t="s">
        <v>748</v>
      </c>
      <c r="F457" s="6" t="s">
        <v>618</v>
      </c>
      <c r="G457" s="11" t="s">
        <v>2587</v>
      </c>
      <c r="H457" s="6" t="s">
        <v>37</v>
      </c>
      <c r="I457" s="6" t="s">
        <v>38</v>
      </c>
      <c r="J457" s="6" t="s">
        <v>3167</v>
      </c>
      <c r="K457" s="12" t="s">
        <v>1952</v>
      </c>
      <c r="L457" s="23" t="s">
        <v>3168</v>
      </c>
      <c r="M457" s="9" t="s">
        <v>184</v>
      </c>
      <c r="N457" s="13" t="s">
        <v>3169</v>
      </c>
      <c r="O457" s="10" t="s">
        <v>44</v>
      </c>
      <c r="P457" s="10" t="s">
        <v>339</v>
      </c>
      <c r="Q457" s="14" t="s">
        <v>3170</v>
      </c>
      <c r="R457" s="15">
        <v>80000000</v>
      </c>
      <c r="S457" s="15">
        <v>80000000</v>
      </c>
      <c r="T457" s="16">
        <v>8069224</v>
      </c>
      <c r="U457" s="10" t="s">
        <v>2967</v>
      </c>
      <c r="V457" s="10" t="s">
        <v>2967</v>
      </c>
      <c r="W457" s="17">
        <v>46052</v>
      </c>
      <c r="X457" s="27">
        <v>46355</v>
      </c>
      <c r="Y457" s="24">
        <v>46355</v>
      </c>
      <c r="Z457" s="24">
        <v>46355</v>
      </c>
      <c r="AA457" s="19">
        <v>20006726</v>
      </c>
      <c r="AB457" s="19" t="s">
        <v>247</v>
      </c>
      <c r="AC457" s="30" t="s">
        <v>248</v>
      </c>
      <c r="AD457" s="21" t="s">
        <v>3171</v>
      </c>
      <c r="AE457" s="43" t="s">
        <v>164</v>
      </c>
      <c r="AF457" s="43" t="s">
        <v>3172</v>
      </c>
      <c r="AG457" s="42"/>
      <c r="AH457" s="42"/>
      <c r="AI457" s="42"/>
      <c r="AJ457" s="42"/>
      <c r="AK457" s="42"/>
    </row>
    <row r="458" spans="1:37" ht="153">
      <c r="A458" s="6">
        <v>469</v>
      </c>
      <c r="B458" s="7">
        <v>1010212863</v>
      </c>
      <c r="C458" s="8" t="s">
        <v>3173</v>
      </c>
      <c r="D458" s="9" t="s">
        <v>33</v>
      </c>
      <c r="E458" s="6" t="s">
        <v>3174</v>
      </c>
      <c r="F458" s="6" t="s">
        <v>538</v>
      </c>
      <c r="G458" s="11" t="s">
        <v>102</v>
      </c>
      <c r="H458" s="6" t="s">
        <v>37</v>
      </c>
      <c r="I458" s="6" t="s">
        <v>151</v>
      </c>
      <c r="J458" s="6" t="s">
        <v>3175</v>
      </c>
      <c r="K458" s="12" t="s">
        <v>1620</v>
      </c>
      <c r="L458" s="23" t="s">
        <v>3176</v>
      </c>
      <c r="M458" s="9" t="s">
        <v>354</v>
      </c>
      <c r="N458" s="13" t="s">
        <v>3177</v>
      </c>
      <c r="O458" s="10" t="s">
        <v>44</v>
      </c>
      <c r="P458" s="10" t="s">
        <v>339</v>
      </c>
      <c r="Q458" s="14" t="s">
        <v>3178</v>
      </c>
      <c r="R458" s="15">
        <v>80000000</v>
      </c>
      <c r="S458" s="15">
        <v>80000000</v>
      </c>
      <c r="T458" s="16" t="s">
        <v>3179</v>
      </c>
      <c r="U458" s="10" t="s">
        <v>2967</v>
      </c>
      <c r="V458" s="10" t="s">
        <v>2967</v>
      </c>
      <c r="W458" s="17">
        <v>46059</v>
      </c>
      <c r="X458" s="18">
        <v>46059</v>
      </c>
      <c r="Y458" s="24">
        <v>46361</v>
      </c>
      <c r="Z458" s="24">
        <v>46361</v>
      </c>
      <c r="AA458" s="19">
        <v>40003726</v>
      </c>
      <c r="AB458" s="19" t="s">
        <v>247</v>
      </c>
      <c r="AC458" s="30" t="s">
        <v>357</v>
      </c>
      <c r="AD458" s="21" t="s">
        <v>3180</v>
      </c>
      <c r="AE458" s="41"/>
      <c r="AF458" s="41"/>
      <c r="AG458" s="42"/>
      <c r="AH458" s="42"/>
      <c r="AI458" s="42"/>
      <c r="AJ458" s="42"/>
      <c r="AK458" s="42"/>
    </row>
    <row r="459" spans="1:37" ht="191.25">
      <c r="A459" s="6">
        <v>470</v>
      </c>
      <c r="B459" s="7">
        <v>1019021104</v>
      </c>
      <c r="C459" s="8" t="s">
        <v>645</v>
      </c>
      <c r="D459" s="9" t="s">
        <v>33</v>
      </c>
      <c r="E459" s="6" t="s">
        <v>238</v>
      </c>
      <c r="F459" s="6" t="s">
        <v>2782</v>
      </c>
      <c r="G459" s="11" t="s">
        <v>304</v>
      </c>
      <c r="H459" s="6" t="s">
        <v>37</v>
      </c>
      <c r="I459" s="6" t="s">
        <v>151</v>
      </c>
      <c r="J459" s="6" t="s">
        <v>3181</v>
      </c>
      <c r="K459" s="12" t="s">
        <v>2358</v>
      </c>
      <c r="L459" s="23" t="s">
        <v>3182</v>
      </c>
      <c r="M459" s="9" t="s">
        <v>184</v>
      </c>
      <c r="N459" s="13" t="s">
        <v>3183</v>
      </c>
      <c r="O459" s="10" t="s">
        <v>44</v>
      </c>
      <c r="P459" s="10" t="s">
        <v>772</v>
      </c>
      <c r="Q459" s="14" t="s">
        <v>3184</v>
      </c>
      <c r="R459" s="15">
        <v>52200000</v>
      </c>
      <c r="S459" s="31">
        <v>34510000</v>
      </c>
      <c r="T459" s="16" t="s">
        <v>3185</v>
      </c>
      <c r="U459" s="10" t="s">
        <v>2557</v>
      </c>
      <c r="V459" s="10" t="s">
        <v>2557</v>
      </c>
      <c r="W459" s="17">
        <v>46051</v>
      </c>
      <c r="X459" s="18">
        <v>46051</v>
      </c>
      <c r="Y459" s="17">
        <v>46231</v>
      </c>
      <c r="Z459" s="18">
        <v>46170</v>
      </c>
      <c r="AA459" s="19">
        <v>20005226</v>
      </c>
      <c r="AB459" s="19" t="s">
        <v>47</v>
      </c>
      <c r="AC459" s="20" t="s">
        <v>44</v>
      </c>
      <c r="AD459" s="21" t="s">
        <v>3186</v>
      </c>
      <c r="AE459" s="50" t="s">
        <v>564</v>
      </c>
      <c r="AF459" s="43" t="s">
        <v>44</v>
      </c>
      <c r="AG459" s="42"/>
      <c r="AH459" s="42"/>
      <c r="AI459" s="42"/>
      <c r="AJ459" s="42"/>
      <c r="AK459" s="42"/>
    </row>
    <row r="460" spans="1:37" ht="293.25">
      <c r="A460" s="6">
        <v>471</v>
      </c>
      <c r="B460" s="7">
        <v>1018434153</v>
      </c>
      <c r="C460" s="8" t="s">
        <v>3187</v>
      </c>
      <c r="D460" s="9" t="s">
        <v>33</v>
      </c>
      <c r="E460" s="6" t="s">
        <v>210</v>
      </c>
      <c r="F460" s="6" t="s">
        <v>723</v>
      </c>
      <c r="G460" s="11" t="s">
        <v>3188</v>
      </c>
      <c r="H460" s="6" t="s">
        <v>37</v>
      </c>
      <c r="I460" s="6" t="s">
        <v>38</v>
      </c>
      <c r="J460" s="6" t="s">
        <v>3189</v>
      </c>
      <c r="K460" s="12" t="s">
        <v>1620</v>
      </c>
      <c r="L460" s="23" t="s">
        <v>3190</v>
      </c>
      <c r="M460" s="9" t="s">
        <v>184</v>
      </c>
      <c r="N460" s="9" t="s">
        <v>3191</v>
      </c>
      <c r="O460" s="10" t="s">
        <v>44</v>
      </c>
      <c r="P460" s="10" t="s">
        <v>339</v>
      </c>
      <c r="Q460" s="14" t="s">
        <v>3192</v>
      </c>
      <c r="R460" s="15">
        <v>80000000</v>
      </c>
      <c r="S460" s="15">
        <v>80000000</v>
      </c>
      <c r="T460" s="16" t="s">
        <v>3193</v>
      </c>
      <c r="U460" s="10" t="s">
        <v>2967</v>
      </c>
      <c r="V460" s="10" t="s">
        <v>2967</v>
      </c>
      <c r="W460" s="17">
        <v>46052</v>
      </c>
      <c r="X460" s="18">
        <v>46052</v>
      </c>
      <c r="Y460" s="24">
        <v>46355</v>
      </c>
      <c r="Z460" s="24">
        <v>46355</v>
      </c>
      <c r="AA460" s="19">
        <v>20001926</v>
      </c>
      <c r="AB460" s="19" t="s">
        <v>47</v>
      </c>
      <c r="AC460" s="20" t="s">
        <v>44</v>
      </c>
      <c r="AD460" s="21" t="s">
        <v>3194</v>
      </c>
      <c r="AE460" s="41"/>
      <c r="AF460" s="41"/>
      <c r="AG460" s="42"/>
      <c r="AH460" s="42"/>
      <c r="AI460" s="42"/>
      <c r="AJ460" s="42"/>
      <c r="AK460" s="42"/>
    </row>
    <row r="461" spans="1:37" ht="114.75">
      <c r="A461" s="6">
        <v>472</v>
      </c>
      <c r="B461" s="7">
        <v>39460609</v>
      </c>
      <c r="C461" s="9" t="s">
        <v>3195</v>
      </c>
      <c r="D461" s="9" t="s">
        <v>33</v>
      </c>
      <c r="E461" s="6" t="s">
        <v>2473</v>
      </c>
      <c r="F461" s="6" t="s">
        <v>2474</v>
      </c>
      <c r="G461" s="11" t="s">
        <v>36</v>
      </c>
      <c r="H461" s="6" t="s">
        <v>37</v>
      </c>
      <c r="I461" s="6" t="s">
        <v>38</v>
      </c>
      <c r="J461" s="6" t="s">
        <v>3196</v>
      </c>
      <c r="K461" s="12" t="s">
        <v>2358</v>
      </c>
      <c r="L461" s="23" t="s">
        <v>3197</v>
      </c>
      <c r="M461" s="9" t="s">
        <v>1273</v>
      </c>
      <c r="N461" s="13" t="s">
        <v>3198</v>
      </c>
      <c r="O461" s="10" t="s">
        <v>44</v>
      </c>
      <c r="P461" s="10" t="s">
        <v>772</v>
      </c>
      <c r="Q461" s="14" t="s">
        <v>3199</v>
      </c>
      <c r="R461" s="15">
        <v>90420000</v>
      </c>
      <c r="S461" s="15">
        <v>90420000</v>
      </c>
      <c r="T461" s="16" t="s">
        <v>3200</v>
      </c>
      <c r="U461" s="10" t="s">
        <v>2611</v>
      </c>
      <c r="V461" s="10" t="s">
        <v>2611</v>
      </c>
      <c r="W461" s="17">
        <v>46048</v>
      </c>
      <c r="X461" s="18">
        <v>46048</v>
      </c>
      <c r="Y461" s="24">
        <v>46381</v>
      </c>
      <c r="Z461" s="24">
        <v>46381</v>
      </c>
      <c r="AA461" s="19">
        <v>13003626</v>
      </c>
      <c r="AB461" s="19" t="s">
        <v>47</v>
      </c>
      <c r="AC461" s="20" t="s">
        <v>44</v>
      </c>
      <c r="AD461" s="21" t="s">
        <v>3201</v>
      </c>
      <c r="AE461" s="41"/>
      <c r="AF461" s="41"/>
      <c r="AG461" s="42"/>
      <c r="AH461" s="42"/>
      <c r="AI461" s="42"/>
      <c r="AJ461" s="42"/>
      <c r="AK461" s="42"/>
    </row>
    <row r="462" spans="1:37" ht="408">
      <c r="A462" s="6">
        <v>473</v>
      </c>
      <c r="B462" s="7">
        <v>55179960</v>
      </c>
      <c r="C462" s="8" t="s">
        <v>3202</v>
      </c>
      <c r="D462" s="9" t="s">
        <v>33</v>
      </c>
      <c r="E462" s="6" t="s">
        <v>210</v>
      </c>
      <c r="F462" s="6" t="s">
        <v>723</v>
      </c>
      <c r="G462" s="11" t="s">
        <v>36</v>
      </c>
      <c r="H462" s="6" t="s">
        <v>37</v>
      </c>
      <c r="I462" s="6" t="s">
        <v>38</v>
      </c>
      <c r="J462" s="6" t="s">
        <v>3196</v>
      </c>
      <c r="K462" s="12" t="s">
        <v>3203</v>
      </c>
      <c r="L462" s="23" t="s">
        <v>3204</v>
      </c>
      <c r="M462" s="9" t="s">
        <v>184</v>
      </c>
      <c r="N462" s="13" t="s">
        <v>3205</v>
      </c>
      <c r="O462" s="10" t="s">
        <v>44</v>
      </c>
      <c r="P462" s="10" t="s">
        <v>772</v>
      </c>
      <c r="Q462" s="14" t="s">
        <v>3206</v>
      </c>
      <c r="R462" s="15">
        <v>51000000</v>
      </c>
      <c r="S462" s="15">
        <v>51000000</v>
      </c>
      <c r="T462" s="16" t="s">
        <v>3185</v>
      </c>
      <c r="U462" s="10" t="s">
        <v>2557</v>
      </c>
      <c r="V462" s="10" t="s">
        <v>2557</v>
      </c>
      <c r="W462" s="17">
        <v>46051</v>
      </c>
      <c r="X462" s="18">
        <v>46051</v>
      </c>
      <c r="Y462" s="17">
        <v>46231</v>
      </c>
      <c r="Z462" s="17">
        <v>46231</v>
      </c>
      <c r="AA462" s="19">
        <v>20003126</v>
      </c>
      <c r="AB462" s="19" t="s">
        <v>47</v>
      </c>
      <c r="AC462" s="20" t="s">
        <v>44</v>
      </c>
      <c r="AD462" s="21" t="s">
        <v>3207</v>
      </c>
      <c r="AE462" s="41"/>
      <c r="AF462" s="41"/>
      <c r="AG462" s="42"/>
      <c r="AH462" s="42"/>
      <c r="AI462" s="42"/>
      <c r="AJ462" s="42"/>
      <c r="AK462" s="42"/>
    </row>
    <row r="463" spans="1:37" ht="51">
      <c r="A463" s="6">
        <v>474</v>
      </c>
      <c r="B463" s="7">
        <v>35197286</v>
      </c>
      <c r="C463" s="8" t="s">
        <v>3208</v>
      </c>
      <c r="D463" s="9" t="s">
        <v>33</v>
      </c>
      <c r="E463" s="6" t="s">
        <v>238</v>
      </c>
      <c r="F463" s="6" t="s">
        <v>2782</v>
      </c>
      <c r="G463" s="11" t="s">
        <v>36</v>
      </c>
      <c r="H463" s="6" t="s">
        <v>37</v>
      </c>
      <c r="I463" s="6" t="s">
        <v>38</v>
      </c>
      <c r="J463" s="6" t="s">
        <v>3209</v>
      </c>
      <c r="K463" s="12" t="s">
        <v>2254</v>
      </c>
      <c r="L463" s="23" t="s">
        <v>3210</v>
      </c>
      <c r="M463" s="9" t="s">
        <v>354</v>
      </c>
      <c r="N463" s="13" t="s">
        <v>3211</v>
      </c>
      <c r="O463" s="10" t="s">
        <v>44</v>
      </c>
      <c r="P463" s="10" t="s">
        <v>686</v>
      </c>
      <c r="Q463" s="14" t="s">
        <v>3212</v>
      </c>
      <c r="R463" s="15">
        <v>37385526</v>
      </c>
      <c r="S463" s="15">
        <v>37385526</v>
      </c>
      <c r="T463" s="16" t="s">
        <v>1900</v>
      </c>
      <c r="U463" s="10" t="s">
        <v>2557</v>
      </c>
      <c r="V463" s="10" t="s">
        <v>2557</v>
      </c>
      <c r="W463" s="17">
        <v>46056</v>
      </c>
      <c r="X463" s="18">
        <v>46056</v>
      </c>
      <c r="Y463" s="17">
        <v>46236</v>
      </c>
      <c r="Z463" s="17">
        <v>46236</v>
      </c>
      <c r="AA463" s="19">
        <v>40006926</v>
      </c>
      <c r="AB463" s="19" t="s">
        <v>247</v>
      </c>
      <c r="AC463" s="30" t="s">
        <v>1482</v>
      </c>
      <c r="AD463" s="21" t="s">
        <v>3213</v>
      </c>
      <c r="AE463" s="41"/>
      <c r="AF463" s="41"/>
      <c r="AG463" s="42"/>
      <c r="AH463" s="42"/>
      <c r="AI463" s="42"/>
      <c r="AJ463" s="42"/>
      <c r="AK463" s="42"/>
    </row>
    <row r="464" spans="1:37" ht="89.25">
      <c r="A464" s="6">
        <v>475</v>
      </c>
      <c r="B464" s="7">
        <v>35478554</v>
      </c>
      <c r="C464" s="8" t="s">
        <v>3214</v>
      </c>
      <c r="D464" s="9" t="s">
        <v>33</v>
      </c>
      <c r="E464" s="6" t="s">
        <v>238</v>
      </c>
      <c r="F464" s="6" t="s">
        <v>3215</v>
      </c>
      <c r="G464" s="11" t="s">
        <v>1397</v>
      </c>
      <c r="H464" s="6" t="s">
        <v>37</v>
      </c>
      <c r="I464" s="6" t="s">
        <v>38</v>
      </c>
      <c r="J464" s="6" t="s">
        <v>3216</v>
      </c>
      <c r="K464" s="12" t="s">
        <v>1620</v>
      </c>
      <c r="L464" s="23" t="s">
        <v>3217</v>
      </c>
      <c r="M464" s="9" t="s">
        <v>354</v>
      </c>
      <c r="N464" s="13" t="s">
        <v>3218</v>
      </c>
      <c r="O464" s="10" t="s">
        <v>44</v>
      </c>
      <c r="P464" s="10" t="s">
        <v>3219</v>
      </c>
      <c r="Q464" s="14" t="s">
        <v>3220</v>
      </c>
      <c r="R464" s="15">
        <v>80000000</v>
      </c>
      <c r="S464" s="15">
        <v>80000000</v>
      </c>
      <c r="T464" s="16" t="s">
        <v>3138</v>
      </c>
      <c r="U464" s="10" t="s">
        <v>2967</v>
      </c>
      <c r="V464" s="10" t="s">
        <v>2967</v>
      </c>
      <c r="W464" s="17">
        <v>46058</v>
      </c>
      <c r="X464" s="18">
        <v>46058</v>
      </c>
      <c r="Y464" s="24">
        <v>46360</v>
      </c>
      <c r="Z464" s="24">
        <v>46360</v>
      </c>
      <c r="AA464" s="19">
        <v>40003826</v>
      </c>
      <c r="AB464" s="19" t="s">
        <v>247</v>
      </c>
      <c r="AC464" s="30" t="s">
        <v>357</v>
      </c>
      <c r="AD464" s="21" t="s">
        <v>3221</v>
      </c>
      <c r="AE464" s="41"/>
      <c r="AF464" s="41"/>
      <c r="AG464" s="42"/>
      <c r="AH464" s="42"/>
      <c r="AI464" s="42"/>
      <c r="AJ464" s="42"/>
      <c r="AK464" s="42"/>
    </row>
    <row r="465" spans="1:37" ht="153">
      <c r="A465" s="6">
        <v>476</v>
      </c>
      <c r="B465" s="7">
        <v>1007179094</v>
      </c>
      <c r="C465" s="8" t="s">
        <v>3222</v>
      </c>
      <c r="D465" s="9" t="s">
        <v>33</v>
      </c>
      <c r="E465" s="6" t="s">
        <v>210</v>
      </c>
      <c r="F465" s="6" t="s">
        <v>3223</v>
      </c>
      <c r="G465" s="11" t="s">
        <v>36</v>
      </c>
      <c r="H465" s="6" t="s">
        <v>37</v>
      </c>
      <c r="I465" s="6" t="s">
        <v>38</v>
      </c>
      <c r="J465" s="6" t="s">
        <v>3224</v>
      </c>
      <c r="K465" s="12" t="s">
        <v>1435</v>
      </c>
      <c r="L465" s="23" t="s">
        <v>3225</v>
      </c>
      <c r="M465" s="9" t="s">
        <v>375</v>
      </c>
      <c r="N465" s="13" t="s">
        <v>3226</v>
      </c>
      <c r="O465" s="10" t="s">
        <v>44</v>
      </c>
      <c r="P465" s="10" t="s">
        <v>3045</v>
      </c>
      <c r="Q465" s="14" t="s">
        <v>1860</v>
      </c>
      <c r="R465" s="15">
        <v>56008601</v>
      </c>
      <c r="S465" s="15">
        <v>56008601</v>
      </c>
      <c r="T465" s="16" t="s">
        <v>2701</v>
      </c>
      <c r="U465" s="10" t="s">
        <v>2611</v>
      </c>
      <c r="V465" s="10" t="s">
        <v>2611</v>
      </c>
      <c r="W465" s="17">
        <v>46048</v>
      </c>
      <c r="X465" s="18">
        <v>46048</v>
      </c>
      <c r="Y465" s="24">
        <v>46381</v>
      </c>
      <c r="Z465" s="24">
        <v>46381</v>
      </c>
      <c r="AA465" s="19">
        <v>80005426</v>
      </c>
      <c r="AB465" s="19" t="s">
        <v>247</v>
      </c>
      <c r="AC465" s="30" t="s">
        <v>248</v>
      </c>
      <c r="AD465" s="21" t="s">
        <v>3227</v>
      </c>
      <c r="AE465" s="41"/>
      <c r="AF465" s="41"/>
      <c r="AG465" s="42"/>
      <c r="AH465" s="42"/>
      <c r="AI465" s="42"/>
      <c r="AJ465" s="42"/>
      <c r="AK465" s="42"/>
    </row>
    <row r="466" spans="1:37" ht="102">
      <c r="A466" s="6">
        <v>477</v>
      </c>
      <c r="B466" s="7">
        <v>1075674558</v>
      </c>
      <c r="C466" s="8" t="s">
        <v>3228</v>
      </c>
      <c r="D466" s="9" t="s">
        <v>33</v>
      </c>
      <c r="E466" s="6" t="s">
        <v>238</v>
      </c>
      <c r="F466" s="6" t="s">
        <v>3229</v>
      </c>
      <c r="G466" s="11" t="s">
        <v>36</v>
      </c>
      <c r="H466" s="6" t="s">
        <v>37</v>
      </c>
      <c r="I466" s="6" t="s">
        <v>38</v>
      </c>
      <c r="J466" s="12" t="s">
        <v>3043</v>
      </c>
      <c r="K466" s="12" t="s">
        <v>1435</v>
      </c>
      <c r="L466" s="23" t="s">
        <v>3230</v>
      </c>
      <c r="M466" s="9" t="s">
        <v>375</v>
      </c>
      <c r="N466" s="13" t="s">
        <v>3231</v>
      </c>
      <c r="O466" s="10" t="s">
        <v>44</v>
      </c>
      <c r="P466" s="10" t="s">
        <v>3045</v>
      </c>
      <c r="Q466" s="14" t="s">
        <v>1138</v>
      </c>
      <c r="R466" s="15">
        <v>45825219</v>
      </c>
      <c r="S466" s="15">
        <v>45825219</v>
      </c>
      <c r="T466" s="16" t="s">
        <v>2701</v>
      </c>
      <c r="U466" s="10" t="s">
        <v>319</v>
      </c>
      <c r="V466" s="10" t="s">
        <v>319</v>
      </c>
      <c r="W466" s="18">
        <v>46055</v>
      </c>
      <c r="X466" s="18">
        <v>46055</v>
      </c>
      <c r="Y466" s="24">
        <v>46319</v>
      </c>
      <c r="Z466" s="24">
        <v>46319</v>
      </c>
      <c r="AA466" s="19">
        <v>80008326</v>
      </c>
      <c r="AB466" s="19" t="s">
        <v>47</v>
      </c>
      <c r="AC466" s="20" t="s">
        <v>44</v>
      </c>
      <c r="AD466" s="21" t="s">
        <v>3232</v>
      </c>
      <c r="AE466" s="41"/>
      <c r="AF466" s="41"/>
      <c r="AG466" s="42"/>
      <c r="AH466" s="42"/>
      <c r="AI466" s="42"/>
      <c r="AJ466" s="42"/>
      <c r="AK466" s="42"/>
    </row>
    <row r="467" spans="1:37" ht="102">
      <c r="A467" s="6">
        <v>479</v>
      </c>
      <c r="B467" s="7">
        <v>1019108198</v>
      </c>
      <c r="C467" s="8" t="s">
        <v>3233</v>
      </c>
      <c r="D467" s="9" t="s">
        <v>33</v>
      </c>
      <c r="E467" s="6" t="s">
        <v>238</v>
      </c>
      <c r="F467" s="6" t="s">
        <v>3229</v>
      </c>
      <c r="G467" s="11" t="s">
        <v>102</v>
      </c>
      <c r="H467" s="6" t="s">
        <v>37</v>
      </c>
      <c r="I467" s="6" t="s">
        <v>38</v>
      </c>
      <c r="J467" s="12" t="s">
        <v>3043</v>
      </c>
      <c r="K467" s="12" t="s">
        <v>1435</v>
      </c>
      <c r="L467" s="23" t="s">
        <v>3230</v>
      </c>
      <c r="M467" s="9" t="s">
        <v>375</v>
      </c>
      <c r="N467" s="9" t="s">
        <v>3234</v>
      </c>
      <c r="O467" s="10" t="s">
        <v>44</v>
      </c>
      <c r="P467" s="10" t="s">
        <v>3045</v>
      </c>
      <c r="Q467" s="14" t="s">
        <v>1138</v>
      </c>
      <c r="R467" s="15">
        <v>40733528</v>
      </c>
      <c r="S467" s="15">
        <v>40733528</v>
      </c>
      <c r="T467" s="16" t="s">
        <v>2701</v>
      </c>
      <c r="U467" s="10" t="s">
        <v>46</v>
      </c>
      <c r="V467" s="10" t="s">
        <v>46</v>
      </c>
      <c r="W467" s="17">
        <v>46051</v>
      </c>
      <c r="X467" s="18">
        <v>46051</v>
      </c>
      <c r="Y467" s="17">
        <v>46293</v>
      </c>
      <c r="Z467" s="17">
        <v>46293</v>
      </c>
      <c r="AA467" s="19">
        <v>80006226</v>
      </c>
      <c r="AB467" s="19" t="s">
        <v>47</v>
      </c>
      <c r="AC467" s="20" t="s">
        <v>44</v>
      </c>
      <c r="AD467" s="21" t="s">
        <v>3235</v>
      </c>
      <c r="AE467" s="41"/>
      <c r="AF467" s="41"/>
      <c r="AG467" s="42"/>
      <c r="AH467" s="42"/>
      <c r="AI467" s="42"/>
      <c r="AJ467" s="42"/>
      <c r="AK467" s="42"/>
    </row>
    <row r="468" spans="1:37" ht="102">
      <c r="A468" s="6">
        <v>480</v>
      </c>
      <c r="B468" s="7">
        <v>1016063548</v>
      </c>
      <c r="C468" s="9" t="s">
        <v>3236</v>
      </c>
      <c r="D468" s="9" t="s">
        <v>33</v>
      </c>
      <c r="E468" s="6" t="s">
        <v>238</v>
      </c>
      <c r="F468" s="6" t="s">
        <v>2782</v>
      </c>
      <c r="G468" s="11" t="s">
        <v>102</v>
      </c>
      <c r="H468" s="6" t="s">
        <v>37</v>
      </c>
      <c r="I468" s="6" t="s">
        <v>38</v>
      </c>
      <c r="J468" s="12" t="s">
        <v>3043</v>
      </c>
      <c r="K468" s="12" t="s">
        <v>1435</v>
      </c>
      <c r="L468" s="23" t="s">
        <v>3230</v>
      </c>
      <c r="M468" s="9" t="s">
        <v>375</v>
      </c>
      <c r="N468" s="13" t="s">
        <v>3237</v>
      </c>
      <c r="O468" s="10" t="s">
        <v>44</v>
      </c>
      <c r="P468" s="10" t="s">
        <v>3045</v>
      </c>
      <c r="Q468" s="14" t="s">
        <v>1138</v>
      </c>
      <c r="R468" s="15">
        <v>40733528</v>
      </c>
      <c r="S468" s="15">
        <v>40733528</v>
      </c>
      <c r="T468" s="16" t="s">
        <v>2701</v>
      </c>
      <c r="U468" s="10" t="s">
        <v>46</v>
      </c>
      <c r="V468" s="10" t="s">
        <v>46</v>
      </c>
      <c r="W468" s="17">
        <v>46051</v>
      </c>
      <c r="X468" s="18">
        <v>46051</v>
      </c>
      <c r="Y468" s="17">
        <v>46293</v>
      </c>
      <c r="Z468" s="17">
        <v>46293</v>
      </c>
      <c r="AA468" s="19">
        <v>80008926</v>
      </c>
      <c r="AB468" s="19" t="s">
        <v>47</v>
      </c>
      <c r="AC468" s="20" t="s">
        <v>44</v>
      </c>
      <c r="AD468" s="21" t="s">
        <v>3238</v>
      </c>
      <c r="AE468" s="41"/>
      <c r="AF468" s="41"/>
      <c r="AG468" s="42"/>
      <c r="AH468" s="42"/>
      <c r="AI468" s="42"/>
      <c r="AJ468" s="42"/>
      <c r="AK468" s="42"/>
    </row>
    <row r="469" spans="1:37" ht="51">
      <c r="A469" s="6">
        <v>481</v>
      </c>
      <c r="B469" s="7">
        <v>1003614519</v>
      </c>
      <c r="C469" s="9" t="s">
        <v>3239</v>
      </c>
      <c r="D469" s="9" t="s">
        <v>33</v>
      </c>
      <c r="E469" s="6" t="s">
        <v>238</v>
      </c>
      <c r="F469" s="6" t="s">
        <v>2782</v>
      </c>
      <c r="G469" s="6" t="s">
        <v>167</v>
      </c>
      <c r="H469" s="6" t="s">
        <v>85</v>
      </c>
      <c r="I469" s="6" t="s">
        <v>44</v>
      </c>
      <c r="J469" s="6" t="s">
        <v>44</v>
      </c>
      <c r="K469" s="12" t="s">
        <v>1435</v>
      </c>
      <c r="L469" s="23" t="s">
        <v>3240</v>
      </c>
      <c r="M469" s="9" t="s">
        <v>354</v>
      </c>
      <c r="N469" s="9" t="s">
        <v>3241</v>
      </c>
      <c r="O469" s="10" t="s">
        <v>44</v>
      </c>
      <c r="P469" s="10" t="s">
        <v>720</v>
      </c>
      <c r="Q469" s="44" t="s">
        <v>1844</v>
      </c>
      <c r="R469" s="31">
        <v>24710970</v>
      </c>
      <c r="S469" s="31">
        <v>0</v>
      </c>
      <c r="T469" s="16" t="s">
        <v>3242</v>
      </c>
      <c r="U469" s="10" t="s">
        <v>136</v>
      </c>
      <c r="V469" s="10" t="s">
        <v>136</v>
      </c>
      <c r="W469" s="10" t="s">
        <v>44</v>
      </c>
      <c r="X469" s="18">
        <v>46048</v>
      </c>
      <c r="Y469" s="18">
        <v>46050</v>
      </c>
      <c r="Z469" s="18">
        <v>46050</v>
      </c>
      <c r="AA469" s="19">
        <v>40009426</v>
      </c>
      <c r="AB469" s="19" t="s">
        <v>47</v>
      </c>
      <c r="AC469" s="20" t="s">
        <v>44</v>
      </c>
      <c r="AD469" s="21" t="s">
        <v>3243</v>
      </c>
      <c r="AE469" s="43" t="s">
        <v>564</v>
      </c>
      <c r="AF469" s="43" t="s">
        <v>44</v>
      </c>
      <c r="AG469" s="42"/>
      <c r="AH469" s="42"/>
      <c r="AI469" s="42"/>
      <c r="AJ469" s="42"/>
      <c r="AK469" s="42"/>
    </row>
    <row r="470" spans="1:37" ht="63.75">
      <c r="A470" s="6">
        <v>482</v>
      </c>
      <c r="B470" s="7">
        <v>1012429565</v>
      </c>
      <c r="C470" s="8" t="s">
        <v>3244</v>
      </c>
      <c r="D470" s="9" t="s">
        <v>33</v>
      </c>
      <c r="E470" s="6" t="s">
        <v>238</v>
      </c>
      <c r="F470" s="6" t="s">
        <v>3245</v>
      </c>
      <c r="G470" s="6" t="s">
        <v>3246</v>
      </c>
      <c r="H470" s="6" t="s">
        <v>85</v>
      </c>
      <c r="I470" s="6" t="s">
        <v>44</v>
      </c>
      <c r="J470" s="6" t="s">
        <v>44</v>
      </c>
      <c r="K470" s="12" t="s">
        <v>2059</v>
      </c>
      <c r="L470" s="23" t="s">
        <v>3240</v>
      </c>
      <c r="M470" s="9" t="s">
        <v>354</v>
      </c>
      <c r="N470" s="13" t="s">
        <v>3247</v>
      </c>
      <c r="O470" s="10" t="s">
        <v>44</v>
      </c>
      <c r="P470" s="10" t="s">
        <v>3146</v>
      </c>
      <c r="Q470" s="14" t="s">
        <v>3248</v>
      </c>
      <c r="R470" s="15">
        <v>23534262</v>
      </c>
      <c r="S470" s="15">
        <v>23534262</v>
      </c>
      <c r="T470" s="16" t="s">
        <v>2415</v>
      </c>
      <c r="U470" s="10" t="s">
        <v>2557</v>
      </c>
      <c r="V470" s="10" t="s">
        <v>2557</v>
      </c>
      <c r="W470" s="17">
        <v>46055</v>
      </c>
      <c r="X470" s="18">
        <v>46055</v>
      </c>
      <c r="Y470" s="17">
        <v>46235</v>
      </c>
      <c r="Z470" s="17">
        <v>46235</v>
      </c>
      <c r="AA470" s="19">
        <v>40007326</v>
      </c>
      <c r="AB470" s="19" t="s">
        <v>247</v>
      </c>
      <c r="AC470" s="30" t="s">
        <v>1482</v>
      </c>
      <c r="AD470" s="21" t="s">
        <v>3249</v>
      </c>
      <c r="AE470" s="41"/>
      <c r="AF470" s="41"/>
      <c r="AG470" s="42"/>
      <c r="AH470" s="42"/>
      <c r="AI470" s="42"/>
      <c r="AJ470" s="42"/>
      <c r="AK470" s="42"/>
    </row>
    <row r="471" spans="1:37" ht="51">
      <c r="A471" s="6">
        <v>483</v>
      </c>
      <c r="B471" s="7">
        <v>80895317</v>
      </c>
      <c r="C471" s="8" t="s">
        <v>3250</v>
      </c>
      <c r="D471" s="9" t="s">
        <v>33</v>
      </c>
      <c r="E471" s="6" t="s">
        <v>238</v>
      </c>
      <c r="F471" s="6" t="s">
        <v>3251</v>
      </c>
      <c r="G471" s="11" t="s">
        <v>827</v>
      </c>
      <c r="H471" s="6" t="s">
        <v>85</v>
      </c>
      <c r="I471" s="6" t="s">
        <v>44</v>
      </c>
      <c r="J471" s="6" t="s">
        <v>44</v>
      </c>
      <c r="K471" s="12" t="s">
        <v>1398</v>
      </c>
      <c r="L471" s="9" t="s">
        <v>3252</v>
      </c>
      <c r="M471" s="9" t="s">
        <v>354</v>
      </c>
      <c r="N471" s="13" t="s">
        <v>3253</v>
      </c>
      <c r="O471" s="10" t="s">
        <v>44</v>
      </c>
      <c r="P471" s="10" t="s">
        <v>720</v>
      </c>
      <c r="Q471" s="14" t="s">
        <v>3254</v>
      </c>
      <c r="R471" s="15">
        <v>48400000</v>
      </c>
      <c r="S471" s="15">
        <v>48400000</v>
      </c>
      <c r="T471" s="16" t="s">
        <v>2091</v>
      </c>
      <c r="U471" s="10" t="s">
        <v>2611</v>
      </c>
      <c r="V471" s="10" t="s">
        <v>2611</v>
      </c>
      <c r="W471" s="17">
        <v>46050</v>
      </c>
      <c r="X471" s="18">
        <v>46050</v>
      </c>
      <c r="Y471" s="24">
        <v>46383</v>
      </c>
      <c r="Z471" s="24">
        <v>46383</v>
      </c>
      <c r="AA471" s="19">
        <v>40004626</v>
      </c>
      <c r="AB471" s="19" t="s">
        <v>247</v>
      </c>
      <c r="AC471" s="30" t="s">
        <v>832</v>
      </c>
      <c r="AD471" s="21" t="s">
        <v>3255</v>
      </c>
      <c r="AE471" s="41"/>
      <c r="AF471" s="41"/>
      <c r="AG471" s="42"/>
      <c r="AH471" s="42"/>
      <c r="AI471" s="42"/>
      <c r="AJ471" s="42"/>
      <c r="AK471" s="42"/>
    </row>
    <row r="472" spans="1:37" ht="51">
      <c r="A472" s="6">
        <v>484</v>
      </c>
      <c r="B472" s="7">
        <v>93138759</v>
      </c>
      <c r="C472" s="8" t="s">
        <v>3256</v>
      </c>
      <c r="D472" s="9" t="s">
        <v>33</v>
      </c>
      <c r="E472" s="6" t="s">
        <v>277</v>
      </c>
      <c r="F472" s="6" t="s">
        <v>3257</v>
      </c>
      <c r="G472" s="11" t="s">
        <v>102</v>
      </c>
      <c r="H472" s="6" t="s">
        <v>37</v>
      </c>
      <c r="I472" s="6" t="s">
        <v>38</v>
      </c>
      <c r="J472" s="6" t="s">
        <v>3258</v>
      </c>
      <c r="K472" s="12" t="s">
        <v>3259</v>
      </c>
      <c r="L472" s="9" t="s">
        <v>3260</v>
      </c>
      <c r="M472" s="9" t="s">
        <v>991</v>
      </c>
      <c r="N472" s="13" t="s">
        <v>3261</v>
      </c>
      <c r="O472" s="10" t="s">
        <v>44</v>
      </c>
      <c r="P472" s="10" t="s">
        <v>659</v>
      </c>
      <c r="Q472" s="14" t="s">
        <v>3262</v>
      </c>
      <c r="R472" s="15">
        <v>51820699</v>
      </c>
      <c r="S472" s="15">
        <v>51820699</v>
      </c>
      <c r="T472" s="16" t="s">
        <v>1149</v>
      </c>
      <c r="U472" s="10" t="s">
        <v>2529</v>
      </c>
      <c r="V472" s="10" t="s">
        <v>2529</v>
      </c>
      <c r="W472" s="17">
        <v>46051</v>
      </c>
      <c r="X472" s="18">
        <v>46051</v>
      </c>
      <c r="Y472" s="17">
        <v>46262</v>
      </c>
      <c r="Z472" s="17">
        <v>46262</v>
      </c>
      <c r="AA472" s="19">
        <v>17000626</v>
      </c>
      <c r="AB472" s="19" t="s">
        <v>47</v>
      </c>
      <c r="AC472" s="20" t="s">
        <v>44</v>
      </c>
      <c r="AD472" s="21" t="s">
        <v>3263</v>
      </c>
      <c r="AE472" s="41"/>
      <c r="AF472" s="41"/>
      <c r="AG472" s="42"/>
      <c r="AH472" s="42"/>
      <c r="AI472" s="42"/>
      <c r="AJ472" s="42"/>
      <c r="AK472" s="42"/>
    </row>
    <row r="473" spans="1:37" ht="76.5">
      <c r="A473" s="6">
        <v>485</v>
      </c>
      <c r="B473" s="7">
        <v>1012359001</v>
      </c>
      <c r="C473" s="8" t="s">
        <v>3264</v>
      </c>
      <c r="D473" s="9" t="s">
        <v>33</v>
      </c>
      <c r="E473" s="6" t="s">
        <v>238</v>
      </c>
      <c r="F473" s="6" t="s">
        <v>3229</v>
      </c>
      <c r="G473" s="11" t="s">
        <v>102</v>
      </c>
      <c r="H473" s="6" t="s">
        <v>37</v>
      </c>
      <c r="I473" s="6" t="s">
        <v>38</v>
      </c>
      <c r="J473" s="12" t="s">
        <v>3265</v>
      </c>
      <c r="K473" s="12" t="s">
        <v>1435</v>
      </c>
      <c r="L473" s="9" t="s">
        <v>3266</v>
      </c>
      <c r="M473" s="9" t="s">
        <v>1273</v>
      </c>
      <c r="N473" s="13" t="s">
        <v>3267</v>
      </c>
      <c r="O473" s="10" t="s">
        <v>44</v>
      </c>
      <c r="P473" s="10" t="s">
        <v>640</v>
      </c>
      <c r="Q473" s="14" t="s">
        <v>3268</v>
      </c>
      <c r="R473" s="15">
        <v>55000000</v>
      </c>
      <c r="S473" s="15">
        <v>55000000</v>
      </c>
      <c r="T473" s="16" t="s">
        <v>2701</v>
      </c>
      <c r="U473" s="10" t="s">
        <v>2611</v>
      </c>
      <c r="V473" s="10" t="s">
        <v>2611</v>
      </c>
      <c r="W473" s="17">
        <v>46052</v>
      </c>
      <c r="X473" s="18">
        <v>46052</v>
      </c>
      <c r="Y473" s="24">
        <v>46385</v>
      </c>
      <c r="Z473" s="24">
        <v>46385</v>
      </c>
      <c r="AA473" s="19">
        <v>13000726</v>
      </c>
      <c r="AB473" s="19" t="s">
        <v>47</v>
      </c>
      <c r="AC473" s="20" t="s">
        <v>44</v>
      </c>
      <c r="AD473" s="21" t="s">
        <v>3269</v>
      </c>
      <c r="AE473" s="41"/>
      <c r="AF473" s="41"/>
      <c r="AG473" s="42"/>
      <c r="AH473" s="42"/>
      <c r="AI473" s="42"/>
      <c r="AJ473" s="42"/>
      <c r="AK473" s="42"/>
    </row>
    <row r="474" spans="1:37" ht="38.25">
      <c r="A474" s="6">
        <v>486</v>
      </c>
      <c r="B474" s="7">
        <v>1143251818</v>
      </c>
      <c r="C474" s="8" t="s">
        <v>3270</v>
      </c>
      <c r="D474" s="9" t="s">
        <v>33</v>
      </c>
      <c r="E474" s="6" t="s">
        <v>996</v>
      </c>
      <c r="F474" s="6" t="s">
        <v>2835</v>
      </c>
      <c r="G474" s="25" t="s">
        <v>3271</v>
      </c>
      <c r="H474" s="6" t="s">
        <v>37</v>
      </c>
      <c r="I474" s="6" t="s">
        <v>38</v>
      </c>
      <c r="J474" s="12" t="s">
        <v>3272</v>
      </c>
      <c r="K474" s="12" t="s">
        <v>455</v>
      </c>
      <c r="L474" s="9" t="s">
        <v>3273</v>
      </c>
      <c r="M474" s="9" t="s">
        <v>752</v>
      </c>
      <c r="N474" s="13" t="s">
        <v>3274</v>
      </c>
      <c r="O474" s="10" t="s">
        <v>44</v>
      </c>
      <c r="P474" s="10" t="s">
        <v>686</v>
      </c>
      <c r="Q474" s="14" t="s">
        <v>3275</v>
      </c>
      <c r="R474" s="15">
        <v>68540131</v>
      </c>
      <c r="S474" s="15">
        <v>68540131</v>
      </c>
      <c r="T474" s="16" t="s">
        <v>3105</v>
      </c>
      <c r="U474" s="10" t="s">
        <v>2611</v>
      </c>
      <c r="V474" s="10" t="s">
        <v>2611</v>
      </c>
      <c r="W474" s="17">
        <v>46050</v>
      </c>
      <c r="X474" s="18" t="s">
        <v>2640</v>
      </c>
      <c r="Y474" s="24">
        <v>46383</v>
      </c>
      <c r="Z474" s="24">
        <v>46383</v>
      </c>
      <c r="AA474" s="19">
        <v>54002726</v>
      </c>
      <c r="AB474" s="19" t="s">
        <v>47</v>
      </c>
      <c r="AC474" s="20" t="s">
        <v>44</v>
      </c>
      <c r="AD474" s="21" t="s">
        <v>3276</v>
      </c>
      <c r="AE474" s="41"/>
      <c r="AF474" s="41"/>
      <c r="AG474" s="42"/>
      <c r="AH474" s="42"/>
      <c r="AI474" s="42"/>
      <c r="AJ474" s="42"/>
      <c r="AK474" s="42"/>
    </row>
    <row r="475" spans="1:37" ht="102">
      <c r="A475" s="6">
        <v>487</v>
      </c>
      <c r="B475" s="7">
        <v>92029315</v>
      </c>
      <c r="C475" s="9" t="s">
        <v>3277</v>
      </c>
      <c r="D475" s="9" t="s">
        <v>33</v>
      </c>
      <c r="E475" s="6" t="s">
        <v>911</v>
      </c>
      <c r="F475" s="6" t="s">
        <v>3007</v>
      </c>
      <c r="G475" s="6" t="s">
        <v>102</v>
      </c>
      <c r="H475" s="6" t="s">
        <v>37</v>
      </c>
      <c r="I475" s="6" t="s">
        <v>38</v>
      </c>
      <c r="J475" s="6" t="s">
        <v>3278</v>
      </c>
      <c r="K475" s="12" t="s">
        <v>1435</v>
      </c>
      <c r="L475" s="70" t="s">
        <v>3279</v>
      </c>
      <c r="M475" s="9" t="s">
        <v>375</v>
      </c>
      <c r="N475" s="13" t="s">
        <v>3280</v>
      </c>
      <c r="O475" s="10" t="s">
        <v>44</v>
      </c>
      <c r="P475" s="10" t="s">
        <v>3045</v>
      </c>
      <c r="Q475" s="14" t="s">
        <v>1459</v>
      </c>
      <c r="R475" s="15">
        <v>45825219</v>
      </c>
      <c r="S475" s="15">
        <v>45825219</v>
      </c>
      <c r="T475" s="16" t="s">
        <v>2701</v>
      </c>
      <c r="U475" s="10" t="s">
        <v>2728</v>
      </c>
      <c r="V475" s="10" t="s">
        <v>2728</v>
      </c>
      <c r="W475" s="18">
        <v>46050</v>
      </c>
      <c r="X475" s="18">
        <v>46050</v>
      </c>
      <c r="Y475" s="18">
        <v>46322</v>
      </c>
      <c r="Z475" s="18">
        <v>46322</v>
      </c>
      <c r="AA475" s="19">
        <v>80013626</v>
      </c>
      <c r="AB475" s="19" t="s">
        <v>47</v>
      </c>
      <c r="AC475" s="20" t="s">
        <v>44</v>
      </c>
      <c r="AD475" s="21" t="s">
        <v>3281</v>
      </c>
      <c r="AE475" s="43" t="s">
        <v>164</v>
      </c>
      <c r="AF475" s="43" t="s">
        <v>3282</v>
      </c>
      <c r="AG475" s="42"/>
      <c r="AH475" s="42"/>
      <c r="AI475" s="42"/>
      <c r="AJ475" s="42"/>
      <c r="AK475" s="42"/>
    </row>
    <row r="476" spans="1:37" ht="63.75">
      <c r="A476" s="6">
        <v>488</v>
      </c>
      <c r="B476" s="7">
        <v>1036957324</v>
      </c>
      <c r="C476" s="8" t="s">
        <v>3283</v>
      </c>
      <c r="D476" s="9" t="s">
        <v>33</v>
      </c>
      <c r="E476" s="6" t="s">
        <v>3284</v>
      </c>
      <c r="F476" s="6" t="s">
        <v>595</v>
      </c>
      <c r="G476" s="11" t="s">
        <v>3285</v>
      </c>
      <c r="H476" s="6" t="s">
        <v>85</v>
      </c>
      <c r="I476" s="6" t="s">
        <v>44</v>
      </c>
      <c r="J476" s="6" t="s">
        <v>44</v>
      </c>
      <c r="K476" s="12" t="s">
        <v>455</v>
      </c>
      <c r="L476" s="9" t="s">
        <v>3286</v>
      </c>
      <c r="M476" s="9" t="s">
        <v>375</v>
      </c>
      <c r="N476" s="13" t="s">
        <v>3287</v>
      </c>
      <c r="O476" s="10" t="s">
        <v>44</v>
      </c>
      <c r="P476" s="10" t="s">
        <v>720</v>
      </c>
      <c r="Q476" s="14" t="s">
        <v>1968</v>
      </c>
      <c r="R476" s="15">
        <v>45406420</v>
      </c>
      <c r="S476" s="15">
        <v>45406420</v>
      </c>
      <c r="T476" s="16" t="s">
        <v>2091</v>
      </c>
      <c r="U476" s="10" t="s">
        <v>2967</v>
      </c>
      <c r="V476" s="10" t="s">
        <v>2967</v>
      </c>
      <c r="W476" s="17">
        <v>46051</v>
      </c>
      <c r="X476" s="18">
        <v>46051</v>
      </c>
      <c r="Y476" s="24">
        <v>46354</v>
      </c>
      <c r="Z476" s="24">
        <v>46354</v>
      </c>
      <c r="AA476" s="19">
        <v>80014926</v>
      </c>
      <c r="AB476" s="19" t="s">
        <v>47</v>
      </c>
      <c r="AC476" s="20" t="s">
        <v>44</v>
      </c>
      <c r="AD476" s="21" t="s">
        <v>3288</v>
      </c>
      <c r="AE476" s="41"/>
      <c r="AF476" s="41"/>
      <c r="AG476" s="42"/>
      <c r="AH476" s="42"/>
      <c r="AI476" s="42"/>
      <c r="AJ476" s="42"/>
      <c r="AK476" s="42"/>
    </row>
    <row r="477" spans="1:37" ht="63.75">
      <c r="A477" s="6">
        <v>489</v>
      </c>
      <c r="B477" s="7">
        <v>52103228</v>
      </c>
      <c r="C477" s="8" t="s">
        <v>3289</v>
      </c>
      <c r="D477" s="9" t="s">
        <v>33</v>
      </c>
      <c r="E477" s="6" t="s">
        <v>238</v>
      </c>
      <c r="F477" s="6" t="s">
        <v>2782</v>
      </c>
      <c r="G477" s="11" t="s">
        <v>819</v>
      </c>
      <c r="H477" s="6" t="s">
        <v>37</v>
      </c>
      <c r="I477" s="6" t="s">
        <v>38</v>
      </c>
      <c r="J477" s="6" t="s">
        <v>3290</v>
      </c>
      <c r="K477" s="12" t="s">
        <v>3291</v>
      </c>
      <c r="L477" s="9" t="s">
        <v>3292</v>
      </c>
      <c r="M477" s="9" t="s">
        <v>389</v>
      </c>
      <c r="N477" s="13" t="s">
        <v>3293</v>
      </c>
      <c r="O477" s="10" t="s">
        <v>44</v>
      </c>
      <c r="P477" s="10" t="s">
        <v>215</v>
      </c>
      <c r="Q477" s="14" t="s">
        <v>908</v>
      </c>
      <c r="R477" s="15">
        <v>70000000</v>
      </c>
      <c r="S477" s="15">
        <v>70000000</v>
      </c>
      <c r="T477" s="16" t="s">
        <v>1184</v>
      </c>
      <c r="U477" s="10" t="s">
        <v>2529</v>
      </c>
      <c r="V477" s="10" t="s">
        <v>2529</v>
      </c>
      <c r="W477" s="17">
        <v>46055</v>
      </c>
      <c r="X477" s="18">
        <v>46055</v>
      </c>
      <c r="Y477" s="17">
        <v>46266</v>
      </c>
      <c r="Z477" s="17">
        <v>46266</v>
      </c>
      <c r="AA477" s="19">
        <v>16005626</v>
      </c>
      <c r="AB477" s="19" t="s">
        <v>247</v>
      </c>
      <c r="AC477" s="30" t="s">
        <v>392</v>
      </c>
      <c r="AD477" s="21" t="s">
        <v>3294</v>
      </c>
      <c r="AE477" s="41"/>
      <c r="AF477" s="41"/>
      <c r="AG477" s="42"/>
      <c r="AH477" s="42"/>
      <c r="AI477" s="42"/>
      <c r="AJ477" s="42"/>
      <c r="AK477" s="42"/>
    </row>
    <row r="478" spans="1:37" ht="114.75">
      <c r="A478" s="6">
        <v>490</v>
      </c>
      <c r="B478" s="7">
        <v>1022389983</v>
      </c>
      <c r="C478" s="8" t="s">
        <v>3295</v>
      </c>
      <c r="D478" s="9" t="s">
        <v>33</v>
      </c>
      <c r="E478" s="6" t="s">
        <v>238</v>
      </c>
      <c r="F478" s="6" t="s">
        <v>2782</v>
      </c>
      <c r="G478" s="11" t="s">
        <v>268</v>
      </c>
      <c r="H478" s="6" t="s">
        <v>37</v>
      </c>
      <c r="I478" s="6" t="s">
        <v>38</v>
      </c>
      <c r="J478" s="6" t="s">
        <v>3296</v>
      </c>
      <c r="K478" s="12" t="s">
        <v>3297</v>
      </c>
      <c r="L478" s="9" t="s">
        <v>3298</v>
      </c>
      <c r="M478" s="9" t="s">
        <v>243</v>
      </c>
      <c r="N478" s="13" t="s">
        <v>3299</v>
      </c>
      <c r="O478" s="10" t="s">
        <v>44</v>
      </c>
      <c r="P478" s="10" t="s">
        <v>245</v>
      </c>
      <c r="Q478" s="14" t="s">
        <v>3300</v>
      </c>
      <c r="R478" s="15">
        <v>121000000</v>
      </c>
      <c r="S478" s="15">
        <v>121000000</v>
      </c>
      <c r="T478" s="16" t="s">
        <v>3301</v>
      </c>
      <c r="U478" s="10" t="s">
        <v>2611</v>
      </c>
      <c r="V478" s="10" t="s">
        <v>2611</v>
      </c>
      <c r="W478" s="17">
        <v>46051</v>
      </c>
      <c r="X478" s="18">
        <v>46051</v>
      </c>
      <c r="Y478" s="24">
        <v>46382</v>
      </c>
      <c r="Z478" s="24">
        <v>46382</v>
      </c>
      <c r="AA478" s="19">
        <v>12001626</v>
      </c>
      <c r="AB478" s="19" t="s">
        <v>247</v>
      </c>
      <c r="AC478" s="30" t="s">
        <v>248</v>
      </c>
      <c r="AD478" s="21" t="s">
        <v>3302</v>
      </c>
      <c r="AE478" s="41"/>
      <c r="AF478" s="41"/>
      <c r="AG478" s="42"/>
      <c r="AH478" s="42"/>
      <c r="AI478" s="42"/>
      <c r="AJ478" s="42"/>
      <c r="AK478" s="42"/>
    </row>
    <row r="479" spans="1:37" ht="63.75">
      <c r="A479" s="6">
        <v>491</v>
      </c>
      <c r="B479" s="7">
        <v>79629999</v>
      </c>
      <c r="C479" s="8" t="s">
        <v>3303</v>
      </c>
      <c r="D479" s="9" t="s">
        <v>33</v>
      </c>
      <c r="E479" s="6" t="s">
        <v>238</v>
      </c>
      <c r="F479" s="6" t="s">
        <v>2782</v>
      </c>
      <c r="G479" s="11" t="s">
        <v>521</v>
      </c>
      <c r="H479" s="6" t="s">
        <v>37</v>
      </c>
      <c r="I479" s="6" t="s">
        <v>38</v>
      </c>
      <c r="J479" s="6" t="s">
        <v>3304</v>
      </c>
      <c r="K479" s="12" t="s">
        <v>3305</v>
      </c>
      <c r="L479" s="9" t="s">
        <v>3292</v>
      </c>
      <c r="M479" s="9" t="s">
        <v>389</v>
      </c>
      <c r="N479" s="13" t="s">
        <v>3306</v>
      </c>
      <c r="O479" s="10" t="s">
        <v>44</v>
      </c>
      <c r="P479" s="10" t="s">
        <v>215</v>
      </c>
      <c r="Q479" s="14" t="s">
        <v>908</v>
      </c>
      <c r="R479" s="15">
        <v>70000000</v>
      </c>
      <c r="S479" s="15">
        <v>70000000</v>
      </c>
      <c r="T479" s="16" t="s">
        <v>1184</v>
      </c>
      <c r="U479" s="10" t="s">
        <v>2529</v>
      </c>
      <c r="V479" s="10" t="s">
        <v>2529</v>
      </c>
      <c r="W479" s="17">
        <v>46055</v>
      </c>
      <c r="X479" s="18">
        <v>46055</v>
      </c>
      <c r="Y479" s="17">
        <v>46266</v>
      </c>
      <c r="Z479" s="17">
        <v>46266</v>
      </c>
      <c r="AA479" s="19">
        <v>16006026</v>
      </c>
      <c r="AB479" s="19" t="s">
        <v>247</v>
      </c>
      <c r="AC479" s="30" t="s">
        <v>392</v>
      </c>
      <c r="AD479" s="21" t="s">
        <v>3307</v>
      </c>
      <c r="AE479" s="41"/>
      <c r="AF479" s="41"/>
      <c r="AG479" s="42"/>
      <c r="AH479" s="42"/>
      <c r="AI479" s="42"/>
      <c r="AJ479" s="42"/>
      <c r="AK479" s="42"/>
    </row>
    <row r="480" spans="1:37" ht="51">
      <c r="A480" s="6">
        <v>493</v>
      </c>
      <c r="B480" s="7">
        <v>93392181</v>
      </c>
      <c r="C480" s="8" t="s">
        <v>3308</v>
      </c>
      <c r="D480" s="9" t="s">
        <v>33</v>
      </c>
      <c r="E480" s="6" t="s">
        <v>496</v>
      </c>
      <c r="F480" s="6" t="s">
        <v>3150</v>
      </c>
      <c r="G480" s="11" t="s">
        <v>512</v>
      </c>
      <c r="H480" s="6" t="s">
        <v>37</v>
      </c>
      <c r="I480" s="6" t="s">
        <v>38</v>
      </c>
      <c r="J480" s="6" t="s">
        <v>2581</v>
      </c>
      <c r="K480" s="12" t="s">
        <v>469</v>
      </c>
      <c r="L480" s="9" t="s">
        <v>3309</v>
      </c>
      <c r="M480" s="9" t="s">
        <v>389</v>
      </c>
      <c r="N480" s="13" t="s">
        <v>3310</v>
      </c>
      <c r="O480" s="10" t="s">
        <v>44</v>
      </c>
      <c r="P480" s="10" t="s">
        <v>225</v>
      </c>
      <c r="Q480" s="14" t="s">
        <v>3311</v>
      </c>
      <c r="R480" s="15">
        <v>101200000</v>
      </c>
      <c r="S480" s="15">
        <v>101200000</v>
      </c>
      <c r="T480" s="16" t="s">
        <v>3312</v>
      </c>
      <c r="U480" s="10" t="s">
        <v>2611</v>
      </c>
      <c r="V480" s="10" t="s">
        <v>2611</v>
      </c>
      <c r="W480" s="17">
        <v>46055</v>
      </c>
      <c r="X480" s="18">
        <v>46055</v>
      </c>
      <c r="Y480" s="24">
        <v>46387</v>
      </c>
      <c r="Z480" s="24">
        <v>46387</v>
      </c>
      <c r="AA480" s="19">
        <v>16004126</v>
      </c>
      <c r="AB480" s="19" t="s">
        <v>247</v>
      </c>
      <c r="AC480" s="30" t="s">
        <v>392</v>
      </c>
      <c r="AD480" s="21" t="s">
        <v>3313</v>
      </c>
      <c r="AE480" s="41"/>
      <c r="AF480" s="41"/>
      <c r="AG480" s="42"/>
      <c r="AH480" s="42"/>
      <c r="AI480" s="42"/>
      <c r="AJ480" s="42"/>
      <c r="AK480" s="42"/>
    </row>
    <row r="481" spans="1:37" ht="51">
      <c r="A481" s="6">
        <v>495</v>
      </c>
      <c r="B481" s="7">
        <v>52206990</v>
      </c>
      <c r="C481" s="8" t="s">
        <v>3314</v>
      </c>
      <c r="D481" s="9" t="s">
        <v>33</v>
      </c>
      <c r="E481" s="6" t="s">
        <v>238</v>
      </c>
      <c r="F481" s="6" t="s">
        <v>2782</v>
      </c>
      <c r="G481" s="11" t="s">
        <v>36</v>
      </c>
      <c r="H481" s="6" t="s">
        <v>37</v>
      </c>
      <c r="I481" s="6" t="s">
        <v>38</v>
      </c>
      <c r="J481" s="6" t="s">
        <v>3224</v>
      </c>
      <c r="K481" s="12" t="s">
        <v>3315</v>
      </c>
      <c r="L481" s="9" t="s">
        <v>3316</v>
      </c>
      <c r="M481" s="9" t="s">
        <v>1273</v>
      </c>
      <c r="N481" s="13" t="s">
        <v>3317</v>
      </c>
      <c r="O481" s="10" t="s">
        <v>44</v>
      </c>
      <c r="P481" s="10" t="s">
        <v>339</v>
      </c>
      <c r="Q481" s="14" t="s">
        <v>1624</v>
      </c>
      <c r="R481" s="15">
        <v>46260000</v>
      </c>
      <c r="S481" s="15">
        <v>46260000</v>
      </c>
      <c r="T481" s="16" t="s">
        <v>3318</v>
      </c>
      <c r="U481" s="10" t="s">
        <v>2557</v>
      </c>
      <c r="V481" s="10" t="s">
        <v>2557</v>
      </c>
      <c r="W481" s="17">
        <v>46050</v>
      </c>
      <c r="X481" s="18">
        <v>46050</v>
      </c>
      <c r="Y481" s="17">
        <v>46230</v>
      </c>
      <c r="Z481" s="17">
        <v>46230</v>
      </c>
      <c r="AA481" s="19">
        <v>13003226</v>
      </c>
      <c r="AB481" s="19" t="s">
        <v>47</v>
      </c>
      <c r="AC481" s="20" t="s">
        <v>44</v>
      </c>
      <c r="AD481" s="21" t="s">
        <v>3319</v>
      </c>
      <c r="AE481" s="41"/>
      <c r="AF481" s="41"/>
      <c r="AG481" s="42"/>
      <c r="AH481" s="42"/>
      <c r="AI481" s="42"/>
      <c r="AJ481" s="42"/>
      <c r="AK481" s="42"/>
    </row>
    <row r="482" spans="1:37" ht="63.75">
      <c r="A482" s="6">
        <v>496</v>
      </c>
      <c r="B482" s="7">
        <v>1031182013</v>
      </c>
      <c r="C482" s="8" t="s">
        <v>3320</v>
      </c>
      <c r="D482" s="9" t="s">
        <v>33</v>
      </c>
      <c r="E482" s="6" t="s">
        <v>238</v>
      </c>
      <c r="F482" s="6" t="s">
        <v>2782</v>
      </c>
      <c r="G482" s="11" t="s">
        <v>588</v>
      </c>
      <c r="H482" s="6" t="s">
        <v>85</v>
      </c>
      <c r="I482" s="6" t="s">
        <v>44</v>
      </c>
      <c r="J482" s="6" t="s">
        <v>44</v>
      </c>
      <c r="K482" s="29" t="s">
        <v>455</v>
      </c>
      <c r="L482" s="9" t="s">
        <v>3321</v>
      </c>
      <c r="M482" s="9" t="s">
        <v>184</v>
      </c>
      <c r="N482" s="9" t="s">
        <v>3322</v>
      </c>
      <c r="O482" s="10" t="s">
        <v>44</v>
      </c>
      <c r="P482" s="10" t="s">
        <v>720</v>
      </c>
      <c r="Q482" s="14" t="s">
        <v>3323</v>
      </c>
      <c r="R482" s="15">
        <v>27000000</v>
      </c>
      <c r="S482" s="15">
        <v>27000000</v>
      </c>
      <c r="T482" s="16" t="s">
        <v>2091</v>
      </c>
      <c r="U482" s="10" t="s">
        <v>2557</v>
      </c>
      <c r="V482" s="10" t="s">
        <v>2557</v>
      </c>
      <c r="W482" s="17">
        <v>46051</v>
      </c>
      <c r="X482" s="18">
        <v>46051</v>
      </c>
      <c r="Y482" s="17">
        <v>46231</v>
      </c>
      <c r="Z482" s="17">
        <v>46231</v>
      </c>
      <c r="AA482" s="19">
        <v>20004426</v>
      </c>
      <c r="AB482" s="19" t="s">
        <v>47</v>
      </c>
      <c r="AC482" s="20" t="s">
        <v>44</v>
      </c>
      <c r="AD482" s="21" t="s">
        <v>3324</v>
      </c>
      <c r="AE482" s="41"/>
      <c r="AF482" s="41"/>
      <c r="AG482" s="42"/>
      <c r="AH482" s="42"/>
      <c r="AI482" s="42"/>
      <c r="AJ482" s="42"/>
      <c r="AK482" s="42"/>
    </row>
    <row r="483" spans="1:37" ht="51">
      <c r="A483" s="6">
        <v>497</v>
      </c>
      <c r="B483" s="7">
        <v>1019088446</v>
      </c>
      <c r="C483" s="8" t="s">
        <v>3325</v>
      </c>
      <c r="D483" s="9" t="s">
        <v>33</v>
      </c>
      <c r="E483" s="6" t="s">
        <v>238</v>
      </c>
      <c r="F483" s="6" t="s">
        <v>2782</v>
      </c>
      <c r="G483" s="11" t="s">
        <v>521</v>
      </c>
      <c r="H483" s="6" t="s">
        <v>85</v>
      </c>
      <c r="I483" s="6" t="s">
        <v>44</v>
      </c>
      <c r="J483" s="6" t="s">
        <v>44</v>
      </c>
      <c r="K483" s="12" t="s">
        <v>1435</v>
      </c>
      <c r="L483" s="9" t="s">
        <v>3326</v>
      </c>
      <c r="M483" s="9" t="s">
        <v>184</v>
      </c>
      <c r="N483" s="13" t="s">
        <v>3327</v>
      </c>
      <c r="O483" s="10" t="s">
        <v>44</v>
      </c>
      <c r="P483" s="10" t="s">
        <v>325</v>
      </c>
      <c r="Q483" s="14" t="s">
        <v>3328</v>
      </c>
      <c r="R483" s="15">
        <v>24600000</v>
      </c>
      <c r="S483" s="15">
        <v>24600000</v>
      </c>
      <c r="T483" s="16" t="s">
        <v>3067</v>
      </c>
      <c r="U483" s="10" t="s">
        <v>2557</v>
      </c>
      <c r="V483" s="10" t="s">
        <v>2557</v>
      </c>
      <c r="W483" s="17">
        <v>46051</v>
      </c>
      <c r="X483" s="18">
        <v>46051</v>
      </c>
      <c r="Y483" s="17">
        <v>46231</v>
      </c>
      <c r="Z483" s="17">
        <v>46231</v>
      </c>
      <c r="AA483" s="19">
        <v>20005726</v>
      </c>
      <c r="AB483" s="19" t="s">
        <v>47</v>
      </c>
      <c r="AC483" s="20" t="s">
        <v>44</v>
      </c>
      <c r="AD483" s="21" t="s">
        <v>3329</v>
      </c>
      <c r="AE483" s="41"/>
      <c r="AF483" s="41"/>
      <c r="AG483" s="42"/>
      <c r="AH483" s="42"/>
      <c r="AI483" s="42"/>
      <c r="AJ483" s="42"/>
      <c r="AK483" s="42"/>
    </row>
    <row r="484" spans="1:37" ht="76.5">
      <c r="A484" s="6">
        <v>498</v>
      </c>
      <c r="B484" s="7">
        <v>1015435731</v>
      </c>
      <c r="C484" s="8" t="s">
        <v>3330</v>
      </c>
      <c r="D484" s="9" t="s">
        <v>33</v>
      </c>
      <c r="E484" s="6" t="s">
        <v>67</v>
      </c>
      <c r="F484" s="6" t="s">
        <v>3331</v>
      </c>
      <c r="G484" s="11" t="s">
        <v>867</v>
      </c>
      <c r="H484" s="6" t="s">
        <v>37</v>
      </c>
      <c r="I484" s="6" t="s">
        <v>38</v>
      </c>
      <c r="J484" s="6" t="s">
        <v>2300</v>
      </c>
      <c r="K484" s="12" t="s">
        <v>3332</v>
      </c>
      <c r="L484" s="23" t="s">
        <v>3333</v>
      </c>
      <c r="M484" s="9" t="s">
        <v>694</v>
      </c>
      <c r="N484" s="13" t="s">
        <v>3334</v>
      </c>
      <c r="O484" s="10" t="s">
        <v>44</v>
      </c>
      <c r="P484" s="10" t="s">
        <v>3335</v>
      </c>
      <c r="Q484" s="14" t="s">
        <v>2843</v>
      </c>
      <c r="R484" s="15">
        <v>74708700</v>
      </c>
      <c r="S484" s="15">
        <v>74708700</v>
      </c>
      <c r="T484" s="16" t="s">
        <v>2708</v>
      </c>
      <c r="U484" s="10" t="s">
        <v>1158</v>
      </c>
      <c r="V484" s="10" t="s">
        <v>1158</v>
      </c>
      <c r="W484" s="17">
        <v>46051</v>
      </c>
      <c r="X484" s="24">
        <v>46051</v>
      </c>
      <c r="Y484" s="24">
        <v>46384</v>
      </c>
      <c r="Z484" s="24">
        <v>46384</v>
      </c>
      <c r="AA484" s="19">
        <v>15001026</v>
      </c>
      <c r="AB484" s="19" t="s">
        <v>247</v>
      </c>
      <c r="AC484" s="30" t="s">
        <v>248</v>
      </c>
      <c r="AD484" s="21" t="s">
        <v>3336</v>
      </c>
      <c r="AE484" s="41"/>
      <c r="AF484" s="41"/>
      <c r="AG484" s="42"/>
      <c r="AH484" s="42"/>
      <c r="AI484" s="42"/>
      <c r="AJ484" s="42"/>
      <c r="AK484" s="42"/>
    </row>
    <row r="485" spans="1:37" ht="63.75">
      <c r="A485" s="6">
        <v>499</v>
      </c>
      <c r="B485" s="7">
        <v>1005109400</v>
      </c>
      <c r="C485" s="8" t="s">
        <v>3337</v>
      </c>
      <c r="D485" s="9" t="s">
        <v>33</v>
      </c>
      <c r="E485" s="6" t="s">
        <v>1153</v>
      </c>
      <c r="F485" s="6" t="s">
        <v>3338</v>
      </c>
      <c r="G485" s="12" t="s">
        <v>3339</v>
      </c>
      <c r="H485" s="6" t="s">
        <v>85</v>
      </c>
      <c r="I485" s="6" t="s">
        <v>44</v>
      </c>
      <c r="J485" s="6" t="s">
        <v>44</v>
      </c>
      <c r="K485" s="12" t="s">
        <v>1435</v>
      </c>
      <c r="L485" s="23" t="s">
        <v>3340</v>
      </c>
      <c r="M485" s="9" t="s">
        <v>375</v>
      </c>
      <c r="N485" s="13" t="s">
        <v>3341</v>
      </c>
      <c r="O485" s="10" t="s">
        <v>44</v>
      </c>
      <c r="P485" s="10" t="s">
        <v>1222</v>
      </c>
      <c r="Q485" s="14" t="s">
        <v>3342</v>
      </c>
      <c r="R485" s="15">
        <v>43983929</v>
      </c>
      <c r="S485" s="15">
        <v>43983929</v>
      </c>
      <c r="T485" s="16" t="s">
        <v>2012</v>
      </c>
      <c r="U485" s="10" t="s">
        <v>1158</v>
      </c>
      <c r="V485" s="10" t="s">
        <v>1158</v>
      </c>
      <c r="W485" s="17">
        <v>46050</v>
      </c>
      <c r="X485" s="18">
        <v>46050</v>
      </c>
      <c r="Y485" s="24">
        <v>46383</v>
      </c>
      <c r="Z485" s="24">
        <v>46383</v>
      </c>
      <c r="AA485" s="19">
        <v>80015826</v>
      </c>
      <c r="AB485" s="19" t="s">
        <v>47</v>
      </c>
      <c r="AC485" s="20" t="s">
        <v>44</v>
      </c>
      <c r="AD485" s="21" t="s">
        <v>3343</v>
      </c>
      <c r="AE485" s="41"/>
      <c r="AF485" s="41"/>
      <c r="AG485" s="42"/>
      <c r="AH485" s="42"/>
      <c r="AI485" s="42"/>
      <c r="AJ485" s="42"/>
      <c r="AK485" s="42"/>
    </row>
    <row r="486" spans="1:37" ht="51">
      <c r="A486" s="6">
        <v>500</v>
      </c>
      <c r="B486" s="7">
        <v>30392183</v>
      </c>
      <c r="C486" s="8" t="s">
        <v>3344</v>
      </c>
      <c r="D486" s="9" t="s">
        <v>33</v>
      </c>
      <c r="E486" s="6" t="s">
        <v>1100</v>
      </c>
      <c r="F486" s="6" t="s">
        <v>3345</v>
      </c>
      <c r="G486" s="6" t="s">
        <v>36</v>
      </c>
      <c r="H486" s="6" t="s">
        <v>37</v>
      </c>
      <c r="I486" s="6" t="s">
        <v>38</v>
      </c>
      <c r="J486" s="6" t="s">
        <v>3346</v>
      </c>
      <c r="K486" s="12" t="s">
        <v>1620</v>
      </c>
      <c r="L486" s="23" t="s">
        <v>3347</v>
      </c>
      <c r="M486" s="9" t="s">
        <v>1273</v>
      </c>
      <c r="N486" s="13" t="s">
        <v>3348</v>
      </c>
      <c r="O486" s="10" t="s">
        <v>44</v>
      </c>
      <c r="P486" s="10" t="s">
        <v>1299</v>
      </c>
      <c r="Q486" s="14" t="s">
        <v>1624</v>
      </c>
      <c r="R486" s="15">
        <v>46260000</v>
      </c>
      <c r="S486" s="15">
        <v>46260000</v>
      </c>
      <c r="T486" s="16" t="s">
        <v>1625</v>
      </c>
      <c r="U486" s="10" t="s">
        <v>1351</v>
      </c>
      <c r="V486" s="10" t="s">
        <v>1351</v>
      </c>
      <c r="W486" s="17">
        <v>46050</v>
      </c>
      <c r="X486" s="18">
        <v>46050</v>
      </c>
      <c r="Y486" s="17">
        <v>46230</v>
      </c>
      <c r="Z486" s="17">
        <v>46230</v>
      </c>
      <c r="AA486" s="19">
        <v>13003326</v>
      </c>
      <c r="AB486" s="19" t="s">
        <v>47</v>
      </c>
      <c r="AC486" s="20" t="s">
        <v>44</v>
      </c>
      <c r="AD486" s="21" t="s">
        <v>3349</v>
      </c>
      <c r="AE486" s="41"/>
      <c r="AF486" s="41"/>
      <c r="AG486" s="42"/>
      <c r="AH486" s="42"/>
      <c r="AI486" s="42"/>
      <c r="AJ486" s="42"/>
      <c r="AK486" s="42"/>
    </row>
    <row r="487" spans="1:37" ht="76.5">
      <c r="A487" s="6">
        <v>501</v>
      </c>
      <c r="B487" s="7">
        <v>33355582</v>
      </c>
      <c r="C487" s="8" t="s">
        <v>3350</v>
      </c>
      <c r="D487" s="9" t="s">
        <v>33</v>
      </c>
      <c r="E487" s="6" t="s">
        <v>2056</v>
      </c>
      <c r="F487" s="6" t="s">
        <v>3351</v>
      </c>
      <c r="G487" s="11" t="s">
        <v>36</v>
      </c>
      <c r="H487" s="6" t="s">
        <v>37</v>
      </c>
      <c r="I487" s="6" t="s">
        <v>38</v>
      </c>
      <c r="J487" s="6" t="s">
        <v>3352</v>
      </c>
      <c r="K487" s="12" t="s">
        <v>1398</v>
      </c>
      <c r="L487" s="23" t="s">
        <v>3353</v>
      </c>
      <c r="M487" s="9" t="s">
        <v>375</v>
      </c>
      <c r="N487" s="9" t="s">
        <v>3354</v>
      </c>
      <c r="O487" s="10" t="s">
        <v>44</v>
      </c>
      <c r="P487" s="10" t="s">
        <v>1282</v>
      </c>
      <c r="Q487" s="14" t="s">
        <v>3111</v>
      </c>
      <c r="R487" s="15">
        <v>60494380</v>
      </c>
      <c r="S487" s="15">
        <v>60494380</v>
      </c>
      <c r="T487" s="16" t="s">
        <v>1829</v>
      </c>
      <c r="U487" s="10" t="s">
        <v>1230</v>
      </c>
      <c r="V487" s="10" t="s">
        <v>1230</v>
      </c>
      <c r="W487" s="17">
        <v>46050</v>
      </c>
      <c r="X487" s="18">
        <v>46050</v>
      </c>
      <c r="Y487" s="24">
        <v>46353</v>
      </c>
      <c r="Z487" s="24">
        <v>46353</v>
      </c>
      <c r="AA487" s="19">
        <v>80012626</v>
      </c>
      <c r="AB487" s="19" t="s">
        <v>47</v>
      </c>
      <c r="AC487" s="20" t="s">
        <v>44</v>
      </c>
      <c r="AD487" s="21" t="s">
        <v>3355</v>
      </c>
      <c r="AE487" s="41"/>
      <c r="AF487" s="41"/>
      <c r="AG487" s="42"/>
      <c r="AH487" s="42"/>
      <c r="AI487" s="42"/>
      <c r="AJ487" s="42"/>
      <c r="AK487" s="42"/>
    </row>
    <row r="488" spans="1:37" ht="38.25">
      <c r="A488" s="6">
        <v>502</v>
      </c>
      <c r="B488" s="7">
        <v>1000077717</v>
      </c>
      <c r="C488" s="8" t="s">
        <v>3356</v>
      </c>
      <c r="D488" s="9" t="s">
        <v>33</v>
      </c>
      <c r="E488" s="6" t="s">
        <v>34</v>
      </c>
      <c r="F488" s="6" t="s">
        <v>3357</v>
      </c>
      <c r="G488" s="11" t="s">
        <v>36</v>
      </c>
      <c r="H488" s="6" t="s">
        <v>85</v>
      </c>
      <c r="I488" s="6" t="s">
        <v>44</v>
      </c>
      <c r="J488" s="6" t="s">
        <v>44</v>
      </c>
      <c r="K488" s="12" t="s">
        <v>2059</v>
      </c>
      <c r="L488" s="23" t="s">
        <v>3358</v>
      </c>
      <c r="M488" s="9" t="s">
        <v>375</v>
      </c>
      <c r="N488" s="13" t="s">
        <v>3359</v>
      </c>
      <c r="O488" s="10" t="s">
        <v>44</v>
      </c>
      <c r="P488" s="10" t="s">
        <v>1173</v>
      </c>
      <c r="Q488" s="14" t="s">
        <v>2061</v>
      </c>
      <c r="R488" s="15">
        <v>41889463</v>
      </c>
      <c r="S488" s="15">
        <v>41889463</v>
      </c>
      <c r="T488" s="16" t="s">
        <v>2062</v>
      </c>
      <c r="U488" s="10" t="s">
        <v>1158</v>
      </c>
      <c r="V488" s="10" t="s">
        <v>1158</v>
      </c>
      <c r="W488" s="18">
        <v>46051</v>
      </c>
      <c r="X488" s="18">
        <v>46051</v>
      </c>
      <c r="Y488" s="27">
        <v>46384</v>
      </c>
      <c r="Z488" s="27">
        <v>46384</v>
      </c>
      <c r="AA488" s="19">
        <v>80013426</v>
      </c>
      <c r="AB488" s="19" t="s">
        <v>47</v>
      </c>
      <c r="AC488" s="20" t="s">
        <v>44</v>
      </c>
      <c r="AD488" s="21" t="s">
        <v>3360</v>
      </c>
      <c r="AE488" s="41"/>
      <c r="AF488" s="41"/>
      <c r="AG488" s="42"/>
      <c r="AH488" s="42"/>
      <c r="AI488" s="42"/>
      <c r="AJ488" s="42"/>
      <c r="AK488" s="42"/>
    </row>
    <row r="489" spans="1:37" ht="76.5">
      <c r="A489" s="6">
        <v>503</v>
      </c>
      <c r="B489" s="7">
        <v>1233912071</v>
      </c>
      <c r="C489" s="8" t="s">
        <v>3361</v>
      </c>
      <c r="D489" s="9" t="s">
        <v>33</v>
      </c>
      <c r="E489" s="6" t="s">
        <v>34</v>
      </c>
      <c r="F489" s="6" t="s">
        <v>3357</v>
      </c>
      <c r="G489" s="11" t="s">
        <v>304</v>
      </c>
      <c r="H489" s="6" t="s">
        <v>85</v>
      </c>
      <c r="I489" s="6" t="s">
        <v>44</v>
      </c>
      <c r="J489" s="6" t="s">
        <v>44</v>
      </c>
      <c r="K489" s="12" t="s">
        <v>3362</v>
      </c>
      <c r="L489" s="9" t="s">
        <v>3363</v>
      </c>
      <c r="M489" s="9" t="s">
        <v>205</v>
      </c>
      <c r="N489" s="13" t="s">
        <v>3364</v>
      </c>
      <c r="O489" s="10" t="s">
        <v>44</v>
      </c>
      <c r="P489" s="10" t="s">
        <v>1147</v>
      </c>
      <c r="Q489" s="14" t="s">
        <v>3365</v>
      </c>
      <c r="R489" s="15">
        <v>59223656</v>
      </c>
      <c r="S489" s="31">
        <f>59223656+22208871</f>
        <v>81432527</v>
      </c>
      <c r="T489" s="16" t="s">
        <v>1473</v>
      </c>
      <c r="U489" s="10" t="s">
        <v>1139</v>
      </c>
      <c r="V489" s="10" t="s">
        <v>1158</v>
      </c>
      <c r="W489" s="17">
        <v>46050</v>
      </c>
      <c r="X489" s="18">
        <v>46050</v>
      </c>
      <c r="Y489" s="17">
        <v>46292</v>
      </c>
      <c r="Z489" s="18">
        <v>46383</v>
      </c>
      <c r="AA489" s="19">
        <v>60000326</v>
      </c>
      <c r="AB489" s="19" t="s">
        <v>47</v>
      </c>
      <c r="AC489" s="20" t="s">
        <v>44</v>
      </c>
      <c r="AD489" s="21" t="s">
        <v>3366</v>
      </c>
      <c r="AE489" s="43" t="s">
        <v>138</v>
      </c>
      <c r="AF489" s="41"/>
      <c r="AG489" s="42"/>
      <c r="AH489" s="42"/>
      <c r="AI489" s="42"/>
      <c r="AJ489" s="42"/>
      <c r="AK489" s="42"/>
    </row>
    <row r="490" spans="1:37" ht="51">
      <c r="A490" s="6">
        <v>504</v>
      </c>
      <c r="B490" s="7">
        <v>1075672967</v>
      </c>
      <c r="C490" s="8" t="s">
        <v>3367</v>
      </c>
      <c r="D490" s="9" t="s">
        <v>33</v>
      </c>
      <c r="E490" s="6" t="s">
        <v>34</v>
      </c>
      <c r="F490" s="6" t="s">
        <v>122</v>
      </c>
      <c r="G490" s="11" t="s">
        <v>36</v>
      </c>
      <c r="H490" s="6" t="s">
        <v>85</v>
      </c>
      <c r="I490" s="6" t="s">
        <v>44</v>
      </c>
      <c r="J490" s="6" t="s">
        <v>44</v>
      </c>
      <c r="K490" s="12" t="s">
        <v>1925</v>
      </c>
      <c r="L490" s="23" t="s">
        <v>3368</v>
      </c>
      <c r="M490" s="9" t="s">
        <v>354</v>
      </c>
      <c r="N490" s="9" t="s">
        <v>3369</v>
      </c>
      <c r="O490" s="10" t="s">
        <v>44</v>
      </c>
      <c r="P490" s="10" t="s">
        <v>1257</v>
      </c>
      <c r="Q490" s="14" t="s">
        <v>3370</v>
      </c>
      <c r="R490" s="15">
        <v>43977265</v>
      </c>
      <c r="S490" s="15">
        <v>43977265</v>
      </c>
      <c r="T490" s="16">
        <v>8795453</v>
      </c>
      <c r="U490" s="10" t="s">
        <v>1175</v>
      </c>
      <c r="V490" s="10" t="s">
        <v>1175</v>
      </c>
      <c r="W490" s="17">
        <v>46057</v>
      </c>
      <c r="X490" s="18">
        <v>46057</v>
      </c>
      <c r="Y490" s="17">
        <v>46206</v>
      </c>
      <c r="Z490" s="18">
        <v>46206</v>
      </c>
      <c r="AA490" s="19">
        <v>40007626</v>
      </c>
      <c r="AB490" s="19" t="s">
        <v>247</v>
      </c>
      <c r="AC490" s="30" t="s">
        <v>1482</v>
      </c>
      <c r="AD490" s="21" t="s">
        <v>3371</v>
      </c>
      <c r="AE490" s="41"/>
      <c r="AF490" s="41"/>
      <c r="AG490" s="42"/>
      <c r="AH490" s="42"/>
      <c r="AI490" s="42"/>
      <c r="AJ490" s="42"/>
      <c r="AK490" s="42"/>
    </row>
    <row r="491" spans="1:37" ht="38.25">
      <c r="A491" s="6">
        <v>505</v>
      </c>
      <c r="B491" s="7">
        <v>1047968396</v>
      </c>
      <c r="C491" s="8" t="s">
        <v>3372</v>
      </c>
      <c r="D491" s="9" t="s">
        <v>33</v>
      </c>
      <c r="E491" s="6" t="s">
        <v>1516</v>
      </c>
      <c r="F491" s="6" t="s">
        <v>3373</v>
      </c>
      <c r="G491" s="11" t="s">
        <v>588</v>
      </c>
      <c r="H491" s="6" t="s">
        <v>37</v>
      </c>
      <c r="I491" s="6" t="s">
        <v>38</v>
      </c>
      <c r="J491" s="6" t="s">
        <v>3374</v>
      </c>
      <c r="K491" s="12" t="s">
        <v>1398</v>
      </c>
      <c r="L491" s="9" t="s">
        <v>3375</v>
      </c>
      <c r="M491" s="9" t="s">
        <v>752</v>
      </c>
      <c r="N491" s="13" t="s">
        <v>3376</v>
      </c>
      <c r="O491" s="10" t="s">
        <v>44</v>
      </c>
      <c r="P491" s="10" t="s">
        <v>1282</v>
      </c>
      <c r="Q491" s="14" t="s">
        <v>3377</v>
      </c>
      <c r="R491" s="15">
        <v>68540131</v>
      </c>
      <c r="S491" s="15">
        <v>68540131</v>
      </c>
      <c r="T491" s="16" t="s">
        <v>1900</v>
      </c>
      <c r="U491" s="10" t="s">
        <v>1158</v>
      </c>
      <c r="V491" s="10" t="s">
        <v>1158</v>
      </c>
      <c r="W491" s="17">
        <v>46051</v>
      </c>
      <c r="X491" s="18">
        <v>46051</v>
      </c>
      <c r="Y491" s="24">
        <v>46384</v>
      </c>
      <c r="Z491" s="24">
        <v>46384</v>
      </c>
      <c r="AA491" s="19">
        <v>54002626</v>
      </c>
      <c r="AB491" s="19" t="s">
        <v>47</v>
      </c>
      <c r="AC491" s="20" t="s">
        <v>44</v>
      </c>
      <c r="AD491" s="21" t="s">
        <v>3378</v>
      </c>
      <c r="AE491" s="41"/>
      <c r="AF491" s="41"/>
      <c r="AG491" s="42"/>
      <c r="AH491" s="42"/>
      <c r="AI491" s="42"/>
      <c r="AJ491" s="42"/>
      <c r="AK491" s="42"/>
    </row>
    <row r="492" spans="1:37" ht="63.75">
      <c r="A492" s="6">
        <v>506</v>
      </c>
      <c r="B492" s="7">
        <v>1098679903</v>
      </c>
      <c r="C492" s="8" t="s">
        <v>3379</v>
      </c>
      <c r="D492" s="9" t="s">
        <v>33</v>
      </c>
      <c r="E492" s="6" t="s">
        <v>1153</v>
      </c>
      <c r="F492" s="6" t="s">
        <v>1154</v>
      </c>
      <c r="G492" s="11" t="s">
        <v>3380</v>
      </c>
      <c r="H492" s="6" t="s">
        <v>85</v>
      </c>
      <c r="I492" s="6" t="s">
        <v>44</v>
      </c>
      <c r="J492" s="6" t="s">
        <v>44</v>
      </c>
      <c r="K492" s="12" t="s">
        <v>1435</v>
      </c>
      <c r="L492" s="9" t="s">
        <v>3340</v>
      </c>
      <c r="M492" s="9" t="s">
        <v>375</v>
      </c>
      <c r="N492" s="13" t="s">
        <v>3381</v>
      </c>
      <c r="O492" s="10" t="s">
        <v>44</v>
      </c>
      <c r="P492" s="10" t="s">
        <v>1222</v>
      </c>
      <c r="Q492" s="14" t="s">
        <v>3342</v>
      </c>
      <c r="R492" s="15">
        <v>43983929</v>
      </c>
      <c r="S492" s="15">
        <v>43983929</v>
      </c>
      <c r="T492" s="16" t="s">
        <v>2012</v>
      </c>
      <c r="U492" s="10" t="s">
        <v>1158</v>
      </c>
      <c r="V492" s="10" t="s">
        <v>1158</v>
      </c>
      <c r="W492" s="18">
        <v>46055</v>
      </c>
      <c r="X492" s="18">
        <v>46055</v>
      </c>
      <c r="Y492" s="24">
        <v>46382</v>
      </c>
      <c r="Z492" s="24">
        <v>46382</v>
      </c>
      <c r="AA492" s="19">
        <v>80016126</v>
      </c>
      <c r="AB492" s="19" t="s">
        <v>47</v>
      </c>
      <c r="AC492" s="20" t="s">
        <v>44</v>
      </c>
      <c r="AD492" s="21" t="s">
        <v>3382</v>
      </c>
      <c r="AE492" s="41"/>
      <c r="AF492" s="41"/>
      <c r="AG492" s="42"/>
      <c r="AH492" s="42"/>
      <c r="AI492" s="42"/>
      <c r="AJ492" s="42"/>
      <c r="AK492" s="42"/>
    </row>
    <row r="493" spans="1:37" ht="102">
      <c r="A493" s="6">
        <v>507</v>
      </c>
      <c r="B493" s="7">
        <v>1032445073</v>
      </c>
      <c r="C493" s="9" t="s">
        <v>3383</v>
      </c>
      <c r="D493" s="9" t="s">
        <v>33</v>
      </c>
      <c r="E493" s="6" t="s">
        <v>34</v>
      </c>
      <c r="F493" s="6" t="s">
        <v>122</v>
      </c>
      <c r="G493" s="11" t="s">
        <v>36</v>
      </c>
      <c r="H493" s="6" t="s">
        <v>85</v>
      </c>
      <c r="I493" s="6" t="s">
        <v>44</v>
      </c>
      <c r="J493" s="6" t="s">
        <v>44</v>
      </c>
      <c r="K493" s="12" t="s">
        <v>3384</v>
      </c>
      <c r="L493" s="9" t="s">
        <v>3385</v>
      </c>
      <c r="M493" s="9" t="s">
        <v>375</v>
      </c>
      <c r="N493" s="13" t="s">
        <v>3386</v>
      </c>
      <c r="O493" s="10" t="s">
        <v>44</v>
      </c>
      <c r="P493" s="10" t="s">
        <v>1137</v>
      </c>
      <c r="Q493" s="14" t="s">
        <v>1138</v>
      </c>
      <c r="R493" s="15">
        <v>40733528</v>
      </c>
      <c r="S493" s="15">
        <v>40733528</v>
      </c>
      <c r="T493" s="16" t="s">
        <v>1438</v>
      </c>
      <c r="U493" s="10" t="s">
        <v>1139</v>
      </c>
      <c r="V493" s="10" t="s">
        <v>1139</v>
      </c>
      <c r="W493" s="18">
        <v>46057</v>
      </c>
      <c r="X493" s="18">
        <v>46057</v>
      </c>
      <c r="Y493" s="18">
        <v>46298</v>
      </c>
      <c r="Z493" s="18">
        <v>46298</v>
      </c>
      <c r="AA493" s="19">
        <v>80007326</v>
      </c>
      <c r="AB493" s="19" t="s">
        <v>47</v>
      </c>
      <c r="AC493" s="20" t="s">
        <v>44</v>
      </c>
      <c r="AD493" s="21" t="s">
        <v>3387</v>
      </c>
      <c r="AE493" s="43" t="s">
        <v>164</v>
      </c>
      <c r="AF493" s="43" t="s">
        <v>3388</v>
      </c>
      <c r="AG493" s="42"/>
      <c r="AH493" s="42"/>
      <c r="AI493" s="42"/>
      <c r="AJ493" s="42"/>
      <c r="AK493" s="42"/>
    </row>
    <row r="494" spans="1:37" ht="76.5">
      <c r="A494" s="6">
        <v>508</v>
      </c>
      <c r="B494" s="7">
        <v>52177848</v>
      </c>
      <c r="C494" s="8" t="s">
        <v>3389</v>
      </c>
      <c r="D494" s="9" t="s">
        <v>33</v>
      </c>
      <c r="E494" s="6" t="s">
        <v>34</v>
      </c>
      <c r="F494" s="6" t="s">
        <v>3357</v>
      </c>
      <c r="G494" s="11" t="s">
        <v>36</v>
      </c>
      <c r="H494" s="6" t="s">
        <v>85</v>
      </c>
      <c r="I494" s="6" t="s">
        <v>44</v>
      </c>
      <c r="J494" s="6" t="s">
        <v>44</v>
      </c>
      <c r="K494" s="12" t="s">
        <v>3390</v>
      </c>
      <c r="L494" s="9" t="s">
        <v>3391</v>
      </c>
      <c r="M494" s="9" t="s">
        <v>1273</v>
      </c>
      <c r="N494" s="13" t="s">
        <v>3392</v>
      </c>
      <c r="O494" s="10" t="s">
        <v>44</v>
      </c>
      <c r="P494" s="10" t="s">
        <v>1299</v>
      </c>
      <c r="Q494" s="14" t="s">
        <v>3393</v>
      </c>
      <c r="R494" s="15">
        <v>84810000</v>
      </c>
      <c r="S494" s="15">
        <v>84810000</v>
      </c>
      <c r="T494" s="16" t="s">
        <v>1625</v>
      </c>
      <c r="U494" s="10" t="s">
        <v>1158</v>
      </c>
      <c r="V494" s="10" t="s">
        <v>1158</v>
      </c>
      <c r="W494" s="17">
        <v>46050</v>
      </c>
      <c r="X494" s="18">
        <v>46050</v>
      </c>
      <c r="Y494" s="18">
        <v>46383</v>
      </c>
      <c r="Z494" s="18">
        <v>46383</v>
      </c>
      <c r="AA494" s="19">
        <v>13000926</v>
      </c>
      <c r="AB494" s="19" t="s">
        <v>47</v>
      </c>
      <c r="AC494" s="20" t="s">
        <v>44</v>
      </c>
      <c r="AD494" s="21" t="s">
        <v>3394</v>
      </c>
      <c r="AE494" s="41"/>
      <c r="AF494" s="41"/>
      <c r="AG494" s="42"/>
      <c r="AH494" s="42"/>
      <c r="AI494" s="42"/>
      <c r="AJ494" s="42"/>
      <c r="AK494" s="42"/>
    </row>
    <row r="495" spans="1:37" ht="102">
      <c r="A495" s="6">
        <v>509</v>
      </c>
      <c r="B495" s="7">
        <v>1019091652</v>
      </c>
      <c r="C495" s="8" t="s">
        <v>3395</v>
      </c>
      <c r="D495" s="9" t="s">
        <v>33</v>
      </c>
      <c r="E495" s="6" t="s">
        <v>34</v>
      </c>
      <c r="F495" s="6" t="s">
        <v>3357</v>
      </c>
      <c r="G495" s="11" t="s">
        <v>102</v>
      </c>
      <c r="H495" s="6" t="s">
        <v>85</v>
      </c>
      <c r="I495" s="6" t="s">
        <v>44</v>
      </c>
      <c r="J495" s="6" t="s">
        <v>44</v>
      </c>
      <c r="K495" s="12" t="s">
        <v>3384</v>
      </c>
      <c r="L495" s="9" t="s">
        <v>3385</v>
      </c>
      <c r="M495" s="9" t="s">
        <v>375</v>
      </c>
      <c r="N495" s="13" t="s">
        <v>3396</v>
      </c>
      <c r="O495" s="10" t="s">
        <v>44</v>
      </c>
      <c r="P495" s="10" t="s">
        <v>1137</v>
      </c>
      <c r="Q495" s="14" t="s">
        <v>1138</v>
      </c>
      <c r="R495" s="15">
        <v>40733528</v>
      </c>
      <c r="S495" s="15">
        <v>40733528</v>
      </c>
      <c r="T495" s="16" t="s">
        <v>1438</v>
      </c>
      <c r="U495" s="10" t="s">
        <v>1139</v>
      </c>
      <c r="V495" s="10" t="s">
        <v>1139</v>
      </c>
      <c r="W495" s="18">
        <v>46057</v>
      </c>
      <c r="X495" s="18">
        <v>46057</v>
      </c>
      <c r="Y495" s="18">
        <v>46298</v>
      </c>
      <c r="Z495" s="18">
        <v>46298</v>
      </c>
      <c r="AA495" s="19">
        <v>80006626</v>
      </c>
      <c r="AB495" s="19" t="s">
        <v>47</v>
      </c>
      <c r="AC495" s="20" t="s">
        <v>44</v>
      </c>
      <c r="AD495" s="21" t="s">
        <v>3397</v>
      </c>
      <c r="AE495" s="41"/>
      <c r="AF495" s="41"/>
      <c r="AG495" s="42"/>
      <c r="AH495" s="42"/>
      <c r="AI495" s="42"/>
      <c r="AJ495" s="42"/>
      <c r="AK495" s="42"/>
    </row>
    <row r="496" spans="1:37" ht="102">
      <c r="A496" s="6">
        <v>510</v>
      </c>
      <c r="B496" s="7">
        <v>1003844795</v>
      </c>
      <c r="C496" s="9" t="s">
        <v>3398</v>
      </c>
      <c r="D496" s="9" t="s">
        <v>33</v>
      </c>
      <c r="E496" s="6" t="s">
        <v>34</v>
      </c>
      <c r="F496" s="6" t="s">
        <v>122</v>
      </c>
      <c r="G496" s="11" t="s">
        <v>36</v>
      </c>
      <c r="H496" s="6" t="s">
        <v>85</v>
      </c>
      <c r="I496" s="6" t="s">
        <v>44</v>
      </c>
      <c r="J496" s="6" t="s">
        <v>44</v>
      </c>
      <c r="K496" s="12" t="s">
        <v>3384</v>
      </c>
      <c r="L496" s="9" t="s">
        <v>3385</v>
      </c>
      <c r="M496" s="9" t="s">
        <v>375</v>
      </c>
      <c r="N496" s="13" t="s">
        <v>3399</v>
      </c>
      <c r="O496" s="10" t="s">
        <v>44</v>
      </c>
      <c r="P496" s="10" t="s">
        <v>1137</v>
      </c>
      <c r="Q496" s="14" t="s">
        <v>1138</v>
      </c>
      <c r="R496" s="15">
        <v>40733528</v>
      </c>
      <c r="S496" s="15">
        <v>40733528</v>
      </c>
      <c r="T496" s="16" t="s">
        <v>1438</v>
      </c>
      <c r="U496" s="10" t="s">
        <v>1139</v>
      </c>
      <c r="V496" s="10" t="s">
        <v>1139</v>
      </c>
      <c r="W496" s="18">
        <v>46057</v>
      </c>
      <c r="X496" s="18">
        <v>46057</v>
      </c>
      <c r="Y496" s="18">
        <v>46298</v>
      </c>
      <c r="Z496" s="18">
        <v>46298</v>
      </c>
      <c r="AA496" s="19">
        <v>80009726</v>
      </c>
      <c r="AB496" s="19" t="s">
        <v>47</v>
      </c>
      <c r="AC496" s="20" t="s">
        <v>44</v>
      </c>
      <c r="AD496" s="21" t="s">
        <v>3400</v>
      </c>
      <c r="AE496" s="41"/>
      <c r="AF496" s="41"/>
      <c r="AG496" s="42"/>
      <c r="AH496" s="42"/>
      <c r="AI496" s="42"/>
      <c r="AJ496" s="42"/>
      <c r="AK496" s="42"/>
    </row>
    <row r="497" spans="1:37" ht="38.25">
      <c r="A497" s="6">
        <v>511</v>
      </c>
      <c r="B497" s="7">
        <v>1130663138</v>
      </c>
      <c r="C497" s="8" t="s">
        <v>3401</v>
      </c>
      <c r="D497" s="9" t="s">
        <v>33</v>
      </c>
      <c r="E497" s="6" t="s">
        <v>1084</v>
      </c>
      <c r="F497" s="6" t="s">
        <v>1410</v>
      </c>
      <c r="G497" s="11" t="s">
        <v>3402</v>
      </c>
      <c r="H497" s="6" t="s">
        <v>37</v>
      </c>
      <c r="I497" s="6" t="s">
        <v>38</v>
      </c>
      <c r="J497" s="6" t="s">
        <v>3403</v>
      </c>
      <c r="K497" s="12" t="s">
        <v>1398</v>
      </c>
      <c r="L497" s="9" t="s">
        <v>3375</v>
      </c>
      <c r="M497" s="9" t="s">
        <v>752</v>
      </c>
      <c r="N497" s="13" t="s">
        <v>3404</v>
      </c>
      <c r="O497" s="10" t="s">
        <v>44</v>
      </c>
      <c r="P497" s="10" t="s">
        <v>1282</v>
      </c>
      <c r="Q497" s="14" t="s">
        <v>3405</v>
      </c>
      <c r="R497" s="15">
        <v>68540131</v>
      </c>
      <c r="S497" s="15">
        <v>68540131</v>
      </c>
      <c r="T497" s="16" t="s">
        <v>1900</v>
      </c>
      <c r="U497" s="10" t="s">
        <v>1158</v>
      </c>
      <c r="V497" s="10" t="s">
        <v>1158</v>
      </c>
      <c r="W497" s="17">
        <v>46052</v>
      </c>
      <c r="X497" s="18">
        <v>46052</v>
      </c>
      <c r="Y497" s="24">
        <v>46385</v>
      </c>
      <c r="Z497" s="24">
        <v>46385</v>
      </c>
      <c r="AA497" s="19">
        <v>54002526</v>
      </c>
      <c r="AB497" s="19" t="s">
        <v>47</v>
      </c>
      <c r="AC497" s="20" t="s">
        <v>44</v>
      </c>
      <c r="AD497" s="21" t="s">
        <v>3406</v>
      </c>
      <c r="AE497" s="41"/>
      <c r="AF497" s="41"/>
      <c r="AG497" s="42"/>
      <c r="AH497" s="42"/>
      <c r="AI497" s="42"/>
      <c r="AJ497" s="42"/>
      <c r="AK497" s="42"/>
    </row>
    <row r="498" spans="1:37" ht="51">
      <c r="A498" s="6">
        <v>512</v>
      </c>
      <c r="B498" s="7">
        <v>39578617</v>
      </c>
      <c r="C498" s="8" t="s">
        <v>3407</v>
      </c>
      <c r="D498" s="9" t="s">
        <v>33</v>
      </c>
      <c r="E498" s="6" t="s">
        <v>34</v>
      </c>
      <c r="F498" s="6" t="s">
        <v>3408</v>
      </c>
      <c r="G498" s="11" t="s">
        <v>626</v>
      </c>
      <c r="H498" s="6" t="s">
        <v>37</v>
      </c>
      <c r="I498" s="6" t="s">
        <v>38</v>
      </c>
      <c r="J498" s="6" t="s">
        <v>2105</v>
      </c>
      <c r="K498" s="12" t="s">
        <v>2358</v>
      </c>
      <c r="L498" s="9" t="s">
        <v>3409</v>
      </c>
      <c r="M498" s="9" t="s">
        <v>354</v>
      </c>
      <c r="N498" s="13" t="s">
        <v>3410</v>
      </c>
      <c r="O498" s="10" t="s">
        <v>44</v>
      </c>
      <c r="P498" s="10" t="s">
        <v>1257</v>
      </c>
      <c r="Q498" s="14" t="s">
        <v>3411</v>
      </c>
      <c r="R498" s="15">
        <v>52772718</v>
      </c>
      <c r="S498" s="15">
        <v>52772718</v>
      </c>
      <c r="T498" s="16">
        <v>8795453</v>
      </c>
      <c r="U498" s="10" t="s">
        <v>1351</v>
      </c>
      <c r="V498" s="10" t="s">
        <v>1351</v>
      </c>
      <c r="W498" s="17">
        <v>46055</v>
      </c>
      <c r="X498" s="18">
        <v>46055</v>
      </c>
      <c r="Y498" s="17">
        <v>46235</v>
      </c>
      <c r="Z498" s="17">
        <v>46235</v>
      </c>
      <c r="AA498" s="19">
        <v>40009026</v>
      </c>
      <c r="AB498" s="19" t="s">
        <v>247</v>
      </c>
      <c r="AC498" s="30" t="s">
        <v>1482</v>
      </c>
      <c r="AD498" s="21" t="s">
        <v>3412</v>
      </c>
      <c r="AE498" s="41"/>
      <c r="AF498" s="41"/>
      <c r="AG498" s="42"/>
      <c r="AH498" s="42"/>
      <c r="AI498" s="42"/>
      <c r="AJ498" s="42"/>
      <c r="AK498" s="42"/>
    </row>
    <row r="499" spans="1:37" ht="63.75">
      <c r="A499" s="6">
        <v>513</v>
      </c>
      <c r="B499" s="7">
        <v>1007854185</v>
      </c>
      <c r="C499" s="8" t="s">
        <v>3413</v>
      </c>
      <c r="D499" s="9" t="s">
        <v>33</v>
      </c>
      <c r="E499" s="6" t="s">
        <v>3414</v>
      </c>
      <c r="F499" s="6" t="s">
        <v>3415</v>
      </c>
      <c r="G499" s="11" t="s">
        <v>1397</v>
      </c>
      <c r="H499" s="6" t="s">
        <v>85</v>
      </c>
      <c r="I499" s="6" t="s">
        <v>44</v>
      </c>
      <c r="J499" s="6" t="s">
        <v>44</v>
      </c>
      <c r="K499" s="12" t="s">
        <v>1398</v>
      </c>
      <c r="L499" s="9" t="s">
        <v>3416</v>
      </c>
      <c r="M499" s="9" t="s">
        <v>375</v>
      </c>
      <c r="N499" s="13" t="s">
        <v>3417</v>
      </c>
      <c r="O499" s="10" t="s">
        <v>44</v>
      </c>
      <c r="P499" s="10" t="s">
        <v>1199</v>
      </c>
      <c r="Q499" s="14" t="s">
        <v>377</v>
      </c>
      <c r="R499" s="15">
        <v>45406420</v>
      </c>
      <c r="S499" s="15">
        <v>45406420</v>
      </c>
      <c r="T499" s="16" t="s">
        <v>1200</v>
      </c>
      <c r="U499" s="10" t="s">
        <v>1230</v>
      </c>
      <c r="V499" s="10" t="s">
        <v>1230</v>
      </c>
      <c r="W499" s="17">
        <v>46051</v>
      </c>
      <c r="X499" s="18">
        <v>46051</v>
      </c>
      <c r="Y499" s="24">
        <v>46354</v>
      </c>
      <c r="Z499" s="24">
        <v>46354</v>
      </c>
      <c r="AA499" s="19">
        <v>80004526</v>
      </c>
      <c r="AB499" s="19" t="s">
        <v>247</v>
      </c>
      <c r="AC499" s="30" t="s">
        <v>248</v>
      </c>
      <c r="AD499" s="21" t="s">
        <v>3418</v>
      </c>
      <c r="AE499" s="41"/>
      <c r="AF499" s="41"/>
      <c r="AG499" s="42"/>
      <c r="AH499" s="42"/>
      <c r="AI499" s="42"/>
      <c r="AJ499" s="42"/>
      <c r="AK499" s="42"/>
    </row>
    <row r="500" spans="1:37" ht="102">
      <c r="A500" s="6">
        <v>514</v>
      </c>
      <c r="B500" s="7">
        <v>1051677089</v>
      </c>
      <c r="C500" s="8" t="s">
        <v>3419</v>
      </c>
      <c r="D500" s="9" t="s">
        <v>33</v>
      </c>
      <c r="E500" s="6" t="s">
        <v>2056</v>
      </c>
      <c r="F500" s="6" t="s">
        <v>3420</v>
      </c>
      <c r="G500" s="11" t="s">
        <v>2864</v>
      </c>
      <c r="H500" s="6"/>
      <c r="I500" s="6" t="s">
        <v>44</v>
      </c>
      <c r="J500" s="6" t="s">
        <v>44</v>
      </c>
      <c r="K500" s="12" t="s">
        <v>1398</v>
      </c>
      <c r="L500" s="9" t="s">
        <v>3421</v>
      </c>
      <c r="M500" s="9" t="s">
        <v>375</v>
      </c>
      <c r="N500" s="13" t="s">
        <v>3422</v>
      </c>
      <c r="O500" s="10" t="s">
        <v>44</v>
      </c>
      <c r="P500" s="10" t="s">
        <v>1199</v>
      </c>
      <c r="Q500" s="14" t="s">
        <v>3423</v>
      </c>
      <c r="R500" s="15">
        <v>49947062</v>
      </c>
      <c r="S500" s="15">
        <v>49947062</v>
      </c>
      <c r="T500" s="16" t="s">
        <v>1200</v>
      </c>
      <c r="U500" s="10" t="s">
        <v>1158</v>
      </c>
      <c r="V500" s="10" t="s">
        <v>1158</v>
      </c>
      <c r="W500" s="17">
        <v>46055</v>
      </c>
      <c r="X500" s="18">
        <v>46055</v>
      </c>
      <c r="Y500" s="24">
        <v>46387</v>
      </c>
      <c r="Z500" s="24">
        <v>46387</v>
      </c>
      <c r="AA500" s="19">
        <v>80009926</v>
      </c>
      <c r="AB500" s="19" t="s">
        <v>47</v>
      </c>
      <c r="AC500" s="20" t="s">
        <v>44</v>
      </c>
      <c r="AD500" s="21" t="s">
        <v>3424</v>
      </c>
      <c r="AE500" s="41"/>
      <c r="AF500" s="41"/>
      <c r="AG500" s="42"/>
      <c r="AH500" s="42"/>
      <c r="AI500" s="42"/>
      <c r="AJ500" s="42"/>
      <c r="AK500" s="42"/>
    </row>
    <row r="501" spans="1:37" ht="102">
      <c r="A501" s="6">
        <v>515</v>
      </c>
      <c r="B501" s="7">
        <v>25313158</v>
      </c>
      <c r="C501" s="9" t="s">
        <v>3425</v>
      </c>
      <c r="D501" s="9" t="s">
        <v>33</v>
      </c>
      <c r="E501" s="6" t="s">
        <v>1804</v>
      </c>
      <c r="F501" s="6" t="s">
        <v>3426</v>
      </c>
      <c r="G501" s="11" t="s">
        <v>36</v>
      </c>
      <c r="H501" s="6" t="s">
        <v>37</v>
      </c>
      <c r="I501" s="6" t="s">
        <v>38</v>
      </c>
      <c r="J501" s="6" t="s">
        <v>63</v>
      </c>
      <c r="K501" s="12" t="s">
        <v>1435</v>
      </c>
      <c r="L501" s="23" t="s">
        <v>3427</v>
      </c>
      <c r="M501" s="9" t="s">
        <v>375</v>
      </c>
      <c r="N501" s="13" t="s">
        <v>3428</v>
      </c>
      <c r="O501" s="10" t="s">
        <v>44</v>
      </c>
      <c r="P501" s="10" t="s">
        <v>1137</v>
      </c>
      <c r="Q501" s="14" t="s">
        <v>1860</v>
      </c>
      <c r="R501" s="15">
        <v>56008601</v>
      </c>
      <c r="S501" s="15">
        <v>56008601</v>
      </c>
      <c r="T501" s="16" t="s">
        <v>1438</v>
      </c>
      <c r="U501" s="10" t="s">
        <v>1158</v>
      </c>
      <c r="V501" s="10" t="s">
        <v>1158</v>
      </c>
      <c r="W501" s="17">
        <v>46051</v>
      </c>
      <c r="X501" s="18">
        <v>46051</v>
      </c>
      <c r="Y501" s="24">
        <v>46384</v>
      </c>
      <c r="Z501" s="24">
        <v>46384</v>
      </c>
      <c r="AA501" s="19">
        <v>80005326</v>
      </c>
      <c r="AB501" s="19" t="s">
        <v>247</v>
      </c>
      <c r="AC501" s="30" t="s">
        <v>248</v>
      </c>
      <c r="AD501" s="21" t="s">
        <v>3429</v>
      </c>
      <c r="AE501" s="41"/>
      <c r="AF501" s="41"/>
      <c r="AG501" s="42"/>
      <c r="AH501" s="42"/>
      <c r="AI501" s="42"/>
      <c r="AJ501" s="42"/>
      <c r="AK501" s="42"/>
    </row>
    <row r="502" spans="1:37" ht="51">
      <c r="A502" s="6">
        <v>516</v>
      </c>
      <c r="B502" s="7">
        <v>1042427955</v>
      </c>
      <c r="C502" s="8" t="s">
        <v>3430</v>
      </c>
      <c r="D502" s="9" t="s">
        <v>33</v>
      </c>
      <c r="E502" s="6" t="s">
        <v>1161</v>
      </c>
      <c r="F502" s="6" t="s">
        <v>1252</v>
      </c>
      <c r="G502" s="11" t="s">
        <v>102</v>
      </c>
      <c r="H502" s="6" t="s">
        <v>37</v>
      </c>
      <c r="I502" s="6" t="s">
        <v>38</v>
      </c>
      <c r="J502" s="6" t="s">
        <v>3431</v>
      </c>
      <c r="K502" s="12" t="s">
        <v>1435</v>
      </c>
      <c r="L502" s="9" t="s">
        <v>3432</v>
      </c>
      <c r="M502" s="9" t="s">
        <v>375</v>
      </c>
      <c r="N502" s="13" t="s">
        <v>3433</v>
      </c>
      <c r="O502" s="10" t="s">
        <v>44</v>
      </c>
      <c r="P502" s="10" t="s">
        <v>1137</v>
      </c>
      <c r="Q502" s="14" t="s">
        <v>3434</v>
      </c>
      <c r="R502" s="15">
        <v>40733528</v>
      </c>
      <c r="S502" s="15">
        <v>40733528</v>
      </c>
      <c r="T502" s="16" t="s">
        <v>1438</v>
      </c>
      <c r="U502" s="10" t="s">
        <v>1139</v>
      </c>
      <c r="V502" s="10" t="s">
        <v>1139</v>
      </c>
      <c r="W502" s="17">
        <v>46051</v>
      </c>
      <c r="X502" s="18">
        <v>46051</v>
      </c>
      <c r="Y502" s="17">
        <v>46293</v>
      </c>
      <c r="Z502" s="17">
        <v>46293</v>
      </c>
      <c r="AA502" s="19">
        <v>80013026</v>
      </c>
      <c r="AB502" s="19" t="s">
        <v>47</v>
      </c>
      <c r="AC502" s="20" t="s">
        <v>44</v>
      </c>
      <c r="AD502" s="21" t="s">
        <v>3435</v>
      </c>
      <c r="AE502" s="41"/>
      <c r="AF502" s="41"/>
      <c r="AG502" s="42"/>
      <c r="AH502" s="42"/>
      <c r="AI502" s="42"/>
      <c r="AJ502" s="42"/>
      <c r="AK502" s="42"/>
    </row>
    <row r="503" spans="1:37" ht="51">
      <c r="A503" s="6">
        <v>517</v>
      </c>
      <c r="B503" s="7">
        <v>3729866</v>
      </c>
      <c r="C503" s="8" t="s">
        <v>3436</v>
      </c>
      <c r="D503" s="9" t="s">
        <v>33</v>
      </c>
      <c r="E503" s="6" t="s">
        <v>1161</v>
      </c>
      <c r="F503" s="6" t="s">
        <v>3437</v>
      </c>
      <c r="G503" s="11" t="s">
        <v>102</v>
      </c>
      <c r="H503" s="6" t="s">
        <v>37</v>
      </c>
      <c r="I503" s="6" t="s">
        <v>38</v>
      </c>
      <c r="J503" s="6" t="s">
        <v>63</v>
      </c>
      <c r="K503" s="12" t="s">
        <v>2059</v>
      </c>
      <c r="L503" s="9" t="s">
        <v>3438</v>
      </c>
      <c r="M503" s="9" t="s">
        <v>375</v>
      </c>
      <c r="N503" s="13" t="s">
        <v>3439</v>
      </c>
      <c r="O503" s="10" t="s">
        <v>44</v>
      </c>
      <c r="P503" s="10" t="s">
        <v>1173</v>
      </c>
      <c r="Q503" s="14" t="s">
        <v>3440</v>
      </c>
      <c r="R503" s="15">
        <v>41889463</v>
      </c>
      <c r="S503" s="15">
        <v>41889463</v>
      </c>
      <c r="T503" s="16" t="s">
        <v>2062</v>
      </c>
      <c r="U503" s="10" t="s">
        <v>1158</v>
      </c>
      <c r="V503" s="10" t="s">
        <v>1158</v>
      </c>
      <c r="W503" s="18">
        <v>46057</v>
      </c>
      <c r="X503" s="18">
        <v>46057</v>
      </c>
      <c r="Y503" s="27">
        <v>46387</v>
      </c>
      <c r="Z503" s="27">
        <v>46387</v>
      </c>
      <c r="AA503" s="19">
        <v>80012326</v>
      </c>
      <c r="AB503" s="19" t="s">
        <v>47</v>
      </c>
      <c r="AC503" s="20" t="s">
        <v>44</v>
      </c>
      <c r="AD503" s="21" t="s">
        <v>3441</v>
      </c>
      <c r="AE503" s="41"/>
      <c r="AF503" s="41"/>
      <c r="AG503" s="42"/>
      <c r="AH503" s="42"/>
      <c r="AI503" s="42"/>
      <c r="AJ503" s="42"/>
      <c r="AK503" s="42"/>
    </row>
    <row r="504" spans="1:37" ht="76.5">
      <c r="A504" s="6">
        <v>518</v>
      </c>
      <c r="B504" s="7">
        <v>98639317</v>
      </c>
      <c r="C504" s="8" t="s">
        <v>3442</v>
      </c>
      <c r="D504" s="9" t="s">
        <v>33</v>
      </c>
      <c r="E504" s="6" t="s">
        <v>1516</v>
      </c>
      <c r="F504" s="6" t="s">
        <v>1517</v>
      </c>
      <c r="G504" s="11" t="s">
        <v>102</v>
      </c>
      <c r="H504" s="6" t="s">
        <v>85</v>
      </c>
      <c r="I504" s="6" t="s">
        <v>44</v>
      </c>
      <c r="J504" s="6" t="s">
        <v>44</v>
      </c>
      <c r="K504" s="12" t="s">
        <v>3443</v>
      </c>
      <c r="L504" s="23" t="s">
        <v>3353</v>
      </c>
      <c r="M504" s="9" t="s">
        <v>375</v>
      </c>
      <c r="N504" s="13" t="s">
        <v>3444</v>
      </c>
      <c r="O504" s="10" t="s">
        <v>44</v>
      </c>
      <c r="P504" s="10" t="s">
        <v>1282</v>
      </c>
      <c r="Q504" s="14" t="s">
        <v>3445</v>
      </c>
      <c r="R504" s="15">
        <v>60494380</v>
      </c>
      <c r="S504" s="15">
        <v>60494380</v>
      </c>
      <c r="T504" s="16" t="s">
        <v>1829</v>
      </c>
      <c r="U504" s="10" t="s">
        <v>1230</v>
      </c>
      <c r="V504" s="10" t="s">
        <v>1230</v>
      </c>
      <c r="W504" s="17">
        <v>46051</v>
      </c>
      <c r="X504" s="18">
        <v>46051</v>
      </c>
      <c r="Y504" s="24">
        <v>46354</v>
      </c>
      <c r="Z504" s="24">
        <v>46354</v>
      </c>
      <c r="AA504" s="19">
        <v>80013826</v>
      </c>
      <c r="AB504" s="19" t="s">
        <v>47</v>
      </c>
      <c r="AC504" s="20" t="s">
        <v>44</v>
      </c>
      <c r="AD504" s="21" t="s">
        <v>3446</v>
      </c>
      <c r="AE504" s="41"/>
      <c r="AF504" s="41"/>
      <c r="AG504" s="42"/>
      <c r="AH504" s="42"/>
      <c r="AI504" s="42"/>
      <c r="AJ504" s="42"/>
      <c r="AK504" s="42"/>
    </row>
    <row r="505" spans="1:37" ht="63.75">
      <c r="A505" s="6">
        <v>519</v>
      </c>
      <c r="B505" s="7">
        <v>63288519</v>
      </c>
      <c r="C505" s="8" t="s">
        <v>3447</v>
      </c>
      <c r="D505" s="9" t="s">
        <v>33</v>
      </c>
      <c r="E505" s="6" t="s">
        <v>1153</v>
      </c>
      <c r="F505" s="6" t="s">
        <v>1154</v>
      </c>
      <c r="G505" s="11" t="s">
        <v>819</v>
      </c>
      <c r="H505" s="6" t="s">
        <v>85</v>
      </c>
      <c r="I505" s="6" t="s">
        <v>44</v>
      </c>
      <c r="J505" s="6" t="s">
        <v>44</v>
      </c>
      <c r="K505" s="12" t="s">
        <v>1435</v>
      </c>
      <c r="L505" s="23" t="s">
        <v>3340</v>
      </c>
      <c r="M505" s="9" t="s">
        <v>375</v>
      </c>
      <c r="N505" s="13" t="s">
        <v>3448</v>
      </c>
      <c r="O505" s="10" t="s">
        <v>44</v>
      </c>
      <c r="P505" s="10" t="s">
        <v>1222</v>
      </c>
      <c r="Q505" s="44" t="s">
        <v>3449</v>
      </c>
      <c r="R505" s="15">
        <v>43983929</v>
      </c>
      <c r="S505" s="15">
        <v>43983929</v>
      </c>
      <c r="T505" s="16" t="s">
        <v>2012</v>
      </c>
      <c r="U505" s="10" t="s">
        <v>1158</v>
      </c>
      <c r="V505" s="10" t="s">
        <v>1158</v>
      </c>
      <c r="W505" s="17">
        <v>46052</v>
      </c>
      <c r="X505" s="18">
        <v>46052</v>
      </c>
      <c r="Y505" s="24">
        <v>46385</v>
      </c>
      <c r="Z505" s="24">
        <v>46385</v>
      </c>
      <c r="AA505" s="19">
        <v>80015926</v>
      </c>
      <c r="AB505" s="19" t="s">
        <v>47</v>
      </c>
      <c r="AC505" s="20" t="s">
        <v>44</v>
      </c>
      <c r="AD505" s="21" t="s">
        <v>3450</v>
      </c>
      <c r="AE505" s="41"/>
      <c r="AF505" s="41"/>
      <c r="AG505" s="42"/>
      <c r="AH505" s="42"/>
      <c r="AI505" s="42"/>
      <c r="AJ505" s="42"/>
      <c r="AK505" s="42"/>
    </row>
    <row r="506" spans="1:37" ht="102">
      <c r="A506" s="6">
        <v>520</v>
      </c>
      <c r="B506" s="7">
        <v>1010232889</v>
      </c>
      <c r="C506" s="8" t="s">
        <v>3451</v>
      </c>
      <c r="D506" s="9" t="s">
        <v>33</v>
      </c>
      <c r="E506" s="6" t="s">
        <v>34</v>
      </c>
      <c r="F506" s="6" t="s">
        <v>3357</v>
      </c>
      <c r="G506" s="11" t="s">
        <v>36</v>
      </c>
      <c r="H506" s="6" t="s">
        <v>85</v>
      </c>
      <c r="I506" s="6" t="s">
        <v>44</v>
      </c>
      <c r="J506" s="6" t="s">
        <v>44</v>
      </c>
      <c r="K506" s="12" t="s">
        <v>3384</v>
      </c>
      <c r="L506" s="23" t="s">
        <v>3385</v>
      </c>
      <c r="M506" s="9" t="s">
        <v>375</v>
      </c>
      <c r="N506" s="13" t="s">
        <v>3452</v>
      </c>
      <c r="O506" s="10" t="s">
        <v>44</v>
      </c>
      <c r="P506" s="10" t="s">
        <v>1137</v>
      </c>
      <c r="Q506" s="14" t="s">
        <v>1138</v>
      </c>
      <c r="R506" s="15">
        <v>45825219</v>
      </c>
      <c r="S506" s="15">
        <v>45825219</v>
      </c>
      <c r="T506" s="16" t="s">
        <v>1438</v>
      </c>
      <c r="U506" s="10" t="s">
        <v>1201</v>
      </c>
      <c r="V506" s="10" t="s">
        <v>1201</v>
      </c>
      <c r="W506" s="18">
        <v>46057</v>
      </c>
      <c r="X506" s="18">
        <v>46057</v>
      </c>
      <c r="Y506" s="18">
        <v>46329</v>
      </c>
      <c r="Z506" s="18">
        <v>46329</v>
      </c>
      <c r="AA506" s="19">
        <v>80008426</v>
      </c>
      <c r="AB506" s="19" t="s">
        <v>47</v>
      </c>
      <c r="AC506" s="20" t="s">
        <v>44</v>
      </c>
      <c r="AD506" s="21" t="s">
        <v>3453</v>
      </c>
      <c r="AE506" s="41"/>
      <c r="AF506" s="41"/>
      <c r="AG506" s="42"/>
      <c r="AH506" s="42"/>
      <c r="AI506" s="42"/>
      <c r="AJ506" s="42"/>
      <c r="AK506" s="42"/>
    </row>
    <row r="507" spans="1:37" ht="102">
      <c r="A507" s="6">
        <v>521</v>
      </c>
      <c r="B507" s="7">
        <v>63483601</v>
      </c>
      <c r="C507" s="9" t="s">
        <v>3454</v>
      </c>
      <c r="D507" s="9" t="s">
        <v>33</v>
      </c>
      <c r="E507" s="6" t="s">
        <v>1153</v>
      </c>
      <c r="F507" s="6" t="s">
        <v>1154</v>
      </c>
      <c r="G507" s="11" t="s">
        <v>36</v>
      </c>
      <c r="H507" s="6" t="s">
        <v>37</v>
      </c>
      <c r="I507" s="6" t="s">
        <v>38</v>
      </c>
      <c r="J507" s="6" t="s">
        <v>3455</v>
      </c>
      <c r="K507" s="12" t="s">
        <v>1435</v>
      </c>
      <c r="L507" s="23" t="s">
        <v>3385</v>
      </c>
      <c r="M507" s="9" t="s">
        <v>375</v>
      </c>
      <c r="N507" s="13" t="s">
        <v>3456</v>
      </c>
      <c r="O507" s="10" t="s">
        <v>44</v>
      </c>
      <c r="P507" s="10" t="s">
        <v>1137</v>
      </c>
      <c r="Q507" s="14" t="s">
        <v>1138</v>
      </c>
      <c r="R507" s="15">
        <v>45825219</v>
      </c>
      <c r="S507" s="15">
        <v>45825219</v>
      </c>
      <c r="T507" s="16" t="s">
        <v>1438</v>
      </c>
      <c r="U507" s="10" t="s">
        <v>1201</v>
      </c>
      <c r="V507" s="10" t="s">
        <v>1201</v>
      </c>
      <c r="W507" s="18">
        <v>46057</v>
      </c>
      <c r="X507" s="18">
        <v>46057</v>
      </c>
      <c r="Y507" s="18">
        <v>46329</v>
      </c>
      <c r="Z507" s="18">
        <v>46329</v>
      </c>
      <c r="AA507" s="19">
        <v>80007526</v>
      </c>
      <c r="AB507" s="19" t="s">
        <v>47</v>
      </c>
      <c r="AC507" s="20" t="s">
        <v>44</v>
      </c>
      <c r="AD507" s="21" t="s">
        <v>3457</v>
      </c>
      <c r="AE507" s="41"/>
      <c r="AF507" s="41"/>
      <c r="AG507" s="42"/>
      <c r="AH507" s="42"/>
      <c r="AI507" s="42"/>
      <c r="AJ507" s="42"/>
      <c r="AK507" s="42"/>
    </row>
    <row r="508" spans="1:37" ht="51">
      <c r="A508" s="6">
        <v>522</v>
      </c>
      <c r="B508" s="7">
        <v>91234170</v>
      </c>
      <c r="C508" s="8" t="s">
        <v>3458</v>
      </c>
      <c r="D508" s="9" t="s">
        <v>33</v>
      </c>
      <c r="E508" s="6" t="s">
        <v>1153</v>
      </c>
      <c r="F508" s="6" t="s">
        <v>1154</v>
      </c>
      <c r="G508" s="11" t="s">
        <v>295</v>
      </c>
      <c r="H508" s="6" t="s">
        <v>85</v>
      </c>
      <c r="I508" s="6" t="s">
        <v>44</v>
      </c>
      <c r="J508" s="6" t="s">
        <v>44</v>
      </c>
      <c r="K508" s="12" t="s">
        <v>1435</v>
      </c>
      <c r="L508" s="23" t="s">
        <v>3459</v>
      </c>
      <c r="M508" s="9" t="s">
        <v>375</v>
      </c>
      <c r="N508" s="13" t="s">
        <v>3460</v>
      </c>
      <c r="O508" s="10" t="s">
        <v>44</v>
      </c>
      <c r="P508" s="10" t="s">
        <v>2333</v>
      </c>
      <c r="Q508" s="14" t="s">
        <v>3461</v>
      </c>
      <c r="R508" s="15">
        <v>25295908</v>
      </c>
      <c r="S508" s="15">
        <v>25295908</v>
      </c>
      <c r="T508" s="16" t="s">
        <v>2335</v>
      </c>
      <c r="U508" s="10" t="s">
        <v>1158</v>
      </c>
      <c r="V508" s="10" t="s">
        <v>1158</v>
      </c>
      <c r="W508" s="18">
        <v>46057</v>
      </c>
      <c r="X508" s="18">
        <v>46057</v>
      </c>
      <c r="Y508" s="18">
        <v>46359</v>
      </c>
      <c r="Z508" s="18">
        <v>46359</v>
      </c>
      <c r="AA508" s="19">
        <v>80016926</v>
      </c>
      <c r="AB508" s="19" t="s">
        <v>47</v>
      </c>
      <c r="AC508" s="20" t="s">
        <v>44</v>
      </c>
      <c r="AD508" s="21" t="s">
        <v>3462</v>
      </c>
      <c r="AE508" s="41"/>
      <c r="AF508" s="41"/>
      <c r="AG508" s="42"/>
      <c r="AH508" s="42"/>
      <c r="AI508" s="42"/>
      <c r="AJ508" s="42"/>
      <c r="AK508" s="42"/>
    </row>
    <row r="509" spans="1:37" ht="76.5">
      <c r="A509" s="6">
        <v>523</v>
      </c>
      <c r="B509" s="7">
        <v>1075292262</v>
      </c>
      <c r="C509" s="8" t="s">
        <v>3463</v>
      </c>
      <c r="D509" s="9" t="s">
        <v>33</v>
      </c>
      <c r="E509" s="6" t="s">
        <v>1218</v>
      </c>
      <c r="F509" s="6" t="s">
        <v>1219</v>
      </c>
      <c r="G509" s="11" t="s">
        <v>36</v>
      </c>
      <c r="H509" s="6" t="s">
        <v>37</v>
      </c>
      <c r="I509" s="6" t="s">
        <v>38</v>
      </c>
      <c r="J509" s="6" t="s">
        <v>63</v>
      </c>
      <c r="K509" s="12" t="s">
        <v>3464</v>
      </c>
      <c r="L509" s="23" t="s">
        <v>3353</v>
      </c>
      <c r="M509" s="9" t="s">
        <v>375</v>
      </c>
      <c r="N509" s="13" t="s">
        <v>3465</v>
      </c>
      <c r="O509" s="10" t="s">
        <v>44</v>
      </c>
      <c r="P509" s="10" t="s">
        <v>1282</v>
      </c>
      <c r="Q509" s="14" t="s">
        <v>2006</v>
      </c>
      <c r="R509" s="15">
        <v>60494380</v>
      </c>
      <c r="S509" s="15">
        <v>60494380</v>
      </c>
      <c r="T509" s="16" t="s">
        <v>1829</v>
      </c>
      <c r="U509" s="10" t="s">
        <v>1230</v>
      </c>
      <c r="V509" s="10" t="s">
        <v>1230</v>
      </c>
      <c r="W509" s="18">
        <v>46059</v>
      </c>
      <c r="X509" s="18">
        <v>46059</v>
      </c>
      <c r="Y509" s="18">
        <v>46361</v>
      </c>
      <c r="Z509" s="18">
        <v>46361</v>
      </c>
      <c r="AA509" s="19">
        <v>80016826</v>
      </c>
      <c r="AB509" s="19" t="s">
        <v>47</v>
      </c>
      <c r="AC509" s="20" t="s">
        <v>44</v>
      </c>
      <c r="AD509" s="21" t="s">
        <v>3466</v>
      </c>
      <c r="AE509" s="41"/>
      <c r="AF509" s="41"/>
      <c r="AG509" s="42"/>
      <c r="AH509" s="42"/>
      <c r="AI509" s="42"/>
      <c r="AJ509" s="42"/>
      <c r="AK509" s="42"/>
    </row>
    <row r="510" spans="1:37" ht="51">
      <c r="A510" s="6">
        <v>524</v>
      </c>
      <c r="B510" s="7">
        <v>52993916</v>
      </c>
      <c r="C510" s="9" t="s">
        <v>3467</v>
      </c>
      <c r="D510" s="9" t="s">
        <v>33</v>
      </c>
      <c r="E510" s="6" t="s">
        <v>34</v>
      </c>
      <c r="F510" s="6" t="s">
        <v>3357</v>
      </c>
      <c r="G510" s="11" t="s">
        <v>3468</v>
      </c>
      <c r="H510" s="6" t="s">
        <v>37</v>
      </c>
      <c r="I510" s="6" t="s">
        <v>38</v>
      </c>
      <c r="J510" s="6" t="s">
        <v>3469</v>
      </c>
      <c r="K510" s="12" t="s">
        <v>1904</v>
      </c>
      <c r="L510" s="23" t="s">
        <v>3470</v>
      </c>
      <c r="M510" s="9" t="s">
        <v>389</v>
      </c>
      <c r="N510" s="13" t="s">
        <v>3471</v>
      </c>
      <c r="O510" s="10" t="s">
        <v>44</v>
      </c>
      <c r="P510" s="10" t="s">
        <v>1290</v>
      </c>
      <c r="Q510" s="14" t="s">
        <v>3472</v>
      </c>
      <c r="R510" s="15">
        <v>70000000</v>
      </c>
      <c r="S510" s="15">
        <v>70000000</v>
      </c>
      <c r="T510" s="16" t="s">
        <v>670</v>
      </c>
      <c r="U510" s="10" t="s">
        <v>1150</v>
      </c>
      <c r="V510" s="10" t="s">
        <v>1150</v>
      </c>
      <c r="W510" s="17">
        <v>46056</v>
      </c>
      <c r="X510" s="18">
        <v>46056</v>
      </c>
      <c r="Y510" s="17">
        <v>46267</v>
      </c>
      <c r="Z510" s="17">
        <v>46267</v>
      </c>
      <c r="AA510" s="19">
        <v>16001126</v>
      </c>
      <c r="AB510" s="19" t="s">
        <v>247</v>
      </c>
      <c r="AC510" s="30" t="s">
        <v>392</v>
      </c>
      <c r="AD510" s="21" t="s">
        <v>3473</v>
      </c>
      <c r="AE510" s="41"/>
      <c r="AF510" s="41"/>
      <c r="AG510" s="42"/>
      <c r="AH510" s="42"/>
      <c r="AI510" s="42"/>
      <c r="AJ510" s="42"/>
      <c r="AK510" s="42"/>
    </row>
    <row r="511" spans="1:37" ht="63.75">
      <c r="A511" s="6">
        <v>525</v>
      </c>
      <c r="B511" s="7">
        <v>1026578138</v>
      </c>
      <c r="C511" s="8" t="s">
        <v>3474</v>
      </c>
      <c r="D511" s="9" t="s">
        <v>33</v>
      </c>
      <c r="E511" s="6" t="s">
        <v>34</v>
      </c>
      <c r="F511" s="6" t="s">
        <v>3357</v>
      </c>
      <c r="G511" s="11" t="s">
        <v>167</v>
      </c>
      <c r="H511" s="6" t="s">
        <v>37</v>
      </c>
      <c r="I511" s="6" t="s">
        <v>38</v>
      </c>
      <c r="J511" s="6" t="s">
        <v>3475</v>
      </c>
      <c r="K511" s="12" t="s">
        <v>2138</v>
      </c>
      <c r="L511" s="23" t="s">
        <v>3476</v>
      </c>
      <c r="M511" s="9" t="s">
        <v>354</v>
      </c>
      <c r="N511" s="13" t="s">
        <v>3477</v>
      </c>
      <c r="O511" s="10" t="s">
        <v>44</v>
      </c>
      <c r="P511" s="10" t="s">
        <v>1147</v>
      </c>
      <c r="Q511" s="14" t="s">
        <v>3478</v>
      </c>
      <c r="R511" s="15">
        <v>44417742</v>
      </c>
      <c r="S511" s="15">
        <v>44417742</v>
      </c>
      <c r="T511" s="16">
        <v>7402957</v>
      </c>
      <c r="U511" s="10" t="s">
        <v>1351</v>
      </c>
      <c r="V511" s="10" t="s">
        <v>1351</v>
      </c>
      <c r="W511" s="17">
        <v>46055</v>
      </c>
      <c r="X511" s="18">
        <v>46055</v>
      </c>
      <c r="Y511" s="17">
        <v>46235</v>
      </c>
      <c r="Z511" s="17">
        <v>46235</v>
      </c>
      <c r="AA511" s="19">
        <v>40008726</v>
      </c>
      <c r="AB511" s="19" t="s">
        <v>247</v>
      </c>
      <c r="AC511" s="30" t="s">
        <v>1482</v>
      </c>
      <c r="AD511" s="21" t="s">
        <v>3479</v>
      </c>
      <c r="AE511" s="41"/>
      <c r="AF511" s="41"/>
      <c r="AG511" s="42"/>
      <c r="AH511" s="42"/>
      <c r="AI511" s="42"/>
      <c r="AJ511" s="42"/>
      <c r="AK511" s="42"/>
    </row>
    <row r="512" spans="1:37" ht="76.5">
      <c r="A512" s="6">
        <v>526</v>
      </c>
      <c r="B512" s="7">
        <v>1016102579</v>
      </c>
      <c r="C512" s="8" t="s">
        <v>3480</v>
      </c>
      <c r="D512" s="9" t="s">
        <v>33</v>
      </c>
      <c r="E512" s="6" t="s">
        <v>34</v>
      </c>
      <c r="F512" s="6" t="s">
        <v>3357</v>
      </c>
      <c r="G512" s="11" t="s">
        <v>3481</v>
      </c>
      <c r="H512" s="6" t="s">
        <v>85</v>
      </c>
      <c r="I512" s="6" t="s">
        <v>44</v>
      </c>
      <c r="J512" s="6" t="s">
        <v>44</v>
      </c>
      <c r="K512" s="12"/>
      <c r="L512" s="23" t="s">
        <v>3482</v>
      </c>
      <c r="M512" s="9" t="s">
        <v>354</v>
      </c>
      <c r="N512" s="13" t="s">
        <v>3483</v>
      </c>
      <c r="O512" s="10" t="s">
        <v>44</v>
      </c>
      <c r="P512" s="10" t="s">
        <v>1222</v>
      </c>
      <c r="Q512" s="14" t="s">
        <v>3484</v>
      </c>
      <c r="R512" s="15">
        <v>28826000</v>
      </c>
      <c r="S512" s="15">
        <v>28826000</v>
      </c>
      <c r="T512" s="16" t="s">
        <v>2884</v>
      </c>
      <c r="U512" s="10" t="s">
        <v>1150</v>
      </c>
      <c r="V512" s="10" t="s">
        <v>1150</v>
      </c>
      <c r="W512" s="17">
        <v>46055</v>
      </c>
      <c r="X512" s="18">
        <v>46055</v>
      </c>
      <c r="Y512" s="17">
        <v>46266</v>
      </c>
      <c r="Z512" s="17">
        <v>46266</v>
      </c>
      <c r="AA512" s="19">
        <v>40000226</v>
      </c>
      <c r="AB512" s="19" t="s">
        <v>47</v>
      </c>
      <c r="AC512" s="20" t="s">
        <v>44</v>
      </c>
      <c r="AD512" s="21" t="s">
        <v>3485</v>
      </c>
      <c r="AE512" s="41"/>
      <c r="AF512" s="41"/>
      <c r="AG512" s="42"/>
      <c r="AH512" s="42"/>
      <c r="AI512" s="42"/>
      <c r="AJ512" s="42"/>
      <c r="AK512" s="42"/>
    </row>
    <row r="513" spans="1:37" ht="51">
      <c r="A513" s="6">
        <v>527</v>
      </c>
      <c r="B513" s="7">
        <v>1015404426</v>
      </c>
      <c r="C513" s="8" t="s">
        <v>3486</v>
      </c>
      <c r="D513" s="9" t="s">
        <v>33</v>
      </c>
      <c r="E513" s="6" t="s">
        <v>34</v>
      </c>
      <c r="F513" s="6" t="s">
        <v>3357</v>
      </c>
      <c r="G513" s="11" t="s">
        <v>295</v>
      </c>
      <c r="H513" s="6" t="s">
        <v>85</v>
      </c>
      <c r="I513" s="6" t="s">
        <v>44</v>
      </c>
      <c r="J513" s="6" t="s">
        <v>44</v>
      </c>
      <c r="K513" s="12" t="s">
        <v>3487</v>
      </c>
      <c r="L513" s="23" t="s">
        <v>3488</v>
      </c>
      <c r="M513" s="9" t="s">
        <v>184</v>
      </c>
      <c r="N513" s="13" t="s">
        <v>3489</v>
      </c>
      <c r="O513" s="10" t="s">
        <v>44</v>
      </c>
      <c r="P513" s="10" t="s">
        <v>1173</v>
      </c>
      <c r="Q513" s="14" t="s">
        <v>3490</v>
      </c>
      <c r="R513" s="15">
        <v>23400000</v>
      </c>
      <c r="S513" s="15">
        <v>23400000</v>
      </c>
      <c r="T513" s="16" t="s">
        <v>2649</v>
      </c>
      <c r="U513" s="10" t="s">
        <v>1351</v>
      </c>
      <c r="V513" s="10" t="s">
        <v>1351</v>
      </c>
      <c r="W513" s="17">
        <v>46052</v>
      </c>
      <c r="X513" s="18">
        <v>46052</v>
      </c>
      <c r="Y513" s="17">
        <v>46232</v>
      </c>
      <c r="Z513" s="17">
        <v>46232</v>
      </c>
      <c r="AA513" s="19">
        <v>20001726</v>
      </c>
      <c r="AB513" s="19" t="s">
        <v>47</v>
      </c>
      <c r="AC513" s="20" t="s">
        <v>44</v>
      </c>
      <c r="AD513" s="21" t="s">
        <v>3491</v>
      </c>
      <c r="AE513" s="41"/>
      <c r="AF513" s="41"/>
      <c r="AG513" s="42"/>
      <c r="AH513" s="42"/>
      <c r="AI513" s="42"/>
      <c r="AJ513" s="42"/>
      <c r="AK513" s="42"/>
    </row>
    <row r="514" spans="1:37" ht="51">
      <c r="A514" s="6">
        <v>528</v>
      </c>
      <c r="B514" s="9">
        <v>1052404852</v>
      </c>
      <c r="C514" s="9" t="s">
        <v>3492</v>
      </c>
      <c r="D514" s="9" t="s">
        <v>33</v>
      </c>
      <c r="E514" s="6" t="s">
        <v>34</v>
      </c>
      <c r="F514" s="6" t="s">
        <v>3357</v>
      </c>
      <c r="G514" s="6" t="s">
        <v>295</v>
      </c>
      <c r="H514" s="6" t="s">
        <v>85</v>
      </c>
      <c r="I514" s="6" t="s">
        <v>44</v>
      </c>
      <c r="J514" s="6" t="s">
        <v>44</v>
      </c>
      <c r="K514" s="12" t="s">
        <v>2059</v>
      </c>
      <c r="L514" s="23" t="s">
        <v>3488</v>
      </c>
      <c r="M514" s="9" t="s">
        <v>184</v>
      </c>
      <c r="N514" s="9" t="s">
        <v>3493</v>
      </c>
      <c r="O514" s="10" t="s">
        <v>44</v>
      </c>
      <c r="P514" s="10" t="s">
        <v>1173</v>
      </c>
      <c r="Q514" s="14" t="s">
        <v>3494</v>
      </c>
      <c r="R514" s="15">
        <v>23400000</v>
      </c>
      <c r="S514" s="15">
        <v>23400000</v>
      </c>
      <c r="T514" s="16" t="s">
        <v>2649</v>
      </c>
      <c r="U514" s="10" t="s">
        <v>1351</v>
      </c>
      <c r="V514" s="10" t="s">
        <v>1351</v>
      </c>
      <c r="W514" s="17">
        <v>46051</v>
      </c>
      <c r="X514" s="18">
        <v>46051</v>
      </c>
      <c r="Y514" s="17">
        <v>46231</v>
      </c>
      <c r="Z514" s="17">
        <v>46231</v>
      </c>
      <c r="AA514" s="19">
        <v>20004626</v>
      </c>
      <c r="AB514" s="19" t="s">
        <v>47</v>
      </c>
      <c r="AC514" s="20" t="s">
        <v>44</v>
      </c>
      <c r="AD514" s="21" t="s">
        <v>3495</v>
      </c>
      <c r="AE514" s="43" t="s">
        <v>164</v>
      </c>
      <c r="AF514" s="43" t="s">
        <v>3496</v>
      </c>
      <c r="AG514" s="42"/>
      <c r="AH514" s="42"/>
      <c r="AI514" s="42"/>
      <c r="AJ514" s="42"/>
      <c r="AK514" s="42"/>
    </row>
    <row r="515" spans="1:37" ht="63.75">
      <c r="A515" s="6">
        <v>529</v>
      </c>
      <c r="B515" s="7">
        <v>4516641</v>
      </c>
      <c r="C515" s="8" t="s">
        <v>3497</v>
      </c>
      <c r="D515" s="9" t="s">
        <v>33</v>
      </c>
      <c r="E515" s="6" t="s">
        <v>83</v>
      </c>
      <c r="F515" s="6" t="s">
        <v>3498</v>
      </c>
      <c r="G515" s="11" t="s">
        <v>1575</v>
      </c>
      <c r="H515" s="6" t="s">
        <v>37</v>
      </c>
      <c r="I515" s="6" t="s">
        <v>38</v>
      </c>
      <c r="J515" s="6" t="s">
        <v>1910</v>
      </c>
      <c r="K515" s="12" t="s">
        <v>2152</v>
      </c>
      <c r="L515" s="23" t="s">
        <v>3499</v>
      </c>
      <c r="M515" s="9" t="s">
        <v>184</v>
      </c>
      <c r="N515" s="13" t="s">
        <v>3500</v>
      </c>
      <c r="O515" s="10" t="s">
        <v>44</v>
      </c>
      <c r="P515" s="10" t="s">
        <v>1191</v>
      </c>
      <c r="Q515" s="14" t="s">
        <v>3501</v>
      </c>
      <c r="R515" s="15">
        <v>64200000</v>
      </c>
      <c r="S515" s="15">
        <v>64200000</v>
      </c>
      <c r="T515" s="16" t="s">
        <v>2045</v>
      </c>
      <c r="U515" s="10" t="s">
        <v>1351</v>
      </c>
      <c r="V515" s="10" t="s">
        <v>1351</v>
      </c>
      <c r="W515" s="17">
        <v>46051</v>
      </c>
      <c r="X515" s="18">
        <v>46051</v>
      </c>
      <c r="Y515" s="17">
        <v>46231</v>
      </c>
      <c r="Z515" s="17">
        <v>46231</v>
      </c>
      <c r="AA515" s="19">
        <v>20004726</v>
      </c>
      <c r="AB515" s="19" t="s">
        <v>47</v>
      </c>
      <c r="AC515" s="20" t="s">
        <v>44</v>
      </c>
      <c r="AD515" s="21" t="s">
        <v>3502</v>
      </c>
      <c r="AE515" s="41"/>
      <c r="AF515" s="41"/>
      <c r="AG515" s="42"/>
      <c r="AH515" s="42"/>
      <c r="AI515" s="42"/>
      <c r="AJ515" s="42"/>
      <c r="AK515" s="42"/>
    </row>
    <row r="516" spans="1:37" ht="51">
      <c r="A516" s="6">
        <v>530</v>
      </c>
      <c r="B516" s="7">
        <v>46450327</v>
      </c>
      <c r="C516" s="8" t="s">
        <v>3503</v>
      </c>
      <c r="D516" s="9" t="s">
        <v>33</v>
      </c>
      <c r="E516" s="6" t="s">
        <v>1244</v>
      </c>
      <c r="F516" s="6" t="s">
        <v>3504</v>
      </c>
      <c r="G516" s="11" t="s">
        <v>36</v>
      </c>
      <c r="H516" s="6" t="s">
        <v>37</v>
      </c>
      <c r="I516" s="6" t="s">
        <v>38</v>
      </c>
      <c r="J516" s="6" t="s">
        <v>63</v>
      </c>
      <c r="K516" s="12" t="s">
        <v>1620</v>
      </c>
      <c r="L516" s="23" t="s">
        <v>3505</v>
      </c>
      <c r="M516" s="9" t="s">
        <v>1273</v>
      </c>
      <c r="N516" s="13" t="s">
        <v>3506</v>
      </c>
      <c r="O516" s="10" t="s">
        <v>44</v>
      </c>
      <c r="P516" s="10" t="s">
        <v>1299</v>
      </c>
      <c r="Q516" s="14" t="s">
        <v>1624</v>
      </c>
      <c r="R516" s="15">
        <v>61680000</v>
      </c>
      <c r="S516" s="15">
        <v>61680000</v>
      </c>
      <c r="T516" s="16" t="s">
        <v>1625</v>
      </c>
      <c r="U516" s="10" t="s">
        <v>1139</v>
      </c>
      <c r="V516" s="10" t="s">
        <v>1139</v>
      </c>
      <c r="W516" s="17">
        <v>46055</v>
      </c>
      <c r="X516" s="18">
        <v>46055</v>
      </c>
      <c r="Y516" s="24">
        <v>46296</v>
      </c>
      <c r="Z516" s="24">
        <v>46296</v>
      </c>
      <c r="AA516" s="19">
        <v>13001726</v>
      </c>
      <c r="AB516" s="19" t="s">
        <v>47</v>
      </c>
      <c r="AC516" s="20" t="s">
        <v>44</v>
      </c>
      <c r="AD516" s="21" t="s">
        <v>3507</v>
      </c>
      <c r="AE516" s="41"/>
      <c r="AF516" s="41"/>
      <c r="AG516" s="42"/>
      <c r="AH516" s="42"/>
      <c r="AI516" s="42"/>
      <c r="AJ516" s="42"/>
      <c r="AK516" s="42"/>
    </row>
    <row r="517" spans="1:37" ht="76.5">
      <c r="A517" s="6">
        <v>531</v>
      </c>
      <c r="B517" s="7">
        <v>1069735223</v>
      </c>
      <c r="C517" s="8" t="s">
        <v>3508</v>
      </c>
      <c r="D517" s="9" t="s">
        <v>33</v>
      </c>
      <c r="E517" s="6" t="s">
        <v>34</v>
      </c>
      <c r="F517" s="6" t="s">
        <v>3509</v>
      </c>
      <c r="G517" s="11" t="s">
        <v>36</v>
      </c>
      <c r="H517" s="6" t="s">
        <v>37</v>
      </c>
      <c r="I517" s="6" t="s">
        <v>38</v>
      </c>
      <c r="J517" s="6" t="s">
        <v>2117</v>
      </c>
      <c r="K517" s="12" t="s">
        <v>1435</v>
      </c>
      <c r="L517" s="23" t="s">
        <v>3427</v>
      </c>
      <c r="M517" s="9" t="s">
        <v>375</v>
      </c>
      <c r="N517" s="13" t="s">
        <v>3510</v>
      </c>
      <c r="O517" s="10" t="s">
        <v>44</v>
      </c>
      <c r="P517" s="10" t="s">
        <v>1137</v>
      </c>
      <c r="Q517" s="14" t="s">
        <v>3511</v>
      </c>
      <c r="R517" s="15">
        <v>56008601</v>
      </c>
      <c r="S517" s="15">
        <v>56008601</v>
      </c>
      <c r="T517" s="16" t="s">
        <v>1438</v>
      </c>
      <c r="U517" s="10" t="s">
        <v>1158</v>
      </c>
      <c r="V517" s="10" t="s">
        <v>1158</v>
      </c>
      <c r="W517" s="17">
        <v>46051</v>
      </c>
      <c r="X517" s="18">
        <v>46051</v>
      </c>
      <c r="Y517" s="24">
        <v>46384</v>
      </c>
      <c r="Z517" s="24">
        <v>46384</v>
      </c>
      <c r="AA517" s="19">
        <v>80004826</v>
      </c>
      <c r="AB517" s="19" t="s">
        <v>247</v>
      </c>
      <c r="AC517" s="30" t="s">
        <v>248</v>
      </c>
      <c r="AD517" s="21" t="s">
        <v>3512</v>
      </c>
      <c r="AE517" s="41"/>
      <c r="AF517" s="41"/>
      <c r="AG517" s="42"/>
      <c r="AH517" s="42"/>
      <c r="AI517" s="42"/>
      <c r="AJ517" s="42"/>
      <c r="AK517" s="42"/>
    </row>
    <row r="518" spans="1:37" ht="51">
      <c r="A518" s="6">
        <v>532</v>
      </c>
      <c r="B518" s="7">
        <v>52159391</v>
      </c>
      <c r="C518" s="8" t="s">
        <v>3513</v>
      </c>
      <c r="D518" s="9" t="s">
        <v>33</v>
      </c>
      <c r="E518" s="6" t="s">
        <v>34</v>
      </c>
      <c r="F518" s="6" t="s">
        <v>3357</v>
      </c>
      <c r="G518" s="11" t="s">
        <v>295</v>
      </c>
      <c r="H518" s="6" t="s">
        <v>85</v>
      </c>
      <c r="I518" s="6" t="s">
        <v>44</v>
      </c>
      <c r="J518" s="6" t="s">
        <v>44</v>
      </c>
      <c r="K518" s="12" t="s">
        <v>3514</v>
      </c>
      <c r="L518" s="23" t="s">
        <v>3488</v>
      </c>
      <c r="M518" s="9" t="s">
        <v>1273</v>
      </c>
      <c r="N518" s="13" t="s">
        <v>3515</v>
      </c>
      <c r="O518" s="10" t="s">
        <v>44</v>
      </c>
      <c r="P518" s="10" t="s">
        <v>3516</v>
      </c>
      <c r="Q518" s="14" t="s">
        <v>3517</v>
      </c>
      <c r="R518" s="15">
        <v>30891047</v>
      </c>
      <c r="S518" s="15">
        <v>30891047</v>
      </c>
      <c r="T518" s="16" t="s">
        <v>1215</v>
      </c>
      <c r="U518" s="10" t="s">
        <v>1158</v>
      </c>
      <c r="V518" s="10" t="s">
        <v>1158</v>
      </c>
      <c r="W518" s="17">
        <v>46052</v>
      </c>
      <c r="X518" s="18">
        <v>46052</v>
      </c>
      <c r="Y518" s="24">
        <v>46385</v>
      </c>
      <c r="Z518" s="24">
        <v>46385</v>
      </c>
      <c r="AA518" s="19">
        <v>13000426</v>
      </c>
      <c r="AB518" s="19" t="s">
        <v>47</v>
      </c>
      <c r="AC518" s="20" t="s">
        <v>44</v>
      </c>
      <c r="AD518" s="21" t="s">
        <v>3518</v>
      </c>
      <c r="AE518" s="41"/>
      <c r="AF518" s="41"/>
      <c r="AG518" s="42"/>
      <c r="AH518" s="42"/>
      <c r="AI518" s="42"/>
      <c r="AJ518" s="42"/>
      <c r="AK518" s="42"/>
    </row>
    <row r="519" spans="1:37" ht="38.25">
      <c r="A519" s="6">
        <v>534</v>
      </c>
      <c r="B519" s="7">
        <v>20652679</v>
      </c>
      <c r="C519" s="8" t="s">
        <v>3519</v>
      </c>
      <c r="D519" s="9" t="s">
        <v>33</v>
      </c>
      <c r="E519" s="6" t="s">
        <v>34</v>
      </c>
      <c r="F519" s="6" t="s">
        <v>3520</v>
      </c>
      <c r="G519" s="11" t="s">
        <v>36</v>
      </c>
      <c r="H519" s="6" t="s">
        <v>37</v>
      </c>
      <c r="I519" s="6" t="s">
        <v>38</v>
      </c>
      <c r="J519" s="6" t="s">
        <v>63</v>
      </c>
      <c r="K519" s="12" t="s">
        <v>1620</v>
      </c>
      <c r="L519" s="23" t="s">
        <v>3505</v>
      </c>
      <c r="M519" s="9" t="s">
        <v>1273</v>
      </c>
      <c r="N519" s="13" t="s">
        <v>3521</v>
      </c>
      <c r="O519" s="10" t="s">
        <v>44</v>
      </c>
      <c r="P519" s="10" t="s">
        <v>1299</v>
      </c>
      <c r="Q519" s="14" t="s">
        <v>3522</v>
      </c>
      <c r="R519" s="15">
        <v>46260000</v>
      </c>
      <c r="S519" s="15">
        <v>46260000</v>
      </c>
      <c r="T519" s="16" t="s">
        <v>1625</v>
      </c>
      <c r="U519" s="10" t="s">
        <v>1351</v>
      </c>
      <c r="V519" s="10" t="s">
        <v>1351</v>
      </c>
      <c r="W519" s="17">
        <v>46052</v>
      </c>
      <c r="X519" s="18">
        <v>46052</v>
      </c>
      <c r="Y519" s="17">
        <v>46232</v>
      </c>
      <c r="Z519" s="17">
        <v>46232</v>
      </c>
      <c r="AA519" s="19">
        <v>13003426</v>
      </c>
      <c r="AB519" s="19" t="s">
        <v>47</v>
      </c>
      <c r="AC519" s="20" t="s">
        <v>44</v>
      </c>
      <c r="AD519" s="21" t="s">
        <v>3523</v>
      </c>
      <c r="AE519" s="41"/>
      <c r="AF519" s="41"/>
      <c r="AG519" s="42"/>
      <c r="AH519" s="42"/>
      <c r="AI519" s="42"/>
      <c r="AJ519" s="42"/>
      <c r="AK519" s="42"/>
    </row>
    <row r="520" spans="1:37" ht="38.25">
      <c r="A520" s="6">
        <v>535</v>
      </c>
      <c r="B520" s="7">
        <v>17343886</v>
      </c>
      <c r="C520" s="8" t="s">
        <v>3524</v>
      </c>
      <c r="D520" s="9" t="s">
        <v>33</v>
      </c>
      <c r="E520" s="6" t="s">
        <v>83</v>
      </c>
      <c r="F520" s="6" t="s">
        <v>1971</v>
      </c>
      <c r="G520" s="11" t="s">
        <v>1462</v>
      </c>
      <c r="H520" s="6" t="s">
        <v>37</v>
      </c>
      <c r="I520" s="6" t="s">
        <v>38</v>
      </c>
      <c r="J520" s="6" t="s">
        <v>3525</v>
      </c>
      <c r="K520" s="12" t="s">
        <v>2191</v>
      </c>
      <c r="L520" s="23" t="s">
        <v>3526</v>
      </c>
      <c r="M520" s="9" t="s">
        <v>354</v>
      </c>
      <c r="N520" s="13" t="s">
        <v>3527</v>
      </c>
      <c r="O520" s="10" t="s">
        <v>44</v>
      </c>
      <c r="P520" s="10" t="s">
        <v>2000</v>
      </c>
      <c r="Q520" s="14" t="s">
        <v>2786</v>
      </c>
      <c r="R520" s="15">
        <v>56466810</v>
      </c>
      <c r="S520" s="15">
        <v>56466810</v>
      </c>
      <c r="T520" s="16">
        <v>9411135</v>
      </c>
      <c r="U520" s="10" t="s">
        <v>1351</v>
      </c>
      <c r="V520" s="10" t="s">
        <v>1351</v>
      </c>
      <c r="W520" s="17">
        <v>46057</v>
      </c>
      <c r="X520" s="18">
        <v>46057</v>
      </c>
      <c r="Y520" s="17">
        <v>46237</v>
      </c>
      <c r="Z520" s="17">
        <v>46237</v>
      </c>
      <c r="AA520" s="19">
        <v>40009826</v>
      </c>
      <c r="AB520" s="19" t="s">
        <v>247</v>
      </c>
      <c r="AC520" s="30" t="s">
        <v>1482</v>
      </c>
      <c r="AD520" s="21" t="s">
        <v>3528</v>
      </c>
      <c r="AE520" s="41"/>
      <c r="AF520" s="41"/>
      <c r="AG520" s="42"/>
      <c r="AH520" s="42"/>
      <c r="AI520" s="42"/>
      <c r="AJ520" s="42"/>
      <c r="AK520" s="42"/>
    </row>
    <row r="521" spans="1:37" ht="63.75">
      <c r="A521" s="6">
        <v>536</v>
      </c>
      <c r="B521" s="7">
        <v>1070959726</v>
      </c>
      <c r="C521" s="8" t="s">
        <v>3529</v>
      </c>
      <c r="D521" s="9" t="s">
        <v>33</v>
      </c>
      <c r="E521" s="6" t="s">
        <v>34</v>
      </c>
      <c r="F521" s="6" t="s">
        <v>1168</v>
      </c>
      <c r="G521" s="11" t="s">
        <v>167</v>
      </c>
      <c r="H521" s="6" t="s">
        <v>37</v>
      </c>
      <c r="I521" s="6" t="s">
        <v>38</v>
      </c>
      <c r="J521" s="12" t="s">
        <v>3403</v>
      </c>
      <c r="K521" s="12" t="s">
        <v>1918</v>
      </c>
      <c r="L521" s="23" t="s">
        <v>3530</v>
      </c>
      <c r="M521" s="9" t="s">
        <v>354</v>
      </c>
      <c r="N521" s="9" t="s">
        <v>3531</v>
      </c>
      <c r="O521" s="10" t="s">
        <v>44</v>
      </c>
      <c r="P521" s="10" t="s">
        <v>1147</v>
      </c>
      <c r="Q521" s="14" t="s">
        <v>3478</v>
      </c>
      <c r="R521" s="15">
        <v>44417742</v>
      </c>
      <c r="S521" s="15">
        <v>44417742</v>
      </c>
      <c r="T521" s="16">
        <v>7402957</v>
      </c>
      <c r="U521" s="10" t="s">
        <v>1351</v>
      </c>
      <c r="V521" s="10" t="s">
        <v>1351</v>
      </c>
      <c r="W521" s="17">
        <v>46055</v>
      </c>
      <c r="X521" s="17">
        <v>46055</v>
      </c>
      <c r="Y521" s="17">
        <v>46235</v>
      </c>
      <c r="Z521" s="17">
        <v>46235</v>
      </c>
      <c r="AA521" s="19">
        <v>40008526</v>
      </c>
      <c r="AB521" s="19" t="s">
        <v>247</v>
      </c>
      <c r="AC521" s="30" t="s">
        <v>1482</v>
      </c>
      <c r="AD521" s="21" t="s">
        <v>3532</v>
      </c>
      <c r="AE521" s="41"/>
      <c r="AF521" s="41"/>
      <c r="AG521" s="42"/>
      <c r="AH521" s="42"/>
      <c r="AI521" s="42"/>
      <c r="AJ521" s="42"/>
      <c r="AK521" s="42"/>
    </row>
    <row r="522" spans="1:37" ht="38.25">
      <c r="A522" s="6">
        <v>537</v>
      </c>
      <c r="B522" s="7">
        <v>63442967</v>
      </c>
      <c r="C522" s="8" t="s">
        <v>3533</v>
      </c>
      <c r="D522" s="9" t="s">
        <v>33</v>
      </c>
      <c r="E522" s="6" t="s">
        <v>1153</v>
      </c>
      <c r="F522" s="6" t="s">
        <v>3534</v>
      </c>
      <c r="G522" s="11" t="s">
        <v>3535</v>
      </c>
      <c r="H522" s="6" t="s">
        <v>37</v>
      </c>
      <c r="I522" s="6" t="s">
        <v>38</v>
      </c>
      <c r="J522" s="6" t="s">
        <v>3402</v>
      </c>
      <c r="K522" s="12" t="s">
        <v>3536</v>
      </c>
      <c r="L522" s="23" t="s">
        <v>3537</v>
      </c>
      <c r="M522" s="9" t="s">
        <v>752</v>
      </c>
      <c r="N522" s="9" t="s">
        <v>3538</v>
      </c>
      <c r="O522" s="10" t="s">
        <v>44</v>
      </c>
      <c r="P522" s="10" t="s">
        <v>1282</v>
      </c>
      <c r="Q522" s="14" t="s">
        <v>3539</v>
      </c>
      <c r="R522" s="15">
        <v>68540131</v>
      </c>
      <c r="S522" s="15">
        <v>68540131</v>
      </c>
      <c r="T522" s="16">
        <v>6230921</v>
      </c>
      <c r="U522" s="10" t="s">
        <v>1158</v>
      </c>
      <c r="V522" s="10" t="s">
        <v>1158</v>
      </c>
      <c r="W522" s="17">
        <v>46052</v>
      </c>
      <c r="X522" s="17">
        <v>46052</v>
      </c>
      <c r="Y522" s="24">
        <v>46385</v>
      </c>
      <c r="Z522" s="24">
        <v>46385</v>
      </c>
      <c r="AA522" s="19">
        <v>54002826</v>
      </c>
      <c r="AB522" s="19" t="s">
        <v>47</v>
      </c>
      <c r="AC522" s="20" t="s">
        <v>44</v>
      </c>
      <c r="AD522" s="21" t="s">
        <v>3540</v>
      </c>
      <c r="AE522" s="41"/>
      <c r="AF522" s="41"/>
      <c r="AG522" s="42"/>
      <c r="AH522" s="42"/>
      <c r="AI522" s="42"/>
      <c r="AJ522" s="42"/>
      <c r="AK522" s="42"/>
    </row>
    <row r="523" spans="1:37" ht="63.75">
      <c r="A523" s="6">
        <v>538</v>
      </c>
      <c r="B523" s="7">
        <v>1007788580</v>
      </c>
      <c r="C523" s="8" t="s">
        <v>3541</v>
      </c>
      <c r="D523" s="9" t="s">
        <v>33</v>
      </c>
      <c r="E523" s="6" t="s">
        <v>34</v>
      </c>
      <c r="F523" s="6" t="s">
        <v>122</v>
      </c>
      <c r="G523" s="11" t="s">
        <v>3542</v>
      </c>
      <c r="H523" s="6" t="s">
        <v>85</v>
      </c>
      <c r="I523" s="6" t="s">
        <v>44</v>
      </c>
      <c r="J523" s="6" t="s">
        <v>44</v>
      </c>
      <c r="K523" s="12" t="s">
        <v>2299</v>
      </c>
      <c r="L523" s="23" t="s">
        <v>3543</v>
      </c>
      <c r="M523" s="9" t="s">
        <v>243</v>
      </c>
      <c r="N523" s="9" t="s">
        <v>3544</v>
      </c>
      <c r="O523" s="10" t="s">
        <v>44</v>
      </c>
      <c r="P523" s="10" t="s">
        <v>3545</v>
      </c>
      <c r="Q523" s="14" t="s">
        <v>3546</v>
      </c>
      <c r="R523" s="15">
        <v>38700000</v>
      </c>
      <c r="S523" s="15">
        <v>38700000</v>
      </c>
      <c r="T523" s="16">
        <v>4324421</v>
      </c>
      <c r="U523" s="10" t="s">
        <v>1201</v>
      </c>
      <c r="V523" s="10" t="s">
        <v>1201</v>
      </c>
      <c r="W523" s="17">
        <v>46051</v>
      </c>
      <c r="X523" s="17">
        <v>46051</v>
      </c>
      <c r="Y523" s="24">
        <v>46323</v>
      </c>
      <c r="Z523" s="24">
        <v>46323</v>
      </c>
      <c r="AA523" s="19">
        <v>12001226</v>
      </c>
      <c r="AB523" s="19" t="s">
        <v>247</v>
      </c>
      <c r="AC523" s="30" t="s">
        <v>292</v>
      </c>
      <c r="AD523" s="21" t="s">
        <v>3547</v>
      </c>
      <c r="AE523" s="41"/>
      <c r="AF523" s="41"/>
      <c r="AG523" s="42"/>
      <c r="AH523" s="42"/>
      <c r="AI523" s="42"/>
      <c r="AJ523" s="42"/>
      <c r="AK523" s="42"/>
    </row>
    <row r="524" spans="1:37" ht="38.25">
      <c r="A524" s="6">
        <v>539</v>
      </c>
      <c r="B524" s="7">
        <v>80732534</v>
      </c>
      <c r="C524" s="8" t="s">
        <v>3548</v>
      </c>
      <c r="D524" s="9" t="s">
        <v>33</v>
      </c>
      <c r="E524" s="6" t="s">
        <v>34</v>
      </c>
      <c r="F524" s="6" t="s">
        <v>3549</v>
      </c>
      <c r="G524" s="11" t="s">
        <v>102</v>
      </c>
      <c r="H524" s="6" t="s">
        <v>37</v>
      </c>
      <c r="I524" s="6" t="s">
        <v>38</v>
      </c>
      <c r="J524" s="6" t="s">
        <v>63</v>
      </c>
      <c r="K524" s="12" t="s">
        <v>1952</v>
      </c>
      <c r="L524" s="23" t="s">
        <v>3550</v>
      </c>
      <c r="M524" s="9" t="s">
        <v>1273</v>
      </c>
      <c r="N524" s="9" t="s">
        <v>3551</v>
      </c>
      <c r="O524" s="10" t="s">
        <v>44</v>
      </c>
      <c r="P524" s="10" t="s">
        <v>1299</v>
      </c>
      <c r="Q524" s="14" t="s">
        <v>3522</v>
      </c>
      <c r="R524" s="15">
        <v>46260000</v>
      </c>
      <c r="S524" s="15">
        <v>46260000</v>
      </c>
      <c r="T524" s="16">
        <v>8069224</v>
      </c>
      <c r="U524" s="10" t="s">
        <v>1351</v>
      </c>
      <c r="V524" s="10" t="s">
        <v>1351</v>
      </c>
      <c r="W524" s="17">
        <v>46055</v>
      </c>
      <c r="X524" s="17">
        <v>46055</v>
      </c>
      <c r="Y524" s="17">
        <v>46235</v>
      </c>
      <c r="Z524" s="17">
        <v>46235</v>
      </c>
      <c r="AA524" s="19">
        <v>13003526</v>
      </c>
      <c r="AB524" s="19" t="s">
        <v>47</v>
      </c>
      <c r="AC524" s="20" t="s">
        <v>44</v>
      </c>
      <c r="AD524" s="21" t="s">
        <v>3552</v>
      </c>
      <c r="AE524" s="41"/>
      <c r="AF524" s="41"/>
      <c r="AG524" s="42"/>
      <c r="AH524" s="42"/>
      <c r="AI524" s="42"/>
      <c r="AJ524" s="42"/>
      <c r="AK524" s="42"/>
    </row>
    <row r="525" spans="1:37" ht="51">
      <c r="A525" s="6">
        <v>540</v>
      </c>
      <c r="B525" s="7">
        <v>1076325808</v>
      </c>
      <c r="C525" s="8" t="s">
        <v>3553</v>
      </c>
      <c r="D525" s="9" t="s">
        <v>33</v>
      </c>
      <c r="E525" s="6" t="s">
        <v>1486</v>
      </c>
      <c r="F525" s="6" t="s">
        <v>3554</v>
      </c>
      <c r="G525" s="11" t="s">
        <v>260</v>
      </c>
      <c r="H525" s="6" t="s">
        <v>37</v>
      </c>
      <c r="I525" s="6" t="s">
        <v>38</v>
      </c>
      <c r="J525" s="6" t="s">
        <v>3555</v>
      </c>
      <c r="K525" s="12" t="s">
        <v>2299</v>
      </c>
      <c r="L525" s="23" t="s">
        <v>3556</v>
      </c>
      <c r="M525" s="9" t="s">
        <v>354</v>
      </c>
      <c r="N525" s="9" t="s">
        <v>3557</v>
      </c>
      <c r="O525" s="10" t="s">
        <v>44</v>
      </c>
      <c r="P525" s="10" t="s">
        <v>2302</v>
      </c>
      <c r="Q525" s="14" t="s">
        <v>3558</v>
      </c>
      <c r="R525" s="15">
        <v>28582205</v>
      </c>
      <c r="S525" s="15">
        <v>28582205</v>
      </c>
      <c r="T525" s="16">
        <v>5716441</v>
      </c>
      <c r="U525" s="10" t="s">
        <v>1175</v>
      </c>
      <c r="V525" s="10" t="s">
        <v>1175</v>
      </c>
      <c r="W525" s="17">
        <v>46055</v>
      </c>
      <c r="X525" s="17">
        <v>46055</v>
      </c>
      <c r="Y525" s="17">
        <v>46205</v>
      </c>
      <c r="Z525" s="17">
        <v>46205</v>
      </c>
      <c r="AA525" s="19">
        <v>40009326</v>
      </c>
      <c r="AB525" s="19" t="s">
        <v>247</v>
      </c>
      <c r="AC525" s="30" t="s">
        <v>1482</v>
      </c>
      <c r="AD525" s="21" t="s">
        <v>3559</v>
      </c>
      <c r="AE525" s="41"/>
      <c r="AF525" s="41"/>
      <c r="AG525" s="42"/>
      <c r="AH525" s="42"/>
      <c r="AI525" s="42"/>
      <c r="AJ525" s="42"/>
      <c r="AK525" s="42"/>
    </row>
    <row r="526" spans="1:37" ht="38.25">
      <c r="A526" s="6">
        <v>542</v>
      </c>
      <c r="B526" s="7">
        <v>79969007</v>
      </c>
      <c r="C526" s="8" t="s">
        <v>3560</v>
      </c>
      <c r="D526" s="9" t="s">
        <v>33</v>
      </c>
      <c r="E526" s="6" t="s">
        <v>34</v>
      </c>
      <c r="F526" s="6" t="s">
        <v>3549</v>
      </c>
      <c r="G526" s="11" t="s">
        <v>3561</v>
      </c>
      <c r="H526" s="6" t="s">
        <v>37</v>
      </c>
      <c r="I526" s="6" t="s">
        <v>38</v>
      </c>
      <c r="J526" s="12" t="s">
        <v>3562</v>
      </c>
      <c r="K526" s="12" t="s">
        <v>3464</v>
      </c>
      <c r="L526" s="23" t="s">
        <v>3563</v>
      </c>
      <c r="M526" s="9" t="s">
        <v>354</v>
      </c>
      <c r="N526" s="9" t="s">
        <v>3564</v>
      </c>
      <c r="O526" s="10" t="s">
        <v>44</v>
      </c>
      <c r="P526" s="10" t="s">
        <v>1282</v>
      </c>
      <c r="Q526" s="14" t="s">
        <v>3565</v>
      </c>
      <c r="R526" s="15">
        <v>37385526</v>
      </c>
      <c r="S526" s="15">
        <v>37385526</v>
      </c>
      <c r="T526" s="16">
        <v>6230921</v>
      </c>
      <c r="U526" s="10" t="s">
        <v>1351</v>
      </c>
      <c r="V526" s="10" t="s">
        <v>1351</v>
      </c>
      <c r="W526" s="17">
        <v>46059</v>
      </c>
      <c r="X526" s="17">
        <v>46059</v>
      </c>
      <c r="Y526" s="17">
        <v>46239</v>
      </c>
      <c r="Z526" s="17">
        <v>46239</v>
      </c>
      <c r="AA526" s="19">
        <v>40008926</v>
      </c>
      <c r="AB526" s="19" t="s">
        <v>247</v>
      </c>
      <c r="AC526" s="30" t="s">
        <v>1482</v>
      </c>
      <c r="AD526" s="21" t="s">
        <v>3566</v>
      </c>
      <c r="AE526" s="41"/>
      <c r="AF526" s="41"/>
      <c r="AG526" s="42"/>
      <c r="AH526" s="42"/>
      <c r="AI526" s="42"/>
      <c r="AJ526" s="42"/>
      <c r="AK526" s="42"/>
    </row>
    <row r="527" spans="1:37" ht="38.25">
      <c r="A527" s="6">
        <v>544</v>
      </c>
      <c r="B527" s="7">
        <v>1193559700</v>
      </c>
      <c r="C527" s="8" t="s">
        <v>3567</v>
      </c>
      <c r="D527" s="9" t="s">
        <v>33</v>
      </c>
      <c r="E527" s="6" t="s">
        <v>67</v>
      </c>
      <c r="F527" s="6" t="s">
        <v>1711</v>
      </c>
      <c r="G527" s="11" t="s">
        <v>36</v>
      </c>
      <c r="H527" s="6" t="s">
        <v>37</v>
      </c>
      <c r="I527" s="6" t="s">
        <v>38</v>
      </c>
      <c r="J527" s="6" t="s">
        <v>2004</v>
      </c>
      <c r="K527" s="12" t="s">
        <v>1398</v>
      </c>
      <c r="L527" s="23" t="s">
        <v>3568</v>
      </c>
      <c r="M527" s="9" t="s">
        <v>184</v>
      </c>
      <c r="N527" s="9" t="s">
        <v>3569</v>
      </c>
      <c r="O527" s="10" t="s">
        <v>44</v>
      </c>
      <c r="P527" s="10" t="s">
        <v>1282</v>
      </c>
      <c r="Q527" s="14" t="s">
        <v>3570</v>
      </c>
      <c r="R527" s="15">
        <v>37200000</v>
      </c>
      <c r="S527" s="15">
        <v>37200000</v>
      </c>
      <c r="T527" s="16">
        <v>6230921</v>
      </c>
      <c r="U527" s="10" t="s">
        <v>1351</v>
      </c>
      <c r="V527" s="10" t="s">
        <v>1351</v>
      </c>
      <c r="W527" s="17">
        <v>46055</v>
      </c>
      <c r="X527" s="17">
        <v>46055</v>
      </c>
      <c r="Y527" s="17">
        <v>46235</v>
      </c>
      <c r="Z527" s="17">
        <v>46235</v>
      </c>
      <c r="AA527" s="19">
        <v>20002226</v>
      </c>
      <c r="AB527" s="19" t="s">
        <v>47</v>
      </c>
      <c r="AC527" s="20" t="s">
        <v>44</v>
      </c>
      <c r="AD527" s="21" t="s">
        <v>3571</v>
      </c>
      <c r="AE527" s="41"/>
      <c r="AF527" s="41"/>
      <c r="AG527" s="42"/>
      <c r="AH527" s="42"/>
      <c r="AI527" s="42"/>
      <c r="AJ527" s="42"/>
      <c r="AK527" s="42"/>
    </row>
    <row r="528" spans="1:37" ht="89.25">
      <c r="A528" s="6">
        <v>546</v>
      </c>
      <c r="B528" s="7">
        <v>79735693</v>
      </c>
      <c r="C528" s="8" t="s">
        <v>3572</v>
      </c>
      <c r="D528" s="9" t="s">
        <v>33</v>
      </c>
      <c r="E528" s="6" t="s">
        <v>34</v>
      </c>
      <c r="F528" s="6" t="s">
        <v>3549</v>
      </c>
      <c r="G528" s="11" t="s">
        <v>647</v>
      </c>
      <c r="H528" s="6" t="s">
        <v>37</v>
      </c>
      <c r="I528" s="6" t="s">
        <v>38</v>
      </c>
      <c r="J528" s="6" t="s">
        <v>1910</v>
      </c>
      <c r="K528" s="12" t="s">
        <v>2074</v>
      </c>
      <c r="L528" s="23" t="s">
        <v>3573</v>
      </c>
      <c r="M528" s="9" t="s">
        <v>184</v>
      </c>
      <c r="N528" s="9" t="s">
        <v>3574</v>
      </c>
      <c r="O528" s="10" t="s">
        <v>44</v>
      </c>
      <c r="P528" s="10" t="s">
        <v>2077</v>
      </c>
      <c r="Q528" s="14" t="s">
        <v>3575</v>
      </c>
      <c r="R528" s="15">
        <v>115000000</v>
      </c>
      <c r="S528" s="15">
        <v>115000000</v>
      </c>
      <c r="T528" s="16">
        <v>11529044</v>
      </c>
      <c r="U528" s="10" t="s">
        <v>1230</v>
      </c>
      <c r="V528" s="10" t="s">
        <v>1230</v>
      </c>
      <c r="W528" s="18">
        <v>42402</v>
      </c>
      <c r="X528" s="18">
        <v>42402</v>
      </c>
      <c r="Y528" s="18">
        <v>46357</v>
      </c>
      <c r="Z528" s="18">
        <v>46357</v>
      </c>
      <c r="AA528" s="19">
        <v>20007626</v>
      </c>
      <c r="AB528" s="19" t="s">
        <v>247</v>
      </c>
      <c r="AC528" s="30" t="s">
        <v>248</v>
      </c>
      <c r="AD528" s="21" t="s">
        <v>3576</v>
      </c>
      <c r="AE528" s="41"/>
      <c r="AF528" s="41"/>
      <c r="AG528" s="42"/>
      <c r="AH528" s="42"/>
      <c r="AI528" s="42"/>
      <c r="AJ528" s="42"/>
      <c r="AK528" s="42"/>
    </row>
    <row r="529" spans="1:37" ht="51">
      <c r="A529" s="6">
        <v>548</v>
      </c>
      <c r="B529" s="7">
        <v>1085288744</v>
      </c>
      <c r="C529" s="8" t="s">
        <v>3577</v>
      </c>
      <c r="D529" s="9" t="s">
        <v>33</v>
      </c>
      <c r="E529" s="6" t="s">
        <v>34</v>
      </c>
      <c r="F529" s="6" t="s">
        <v>3549</v>
      </c>
      <c r="G529" s="11" t="s">
        <v>3578</v>
      </c>
      <c r="H529" s="6" t="s">
        <v>37</v>
      </c>
      <c r="I529" s="6" t="s">
        <v>38</v>
      </c>
      <c r="J529" s="6" t="s">
        <v>3579</v>
      </c>
      <c r="K529" s="12" t="s">
        <v>1918</v>
      </c>
      <c r="L529" s="23" t="s">
        <v>3580</v>
      </c>
      <c r="M529" s="9" t="s">
        <v>375</v>
      </c>
      <c r="N529" s="9" t="s">
        <v>3581</v>
      </c>
      <c r="O529" s="10" t="s">
        <v>44</v>
      </c>
      <c r="P529" s="10" t="s">
        <v>1147</v>
      </c>
      <c r="Q529" s="14" t="s">
        <v>3582</v>
      </c>
      <c r="R529" s="15">
        <v>76757967</v>
      </c>
      <c r="S529" s="15">
        <v>76757967</v>
      </c>
      <c r="T529" s="16">
        <v>7402957</v>
      </c>
      <c r="U529" s="10" t="s">
        <v>1158</v>
      </c>
      <c r="V529" s="10" t="s">
        <v>1158</v>
      </c>
      <c r="W529" s="18">
        <v>46057</v>
      </c>
      <c r="X529" s="18">
        <v>46057</v>
      </c>
      <c r="Y529" s="27">
        <v>46387</v>
      </c>
      <c r="Z529" s="27">
        <v>46387</v>
      </c>
      <c r="AA529" s="19">
        <v>80017526</v>
      </c>
      <c r="AB529" s="19" t="s">
        <v>47</v>
      </c>
      <c r="AC529" s="20" t="s">
        <v>44</v>
      </c>
      <c r="AD529" s="21" t="s">
        <v>3583</v>
      </c>
      <c r="AE529" s="41"/>
      <c r="AF529" s="41"/>
      <c r="AG529" s="42"/>
      <c r="AH529" s="42"/>
      <c r="AI529" s="42"/>
      <c r="AJ529" s="42"/>
      <c r="AK529" s="42"/>
    </row>
    <row r="530" spans="1:37" ht="51">
      <c r="A530" s="6">
        <v>549</v>
      </c>
      <c r="B530" s="7">
        <v>1024549587</v>
      </c>
      <c r="C530" s="8" t="s">
        <v>3584</v>
      </c>
      <c r="D530" s="9" t="s">
        <v>33</v>
      </c>
      <c r="E530" s="6" t="s">
        <v>1737</v>
      </c>
      <c r="F530" s="6" t="s">
        <v>3585</v>
      </c>
      <c r="G530" s="11" t="s">
        <v>3586</v>
      </c>
      <c r="H530" s="6" t="s">
        <v>37</v>
      </c>
      <c r="I530" s="6" t="s">
        <v>38</v>
      </c>
      <c r="J530" s="12" t="s">
        <v>3587</v>
      </c>
      <c r="K530" s="12" t="s">
        <v>2138</v>
      </c>
      <c r="L530" s="23" t="s">
        <v>3588</v>
      </c>
      <c r="M530" s="9" t="s">
        <v>184</v>
      </c>
      <c r="N530" s="9" t="s">
        <v>3589</v>
      </c>
      <c r="O530" s="10" t="s">
        <v>44</v>
      </c>
      <c r="P530" s="10" t="s">
        <v>1147</v>
      </c>
      <c r="Q530" s="14" t="s">
        <v>3590</v>
      </c>
      <c r="R530" s="15">
        <v>42000000</v>
      </c>
      <c r="S530" s="15">
        <v>42000000</v>
      </c>
      <c r="T530" s="16">
        <v>7402957</v>
      </c>
      <c r="U530" s="10" t="s">
        <v>1351</v>
      </c>
      <c r="V530" s="10" t="s">
        <v>1351</v>
      </c>
      <c r="W530" s="18">
        <v>46055</v>
      </c>
      <c r="X530" s="18">
        <v>46055</v>
      </c>
      <c r="Y530" s="18">
        <v>46235</v>
      </c>
      <c r="Z530" s="18">
        <v>46235</v>
      </c>
      <c r="AA530" s="19">
        <v>20005526</v>
      </c>
      <c r="AB530" s="19" t="s">
        <v>47</v>
      </c>
      <c r="AC530" s="20" t="s">
        <v>44</v>
      </c>
      <c r="AD530" s="21" t="s">
        <v>3591</v>
      </c>
      <c r="AE530" s="41"/>
      <c r="AF530" s="41"/>
      <c r="AG530" s="42"/>
      <c r="AH530" s="42"/>
      <c r="AI530" s="42"/>
      <c r="AJ530" s="42"/>
      <c r="AK530" s="42"/>
    </row>
    <row r="531" spans="1:37" ht="63.75">
      <c r="A531" s="6">
        <v>550</v>
      </c>
      <c r="B531" s="7">
        <v>1073722118</v>
      </c>
      <c r="C531" s="8" t="s">
        <v>3592</v>
      </c>
      <c r="D531" s="9" t="s">
        <v>33</v>
      </c>
      <c r="E531" s="6" t="s">
        <v>34</v>
      </c>
      <c r="F531" s="6" t="s">
        <v>35</v>
      </c>
      <c r="G531" s="6" t="s">
        <v>260</v>
      </c>
      <c r="H531" s="6" t="s">
        <v>85</v>
      </c>
      <c r="I531" s="6" t="s">
        <v>44</v>
      </c>
      <c r="J531" s="6" t="s">
        <v>44</v>
      </c>
      <c r="K531" s="12" t="s">
        <v>3464</v>
      </c>
      <c r="L531" s="23" t="s">
        <v>3593</v>
      </c>
      <c r="M531" s="9" t="s">
        <v>184</v>
      </c>
      <c r="N531" s="9" t="s">
        <v>3594</v>
      </c>
      <c r="O531" s="10" t="s">
        <v>44</v>
      </c>
      <c r="P531" s="10" t="s">
        <v>1199</v>
      </c>
      <c r="Q531" s="14" t="s">
        <v>3595</v>
      </c>
      <c r="R531" s="15">
        <v>27000000</v>
      </c>
      <c r="S531" s="15">
        <v>27000000</v>
      </c>
      <c r="T531" s="16">
        <v>4540642</v>
      </c>
      <c r="U531" s="10" t="s">
        <v>1351</v>
      </c>
      <c r="V531" s="10" t="s">
        <v>1351</v>
      </c>
      <c r="W531" s="17">
        <v>46051</v>
      </c>
      <c r="X531" s="17">
        <v>46051</v>
      </c>
      <c r="Y531" s="17">
        <v>46231</v>
      </c>
      <c r="Z531" s="17">
        <v>46231</v>
      </c>
      <c r="AA531" s="19">
        <v>20005826</v>
      </c>
      <c r="AB531" s="19" t="s">
        <v>47</v>
      </c>
      <c r="AC531" s="20" t="s">
        <v>44</v>
      </c>
      <c r="AD531" s="21" t="s">
        <v>3596</v>
      </c>
      <c r="AE531" s="41"/>
      <c r="AF531" s="41"/>
      <c r="AG531" s="42"/>
      <c r="AH531" s="42"/>
      <c r="AI531" s="42"/>
      <c r="AJ531" s="42"/>
      <c r="AK531" s="42"/>
    </row>
    <row r="532" spans="1:37" ht="51">
      <c r="A532" s="6">
        <v>551</v>
      </c>
      <c r="B532" s="7">
        <v>1075291187</v>
      </c>
      <c r="C532" s="8" t="s">
        <v>3597</v>
      </c>
      <c r="D532" s="9" t="s">
        <v>33</v>
      </c>
      <c r="E532" s="6" t="s">
        <v>3598</v>
      </c>
      <c r="F532" s="6" t="s">
        <v>3599</v>
      </c>
      <c r="G532" s="12" t="s">
        <v>3600</v>
      </c>
      <c r="H532" s="6" t="s">
        <v>85</v>
      </c>
      <c r="I532" s="6" t="s">
        <v>44</v>
      </c>
      <c r="J532" s="6" t="s">
        <v>44</v>
      </c>
      <c r="K532" s="12" t="s">
        <v>1346</v>
      </c>
      <c r="L532" s="23" t="s">
        <v>3601</v>
      </c>
      <c r="M532" s="9" t="s">
        <v>375</v>
      </c>
      <c r="N532" s="9" t="s">
        <v>3602</v>
      </c>
      <c r="O532" s="10" t="s">
        <v>44</v>
      </c>
      <c r="P532" s="10" t="s">
        <v>1349</v>
      </c>
      <c r="Q532" s="14" t="s">
        <v>3603</v>
      </c>
      <c r="R532" s="15">
        <v>32648605</v>
      </c>
      <c r="S532" s="15">
        <v>32648605</v>
      </c>
      <c r="T532" s="16">
        <v>3057097</v>
      </c>
      <c r="U532" s="10" t="s">
        <v>1158</v>
      </c>
      <c r="V532" s="10" t="s">
        <v>1158</v>
      </c>
      <c r="W532" s="18">
        <v>46057</v>
      </c>
      <c r="X532" s="18">
        <v>46057</v>
      </c>
      <c r="Y532" s="27">
        <v>46387</v>
      </c>
      <c r="Z532" s="27">
        <v>46387</v>
      </c>
      <c r="AA532" s="19">
        <v>80017026</v>
      </c>
      <c r="AB532" s="19" t="s">
        <v>47</v>
      </c>
      <c r="AC532" s="20" t="s">
        <v>44</v>
      </c>
      <c r="AD532" s="21" t="s">
        <v>3604</v>
      </c>
      <c r="AE532" s="41"/>
      <c r="AF532" s="41"/>
      <c r="AG532" s="42"/>
      <c r="AH532" s="42"/>
      <c r="AI532" s="42"/>
      <c r="AJ532" s="42"/>
      <c r="AK532" s="42"/>
    </row>
    <row r="533" spans="1:37" ht="51">
      <c r="A533" s="6">
        <v>552</v>
      </c>
      <c r="B533" s="7">
        <v>1110571024</v>
      </c>
      <c r="C533" s="8" t="s">
        <v>3605</v>
      </c>
      <c r="D533" s="9" t="s">
        <v>33</v>
      </c>
      <c r="E533" s="6" t="s">
        <v>34</v>
      </c>
      <c r="F533" s="6" t="s">
        <v>3549</v>
      </c>
      <c r="G533" s="11" t="s">
        <v>36</v>
      </c>
      <c r="H533" s="6" t="s">
        <v>37</v>
      </c>
      <c r="I533" s="6" t="s">
        <v>38</v>
      </c>
      <c r="J533" s="12" t="s">
        <v>3606</v>
      </c>
      <c r="K533" s="12" t="s">
        <v>3607</v>
      </c>
      <c r="L533" s="23" t="s">
        <v>3608</v>
      </c>
      <c r="M533" s="9" t="s">
        <v>354</v>
      </c>
      <c r="N533" s="9" t="s">
        <v>3609</v>
      </c>
      <c r="O533" s="10" t="s">
        <v>44</v>
      </c>
      <c r="P533" s="10" t="s">
        <v>3335</v>
      </c>
      <c r="Q533" s="14" t="s">
        <v>3610</v>
      </c>
      <c r="R533" s="15">
        <v>74701000</v>
      </c>
      <c r="S533" s="15">
        <v>74701000</v>
      </c>
      <c r="T533" s="16">
        <v>6791705</v>
      </c>
      <c r="U533" s="10" t="s">
        <v>1158</v>
      </c>
      <c r="V533" s="10" t="s">
        <v>1158</v>
      </c>
      <c r="W533" s="17">
        <v>46055</v>
      </c>
      <c r="X533" s="17">
        <v>46055</v>
      </c>
      <c r="Y533" s="24">
        <v>46386</v>
      </c>
      <c r="Z533" s="24">
        <v>46386</v>
      </c>
      <c r="AA533" s="19">
        <v>40006526</v>
      </c>
      <c r="AB533" s="19" t="s">
        <v>247</v>
      </c>
      <c r="AC533" s="30" t="s">
        <v>832</v>
      </c>
      <c r="AD533" s="21" t="s">
        <v>3611</v>
      </c>
      <c r="AE533" s="41"/>
      <c r="AF533" s="41"/>
      <c r="AG533" s="42"/>
      <c r="AH533" s="42"/>
      <c r="AI533" s="42"/>
      <c r="AJ533" s="42"/>
      <c r="AK533" s="42"/>
    </row>
    <row r="534" spans="1:37" ht="102">
      <c r="A534" s="6">
        <v>553</v>
      </c>
      <c r="B534" s="7">
        <v>1100395490</v>
      </c>
      <c r="C534" s="8" t="s">
        <v>3612</v>
      </c>
      <c r="D534" s="9" t="s">
        <v>33</v>
      </c>
      <c r="E534" s="6" t="s">
        <v>1476</v>
      </c>
      <c r="F534" s="6" t="s">
        <v>1477</v>
      </c>
      <c r="G534" s="11" t="s">
        <v>102</v>
      </c>
      <c r="H534" s="6" t="s">
        <v>85</v>
      </c>
      <c r="I534" s="6" t="s">
        <v>44</v>
      </c>
      <c r="J534" s="6" t="s">
        <v>44</v>
      </c>
      <c r="K534" s="12" t="s">
        <v>1435</v>
      </c>
      <c r="L534" s="23" t="s">
        <v>3613</v>
      </c>
      <c r="M534" s="9" t="s">
        <v>375</v>
      </c>
      <c r="N534" s="9" t="s">
        <v>3614</v>
      </c>
      <c r="O534" s="10" t="s">
        <v>44</v>
      </c>
      <c r="P534" s="10" t="s">
        <v>1222</v>
      </c>
      <c r="Q534" s="14" t="s">
        <v>3615</v>
      </c>
      <c r="R534" s="15">
        <v>43983929</v>
      </c>
      <c r="S534" s="15">
        <v>43983929</v>
      </c>
      <c r="T534" s="16">
        <v>4118495</v>
      </c>
      <c r="U534" s="10" t="s">
        <v>1158</v>
      </c>
      <c r="V534" s="10" t="s">
        <v>1158</v>
      </c>
      <c r="W534" s="18">
        <v>46057</v>
      </c>
      <c r="X534" s="18">
        <v>46057</v>
      </c>
      <c r="Y534" s="27">
        <v>46387</v>
      </c>
      <c r="Z534" s="27">
        <v>46387</v>
      </c>
      <c r="AA534" s="19">
        <v>80012226</v>
      </c>
      <c r="AB534" s="19" t="s">
        <v>47</v>
      </c>
      <c r="AC534" s="20" t="s">
        <v>44</v>
      </c>
      <c r="AD534" s="21" t="s">
        <v>3616</v>
      </c>
      <c r="AE534" s="41"/>
      <c r="AF534" s="41"/>
      <c r="AG534" s="42"/>
      <c r="AH534" s="42"/>
      <c r="AI534" s="42"/>
      <c r="AJ534" s="42"/>
      <c r="AK534" s="42"/>
    </row>
    <row r="535" spans="1:37" ht="38.25">
      <c r="A535" s="6">
        <v>554</v>
      </c>
      <c r="B535" s="7">
        <v>1196963543</v>
      </c>
      <c r="C535" s="8" t="s">
        <v>3617</v>
      </c>
      <c r="D535" s="9" t="s">
        <v>33</v>
      </c>
      <c r="E535" s="6" t="s">
        <v>1984</v>
      </c>
      <c r="F535" s="6" t="s">
        <v>3618</v>
      </c>
      <c r="G535" s="11" t="s">
        <v>3619</v>
      </c>
      <c r="H535" s="6" t="s">
        <v>37</v>
      </c>
      <c r="I535" s="6" t="s">
        <v>38</v>
      </c>
      <c r="J535" s="6" t="s">
        <v>3620</v>
      </c>
      <c r="K535" s="12" t="s">
        <v>1398</v>
      </c>
      <c r="L535" s="23" t="s">
        <v>3621</v>
      </c>
      <c r="M535" s="9" t="s">
        <v>752</v>
      </c>
      <c r="N535" s="9" t="s">
        <v>3622</v>
      </c>
      <c r="O535" s="10" t="s">
        <v>44</v>
      </c>
      <c r="P535" s="10" t="s">
        <v>1282</v>
      </c>
      <c r="Q535" s="14" t="s">
        <v>3623</v>
      </c>
      <c r="R535" s="15">
        <v>68540131</v>
      </c>
      <c r="S535" s="15">
        <v>68540131</v>
      </c>
      <c r="T535" s="16">
        <v>6230921</v>
      </c>
      <c r="U535" s="10" t="s">
        <v>1158</v>
      </c>
      <c r="V535" s="10" t="s">
        <v>1158</v>
      </c>
      <c r="W535" s="17">
        <v>46055</v>
      </c>
      <c r="X535" s="17">
        <v>46055</v>
      </c>
      <c r="Y535" s="24">
        <v>46387</v>
      </c>
      <c r="Z535" s="24">
        <v>46387</v>
      </c>
      <c r="AA535" s="19">
        <v>54002926</v>
      </c>
      <c r="AB535" s="19" t="s">
        <v>47</v>
      </c>
      <c r="AC535" s="20" t="s">
        <v>44</v>
      </c>
      <c r="AD535" s="21" t="s">
        <v>3624</v>
      </c>
      <c r="AE535" s="41"/>
      <c r="AF535" s="41"/>
      <c r="AG535" s="42"/>
      <c r="AH535" s="42"/>
      <c r="AI535" s="42"/>
      <c r="AJ535" s="42"/>
      <c r="AK535" s="42"/>
    </row>
    <row r="536" spans="1:37" ht="38.25">
      <c r="A536" s="6">
        <v>555</v>
      </c>
      <c r="B536" s="7">
        <v>53094479</v>
      </c>
      <c r="C536" s="8" t="s">
        <v>3625</v>
      </c>
      <c r="D536" s="9" t="s">
        <v>33</v>
      </c>
      <c r="E536" s="6" t="s">
        <v>34</v>
      </c>
      <c r="F536" s="6" t="s">
        <v>3549</v>
      </c>
      <c r="G536" s="11" t="s">
        <v>36</v>
      </c>
      <c r="H536" s="6" t="s">
        <v>85</v>
      </c>
      <c r="I536" s="6" t="s">
        <v>44</v>
      </c>
      <c r="J536" s="6" t="s">
        <v>44</v>
      </c>
      <c r="K536" s="12" t="s">
        <v>2299</v>
      </c>
      <c r="L536" s="23" t="s">
        <v>3626</v>
      </c>
      <c r="M536" s="9" t="s">
        <v>55</v>
      </c>
      <c r="N536" s="9" t="s">
        <v>3627</v>
      </c>
      <c r="O536" s="10" t="s">
        <v>44</v>
      </c>
      <c r="P536" s="10" t="s">
        <v>3545</v>
      </c>
      <c r="Q536" s="14" t="s">
        <v>3628</v>
      </c>
      <c r="R536" s="15">
        <v>47300000</v>
      </c>
      <c r="S536" s="15">
        <v>47300000</v>
      </c>
      <c r="T536" s="16">
        <v>4324421</v>
      </c>
      <c r="U536" s="10" t="s">
        <v>1158</v>
      </c>
      <c r="V536" s="10" t="s">
        <v>1158</v>
      </c>
      <c r="W536" s="17">
        <v>46055</v>
      </c>
      <c r="X536" s="17">
        <v>46055</v>
      </c>
      <c r="Y536" s="24">
        <v>46387</v>
      </c>
      <c r="Z536" s="24">
        <v>46387</v>
      </c>
      <c r="AA536" s="19">
        <v>53001426</v>
      </c>
      <c r="AB536" s="19" t="s">
        <v>47</v>
      </c>
      <c r="AC536" s="20" t="s">
        <v>44</v>
      </c>
      <c r="AD536" s="21" t="s">
        <v>3629</v>
      </c>
      <c r="AE536" s="41"/>
      <c r="AF536" s="41"/>
      <c r="AG536" s="42"/>
      <c r="AH536" s="42"/>
      <c r="AI536" s="42"/>
      <c r="AJ536" s="42"/>
      <c r="AK536" s="42"/>
    </row>
    <row r="537" spans="1:37" ht="38.25">
      <c r="A537" s="6">
        <v>556</v>
      </c>
      <c r="B537" s="7">
        <v>1012392649</v>
      </c>
      <c r="C537" s="8" t="s">
        <v>3630</v>
      </c>
      <c r="D537" s="9" t="s">
        <v>33</v>
      </c>
      <c r="E537" s="6" t="s">
        <v>1244</v>
      </c>
      <c r="F537" s="6" t="s">
        <v>3631</v>
      </c>
      <c r="G537" s="11" t="s">
        <v>102</v>
      </c>
      <c r="H537" s="6" t="s">
        <v>85</v>
      </c>
      <c r="I537" s="6" t="s">
        <v>44</v>
      </c>
      <c r="J537" s="6" t="s">
        <v>44</v>
      </c>
      <c r="K537" s="12" t="s">
        <v>2299</v>
      </c>
      <c r="L537" s="23" t="s">
        <v>3632</v>
      </c>
      <c r="M537" s="9" t="s">
        <v>55</v>
      </c>
      <c r="N537" s="9" t="s">
        <v>3633</v>
      </c>
      <c r="O537" s="10" t="s">
        <v>44</v>
      </c>
      <c r="P537" s="10" t="s">
        <v>3545</v>
      </c>
      <c r="Q537" s="14" t="s">
        <v>3634</v>
      </c>
      <c r="R537" s="15">
        <v>47300000</v>
      </c>
      <c r="S537" s="15">
        <v>47300000</v>
      </c>
      <c r="T537" s="16">
        <v>4324421</v>
      </c>
      <c r="U537" s="10" t="s">
        <v>1158</v>
      </c>
      <c r="V537" s="10" t="s">
        <v>1158</v>
      </c>
      <c r="W537" s="18">
        <v>46055</v>
      </c>
      <c r="X537" s="18">
        <v>46055</v>
      </c>
      <c r="Y537" s="27">
        <v>46387</v>
      </c>
      <c r="Z537" s="27">
        <v>46387</v>
      </c>
      <c r="AA537" s="19">
        <v>53001526</v>
      </c>
      <c r="AB537" s="19" t="s">
        <v>47</v>
      </c>
      <c r="AC537" s="20" t="s">
        <v>44</v>
      </c>
      <c r="AD537" s="21" t="s">
        <v>3635</v>
      </c>
      <c r="AE537" s="41"/>
      <c r="AF537" s="41"/>
      <c r="AG537" s="42"/>
      <c r="AH537" s="42"/>
      <c r="AI537" s="42"/>
      <c r="AJ537" s="42"/>
      <c r="AK537" s="42"/>
    </row>
    <row r="538" spans="1:37" ht="63.75">
      <c r="A538" s="6">
        <v>558</v>
      </c>
      <c r="B538" s="7">
        <v>1053584906</v>
      </c>
      <c r="C538" s="8" t="s">
        <v>3636</v>
      </c>
      <c r="D538" s="9" t="s">
        <v>33</v>
      </c>
      <c r="E538" s="6" t="s">
        <v>1244</v>
      </c>
      <c r="F538" s="6" t="s">
        <v>3637</v>
      </c>
      <c r="G538" s="11" t="s">
        <v>827</v>
      </c>
      <c r="H538" s="6" t="s">
        <v>37</v>
      </c>
      <c r="I538" s="6" t="s">
        <v>38</v>
      </c>
      <c r="J538" s="6" t="s">
        <v>3638</v>
      </c>
      <c r="K538" s="12" t="s">
        <v>3607</v>
      </c>
      <c r="L538" s="23" t="s">
        <v>3639</v>
      </c>
      <c r="M538" s="9" t="s">
        <v>354</v>
      </c>
      <c r="N538" s="9" t="s">
        <v>3640</v>
      </c>
      <c r="O538" s="10" t="s">
        <v>44</v>
      </c>
      <c r="P538" s="10" t="s">
        <v>3335</v>
      </c>
      <c r="Q538" s="14" t="s">
        <v>3641</v>
      </c>
      <c r="R538" s="15">
        <v>74701000</v>
      </c>
      <c r="S538" s="15">
        <v>74701000</v>
      </c>
      <c r="T538" s="16">
        <v>6791705</v>
      </c>
      <c r="U538" s="10" t="s">
        <v>1158</v>
      </c>
      <c r="V538" s="10" t="s">
        <v>1158</v>
      </c>
      <c r="W538" s="17">
        <v>46055</v>
      </c>
      <c r="X538" s="17">
        <v>46055</v>
      </c>
      <c r="Y538" s="24">
        <v>46387</v>
      </c>
      <c r="Z538" s="24">
        <v>46387</v>
      </c>
      <c r="AA538" s="19">
        <v>40003326</v>
      </c>
      <c r="AB538" s="19" t="s">
        <v>247</v>
      </c>
      <c r="AC538" s="30" t="s">
        <v>357</v>
      </c>
      <c r="AD538" s="21" t="s">
        <v>3642</v>
      </c>
      <c r="AE538" s="41"/>
      <c r="AF538" s="41"/>
      <c r="AG538" s="42"/>
      <c r="AH538" s="42"/>
      <c r="AI538" s="42"/>
      <c r="AJ538" s="42"/>
      <c r="AK538" s="42"/>
    </row>
    <row r="539" spans="1:37" ht="63.75">
      <c r="A539" s="6">
        <v>559</v>
      </c>
      <c r="B539" s="7">
        <v>1082973391</v>
      </c>
      <c r="C539" s="8" t="s">
        <v>3643</v>
      </c>
      <c r="D539" s="9" t="s">
        <v>33</v>
      </c>
      <c r="E539" s="6" t="s">
        <v>1226</v>
      </c>
      <c r="F539" s="6" t="s">
        <v>1601</v>
      </c>
      <c r="G539" s="6" t="s">
        <v>260</v>
      </c>
      <c r="H539" s="6" t="s">
        <v>85</v>
      </c>
      <c r="I539" s="6" t="s">
        <v>44</v>
      </c>
      <c r="J539" s="6" t="s">
        <v>44</v>
      </c>
      <c r="K539" s="12" t="s">
        <v>1952</v>
      </c>
      <c r="L539" s="23" t="s">
        <v>3644</v>
      </c>
      <c r="M539" s="9" t="s">
        <v>354</v>
      </c>
      <c r="N539" s="9" t="s">
        <v>3645</v>
      </c>
      <c r="O539" s="10" t="s">
        <v>44</v>
      </c>
      <c r="P539" s="10" t="s">
        <v>2302</v>
      </c>
      <c r="Q539" s="14" t="s">
        <v>3646</v>
      </c>
      <c r="R539" s="15">
        <v>34296000</v>
      </c>
      <c r="S539" s="15">
        <v>34296000</v>
      </c>
      <c r="T539" s="16">
        <v>5716441</v>
      </c>
      <c r="U539" s="10" t="s">
        <v>1351</v>
      </c>
      <c r="V539" s="10" t="s">
        <v>1351</v>
      </c>
      <c r="W539" s="18">
        <v>46055</v>
      </c>
      <c r="X539" s="17">
        <v>46055</v>
      </c>
      <c r="Y539" s="18">
        <v>46235</v>
      </c>
      <c r="Z539" s="18">
        <v>46235</v>
      </c>
      <c r="AA539" s="19">
        <v>40009526</v>
      </c>
      <c r="AB539" s="19" t="s">
        <v>247</v>
      </c>
      <c r="AC539" s="30" t="s">
        <v>1482</v>
      </c>
      <c r="AD539" s="21" t="s">
        <v>3647</v>
      </c>
      <c r="AE539" s="41"/>
      <c r="AF539" s="41"/>
      <c r="AG539" s="42"/>
      <c r="AH539" s="42"/>
      <c r="AI539" s="42"/>
      <c r="AJ539" s="42"/>
      <c r="AK539" s="42"/>
    </row>
    <row r="540" spans="1:37" ht="63.75">
      <c r="A540" s="6">
        <v>560</v>
      </c>
      <c r="B540" s="7">
        <v>60267612</v>
      </c>
      <c r="C540" s="8" t="s">
        <v>3648</v>
      </c>
      <c r="D540" s="9" t="s">
        <v>33</v>
      </c>
      <c r="E540" s="6" t="s">
        <v>1237</v>
      </c>
      <c r="F540" s="6" t="s">
        <v>3649</v>
      </c>
      <c r="G540" s="11" t="s">
        <v>819</v>
      </c>
      <c r="H540" s="6" t="s">
        <v>37</v>
      </c>
      <c r="I540" s="6" t="s">
        <v>38</v>
      </c>
      <c r="J540" s="12" t="s">
        <v>3650</v>
      </c>
      <c r="K540" s="12" t="s">
        <v>3651</v>
      </c>
      <c r="L540" s="23" t="s">
        <v>3652</v>
      </c>
      <c r="M540" s="9" t="s">
        <v>389</v>
      </c>
      <c r="N540" s="9" t="s">
        <v>3653</v>
      </c>
      <c r="O540" s="10" t="s">
        <v>44</v>
      </c>
      <c r="P540" s="10" t="s">
        <v>3654</v>
      </c>
      <c r="Q540" s="14" t="s">
        <v>3655</v>
      </c>
      <c r="R540" s="15">
        <v>101500000</v>
      </c>
      <c r="S540" s="15">
        <v>101500000</v>
      </c>
      <c r="T540" s="16">
        <v>14519564</v>
      </c>
      <c r="U540" s="10" t="s">
        <v>1150</v>
      </c>
      <c r="V540" s="10" t="s">
        <v>1150</v>
      </c>
      <c r="W540" s="17">
        <v>46055</v>
      </c>
      <c r="X540" s="17">
        <v>46055</v>
      </c>
      <c r="Y540" s="17">
        <v>46266</v>
      </c>
      <c r="Z540" s="17">
        <v>46266</v>
      </c>
      <c r="AA540" s="19">
        <v>16005126</v>
      </c>
      <c r="AB540" s="19" t="s">
        <v>247</v>
      </c>
      <c r="AC540" s="30" t="s">
        <v>392</v>
      </c>
      <c r="AD540" s="21" t="s">
        <v>3656</v>
      </c>
      <c r="AE540" s="41"/>
      <c r="AF540" s="41"/>
      <c r="AG540" s="42"/>
      <c r="AH540" s="42"/>
      <c r="AI540" s="42"/>
      <c r="AJ540" s="42"/>
      <c r="AK540" s="42"/>
    </row>
    <row r="541" spans="1:37" ht="38.25">
      <c r="A541" s="6">
        <v>561</v>
      </c>
      <c r="B541" s="7">
        <v>52214619</v>
      </c>
      <c r="C541" s="8" t="s">
        <v>3657</v>
      </c>
      <c r="D541" s="9" t="s">
        <v>33</v>
      </c>
      <c r="E541" s="6" t="s">
        <v>34</v>
      </c>
      <c r="F541" s="6" t="s">
        <v>3549</v>
      </c>
      <c r="G541" s="11" t="s">
        <v>36</v>
      </c>
      <c r="H541" s="6" t="s">
        <v>37</v>
      </c>
      <c r="I541" s="6" t="s">
        <v>38</v>
      </c>
      <c r="J541" s="6" t="s">
        <v>2004</v>
      </c>
      <c r="K541" s="12" t="s">
        <v>1398</v>
      </c>
      <c r="L541" s="23" t="s">
        <v>3658</v>
      </c>
      <c r="M541" s="9" t="s">
        <v>375</v>
      </c>
      <c r="N541" s="9" t="s">
        <v>3659</v>
      </c>
      <c r="O541" s="10" t="s">
        <v>44</v>
      </c>
      <c r="P541" s="10" t="s">
        <v>1282</v>
      </c>
      <c r="Q541" s="14" t="s">
        <v>3660</v>
      </c>
      <c r="R541" s="15">
        <v>68540131</v>
      </c>
      <c r="S541" s="15">
        <v>68540131</v>
      </c>
      <c r="T541" s="16">
        <v>6230921</v>
      </c>
      <c r="U541" s="10" t="s">
        <v>1158</v>
      </c>
      <c r="V541" s="10" t="s">
        <v>1158</v>
      </c>
      <c r="W541" s="18">
        <v>46055</v>
      </c>
      <c r="X541" s="17">
        <v>46055</v>
      </c>
      <c r="Y541" s="24">
        <v>46387</v>
      </c>
      <c r="Z541" s="24">
        <v>46387</v>
      </c>
      <c r="AA541" s="19">
        <v>80005926</v>
      </c>
      <c r="AB541" s="19" t="s">
        <v>47</v>
      </c>
      <c r="AC541" s="20" t="s">
        <v>44</v>
      </c>
      <c r="AD541" s="21" t="s">
        <v>3661</v>
      </c>
      <c r="AE541" s="41"/>
      <c r="AF541" s="41"/>
      <c r="AG541" s="42"/>
      <c r="AH541" s="42"/>
      <c r="AI541" s="42"/>
      <c r="AJ541" s="42"/>
      <c r="AK541" s="42"/>
    </row>
    <row r="542" spans="1:37" ht="38.25">
      <c r="A542" s="6">
        <v>562</v>
      </c>
      <c r="B542" s="7">
        <v>1003614519</v>
      </c>
      <c r="C542" s="8" t="s">
        <v>3239</v>
      </c>
      <c r="D542" s="9" t="s">
        <v>33</v>
      </c>
      <c r="E542" s="6" t="s">
        <v>34</v>
      </c>
      <c r="F542" s="6" t="s">
        <v>3662</v>
      </c>
      <c r="G542" s="11" t="s">
        <v>167</v>
      </c>
      <c r="H542" s="6" t="s">
        <v>85</v>
      </c>
      <c r="I542" s="6" t="s">
        <v>44</v>
      </c>
      <c r="J542" s="6" t="s">
        <v>44</v>
      </c>
      <c r="K542" s="12" t="s">
        <v>1435</v>
      </c>
      <c r="L542" s="23" t="s">
        <v>3663</v>
      </c>
      <c r="M542" s="9" t="s">
        <v>354</v>
      </c>
      <c r="N542" s="9" t="s">
        <v>3664</v>
      </c>
      <c r="O542" s="10" t="s">
        <v>44</v>
      </c>
      <c r="P542" s="10" t="s">
        <v>1222</v>
      </c>
      <c r="Q542" s="14" t="s">
        <v>3665</v>
      </c>
      <c r="R542" s="15">
        <v>24710970</v>
      </c>
      <c r="S542" s="15">
        <v>24710970</v>
      </c>
      <c r="T542" s="16">
        <v>4118495</v>
      </c>
      <c r="U542" s="10" t="s">
        <v>1351</v>
      </c>
      <c r="V542" s="10" t="s">
        <v>1351</v>
      </c>
      <c r="W542" s="17">
        <v>46059</v>
      </c>
      <c r="X542" s="18">
        <v>46059</v>
      </c>
      <c r="Y542" s="17">
        <v>46239</v>
      </c>
      <c r="Z542" s="17">
        <v>46239</v>
      </c>
      <c r="AA542" s="19">
        <v>40009426</v>
      </c>
      <c r="AB542" s="19" t="s">
        <v>247</v>
      </c>
      <c r="AC542" s="30" t="s">
        <v>1482</v>
      </c>
      <c r="AD542" s="21" t="s">
        <v>3666</v>
      </c>
      <c r="AE542" s="41"/>
      <c r="AF542" s="41"/>
      <c r="AG542" s="42"/>
      <c r="AH542" s="42"/>
      <c r="AI542" s="42"/>
      <c r="AJ542" s="42"/>
      <c r="AK542" s="42"/>
    </row>
    <row r="543" spans="1:37" ht="38.25">
      <c r="A543" s="6">
        <v>563</v>
      </c>
      <c r="B543" s="7">
        <v>1106896402</v>
      </c>
      <c r="C543" s="8" t="s">
        <v>3667</v>
      </c>
      <c r="D543" s="9" t="s">
        <v>33</v>
      </c>
      <c r="E543" s="6" t="s">
        <v>67</v>
      </c>
      <c r="F543" s="6" t="s">
        <v>1711</v>
      </c>
      <c r="G543" s="11" t="s">
        <v>626</v>
      </c>
      <c r="H543" s="6" t="s">
        <v>37</v>
      </c>
      <c r="I543" s="6" t="s">
        <v>38</v>
      </c>
      <c r="J543" s="6" t="s">
        <v>3668</v>
      </c>
      <c r="K543" s="12" t="s">
        <v>2299</v>
      </c>
      <c r="L543" s="23" t="s">
        <v>3669</v>
      </c>
      <c r="M543" s="9" t="s">
        <v>354</v>
      </c>
      <c r="N543" s="9" t="s">
        <v>3670</v>
      </c>
      <c r="O543" s="10" t="s">
        <v>44</v>
      </c>
      <c r="P543" s="10" t="s">
        <v>2302</v>
      </c>
      <c r="Q543" s="14" t="s">
        <v>3671</v>
      </c>
      <c r="R543" s="15">
        <v>34296000</v>
      </c>
      <c r="S543" s="15">
        <v>34296000</v>
      </c>
      <c r="T543" s="16">
        <v>5716441</v>
      </c>
      <c r="U543" s="10" t="s">
        <v>1351</v>
      </c>
      <c r="V543" s="10" t="s">
        <v>1351</v>
      </c>
      <c r="W543" s="17">
        <v>46055</v>
      </c>
      <c r="X543" s="17">
        <v>46055</v>
      </c>
      <c r="Y543" s="17">
        <v>46235</v>
      </c>
      <c r="Z543" s="17">
        <v>46235</v>
      </c>
      <c r="AA543" s="19">
        <v>40007026</v>
      </c>
      <c r="AB543" s="19" t="s">
        <v>247</v>
      </c>
      <c r="AC543" s="30" t="s">
        <v>1482</v>
      </c>
      <c r="AD543" s="21" t="s">
        <v>3672</v>
      </c>
      <c r="AE543" s="41"/>
      <c r="AF543" s="41"/>
      <c r="AG543" s="42"/>
      <c r="AH543" s="42"/>
      <c r="AI543" s="42"/>
      <c r="AJ543" s="42"/>
      <c r="AK543" s="42"/>
    </row>
    <row r="544" spans="1:37" ht="51">
      <c r="A544" s="6">
        <v>564</v>
      </c>
      <c r="B544" s="7">
        <v>1233890948</v>
      </c>
      <c r="C544" s="8" t="s">
        <v>3673</v>
      </c>
      <c r="D544" s="9" t="s">
        <v>33</v>
      </c>
      <c r="E544" s="6" t="s">
        <v>34</v>
      </c>
      <c r="F544" s="6" t="s">
        <v>3549</v>
      </c>
      <c r="G544" s="25" t="s">
        <v>975</v>
      </c>
      <c r="H544" s="6" t="s">
        <v>85</v>
      </c>
      <c r="I544" s="6" t="s">
        <v>44</v>
      </c>
      <c r="J544" s="6" t="s">
        <v>44</v>
      </c>
      <c r="K544" s="12" t="s">
        <v>1435</v>
      </c>
      <c r="L544" s="23" t="s">
        <v>3674</v>
      </c>
      <c r="M544" s="9" t="s">
        <v>375</v>
      </c>
      <c r="N544" s="9" t="s">
        <v>3675</v>
      </c>
      <c r="O544" s="10" t="s">
        <v>44</v>
      </c>
      <c r="P544" s="10" t="s">
        <v>3676</v>
      </c>
      <c r="Q544" s="14" t="s">
        <v>3677</v>
      </c>
      <c r="R544" s="15">
        <v>31148513</v>
      </c>
      <c r="S544" s="15">
        <v>31148513</v>
      </c>
      <c r="T544" s="16">
        <v>2916633</v>
      </c>
      <c r="U544" s="10" t="s">
        <v>1158</v>
      </c>
      <c r="V544" s="10" t="s">
        <v>1158</v>
      </c>
      <c r="W544" s="18">
        <v>46057</v>
      </c>
      <c r="X544" s="18">
        <v>46057</v>
      </c>
      <c r="Y544" s="27">
        <v>46387</v>
      </c>
      <c r="Z544" s="27">
        <v>46387</v>
      </c>
      <c r="AA544" s="19">
        <v>80006026</v>
      </c>
      <c r="AB544" s="19" t="s">
        <v>47</v>
      </c>
      <c r="AC544" s="20" t="s">
        <v>44</v>
      </c>
      <c r="AD544" s="21" t="s">
        <v>3678</v>
      </c>
      <c r="AE544" s="41"/>
      <c r="AF544" s="41"/>
      <c r="AG544" s="42"/>
      <c r="AH544" s="42"/>
      <c r="AI544" s="42"/>
      <c r="AJ544" s="42"/>
      <c r="AK544" s="42"/>
    </row>
    <row r="545" spans="1:37" ht="51">
      <c r="A545" s="6">
        <v>565</v>
      </c>
      <c r="B545" s="7">
        <v>3110015</v>
      </c>
      <c r="C545" s="8" t="s">
        <v>3679</v>
      </c>
      <c r="D545" s="9" t="s">
        <v>33</v>
      </c>
      <c r="E545" s="6" t="s">
        <v>34</v>
      </c>
      <c r="F545" s="6" t="s">
        <v>3680</v>
      </c>
      <c r="G545" s="12" t="s">
        <v>1502</v>
      </c>
      <c r="H545" s="6" t="s">
        <v>85</v>
      </c>
      <c r="I545" s="6" t="s">
        <v>44</v>
      </c>
      <c r="J545" s="6" t="s">
        <v>44</v>
      </c>
      <c r="K545" s="12" t="s">
        <v>1435</v>
      </c>
      <c r="L545" s="23" t="s">
        <v>3681</v>
      </c>
      <c r="M545" s="9" t="s">
        <v>375</v>
      </c>
      <c r="N545" s="9" t="s">
        <v>3682</v>
      </c>
      <c r="O545" s="10" t="s">
        <v>44</v>
      </c>
      <c r="P545" s="10" t="s">
        <v>1222</v>
      </c>
      <c r="Q545" s="14" t="s">
        <v>3683</v>
      </c>
      <c r="R545" s="15">
        <v>24710970</v>
      </c>
      <c r="S545" s="15">
        <v>24710970</v>
      </c>
      <c r="T545" s="16">
        <v>4118495</v>
      </c>
      <c r="U545" s="10" t="s">
        <v>1351</v>
      </c>
      <c r="V545" s="10" t="s">
        <v>1351</v>
      </c>
      <c r="W545" s="18">
        <v>46055</v>
      </c>
      <c r="X545" s="18">
        <v>46055</v>
      </c>
      <c r="Y545" s="18">
        <v>46235</v>
      </c>
      <c r="Z545" s="18">
        <v>46235</v>
      </c>
      <c r="AA545" s="19">
        <v>80021026</v>
      </c>
      <c r="AB545" s="19" t="s">
        <v>47</v>
      </c>
      <c r="AC545" s="20" t="s">
        <v>44</v>
      </c>
      <c r="AD545" s="21" t="s">
        <v>3684</v>
      </c>
      <c r="AE545" s="41"/>
      <c r="AF545" s="41"/>
      <c r="AG545" s="42"/>
      <c r="AH545" s="42"/>
      <c r="AI545" s="42"/>
      <c r="AJ545" s="42"/>
      <c r="AK545" s="42"/>
    </row>
    <row r="546" spans="1:37" ht="38.25">
      <c r="A546" s="6">
        <v>566</v>
      </c>
      <c r="B546" s="7">
        <v>80427313</v>
      </c>
      <c r="C546" s="8" t="s">
        <v>3685</v>
      </c>
      <c r="D546" s="9" t="s">
        <v>33</v>
      </c>
      <c r="E546" s="6" t="s">
        <v>34</v>
      </c>
      <c r="F546" s="6" t="s">
        <v>1168</v>
      </c>
      <c r="G546" s="25" t="s">
        <v>1502</v>
      </c>
      <c r="H546" s="6" t="s">
        <v>85</v>
      </c>
      <c r="I546" s="6" t="s">
        <v>44</v>
      </c>
      <c r="J546" s="6" t="s">
        <v>44</v>
      </c>
      <c r="K546" s="12" t="s">
        <v>1398</v>
      </c>
      <c r="L546" s="23" t="s">
        <v>3686</v>
      </c>
      <c r="M546" s="9" t="s">
        <v>375</v>
      </c>
      <c r="N546" s="9" t="s">
        <v>3687</v>
      </c>
      <c r="O546" s="10" t="s">
        <v>44</v>
      </c>
      <c r="P546" s="10" t="s">
        <v>1199</v>
      </c>
      <c r="Q546" s="14" t="s">
        <v>3688</v>
      </c>
      <c r="R546" s="15">
        <v>27243852</v>
      </c>
      <c r="S546" s="15">
        <v>27243852</v>
      </c>
      <c r="T546" s="16">
        <v>4540642</v>
      </c>
      <c r="U546" s="10" t="s">
        <v>1351</v>
      </c>
      <c r="V546" s="10" t="s">
        <v>1351</v>
      </c>
      <c r="W546" s="18">
        <v>46055</v>
      </c>
      <c r="X546" s="18">
        <v>46055</v>
      </c>
      <c r="Y546" s="18">
        <v>46235</v>
      </c>
      <c r="Z546" s="18">
        <v>46235</v>
      </c>
      <c r="AA546" s="19">
        <v>80021226</v>
      </c>
      <c r="AB546" s="19" t="s">
        <v>47</v>
      </c>
      <c r="AC546" s="20" t="s">
        <v>44</v>
      </c>
      <c r="AD546" s="21" t="s">
        <v>3689</v>
      </c>
      <c r="AE546" s="41"/>
      <c r="AF546" s="41"/>
      <c r="AG546" s="42"/>
      <c r="AH546" s="42"/>
      <c r="AI546" s="42"/>
      <c r="AJ546" s="42"/>
      <c r="AK546" s="42"/>
    </row>
    <row r="547" spans="1:37" ht="51">
      <c r="A547" s="6">
        <v>567</v>
      </c>
      <c r="B547" s="7">
        <v>1007357781</v>
      </c>
      <c r="C547" s="8" t="s">
        <v>3690</v>
      </c>
      <c r="D547" s="9" t="s">
        <v>33</v>
      </c>
      <c r="E547" s="6" t="s">
        <v>34</v>
      </c>
      <c r="F547" s="6" t="s">
        <v>122</v>
      </c>
      <c r="G547" s="25" t="s">
        <v>3691</v>
      </c>
      <c r="H547" s="6" t="s">
        <v>85</v>
      </c>
      <c r="I547" s="6" t="s">
        <v>44</v>
      </c>
      <c r="J547" s="6" t="s">
        <v>44</v>
      </c>
      <c r="K547" s="12" t="s">
        <v>1435</v>
      </c>
      <c r="L547" s="23" t="s">
        <v>3692</v>
      </c>
      <c r="M547" s="9" t="s">
        <v>375</v>
      </c>
      <c r="N547" s="9" t="s">
        <v>3693</v>
      </c>
      <c r="O547" s="10" t="s">
        <v>44</v>
      </c>
      <c r="P547" s="10" t="s">
        <v>1222</v>
      </c>
      <c r="Q547" s="14" t="s">
        <v>3683</v>
      </c>
      <c r="R547" s="15">
        <v>24710970</v>
      </c>
      <c r="S547" s="15">
        <v>24710970</v>
      </c>
      <c r="T547" s="16">
        <v>4118495</v>
      </c>
      <c r="U547" s="10" t="s">
        <v>1351</v>
      </c>
      <c r="V547" s="10" t="s">
        <v>1351</v>
      </c>
      <c r="W547" s="18">
        <v>46055</v>
      </c>
      <c r="X547" s="18">
        <v>46055</v>
      </c>
      <c r="Y547" s="18">
        <v>46235</v>
      </c>
      <c r="Z547" s="18">
        <v>46235</v>
      </c>
      <c r="AA547" s="19">
        <v>80021126</v>
      </c>
      <c r="AB547" s="19" t="s">
        <v>47</v>
      </c>
      <c r="AC547" s="20" t="s">
        <v>44</v>
      </c>
      <c r="AD547" s="21" t="s">
        <v>3694</v>
      </c>
      <c r="AE547" s="41"/>
      <c r="AF547" s="41"/>
      <c r="AG547" s="42"/>
      <c r="AH547" s="42"/>
      <c r="AI547" s="42"/>
      <c r="AJ547" s="42"/>
      <c r="AK547" s="42"/>
    </row>
    <row r="548" spans="1:37" ht="51">
      <c r="A548" s="6">
        <v>568</v>
      </c>
      <c r="B548" s="7">
        <v>1098675366</v>
      </c>
      <c r="C548" s="8" t="s">
        <v>3695</v>
      </c>
      <c r="D548" s="9" t="s">
        <v>33</v>
      </c>
      <c r="E548" s="6" t="s">
        <v>1153</v>
      </c>
      <c r="F548" s="6" t="s">
        <v>1154</v>
      </c>
      <c r="G548" s="25" t="s">
        <v>260</v>
      </c>
      <c r="H548" s="6" t="s">
        <v>85</v>
      </c>
      <c r="I548" s="6" t="s">
        <v>44</v>
      </c>
      <c r="J548" s="6" t="s">
        <v>44</v>
      </c>
      <c r="K548" s="12" t="s">
        <v>3696</v>
      </c>
      <c r="L548" s="23" t="s">
        <v>3697</v>
      </c>
      <c r="M548" s="9" t="s">
        <v>375</v>
      </c>
      <c r="N548" s="9" t="s">
        <v>3698</v>
      </c>
      <c r="O548" s="10" t="s">
        <v>44</v>
      </c>
      <c r="P548" s="10" t="s">
        <v>3699</v>
      </c>
      <c r="Q548" s="14" t="s">
        <v>3700</v>
      </c>
      <c r="R548" s="15">
        <v>35913471</v>
      </c>
      <c r="S548" s="15">
        <v>35913471</v>
      </c>
      <c r="T548" s="16">
        <v>3631830</v>
      </c>
      <c r="U548" s="10" t="s">
        <v>1158</v>
      </c>
      <c r="V548" s="10" t="s">
        <v>1158</v>
      </c>
      <c r="W548" s="18">
        <v>46057</v>
      </c>
      <c r="X548" s="18">
        <v>46057</v>
      </c>
      <c r="Y548" s="27">
        <v>46387</v>
      </c>
      <c r="Z548" s="27">
        <v>46387</v>
      </c>
      <c r="AA548" s="19">
        <v>80016426</v>
      </c>
      <c r="AB548" s="19" t="s">
        <v>47</v>
      </c>
      <c r="AC548" s="20" t="s">
        <v>44</v>
      </c>
      <c r="AD548" s="21" t="s">
        <v>3701</v>
      </c>
      <c r="AE548" s="41"/>
      <c r="AF548" s="41"/>
      <c r="AG548" s="42"/>
      <c r="AH548" s="42"/>
      <c r="AI548" s="42"/>
      <c r="AJ548" s="42"/>
      <c r="AK548" s="42"/>
    </row>
    <row r="549" spans="1:37" ht="76.5">
      <c r="A549" s="6">
        <v>569</v>
      </c>
      <c r="B549" s="7">
        <v>1121299927</v>
      </c>
      <c r="C549" s="8" t="s">
        <v>3702</v>
      </c>
      <c r="D549" s="9" t="s">
        <v>33</v>
      </c>
      <c r="E549" s="6" t="s">
        <v>3703</v>
      </c>
      <c r="F549" s="6" t="s">
        <v>3704</v>
      </c>
      <c r="G549" s="25" t="s">
        <v>102</v>
      </c>
      <c r="H549" s="6" t="s">
        <v>37</v>
      </c>
      <c r="I549" s="6" t="s">
        <v>38</v>
      </c>
      <c r="J549" s="6" t="s">
        <v>63</v>
      </c>
      <c r="K549" s="12" t="s">
        <v>1435</v>
      </c>
      <c r="L549" s="23" t="s">
        <v>3705</v>
      </c>
      <c r="M549" s="9" t="s">
        <v>375</v>
      </c>
      <c r="N549" s="9" t="s">
        <v>3706</v>
      </c>
      <c r="O549" s="10" t="s">
        <v>44</v>
      </c>
      <c r="P549" s="10" t="s">
        <v>1137</v>
      </c>
      <c r="Q549" s="14" t="s">
        <v>1586</v>
      </c>
      <c r="R549" s="15">
        <v>45825219</v>
      </c>
      <c r="S549" s="15">
        <v>45825219</v>
      </c>
      <c r="T549" s="16">
        <v>5244442</v>
      </c>
      <c r="U549" s="10" t="s">
        <v>1201</v>
      </c>
      <c r="V549" s="10" t="s">
        <v>1201</v>
      </c>
      <c r="W549" s="18">
        <v>46057</v>
      </c>
      <c r="X549" s="18">
        <v>46057</v>
      </c>
      <c r="Y549" s="18">
        <v>46329</v>
      </c>
      <c r="Z549" s="18">
        <v>46329</v>
      </c>
      <c r="AA549" s="19">
        <v>80016226</v>
      </c>
      <c r="AB549" s="19" t="s">
        <v>47</v>
      </c>
      <c r="AC549" s="20" t="s">
        <v>44</v>
      </c>
      <c r="AD549" s="21" t="s">
        <v>3707</v>
      </c>
      <c r="AE549" s="41"/>
      <c r="AF549" s="41"/>
      <c r="AG549" s="42"/>
      <c r="AH549" s="42"/>
      <c r="AI549" s="42"/>
      <c r="AJ549" s="42"/>
      <c r="AK549" s="42"/>
    </row>
    <row r="550" spans="1:37" ht="51">
      <c r="A550" s="6">
        <v>570</v>
      </c>
      <c r="B550" s="7">
        <v>1102348986</v>
      </c>
      <c r="C550" s="8" t="s">
        <v>3708</v>
      </c>
      <c r="D550" s="9" t="s">
        <v>33</v>
      </c>
      <c r="E550" s="6" t="s">
        <v>1153</v>
      </c>
      <c r="F550" s="6" t="s">
        <v>1154</v>
      </c>
      <c r="G550" s="12" t="s">
        <v>3709</v>
      </c>
      <c r="H550" s="6" t="s">
        <v>85</v>
      </c>
      <c r="I550" s="6" t="s">
        <v>44</v>
      </c>
      <c r="J550" s="6" t="s">
        <v>44</v>
      </c>
      <c r="K550" s="12" t="s">
        <v>3696</v>
      </c>
      <c r="L550" s="23" t="s">
        <v>3710</v>
      </c>
      <c r="M550" s="9" t="s">
        <v>375</v>
      </c>
      <c r="N550" s="9" t="s">
        <v>3711</v>
      </c>
      <c r="O550" s="10" t="s">
        <v>44</v>
      </c>
      <c r="P550" s="10" t="s">
        <v>3699</v>
      </c>
      <c r="Q550" s="14" t="s">
        <v>3700</v>
      </c>
      <c r="R550" s="15">
        <v>35913471</v>
      </c>
      <c r="S550" s="15">
        <v>35913471</v>
      </c>
      <c r="T550" s="16">
        <v>3631830</v>
      </c>
      <c r="U550" s="10" t="s">
        <v>1158</v>
      </c>
      <c r="V550" s="10" t="s">
        <v>1158</v>
      </c>
      <c r="W550" s="18">
        <v>46057</v>
      </c>
      <c r="X550" s="18">
        <v>46057</v>
      </c>
      <c r="Y550" s="27">
        <v>46387</v>
      </c>
      <c r="Z550" s="27">
        <v>46387</v>
      </c>
      <c r="AA550" s="19">
        <v>80016626</v>
      </c>
      <c r="AB550" s="19" t="s">
        <v>47</v>
      </c>
      <c r="AC550" s="20" t="s">
        <v>44</v>
      </c>
      <c r="AD550" s="21" t="s">
        <v>3712</v>
      </c>
      <c r="AE550" s="41"/>
      <c r="AF550" s="41"/>
      <c r="AG550" s="42"/>
      <c r="AH550" s="42"/>
      <c r="AI550" s="42"/>
      <c r="AJ550" s="42"/>
      <c r="AK550" s="42"/>
    </row>
    <row r="551" spans="1:37" ht="63.75">
      <c r="A551" s="6">
        <v>571</v>
      </c>
      <c r="B551" s="7">
        <v>79833008</v>
      </c>
      <c r="C551" s="8" t="s">
        <v>3713</v>
      </c>
      <c r="D551" s="9" t="s">
        <v>33</v>
      </c>
      <c r="E551" s="6" t="s">
        <v>34</v>
      </c>
      <c r="F551" s="6" t="s">
        <v>3549</v>
      </c>
      <c r="G551" s="12" t="s">
        <v>3714</v>
      </c>
      <c r="H551" s="6" t="s">
        <v>85</v>
      </c>
      <c r="I551" s="6" t="s">
        <v>44</v>
      </c>
      <c r="J551" s="6" t="s">
        <v>44</v>
      </c>
      <c r="K551" s="12" t="s">
        <v>2059</v>
      </c>
      <c r="L551" s="23" t="s">
        <v>3715</v>
      </c>
      <c r="M551" s="9" t="s">
        <v>375</v>
      </c>
      <c r="N551" s="9" t="s">
        <v>3716</v>
      </c>
      <c r="O551" s="10" t="s">
        <v>44</v>
      </c>
      <c r="P551" s="10" t="s">
        <v>1173</v>
      </c>
      <c r="Q551" s="14" t="s">
        <v>3717</v>
      </c>
      <c r="R551" s="15">
        <v>41889463</v>
      </c>
      <c r="S551" s="15">
        <v>41889463</v>
      </c>
      <c r="T551" s="16">
        <v>3922377</v>
      </c>
      <c r="U551" s="10" t="s">
        <v>1158</v>
      </c>
      <c r="V551" s="10" t="s">
        <v>1158</v>
      </c>
      <c r="W551" s="18">
        <v>46057</v>
      </c>
      <c r="X551" s="18">
        <v>46057</v>
      </c>
      <c r="Y551" s="27">
        <v>46387</v>
      </c>
      <c r="Z551" s="27">
        <v>46387</v>
      </c>
      <c r="AA551" s="19">
        <v>80011226</v>
      </c>
      <c r="AB551" s="19" t="s">
        <v>47</v>
      </c>
      <c r="AC551" s="20" t="s">
        <v>44</v>
      </c>
      <c r="AD551" s="21" t="s">
        <v>3718</v>
      </c>
      <c r="AE551" s="41"/>
      <c r="AF551" s="41"/>
      <c r="AG551" s="42"/>
      <c r="AH551" s="42"/>
      <c r="AI551" s="42"/>
      <c r="AJ551" s="42"/>
      <c r="AK551" s="42"/>
    </row>
    <row r="552" spans="1:37" ht="38.25">
      <c r="A552" s="6">
        <v>573</v>
      </c>
      <c r="B552" s="7">
        <v>32830798</v>
      </c>
      <c r="C552" s="8" t="s">
        <v>3719</v>
      </c>
      <c r="D552" s="9" t="s">
        <v>33</v>
      </c>
      <c r="E552" s="6" t="s">
        <v>1161</v>
      </c>
      <c r="F552" s="6" t="s">
        <v>3720</v>
      </c>
      <c r="G552" s="12" t="s">
        <v>3721</v>
      </c>
      <c r="H552" s="6" t="s">
        <v>85</v>
      </c>
      <c r="I552" s="6" t="s">
        <v>44</v>
      </c>
      <c r="J552" s="6" t="s">
        <v>44</v>
      </c>
      <c r="K552" s="12" t="s">
        <v>2059</v>
      </c>
      <c r="L552" s="23" t="s">
        <v>3715</v>
      </c>
      <c r="M552" s="9" t="s">
        <v>375</v>
      </c>
      <c r="N552" s="9" t="s">
        <v>3722</v>
      </c>
      <c r="O552" s="10" t="s">
        <v>44</v>
      </c>
      <c r="P552" s="10" t="s">
        <v>1173</v>
      </c>
      <c r="Q552" s="14" t="s">
        <v>3723</v>
      </c>
      <c r="R552" s="15">
        <v>41889463</v>
      </c>
      <c r="S552" s="15">
        <v>41889463</v>
      </c>
      <c r="T552" s="16">
        <v>3922377</v>
      </c>
      <c r="U552" s="10" t="s">
        <v>1158</v>
      </c>
      <c r="V552" s="10" t="s">
        <v>1158</v>
      </c>
      <c r="W552" s="18">
        <v>46057</v>
      </c>
      <c r="X552" s="18">
        <v>46057</v>
      </c>
      <c r="Y552" s="27">
        <v>46387</v>
      </c>
      <c r="Z552" s="27">
        <v>46387</v>
      </c>
      <c r="AA552" s="19">
        <v>80012926</v>
      </c>
      <c r="AB552" s="19" t="s">
        <v>47</v>
      </c>
      <c r="AC552" s="20" t="s">
        <v>44</v>
      </c>
      <c r="AD552" s="21" t="s">
        <v>3724</v>
      </c>
      <c r="AE552" s="41"/>
      <c r="AF552" s="41"/>
      <c r="AG552" s="42"/>
      <c r="AH552" s="42"/>
      <c r="AI552" s="42"/>
      <c r="AJ552" s="42"/>
      <c r="AK552" s="42"/>
    </row>
    <row r="553" spans="1:37" ht="76.5">
      <c r="A553" s="6">
        <v>575</v>
      </c>
      <c r="B553" s="7">
        <v>42770604</v>
      </c>
      <c r="C553" s="8" t="s">
        <v>3725</v>
      </c>
      <c r="D553" s="9" t="s">
        <v>33</v>
      </c>
      <c r="E553" s="6" t="s">
        <v>1516</v>
      </c>
      <c r="F553" s="6" t="s">
        <v>1517</v>
      </c>
      <c r="G553" s="25" t="s">
        <v>36</v>
      </c>
      <c r="H553" s="6" t="s">
        <v>37</v>
      </c>
      <c r="I553" s="6" t="s">
        <v>38</v>
      </c>
      <c r="J553" s="6" t="s">
        <v>63</v>
      </c>
      <c r="K553" s="12" t="s">
        <v>1398</v>
      </c>
      <c r="L553" s="23" t="s">
        <v>3726</v>
      </c>
      <c r="M553" s="9" t="s">
        <v>375</v>
      </c>
      <c r="N553" s="9" t="s">
        <v>3727</v>
      </c>
      <c r="O553" s="10" t="s">
        <v>44</v>
      </c>
      <c r="P553" s="10" t="s">
        <v>1282</v>
      </c>
      <c r="Q553" s="14" t="s">
        <v>3728</v>
      </c>
      <c r="R553" s="15">
        <v>60494380</v>
      </c>
      <c r="S553" s="15">
        <v>60494380</v>
      </c>
      <c r="T553" s="16">
        <v>6230291</v>
      </c>
      <c r="U553" s="10" t="s">
        <v>1230</v>
      </c>
      <c r="V553" s="10" t="s">
        <v>1230</v>
      </c>
      <c r="W553" s="17">
        <v>46059</v>
      </c>
      <c r="X553" s="18">
        <v>46059</v>
      </c>
      <c r="Y553" s="24">
        <v>46361</v>
      </c>
      <c r="Z553" s="24">
        <v>46361</v>
      </c>
      <c r="AA553" s="19">
        <v>80014126</v>
      </c>
      <c r="AB553" s="19" t="s">
        <v>47</v>
      </c>
      <c r="AC553" s="20" t="s">
        <v>44</v>
      </c>
      <c r="AD553" s="21" t="s">
        <v>3729</v>
      </c>
      <c r="AE553" s="41"/>
      <c r="AF553" s="41"/>
      <c r="AG553" s="42"/>
      <c r="AH553" s="42"/>
      <c r="AI553" s="42"/>
      <c r="AJ553" s="42"/>
      <c r="AK553" s="42"/>
    </row>
    <row r="554" spans="1:37" ht="38.25">
      <c r="A554" s="6">
        <v>576</v>
      </c>
      <c r="B554" s="7">
        <v>1112486972</v>
      </c>
      <c r="C554" s="8" t="s">
        <v>3730</v>
      </c>
      <c r="D554" s="9" t="s">
        <v>33</v>
      </c>
      <c r="E554" s="6" t="s">
        <v>3731</v>
      </c>
      <c r="F554" s="6" t="s">
        <v>1410</v>
      </c>
      <c r="G554" s="25" t="s">
        <v>1468</v>
      </c>
      <c r="H554" s="6" t="s">
        <v>85</v>
      </c>
      <c r="I554" s="6" t="s">
        <v>44</v>
      </c>
      <c r="J554" s="6" t="s">
        <v>44</v>
      </c>
      <c r="K554" s="12" t="s">
        <v>1346</v>
      </c>
      <c r="L554" s="23" t="s">
        <v>3732</v>
      </c>
      <c r="M554" s="9" t="s">
        <v>375</v>
      </c>
      <c r="N554" s="9" t="s">
        <v>3733</v>
      </c>
      <c r="O554" s="10" t="s">
        <v>44</v>
      </c>
      <c r="P554" s="10" t="s">
        <v>1349</v>
      </c>
      <c r="Q554" s="14" t="s">
        <v>3734</v>
      </c>
      <c r="R554" s="15">
        <v>32648605</v>
      </c>
      <c r="S554" s="15">
        <v>32648605</v>
      </c>
      <c r="T554" s="16">
        <v>3057097</v>
      </c>
      <c r="U554" s="10" t="s">
        <v>1158</v>
      </c>
      <c r="V554" s="10" t="s">
        <v>1158</v>
      </c>
      <c r="W554" s="18">
        <v>46057</v>
      </c>
      <c r="X554" s="18">
        <v>46057</v>
      </c>
      <c r="Y554" s="27">
        <v>46387</v>
      </c>
      <c r="Z554" s="27">
        <v>46387</v>
      </c>
      <c r="AA554" s="19">
        <v>80016326</v>
      </c>
      <c r="AB554" s="19" t="s">
        <v>47</v>
      </c>
      <c r="AC554" s="20" t="s">
        <v>44</v>
      </c>
      <c r="AD554" s="21" t="s">
        <v>3735</v>
      </c>
      <c r="AE554" s="41"/>
      <c r="AF554" s="41"/>
      <c r="AG554" s="42"/>
      <c r="AH554" s="42"/>
      <c r="AI554" s="42"/>
      <c r="AJ554" s="42"/>
      <c r="AK554" s="42"/>
    </row>
    <row r="555" spans="1:37" ht="344.25">
      <c r="A555" s="6">
        <v>577</v>
      </c>
      <c r="B555" s="7">
        <v>1075544570</v>
      </c>
      <c r="C555" s="8" t="s">
        <v>3736</v>
      </c>
      <c r="D555" s="9" t="s">
        <v>33</v>
      </c>
      <c r="E555" s="6" t="s">
        <v>34</v>
      </c>
      <c r="F555" s="6" t="s">
        <v>3549</v>
      </c>
      <c r="G555" s="25" t="s">
        <v>3737</v>
      </c>
      <c r="H555" s="6" t="s">
        <v>85</v>
      </c>
      <c r="I555" s="6" t="s">
        <v>44</v>
      </c>
      <c r="J555" s="6" t="s">
        <v>44</v>
      </c>
      <c r="K555" s="12" t="s">
        <v>3738</v>
      </c>
      <c r="L555" s="23" t="s">
        <v>3739</v>
      </c>
      <c r="M555" s="9" t="s">
        <v>752</v>
      </c>
      <c r="N555" s="9" t="s">
        <v>3740</v>
      </c>
      <c r="O555" s="10" t="s">
        <v>44</v>
      </c>
      <c r="P555" s="10" t="s">
        <v>1282</v>
      </c>
      <c r="Q555" s="14" t="s">
        <v>3741</v>
      </c>
      <c r="R555" s="15">
        <v>68540131</v>
      </c>
      <c r="S555" s="15">
        <v>68540131</v>
      </c>
      <c r="T555" s="16">
        <v>6230921</v>
      </c>
      <c r="U555" s="10" t="s">
        <v>1158</v>
      </c>
      <c r="V555" s="10" t="s">
        <v>1158</v>
      </c>
      <c r="W555" s="17">
        <v>46056</v>
      </c>
      <c r="X555" s="17">
        <v>46056</v>
      </c>
      <c r="Y555" s="24">
        <v>46387</v>
      </c>
      <c r="Z555" s="24">
        <v>46387</v>
      </c>
      <c r="AA555" s="19">
        <v>54003026</v>
      </c>
      <c r="AB555" s="19" t="s">
        <v>47</v>
      </c>
      <c r="AC555" s="20" t="s">
        <v>44</v>
      </c>
      <c r="AD555" s="21" t="s">
        <v>3742</v>
      </c>
      <c r="AE555" s="41"/>
      <c r="AF555" s="41"/>
      <c r="AG555" s="42"/>
      <c r="AH555" s="42"/>
      <c r="AI555" s="42"/>
      <c r="AJ555" s="42"/>
      <c r="AK555" s="42"/>
    </row>
    <row r="556" spans="1:37" ht="38.25">
      <c r="A556" s="6">
        <v>578</v>
      </c>
      <c r="B556" s="7">
        <v>1193545660</v>
      </c>
      <c r="C556" s="8" t="s">
        <v>3743</v>
      </c>
      <c r="D556" s="9" t="s">
        <v>33</v>
      </c>
      <c r="E556" s="6" t="s">
        <v>34</v>
      </c>
      <c r="F556" s="6" t="s">
        <v>3744</v>
      </c>
      <c r="G556" s="11" t="s">
        <v>558</v>
      </c>
      <c r="H556" s="6" t="s">
        <v>85</v>
      </c>
      <c r="I556" s="6" t="s">
        <v>44</v>
      </c>
      <c r="J556" s="6" t="s">
        <v>44</v>
      </c>
      <c r="K556" s="12" t="s">
        <v>1398</v>
      </c>
      <c r="L556" s="23" t="s">
        <v>3686</v>
      </c>
      <c r="M556" s="9" t="s">
        <v>375</v>
      </c>
      <c r="N556" s="9" t="s">
        <v>3745</v>
      </c>
      <c r="O556" s="10" t="s">
        <v>44</v>
      </c>
      <c r="P556" s="10" t="s">
        <v>1199</v>
      </c>
      <c r="Q556" s="14" t="s">
        <v>3688</v>
      </c>
      <c r="R556" s="15">
        <v>27243852</v>
      </c>
      <c r="S556" s="15">
        <v>27243852</v>
      </c>
      <c r="T556" s="16">
        <v>4540642</v>
      </c>
      <c r="U556" s="10" t="s">
        <v>1351</v>
      </c>
      <c r="V556" s="10" t="s">
        <v>1351</v>
      </c>
      <c r="W556" s="18">
        <v>46057</v>
      </c>
      <c r="X556" s="18">
        <v>46057</v>
      </c>
      <c r="Y556" s="18">
        <v>46237</v>
      </c>
      <c r="Z556" s="18">
        <v>46237</v>
      </c>
      <c r="AA556" s="19">
        <v>80021326</v>
      </c>
      <c r="AB556" s="19" t="s">
        <v>47</v>
      </c>
      <c r="AC556" s="20" t="s">
        <v>44</v>
      </c>
      <c r="AD556" s="21" t="s">
        <v>3746</v>
      </c>
      <c r="AE556" s="41"/>
      <c r="AF556" s="41"/>
      <c r="AG556" s="42"/>
      <c r="AH556" s="42"/>
      <c r="AI556" s="42"/>
      <c r="AJ556" s="42"/>
      <c r="AK556" s="42"/>
    </row>
    <row r="557" spans="1:37" ht="63.75">
      <c r="A557" s="6">
        <v>600</v>
      </c>
      <c r="B557" s="71">
        <v>1032391492</v>
      </c>
      <c r="C557" s="72" t="s">
        <v>3747</v>
      </c>
      <c r="D557" s="73" t="s">
        <v>33</v>
      </c>
      <c r="E557" s="74" t="s">
        <v>34</v>
      </c>
      <c r="F557" s="74" t="s">
        <v>3549</v>
      </c>
      <c r="G557" s="75" t="s">
        <v>440</v>
      </c>
      <c r="H557" s="6" t="s">
        <v>37</v>
      </c>
      <c r="I557" s="6" t="s">
        <v>38</v>
      </c>
      <c r="J557" s="75" t="s">
        <v>3748</v>
      </c>
      <c r="K557" s="76" t="s">
        <v>3749</v>
      </c>
      <c r="L557" s="77" t="s">
        <v>3750</v>
      </c>
      <c r="M557" s="78" t="s">
        <v>243</v>
      </c>
      <c r="N557" s="79"/>
      <c r="O557" s="10" t="s">
        <v>44</v>
      </c>
      <c r="P557" s="10" t="s">
        <v>1248</v>
      </c>
      <c r="Q557" s="14" t="s">
        <v>3751</v>
      </c>
      <c r="R557" s="15">
        <v>75200000</v>
      </c>
      <c r="S557" s="15">
        <v>75200000</v>
      </c>
      <c r="T557" s="16">
        <v>12336078</v>
      </c>
      <c r="U557" s="10" t="s">
        <v>3752</v>
      </c>
      <c r="V557" s="10" t="s">
        <v>3752</v>
      </c>
      <c r="W557" s="18">
        <v>46196</v>
      </c>
      <c r="X557" s="18">
        <v>46196</v>
      </c>
      <c r="Y557" s="18">
        <v>46386</v>
      </c>
      <c r="Z557" s="18">
        <v>46386</v>
      </c>
      <c r="AA557" s="19">
        <v>12003626</v>
      </c>
      <c r="AB557" s="19" t="s">
        <v>47</v>
      </c>
      <c r="AC557" s="20" t="s">
        <v>44</v>
      </c>
      <c r="AD557" s="21" t="s">
        <v>3753</v>
      </c>
      <c r="AE557" s="80"/>
      <c r="AF557" s="80"/>
      <c r="AG557" s="42"/>
      <c r="AH557" s="42"/>
      <c r="AI557" s="42"/>
      <c r="AJ557" s="42"/>
      <c r="AK557" s="42"/>
    </row>
    <row r="558" spans="1:37" ht="12.75">
      <c r="A558" s="81"/>
      <c r="B558" s="81"/>
      <c r="C558" s="81"/>
      <c r="D558" s="81"/>
      <c r="E558" s="82"/>
      <c r="F558" s="82"/>
      <c r="G558" s="82"/>
      <c r="H558" s="82"/>
      <c r="I558" s="82"/>
      <c r="J558" s="82"/>
      <c r="K558" s="83"/>
      <c r="L558" s="81"/>
      <c r="M558" s="81"/>
      <c r="N558" s="81"/>
      <c r="O558" s="42"/>
      <c r="P558" s="82"/>
      <c r="Q558" s="81"/>
      <c r="R558" s="81"/>
      <c r="S558" s="81"/>
      <c r="T558" s="81"/>
      <c r="U558" s="81"/>
      <c r="V558" s="81"/>
      <c r="W558" s="81"/>
      <c r="X558" s="81"/>
      <c r="Y558" s="81"/>
      <c r="Z558" s="81"/>
      <c r="AA558" s="84"/>
      <c r="AB558" s="84"/>
      <c r="AC558" s="81"/>
      <c r="AD558" s="81"/>
      <c r="AE558" s="80"/>
      <c r="AF558" s="80"/>
      <c r="AG558" s="42"/>
      <c r="AH558" s="42"/>
      <c r="AI558" s="42"/>
      <c r="AJ558" s="42"/>
      <c r="AK558" s="42"/>
    </row>
    <row r="559" spans="1:37" ht="12.75">
      <c r="A559" s="81"/>
      <c r="B559" s="81"/>
      <c r="C559" s="81"/>
      <c r="D559" s="81"/>
      <c r="E559" s="82"/>
      <c r="F559" s="82"/>
      <c r="G559" s="82"/>
      <c r="H559" s="82"/>
      <c r="I559" s="82"/>
      <c r="J559" s="82"/>
      <c r="K559" s="83"/>
      <c r="L559" s="81"/>
      <c r="M559" s="81"/>
      <c r="N559" s="81"/>
      <c r="O559" s="42"/>
      <c r="P559" s="82"/>
      <c r="Q559" s="81"/>
      <c r="R559" s="81"/>
      <c r="S559" s="85"/>
      <c r="T559" s="81"/>
      <c r="U559" s="81"/>
      <c r="V559" s="81"/>
      <c r="W559" s="81"/>
      <c r="X559" s="81"/>
      <c r="Y559" s="81"/>
      <c r="Z559" s="81"/>
      <c r="AA559" s="84"/>
      <c r="AB559" s="84"/>
      <c r="AC559" s="81"/>
      <c r="AD559" s="81"/>
      <c r="AE559" s="80"/>
      <c r="AF559" s="80"/>
      <c r="AG559" s="42"/>
      <c r="AH559" s="42"/>
      <c r="AI559" s="42"/>
      <c r="AJ559" s="42"/>
      <c r="AK559" s="42"/>
    </row>
    <row r="560" spans="1:37" ht="12.75">
      <c r="A560" s="81"/>
      <c r="B560" s="81"/>
      <c r="C560" s="81"/>
      <c r="D560" s="81"/>
      <c r="E560" s="82"/>
      <c r="F560" s="82"/>
      <c r="G560" s="82"/>
      <c r="H560" s="82"/>
      <c r="I560" s="82"/>
      <c r="J560" s="82"/>
      <c r="K560" s="83"/>
      <c r="L560" s="81"/>
      <c r="M560" s="81"/>
      <c r="N560" s="81"/>
      <c r="O560" s="42"/>
      <c r="P560" s="82"/>
      <c r="Q560" s="81"/>
      <c r="R560" s="81"/>
      <c r="S560" s="85"/>
      <c r="T560" s="81"/>
      <c r="U560" s="81"/>
      <c r="V560" s="81"/>
      <c r="W560" s="81"/>
      <c r="X560" s="81"/>
      <c r="Y560" s="81"/>
      <c r="Z560" s="81"/>
      <c r="AA560" s="84"/>
      <c r="AB560" s="84"/>
      <c r="AC560" s="81"/>
      <c r="AD560" s="81"/>
      <c r="AE560" s="80"/>
      <c r="AF560" s="80"/>
      <c r="AG560" s="42"/>
      <c r="AH560" s="42"/>
      <c r="AI560" s="42"/>
      <c r="AJ560" s="42"/>
      <c r="AK560" s="42"/>
    </row>
    <row r="561" spans="1:37" ht="12.75">
      <c r="A561" s="81"/>
      <c r="B561" s="81"/>
      <c r="C561" s="81"/>
      <c r="D561" s="81"/>
      <c r="E561" s="82"/>
      <c r="F561" s="82"/>
      <c r="G561" s="82"/>
      <c r="H561" s="82"/>
      <c r="I561" s="82"/>
      <c r="J561" s="82"/>
      <c r="K561" s="83"/>
      <c r="L561" s="81"/>
      <c r="M561" s="81"/>
      <c r="N561" s="81"/>
      <c r="O561" s="42"/>
      <c r="P561" s="82"/>
      <c r="Q561" s="81"/>
      <c r="R561" s="81"/>
      <c r="S561" s="85"/>
      <c r="T561" s="81"/>
      <c r="U561" s="81"/>
      <c r="V561" s="81"/>
      <c r="W561" s="81"/>
      <c r="X561" s="81"/>
      <c r="Y561" s="81"/>
      <c r="Z561" s="81"/>
      <c r="AA561" s="84"/>
      <c r="AB561" s="84"/>
      <c r="AC561" s="81"/>
      <c r="AD561" s="81"/>
      <c r="AE561" s="80"/>
      <c r="AF561" s="80"/>
      <c r="AG561" s="42"/>
      <c r="AH561" s="42"/>
      <c r="AI561" s="42"/>
      <c r="AJ561" s="42"/>
      <c r="AK561" s="42"/>
    </row>
    <row r="562" spans="1:37" ht="12.75">
      <c r="A562" s="81"/>
      <c r="B562" s="81"/>
      <c r="C562" s="81"/>
      <c r="D562" s="81"/>
      <c r="E562" s="82"/>
      <c r="F562" s="82"/>
      <c r="G562" s="82"/>
      <c r="H562" s="82"/>
      <c r="I562" s="82"/>
      <c r="J562" s="82"/>
      <c r="K562" s="83"/>
      <c r="L562" s="81"/>
      <c r="M562" s="81"/>
      <c r="N562" s="81"/>
      <c r="O562" s="42"/>
      <c r="P562" s="82"/>
      <c r="Q562" s="81"/>
      <c r="R562" s="81"/>
      <c r="S562" s="85"/>
      <c r="T562" s="81"/>
      <c r="U562" s="81"/>
      <c r="V562" s="81"/>
      <c r="W562" s="81"/>
      <c r="X562" s="81"/>
      <c r="Y562" s="81"/>
      <c r="Z562" s="81"/>
      <c r="AA562" s="84"/>
      <c r="AB562" s="84"/>
      <c r="AC562" s="81"/>
      <c r="AD562" s="81"/>
      <c r="AE562" s="80"/>
      <c r="AF562" s="80"/>
      <c r="AG562" s="42"/>
      <c r="AH562" s="42"/>
      <c r="AI562" s="42"/>
      <c r="AJ562" s="42"/>
      <c r="AK562" s="42"/>
    </row>
    <row r="563" spans="1:37" ht="12.75">
      <c r="A563" s="81"/>
      <c r="B563" s="81"/>
      <c r="C563" s="81"/>
      <c r="D563" s="81"/>
      <c r="E563" s="82"/>
      <c r="F563" s="82"/>
      <c r="G563" s="82"/>
      <c r="H563" s="82"/>
      <c r="I563" s="82"/>
      <c r="J563" s="82"/>
      <c r="K563" s="83"/>
      <c r="L563" s="81"/>
      <c r="M563" s="81"/>
      <c r="N563" s="81"/>
      <c r="O563" s="42"/>
      <c r="P563" s="82"/>
      <c r="Q563" s="81"/>
      <c r="R563" s="81"/>
      <c r="S563" s="85"/>
      <c r="T563" s="81"/>
      <c r="U563" s="81"/>
      <c r="V563" s="81"/>
      <c r="W563" s="81"/>
      <c r="X563" s="81"/>
      <c r="Y563" s="81"/>
      <c r="Z563" s="81"/>
      <c r="AA563" s="84"/>
      <c r="AB563" s="84"/>
      <c r="AC563" s="81"/>
      <c r="AD563" s="81"/>
      <c r="AE563" s="80"/>
      <c r="AF563" s="80"/>
      <c r="AG563" s="42"/>
      <c r="AH563" s="42"/>
      <c r="AI563" s="42"/>
      <c r="AJ563" s="42"/>
      <c r="AK563" s="42"/>
    </row>
    <row r="564" spans="1:37" ht="12.75">
      <c r="A564" s="81"/>
      <c r="B564" s="81"/>
      <c r="C564" s="81"/>
      <c r="D564" s="81"/>
      <c r="E564" s="82"/>
      <c r="F564" s="82"/>
      <c r="G564" s="82"/>
      <c r="H564" s="82"/>
      <c r="I564" s="82"/>
      <c r="J564" s="82"/>
      <c r="K564" s="83"/>
      <c r="L564" s="81"/>
      <c r="M564" s="81"/>
      <c r="N564" s="81"/>
      <c r="O564" s="42"/>
      <c r="P564" s="82"/>
      <c r="Q564" s="81"/>
      <c r="R564" s="81"/>
      <c r="S564" s="85"/>
      <c r="T564" s="81"/>
      <c r="U564" s="81"/>
      <c r="V564" s="81"/>
      <c r="W564" s="81"/>
      <c r="X564" s="81"/>
      <c r="Y564" s="81"/>
      <c r="Z564" s="81"/>
      <c r="AA564" s="84"/>
      <c r="AB564" s="84"/>
      <c r="AC564" s="81"/>
      <c r="AD564" s="81"/>
      <c r="AE564" s="80"/>
      <c r="AF564" s="80"/>
      <c r="AG564" s="42"/>
      <c r="AH564" s="42"/>
      <c r="AI564" s="42"/>
      <c r="AJ564" s="42"/>
      <c r="AK564" s="42"/>
    </row>
    <row r="565" spans="1:37" ht="12.75">
      <c r="A565" s="81"/>
      <c r="B565" s="81"/>
      <c r="C565" s="81"/>
      <c r="D565" s="81"/>
      <c r="E565" s="82"/>
      <c r="F565" s="82"/>
      <c r="G565" s="82"/>
      <c r="H565" s="82"/>
      <c r="I565" s="82"/>
      <c r="J565" s="82"/>
      <c r="K565" s="83"/>
      <c r="L565" s="81"/>
      <c r="M565" s="81"/>
      <c r="N565" s="81"/>
      <c r="O565" s="42"/>
      <c r="P565" s="82"/>
      <c r="Q565" s="81"/>
      <c r="R565" s="81"/>
      <c r="S565" s="85"/>
      <c r="T565" s="81"/>
      <c r="U565" s="81"/>
      <c r="V565" s="81"/>
      <c r="W565" s="81"/>
      <c r="X565" s="81"/>
      <c r="Y565" s="81"/>
      <c r="Z565" s="81"/>
      <c r="AA565" s="84"/>
      <c r="AB565" s="84"/>
      <c r="AC565" s="81"/>
      <c r="AD565" s="81"/>
      <c r="AE565" s="80"/>
      <c r="AF565" s="80"/>
      <c r="AG565" s="42"/>
      <c r="AH565" s="42"/>
      <c r="AI565" s="42"/>
      <c r="AJ565" s="42"/>
      <c r="AK565" s="42"/>
    </row>
    <row r="566" spans="1:37" ht="12.75">
      <c r="A566" s="81"/>
      <c r="B566" s="81"/>
      <c r="C566" s="81"/>
      <c r="D566" s="81"/>
      <c r="E566" s="82"/>
      <c r="F566" s="82"/>
      <c r="G566" s="82"/>
      <c r="H566" s="82"/>
      <c r="I566" s="82"/>
      <c r="J566" s="82"/>
      <c r="K566" s="83"/>
      <c r="L566" s="81"/>
      <c r="M566" s="81"/>
      <c r="N566" s="81"/>
      <c r="O566" s="42"/>
      <c r="P566" s="82"/>
      <c r="Q566" s="81"/>
      <c r="R566" s="81"/>
      <c r="S566" s="85"/>
      <c r="T566" s="81"/>
      <c r="U566" s="81"/>
      <c r="V566" s="81"/>
      <c r="W566" s="81"/>
      <c r="X566" s="81"/>
      <c r="Y566" s="81"/>
      <c r="Z566" s="81"/>
      <c r="AA566" s="84"/>
      <c r="AB566" s="84"/>
      <c r="AC566" s="81"/>
      <c r="AD566" s="81"/>
      <c r="AE566" s="80"/>
      <c r="AF566" s="80"/>
      <c r="AG566" s="42"/>
      <c r="AH566" s="42"/>
      <c r="AI566" s="42"/>
      <c r="AJ566" s="42"/>
      <c r="AK566" s="42"/>
    </row>
    <row r="567" spans="1:37" ht="12.75">
      <c r="A567" s="81"/>
      <c r="B567" s="81"/>
      <c r="C567" s="81"/>
      <c r="D567" s="81"/>
      <c r="E567" s="82"/>
      <c r="F567" s="82"/>
      <c r="G567" s="82"/>
      <c r="H567" s="82"/>
      <c r="I567" s="82"/>
      <c r="J567" s="82"/>
      <c r="K567" s="83"/>
      <c r="L567" s="81"/>
      <c r="M567" s="81"/>
      <c r="N567" s="81"/>
      <c r="O567" s="42"/>
      <c r="P567" s="82"/>
      <c r="Q567" s="81"/>
      <c r="R567" s="81"/>
      <c r="S567" s="85"/>
      <c r="T567" s="81"/>
      <c r="U567" s="81"/>
      <c r="V567" s="81"/>
      <c r="W567" s="81"/>
      <c r="X567" s="81"/>
      <c r="Y567" s="81"/>
      <c r="Z567" s="81"/>
      <c r="AA567" s="84"/>
      <c r="AB567" s="84"/>
      <c r="AC567" s="81"/>
      <c r="AD567" s="81"/>
      <c r="AE567" s="80"/>
      <c r="AF567" s="80"/>
      <c r="AG567" s="42"/>
      <c r="AH567" s="42"/>
      <c r="AI567" s="42"/>
      <c r="AJ567" s="42"/>
      <c r="AK567" s="42"/>
    </row>
    <row r="568" spans="1:37" ht="12.75">
      <c r="A568" s="81"/>
      <c r="B568" s="81"/>
      <c r="C568" s="81"/>
      <c r="D568" s="81"/>
      <c r="E568" s="82"/>
      <c r="F568" s="82"/>
      <c r="G568" s="82"/>
      <c r="H568" s="82"/>
      <c r="I568" s="82"/>
      <c r="J568" s="82"/>
      <c r="K568" s="83"/>
      <c r="L568" s="81"/>
      <c r="M568" s="81"/>
      <c r="N568" s="81"/>
      <c r="O568" s="42"/>
      <c r="P568" s="82"/>
      <c r="Q568" s="81"/>
      <c r="R568" s="81"/>
      <c r="S568" s="85"/>
      <c r="T568" s="81"/>
      <c r="U568" s="81"/>
      <c r="V568" s="81"/>
      <c r="W568" s="81"/>
      <c r="X568" s="81"/>
      <c r="Y568" s="81"/>
      <c r="Z568" s="81"/>
      <c r="AA568" s="84"/>
      <c r="AB568" s="84"/>
      <c r="AC568" s="81"/>
      <c r="AD568" s="81"/>
      <c r="AE568" s="80"/>
      <c r="AF568" s="80"/>
      <c r="AG568" s="42"/>
      <c r="AH568" s="42"/>
      <c r="AI568" s="42"/>
      <c r="AJ568" s="42"/>
      <c r="AK568" s="42"/>
    </row>
    <row r="569" spans="1:37" ht="12.75">
      <c r="A569" s="81"/>
      <c r="B569" s="81"/>
      <c r="C569" s="81"/>
      <c r="D569" s="81"/>
      <c r="E569" s="82"/>
      <c r="F569" s="82"/>
      <c r="G569" s="82"/>
      <c r="H569" s="82"/>
      <c r="I569" s="82"/>
      <c r="J569" s="82"/>
      <c r="K569" s="83"/>
      <c r="L569" s="81"/>
      <c r="M569" s="81"/>
      <c r="N569" s="81"/>
      <c r="O569" s="42"/>
      <c r="P569" s="82"/>
      <c r="Q569" s="81"/>
      <c r="R569" s="81"/>
      <c r="S569" s="85"/>
      <c r="T569" s="81"/>
      <c r="U569" s="81"/>
      <c r="V569" s="81"/>
      <c r="W569" s="81"/>
      <c r="X569" s="81"/>
      <c r="Y569" s="81"/>
      <c r="Z569" s="81"/>
      <c r="AA569" s="84"/>
      <c r="AB569" s="84"/>
      <c r="AC569" s="81"/>
      <c r="AD569" s="81"/>
      <c r="AE569" s="80"/>
      <c r="AF569" s="80"/>
      <c r="AG569" s="42"/>
      <c r="AH569" s="42"/>
      <c r="AI569" s="42"/>
      <c r="AJ569" s="42"/>
      <c r="AK569" s="42"/>
    </row>
    <row r="570" spans="1:37" ht="12.75">
      <c r="A570" s="81"/>
      <c r="B570" s="81"/>
      <c r="C570" s="81"/>
      <c r="D570" s="81"/>
      <c r="E570" s="82"/>
      <c r="F570" s="82"/>
      <c r="G570" s="82"/>
      <c r="H570" s="82"/>
      <c r="I570" s="82"/>
      <c r="J570" s="82"/>
      <c r="K570" s="83"/>
      <c r="L570" s="81"/>
      <c r="M570" s="81"/>
      <c r="N570" s="81"/>
      <c r="O570" s="42"/>
      <c r="P570" s="82"/>
      <c r="Q570" s="81"/>
      <c r="R570" s="81"/>
      <c r="S570" s="85"/>
      <c r="T570" s="81"/>
      <c r="U570" s="81"/>
      <c r="V570" s="81"/>
      <c r="W570" s="81"/>
      <c r="X570" s="81"/>
      <c r="Y570" s="81"/>
      <c r="Z570" s="81"/>
      <c r="AA570" s="84"/>
      <c r="AB570" s="84"/>
      <c r="AC570" s="81"/>
      <c r="AD570" s="81"/>
      <c r="AE570" s="80"/>
      <c r="AF570" s="80"/>
      <c r="AG570" s="42"/>
      <c r="AH570" s="42"/>
      <c r="AI570" s="42"/>
      <c r="AJ570" s="42"/>
      <c r="AK570" s="42"/>
    </row>
    <row r="571" spans="1:37" ht="12.75">
      <c r="A571" s="81"/>
      <c r="B571" s="81"/>
      <c r="C571" s="81"/>
      <c r="D571" s="81"/>
      <c r="E571" s="82"/>
      <c r="F571" s="82"/>
      <c r="G571" s="82"/>
      <c r="H571" s="82"/>
      <c r="I571" s="82"/>
      <c r="J571" s="82"/>
      <c r="K571" s="83"/>
      <c r="L571" s="81"/>
      <c r="M571" s="81"/>
      <c r="N571" s="81"/>
      <c r="O571" s="42"/>
      <c r="P571" s="82"/>
      <c r="Q571" s="81"/>
      <c r="R571" s="81"/>
      <c r="S571" s="85"/>
      <c r="T571" s="81"/>
      <c r="U571" s="81"/>
      <c r="V571" s="81"/>
      <c r="W571" s="81"/>
      <c r="X571" s="81"/>
      <c r="Y571" s="81"/>
      <c r="Z571" s="81"/>
      <c r="AA571" s="84"/>
      <c r="AB571" s="84"/>
      <c r="AC571" s="81"/>
      <c r="AD571" s="81"/>
      <c r="AE571" s="80"/>
      <c r="AF571" s="80"/>
      <c r="AG571" s="42"/>
      <c r="AH571" s="42"/>
      <c r="AI571" s="42"/>
      <c r="AJ571" s="42"/>
      <c r="AK571" s="42"/>
    </row>
    <row r="572" spans="1:37" ht="12.75">
      <c r="A572" s="81"/>
      <c r="B572" s="81"/>
      <c r="C572" s="81"/>
      <c r="D572" s="81"/>
      <c r="E572" s="82"/>
      <c r="F572" s="82"/>
      <c r="G572" s="82"/>
      <c r="H572" s="82"/>
      <c r="I572" s="82"/>
      <c r="J572" s="82"/>
      <c r="K572" s="83"/>
      <c r="L572" s="81"/>
      <c r="M572" s="81"/>
      <c r="N572" s="81"/>
      <c r="O572" s="42"/>
      <c r="P572" s="82"/>
      <c r="Q572" s="81"/>
      <c r="R572" s="81"/>
      <c r="S572" s="85"/>
      <c r="T572" s="81"/>
      <c r="U572" s="81"/>
      <c r="V572" s="81"/>
      <c r="W572" s="81"/>
      <c r="X572" s="81"/>
      <c r="Y572" s="81"/>
      <c r="Z572" s="81"/>
      <c r="AA572" s="84"/>
      <c r="AB572" s="84"/>
      <c r="AC572" s="81"/>
      <c r="AD572" s="81"/>
      <c r="AE572" s="80"/>
      <c r="AF572" s="80"/>
      <c r="AG572" s="42"/>
      <c r="AH572" s="42"/>
      <c r="AI572" s="42"/>
      <c r="AJ572" s="42"/>
      <c r="AK572" s="42"/>
    </row>
    <row r="573" spans="1:37" ht="12.75">
      <c r="A573" s="81"/>
      <c r="B573" s="81"/>
      <c r="C573" s="81"/>
      <c r="D573" s="81"/>
      <c r="E573" s="82"/>
      <c r="F573" s="82"/>
      <c r="G573" s="82"/>
      <c r="H573" s="82"/>
      <c r="I573" s="82"/>
      <c r="J573" s="82"/>
      <c r="K573" s="83"/>
      <c r="L573" s="81"/>
      <c r="M573" s="81"/>
      <c r="N573" s="81"/>
      <c r="O573" s="42"/>
      <c r="P573" s="82"/>
      <c r="Q573" s="81"/>
      <c r="R573" s="81"/>
      <c r="S573" s="85"/>
      <c r="T573" s="81"/>
      <c r="U573" s="81"/>
      <c r="V573" s="81"/>
      <c r="W573" s="81"/>
      <c r="X573" s="81"/>
      <c r="Y573" s="81"/>
      <c r="Z573" s="81"/>
      <c r="AA573" s="84"/>
      <c r="AB573" s="84"/>
      <c r="AC573" s="81"/>
      <c r="AD573" s="81"/>
      <c r="AE573" s="80"/>
      <c r="AF573" s="80"/>
      <c r="AG573" s="42"/>
      <c r="AH573" s="42"/>
      <c r="AI573" s="42"/>
      <c r="AJ573" s="42"/>
      <c r="AK573" s="42"/>
    </row>
    <row r="574" spans="1:37" ht="12.75">
      <c r="A574" s="81"/>
      <c r="B574" s="81"/>
      <c r="C574" s="81"/>
      <c r="D574" s="81"/>
      <c r="E574" s="82"/>
      <c r="F574" s="82"/>
      <c r="G574" s="82"/>
      <c r="H574" s="82"/>
      <c r="I574" s="82"/>
      <c r="J574" s="82"/>
      <c r="K574" s="83"/>
      <c r="L574" s="81"/>
      <c r="M574" s="81"/>
      <c r="N574" s="81"/>
      <c r="O574" s="42"/>
      <c r="P574" s="82"/>
      <c r="Q574" s="81"/>
      <c r="R574" s="81"/>
      <c r="S574" s="85"/>
      <c r="T574" s="81"/>
      <c r="U574" s="81"/>
      <c r="V574" s="81"/>
      <c r="W574" s="81"/>
      <c r="X574" s="81"/>
      <c r="Y574" s="81"/>
      <c r="Z574" s="81"/>
      <c r="AA574" s="84"/>
      <c r="AB574" s="84"/>
      <c r="AC574" s="81"/>
      <c r="AD574" s="81"/>
      <c r="AE574" s="80"/>
      <c r="AF574" s="80"/>
      <c r="AG574" s="42"/>
      <c r="AH574" s="42"/>
      <c r="AI574" s="42"/>
      <c r="AJ574" s="42"/>
      <c r="AK574" s="42"/>
    </row>
    <row r="575" spans="1:37" ht="12.75">
      <c r="A575" s="81"/>
      <c r="B575" s="81"/>
      <c r="C575" s="81"/>
      <c r="D575" s="81"/>
      <c r="E575" s="82"/>
      <c r="F575" s="82"/>
      <c r="G575" s="82"/>
      <c r="H575" s="82"/>
      <c r="I575" s="82"/>
      <c r="J575" s="82"/>
      <c r="K575" s="83"/>
      <c r="L575" s="81"/>
      <c r="M575" s="81"/>
      <c r="N575" s="81"/>
      <c r="O575" s="42"/>
      <c r="P575" s="82"/>
      <c r="Q575" s="81"/>
      <c r="R575" s="81"/>
      <c r="S575" s="85"/>
      <c r="T575" s="81"/>
      <c r="U575" s="81"/>
      <c r="V575" s="81"/>
      <c r="W575" s="81"/>
      <c r="X575" s="81"/>
      <c r="Y575" s="81"/>
      <c r="Z575" s="81"/>
      <c r="AA575" s="84"/>
      <c r="AB575" s="84"/>
      <c r="AC575" s="81"/>
      <c r="AD575" s="81"/>
      <c r="AE575" s="80"/>
      <c r="AF575" s="80"/>
      <c r="AG575" s="42"/>
      <c r="AH575" s="42"/>
      <c r="AI575" s="42"/>
      <c r="AJ575" s="42"/>
      <c r="AK575" s="42"/>
    </row>
    <row r="576" spans="1:37" ht="12.75">
      <c r="A576" s="81"/>
      <c r="B576" s="81"/>
      <c r="C576" s="81"/>
      <c r="D576" s="81"/>
      <c r="E576" s="82"/>
      <c r="F576" s="82"/>
      <c r="G576" s="82"/>
      <c r="H576" s="82"/>
      <c r="I576" s="82"/>
      <c r="J576" s="82"/>
      <c r="K576" s="83"/>
      <c r="L576" s="81"/>
      <c r="M576" s="81"/>
      <c r="N576" s="81"/>
      <c r="O576" s="42"/>
      <c r="P576" s="82"/>
      <c r="Q576" s="81"/>
      <c r="R576" s="81"/>
      <c r="S576" s="85"/>
      <c r="T576" s="81"/>
      <c r="U576" s="81"/>
      <c r="V576" s="81"/>
      <c r="W576" s="81"/>
      <c r="X576" s="81"/>
      <c r="Y576" s="81"/>
      <c r="Z576" s="81"/>
      <c r="AA576" s="84"/>
      <c r="AB576" s="84"/>
      <c r="AC576" s="81"/>
      <c r="AD576" s="81"/>
      <c r="AE576" s="80"/>
      <c r="AF576" s="80"/>
      <c r="AG576" s="42"/>
      <c r="AH576" s="42"/>
      <c r="AI576" s="42"/>
      <c r="AJ576" s="42"/>
      <c r="AK576" s="42"/>
    </row>
    <row r="577" spans="1:37" ht="12.75">
      <c r="A577" s="81"/>
      <c r="B577" s="81"/>
      <c r="C577" s="81"/>
      <c r="D577" s="81"/>
      <c r="E577" s="82"/>
      <c r="F577" s="82"/>
      <c r="G577" s="82"/>
      <c r="H577" s="82"/>
      <c r="I577" s="82"/>
      <c r="J577" s="82"/>
      <c r="K577" s="83"/>
      <c r="L577" s="81"/>
      <c r="M577" s="81"/>
      <c r="N577" s="81"/>
      <c r="O577" s="42"/>
      <c r="P577" s="82"/>
      <c r="Q577" s="81"/>
      <c r="R577" s="81"/>
      <c r="S577" s="85"/>
      <c r="T577" s="81"/>
      <c r="U577" s="81"/>
      <c r="V577" s="81"/>
      <c r="W577" s="81"/>
      <c r="X577" s="81"/>
      <c r="Y577" s="81"/>
      <c r="Z577" s="81"/>
      <c r="AA577" s="84"/>
      <c r="AB577" s="84"/>
      <c r="AC577" s="81"/>
      <c r="AD577" s="81"/>
      <c r="AE577" s="80"/>
      <c r="AF577" s="80"/>
      <c r="AG577" s="42"/>
      <c r="AH577" s="42"/>
      <c r="AI577" s="42"/>
      <c r="AJ577" s="42"/>
      <c r="AK577" s="42"/>
    </row>
    <row r="578" spans="1:37" ht="12.75">
      <c r="A578" s="81"/>
      <c r="B578" s="81"/>
      <c r="C578" s="81"/>
      <c r="D578" s="81"/>
      <c r="E578" s="82"/>
      <c r="F578" s="82"/>
      <c r="G578" s="82"/>
      <c r="H578" s="82"/>
      <c r="I578" s="82"/>
      <c r="J578" s="82"/>
      <c r="K578" s="83"/>
      <c r="L578" s="81"/>
      <c r="M578" s="81"/>
      <c r="N578" s="81"/>
      <c r="O578" s="42"/>
      <c r="P578" s="82"/>
      <c r="Q578" s="81"/>
      <c r="R578" s="81"/>
      <c r="S578" s="85"/>
      <c r="T578" s="81"/>
      <c r="U578" s="81"/>
      <c r="V578" s="81"/>
      <c r="W578" s="81"/>
      <c r="X578" s="81"/>
      <c r="Y578" s="81"/>
      <c r="Z578" s="81"/>
      <c r="AA578" s="84"/>
      <c r="AB578" s="84"/>
      <c r="AC578" s="81"/>
      <c r="AD578" s="81"/>
      <c r="AE578" s="80"/>
      <c r="AF578" s="80"/>
      <c r="AG578" s="42"/>
      <c r="AH578" s="42"/>
      <c r="AI578" s="42"/>
      <c r="AJ578" s="42"/>
      <c r="AK578" s="42"/>
    </row>
    <row r="579" spans="1:37" ht="12.75">
      <c r="A579" s="81"/>
      <c r="B579" s="81"/>
      <c r="C579" s="81"/>
      <c r="D579" s="81"/>
      <c r="E579" s="82"/>
      <c r="F579" s="82"/>
      <c r="G579" s="82"/>
      <c r="H579" s="82"/>
      <c r="I579" s="82"/>
      <c r="J579" s="82"/>
      <c r="K579" s="83"/>
      <c r="L579" s="81"/>
      <c r="M579" s="81"/>
      <c r="N579" s="81"/>
      <c r="O579" s="42"/>
      <c r="P579" s="82"/>
      <c r="Q579" s="81"/>
      <c r="R579" s="81"/>
      <c r="S579" s="85"/>
      <c r="T579" s="81"/>
      <c r="U579" s="81"/>
      <c r="V579" s="81"/>
      <c r="W579" s="81"/>
      <c r="X579" s="81"/>
      <c r="Y579" s="81"/>
      <c r="Z579" s="81"/>
      <c r="AA579" s="84"/>
      <c r="AB579" s="84"/>
      <c r="AC579" s="81"/>
      <c r="AD579" s="81"/>
      <c r="AE579" s="80"/>
      <c r="AF579" s="80"/>
      <c r="AG579" s="42"/>
      <c r="AH579" s="42"/>
      <c r="AI579" s="42"/>
      <c r="AJ579" s="42"/>
      <c r="AK579" s="42"/>
    </row>
    <row r="580" spans="1:37" ht="12.75">
      <c r="A580" s="81"/>
      <c r="B580" s="81"/>
      <c r="C580" s="81"/>
      <c r="D580" s="81"/>
      <c r="E580" s="82"/>
      <c r="F580" s="82"/>
      <c r="G580" s="82"/>
      <c r="H580" s="82"/>
      <c r="I580" s="82"/>
      <c r="J580" s="82"/>
      <c r="K580" s="83"/>
      <c r="L580" s="81"/>
      <c r="M580" s="81"/>
      <c r="N580" s="81"/>
      <c r="O580" s="42"/>
      <c r="P580" s="82"/>
      <c r="Q580" s="81"/>
      <c r="R580" s="81"/>
      <c r="S580" s="85"/>
      <c r="T580" s="81"/>
      <c r="U580" s="81"/>
      <c r="V580" s="81"/>
      <c r="W580" s="81"/>
      <c r="X580" s="81"/>
      <c r="Y580" s="81"/>
      <c r="Z580" s="81"/>
      <c r="AA580" s="84"/>
      <c r="AB580" s="84"/>
      <c r="AC580" s="81"/>
      <c r="AD580" s="81"/>
      <c r="AE580" s="80"/>
      <c r="AF580" s="80"/>
      <c r="AG580" s="42"/>
      <c r="AH580" s="42"/>
      <c r="AI580" s="42"/>
      <c r="AJ580" s="42"/>
      <c r="AK580" s="42"/>
    </row>
    <row r="581" spans="1:37" ht="12.75">
      <c r="A581" s="81"/>
      <c r="B581" s="81"/>
      <c r="C581" s="81"/>
      <c r="D581" s="81"/>
      <c r="E581" s="82"/>
      <c r="F581" s="82"/>
      <c r="G581" s="82"/>
      <c r="H581" s="82"/>
      <c r="I581" s="82"/>
      <c r="J581" s="82"/>
      <c r="K581" s="83"/>
      <c r="L581" s="81"/>
      <c r="M581" s="81"/>
      <c r="N581" s="81"/>
      <c r="O581" s="42"/>
      <c r="P581" s="82"/>
      <c r="Q581" s="81"/>
      <c r="R581" s="81"/>
      <c r="S581" s="85"/>
      <c r="T581" s="81"/>
      <c r="U581" s="81"/>
      <c r="V581" s="81"/>
      <c r="W581" s="81"/>
      <c r="X581" s="81"/>
      <c r="Y581" s="81"/>
      <c r="Z581" s="81"/>
      <c r="AA581" s="84"/>
      <c r="AB581" s="84"/>
      <c r="AC581" s="81"/>
      <c r="AD581" s="81"/>
      <c r="AE581" s="80"/>
      <c r="AF581" s="80"/>
      <c r="AG581" s="42"/>
      <c r="AH581" s="42"/>
      <c r="AI581" s="42"/>
      <c r="AJ581" s="42"/>
      <c r="AK581" s="42"/>
    </row>
    <row r="582" spans="1:37" ht="12.75">
      <c r="A582" s="81"/>
      <c r="B582" s="81"/>
      <c r="C582" s="81"/>
      <c r="D582" s="81"/>
      <c r="E582" s="82"/>
      <c r="F582" s="82"/>
      <c r="G582" s="82"/>
      <c r="H582" s="82"/>
      <c r="I582" s="82"/>
      <c r="J582" s="82"/>
      <c r="K582" s="83"/>
      <c r="L582" s="81"/>
      <c r="M582" s="81"/>
      <c r="N582" s="81"/>
      <c r="O582" s="42"/>
      <c r="P582" s="82"/>
      <c r="Q582" s="81"/>
      <c r="R582" s="81"/>
      <c r="S582" s="85"/>
      <c r="T582" s="81"/>
      <c r="U582" s="81"/>
      <c r="V582" s="81"/>
      <c r="W582" s="81"/>
      <c r="X582" s="81"/>
      <c r="Y582" s="81"/>
      <c r="Z582" s="81"/>
      <c r="AA582" s="84"/>
      <c r="AB582" s="84"/>
      <c r="AC582" s="81"/>
      <c r="AD582" s="81"/>
      <c r="AE582" s="80"/>
      <c r="AF582" s="80"/>
      <c r="AG582" s="42"/>
      <c r="AH582" s="42"/>
      <c r="AI582" s="42"/>
      <c r="AJ582" s="42"/>
      <c r="AK582" s="42"/>
    </row>
    <row r="583" spans="1:37" ht="12.75">
      <c r="A583" s="81"/>
      <c r="B583" s="81"/>
      <c r="C583" s="81"/>
      <c r="D583" s="81"/>
      <c r="E583" s="82"/>
      <c r="F583" s="82"/>
      <c r="G583" s="82"/>
      <c r="H583" s="82"/>
      <c r="I583" s="82"/>
      <c r="J583" s="82"/>
      <c r="K583" s="83"/>
      <c r="L583" s="81"/>
      <c r="M583" s="81"/>
      <c r="N583" s="81"/>
      <c r="O583" s="42"/>
      <c r="P583" s="82"/>
      <c r="Q583" s="81"/>
      <c r="R583" s="81"/>
      <c r="S583" s="85"/>
      <c r="T583" s="81"/>
      <c r="U583" s="81"/>
      <c r="V583" s="81"/>
      <c r="W583" s="81"/>
      <c r="X583" s="81"/>
      <c r="Y583" s="81"/>
      <c r="Z583" s="81"/>
      <c r="AA583" s="84"/>
      <c r="AB583" s="84"/>
      <c r="AC583" s="81"/>
      <c r="AD583" s="81"/>
      <c r="AE583" s="80"/>
      <c r="AF583" s="80"/>
      <c r="AG583" s="42"/>
      <c r="AH583" s="42"/>
      <c r="AI583" s="42"/>
      <c r="AJ583" s="42"/>
      <c r="AK583" s="42"/>
    </row>
    <row r="584" spans="1:37" ht="12.75">
      <c r="A584" s="81"/>
      <c r="B584" s="81"/>
      <c r="C584" s="81"/>
      <c r="D584" s="81"/>
      <c r="E584" s="82"/>
      <c r="F584" s="82"/>
      <c r="G584" s="82"/>
      <c r="H584" s="82"/>
      <c r="I584" s="82"/>
      <c r="J584" s="82"/>
      <c r="K584" s="83"/>
      <c r="L584" s="81"/>
      <c r="M584" s="81"/>
      <c r="N584" s="81"/>
      <c r="O584" s="42"/>
      <c r="P584" s="82"/>
      <c r="Q584" s="81"/>
      <c r="R584" s="81"/>
      <c r="S584" s="85"/>
      <c r="T584" s="81"/>
      <c r="U584" s="81"/>
      <c r="V584" s="81"/>
      <c r="W584" s="81"/>
      <c r="X584" s="81"/>
      <c r="Y584" s="81"/>
      <c r="Z584" s="81"/>
      <c r="AA584" s="84"/>
      <c r="AB584" s="84"/>
      <c r="AC584" s="81"/>
      <c r="AD584" s="81"/>
      <c r="AE584" s="80"/>
      <c r="AF584" s="80"/>
      <c r="AG584" s="42"/>
      <c r="AH584" s="42"/>
      <c r="AI584" s="42"/>
      <c r="AJ584" s="42"/>
      <c r="AK584" s="42"/>
    </row>
    <row r="585" spans="1:37" ht="12.75">
      <c r="A585" s="81"/>
      <c r="B585" s="81"/>
      <c r="C585" s="81"/>
      <c r="D585" s="81"/>
      <c r="E585" s="82"/>
      <c r="F585" s="82"/>
      <c r="G585" s="82"/>
      <c r="H585" s="82"/>
      <c r="I585" s="82"/>
      <c r="J585" s="82"/>
      <c r="K585" s="83"/>
      <c r="L585" s="81"/>
      <c r="M585" s="81"/>
      <c r="N585" s="81"/>
      <c r="O585" s="42"/>
      <c r="P585" s="82"/>
      <c r="Q585" s="81"/>
      <c r="R585" s="81"/>
      <c r="S585" s="85"/>
      <c r="T585" s="81"/>
      <c r="U585" s="81"/>
      <c r="V585" s="81"/>
      <c r="W585" s="81"/>
      <c r="X585" s="81"/>
      <c r="Y585" s="81"/>
      <c r="Z585" s="81"/>
      <c r="AA585" s="84"/>
      <c r="AB585" s="84"/>
      <c r="AC585" s="81"/>
      <c r="AD585" s="81"/>
      <c r="AE585" s="80"/>
      <c r="AF585" s="80"/>
      <c r="AG585" s="42"/>
      <c r="AH585" s="42"/>
      <c r="AI585" s="42"/>
      <c r="AJ585" s="42"/>
      <c r="AK585" s="42"/>
    </row>
    <row r="586" spans="1:37" ht="12.75">
      <c r="A586" s="81"/>
      <c r="B586" s="81"/>
      <c r="C586" s="81"/>
      <c r="D586" s="81"/>
      <c r="E586" s="82"/>
      <c r="F586" s="82"/>
      <c r="G586" s="82"/>
      <c r="H586" s="82"/>
      <c r="I586" s="82"/>
      <c r="J586" s="82"/>
      <c r="K586" s="83"/>
      <c r="L586" s="81"/>
      <c r="M586" s="81"/>
      <c r="N586" s="81"/>
      <c r="O586" s="42"/>
      <c r="P586" s="82"/>
      <c r="Q586" s="81"/>
      <c r="R586" s="81"/>
      <c r="S586" s="85"/>
      <c r="T586" s="81"/>
      <c r="U586" s="81"/>
      <c r="V586" s="81"/>
      <c r="W586" s="81"/>
      <c r="X586" s="81"/>
      <c r="Y586" s="81"/>
      <c r="Z586" s="81"/>
      <c r="AA586" s="84"/>
      <c r="AB586" s="84"/>
      <c r="AC586" s="81"/>
      <c r="AD586" s="81"/>
      <c r="AE586" s="80"/>
      <c r="AF586" s="80"/>
      <c r="AG586" s="42"/>
      <c r="AH586" s="42"/>
      <c r="AI586" s="42"/>
      <c r="AJ586" s="42"/>
      <c r="AK586" s="42"/>
    </row>
    <row r="587" spans="1:37" ht="12.75">
      <c r="A587" s="81"/>
      <c r="B587" s="81"/>
      <c r="C587" s="81"/>
      <c r="D587" s="81"/>
      <c r="E587" s="82"/>
      <c r="F587" s="82"/>
      <c r="G587" s="82"/>
      <c r="H587" s="82"/>
      <c r="I587" s="82"/>
      <c r="J587" s="82"/>
      <c r="K587" s="83"/>
      <c r="L587" s="81"/>
      <c r="M587" s="81"/>
      <c r="N587" s="81"/>
      <c r="O587" s="42"/>
      <c r="P587" s="82"/>
      <c r="Q587" s="81"/>
      <c r="R587" s="81"/>
      <c r="S587" s="85"/>
      <c r="T587" s="81"/>
      <c r="U587" s="81"/>
      <c r="V587" s="81"/>
      <c r="W587" s="81"/>
      <c r="X587" s="81"/>
      <c r="Y587" s="81"/>
      <c r="Z587" s="81"/>
      <c r="AA587" s="84"/>
      <c r="AB587" s="84"/>
      <c r="AC587" s="81"/>
      <c r="AD587" s="81"/>
      <c r="AE587" s="80"/>
      <c r="AF587" s="80"/>
      <c r="AG587" s="42"/>
      <c r="AH587" s="42"/>
      <c r="AI587" s="42"/>
      <c r="AJ587" s="42"/>
      <c r="AK587" s="42"/>
    </row>
    <row r="588" spans="1:37" ht="12.75">
      <c r="A588" s="81"/>
      <c r="B588" s="81"/>
      <c r="C588" s="81"/>
      <c r="D588" s="81"/>
      <c r="E588" s="82"/>
      <c r="F588" s="82"/>
      <c r="G588" s="82"/>
      <c r="H588" s="82"/>
      <c r="I588" s="82"/>
      <c r="J588" s="82"/>
      <c r="K588" s="83"/>
      <c r="L588" s="81"/>
      <c r="M588" s="81"/>
      <c r="N588" s="81"/>
      <c r="O588" s="42"/>
      <c r="P588" s="82"/>
      <c r="Q588" s="81"/>
      <c r="R588" s="81"/>
      <c r="S588" s="85"/>
      <c r="T588" s="81"/>
      <c r="U588" s="81"/>
      <c r="V588" s="81"/>
      <c r="W588" s="81"/>
      <c r="X588" s="81"/>
      <c r="Y588" s="81"/>
      <c r="Z588" s="81"/>
      <c r="AA588" s="84"/>
      <c r="AB588" s="84"/>
      <c r="AC588" s="81"/>
      <c r="AD588" s="81"/>
      <c r="AE588" s="80"/>
      <c r="AF588" s="80"/>
      <c r="AG588" s="42"/>
      <c r="AH588" s="42"/>
      <c r="AI588" s="42"/>
      <c r="AJ588" s="42"/>
      <c r="AK588" s="42"/>
    </row>
    <row r="589" spans="1:37" ht="12.75">
      <c r="A589" s="81"/>
      <c r="B589" s="81"/>
      <c r="C589" s="81"/>
      <c r="D589" s="81"/>
      <c r="E589" s="82"/>
      <c r="F589" s="82"/>
      <c r="G589" s="82"/>
      <c r="H589" s="82"/>
      <c r="I589" s="82"/>
      <c r="J589" s="82"/>
      <c r="K589" s="83"/>
      <c r="L589" s="81"/>
      <c r="M589" s="81"/>
      <c r="N589" s="81"/>
      <c r="O589" s="42"/>
      <c r="P589" s="82"/>
      <c r="Q589" s="81"/>
      <c r="R589" s="81"/>
      <c r="S589" s="85"/>
      <c r="T589" s="81"/>
      <c r="U589" s="81"/>
      <c r="V589" s="81"/>
      <c r="W589" s="81"/>
      <c r="X589" s="81"/>
      <c r="Y589" s="81"/>
      <c r="Z589" s="81"/>
      <c r="AA589" s="84"/>
      <c r="AB589" s="84"/>
      <c r="AC589" s="81"/>
      <c r="AD589" s="81"/>
      <c r="AE589" s="80"/>
      <c r="AF589" s="80"/>
      <c r="AG589" s="42"/>
      <c r="AH589" s="42"/>
      <c r="AI589" s="42"/>
      <c r="AJ589" s="42"/>
      <c r="AK589" s="42"/>
    </row>
    <row r="590" spans="1:37" ht="12.75">
      <c r="A590" s="81"/>
      <c r="B590" s="81"/>
      <c r="C590" s="81"/>
      <c r="D590" s="81"/>
      <c r="E590" s="82"/>
      <c r="F590" s="82"/>
      <c r="G590" s="82"/>
      <c r="H590" s="82"/>
      <c r="I590" s="82"/>
      <c r="J590" s="82"/>
      <c r="K590" s="83"/>
      <c r="L590" s="81"/>
      <c r="M590" s="81"/>
      <c r="N590" s="81"/>
      <c r="O590" s="42"/>
      <c r="P590" s="82"/>
      <c r="Q590" s="81"/>
      <c r="R590" s="81"/>
      <c r="S590" s="85"/>
      <c r="T590" s="81"/>
      <c r="U590" s="81"/>
      <c r="V590" s="81"/>
      <c r="W590" s="81"/>
      <c r="X590" s="81"/>
      <c r="Y590" s="81"/>
      <c r="Z590" s="81"/>
      <c r="AA590" s="84"/>
      <c r="AB590" s="84"/>
      <c r="AC590" s="81"/>
      <c r="AD590" s="81"/>
      <c r="AE590" s="80"/>
      <c r="AF590" s="80"/>
      <c r="AG590" s="42"/>
      <c r="AH590" s="42"/>
      <c r="AI590" s="42"/>
      <c r="AJ590" s="42"/>
      <c r="AK590" s="42"/>
    </row>
    <row r="591" spans="1:37" ht="12.75">
      <c r="A591" s="81"/>
      <c r="B591" s="81"/>
      <c r="C591" s="81"/>
      <c r="D591" s="81"/>
      <c r="E591" s="82"/>
      <c r="F591" s="82"/>
      <c r="G591" s="82"/>
      <c r="H591" s="82"/>
      <c r="I591" s="82"/>
      <c r="J591" s="82"/>
      <c r="K591" s="83"/>
      <c r="L591" s="81"/>
      <c r="M591" s="81"/>
      <c r="N591" s="81"/>
      <c r="O591" s="42"/>
      <c r="P591" s="82"/>
      <c r="Q591" s="81"/>
      <c r="R591" s="81"/>
      <c r="S591" s="85"/>
      <c r="T591" s="81"/>
      <c r="U591" s="81"/>
      <c r="V591" s="81"/>
      <c r="W591" s="81"/>
      <c r="X591" s="81"/>
      <c r="Y591" s="81"/>
      <c r="Z591" s="81"/>
      <c r="AA591" s="84"/>
      <c r="AB591" s="84"/>
      <c r="AC591" s="81"/>
      <c r="AD591" s="81"/>
      <c r="AE591" s="80"/>
      <c r="AF591" s="80"/>
      <c r="AG591" s="42"/>
      <c r="AH591" s="42"/>
      <c r="AI591" s="42"/>
      <c r="AJ591" s="42"/>
      <c r="AK591" s="42"/>
    </row>
    <row r="592" spans="1:37" ht="12.75">
      <c r="A592" s="81"/>
      <c r="B592" s="81"/>
      <c r="C592" s="81"/>
      <c r="D592" s="81"/>
      <c r="E592" s="82"/>
      <c r="F592" s="82"/>
      <c r="G592" s="82"/>
      <c r="H592" s="82"/>
      <c r="I592" s="82"/>
      <c r="J592" s="82"/>
      <c r="K592" s="83"/>
      <c r="L592" s="81"/>
      <c r="M592" s="81"/>
      <c r="N592" s="81"/>
      <c r="O592" s="42"/>
      <c r="P592" s="82"/>
      <c r="Q592" s="81"/>
      <c r="R592" s="81"/>
      <c r="S592" s="85"/>
      <c r="T592" s="81"/>
      <c r="U592" s="81"/>
      <c r="V592" s="81"/>
      <c r="W592" s="81"/>
      <c r="X592" s="81"/>
      <c r="Y592" s="81"/>
      <c r="Z592" s="81"/>
      <c r="AA592" s="84"/>
      <c r="AB592" s="84"/>
      <c r="AC592" s="81"/>
      <c r="AD592" s="81"/>
      <c r="AE592" s="80"/>
      <c r="AF592" s="80"/>
      <c r="AG592" s="42"/>
      <c r="AH592" s="42"/>
      <c r="AI592" s="42"/>
      <c r="AJ592" s="42"/>
      <c r="AK592" s="42"/>
    </row>
    <row r="593" spans="1:37" ht="12.75">
      <c r="A593" s="81"/>
      <c r="B593" s="81"/>
      <c r="C593" s="81"/>
      <c r="D593" s="81"/>
      <c r="E593" s="82"/>
      <c r="F593" s="82"/>
      <c r="G593" s="82"/>
      <c r="H593" s="82"/>
      <c r="I593" s="82"/>
      <c r="J593" s="82"/>
      <c r="K593" s="83"/>
      <c r="L593" s="81"/>
      <c r="M593" s="81"/>
      <c r="N593" s="81"/>
      <c r="O593" s="42"/>
      <c r="P593" s="82"/>
      <c r="Q593" s="81"/>
      <c r="R593" s="81"/>
      <c r="S593" s="85"/>
      <c r="T593" s="81"/>
      <c r="U593" s="81"/>
      <c r="V593" s="81"/>
      <c r="W593" s="81"/>
      <c r="X593" s="81"/>
      <c r="Y593" s="81"/>
      <c r="Z593" s="81"/>
      <c r="AA593" s="84"/>
      <c r="AB593" s="84"/>
      <c r="AC593" s="81"/>
      <c r="AD593" s="81"/>
      <c r="AE593" s="80"/>
      <c r="AF593" s="80"/>
      <c r="AG593" s="42"/>
      <c r="AH593" s="42"/>
      <c r="AI593" s="42"/>
      <c r="AJ593" s="42"/>
      <c r="AK593" s="42"/>
    </row>
    <row r="594" spans="1:37" ht="12.75">
      <c r="A594" s="81"/>
      <c r="B594" s="81"/>
      <c r="C594" s="81"/>
      <c r="D594" s="81"/>
      <c r="E594" s="82"/>
      <c r="F594" s="82"/>
      <c r="G594" s="82"/>
      <c r="H594" s="82"/>
      <c r="I594" s="82"/>
      <c r="J594" s="82"/>
      <c r="K594" s="83"/>
      <c r="L594" s="81"/>
      <c r="M594" s="81"/>
      <c r="N594" s="81"/>
      <c r="O594" s="42"/>
      <c r="P594" s="82"/>
      <c r="Q594" s="81"/>
      <c r="R594" s="81"/>
      <c r="S594" s="85"/>
      <c r="T594" s="81"/>
      <c r="U594" s="81"/>
      <c r="V594" s="81"/>
      <c r="W594" s="81"/>
      <c r="X594" s="81"/>
      <c r="Y594" s="81"/>
      <c r="Z594" s="81"/>
      <c r="AA594" s="84"/>
      <c r="AB594" s="84"/>
      <c r="AC594" s="81"/>
      <c r="AD594" s="81"/>
      <c r="AE594" s="80"/>
      <c r="AF594" s="80"/>
      <c r="AG594" s="42"/>
      <c r="AH594" s="42"/>
      <c r="AI594" s="42"/>
      <c r="AJ594" s="42"/>
      <c r="AK594" s="42"/>
    </row>
    <row r="595" spans="1:37" ht="12.75">
      <c r="A595" s="81"/>
      <c r="B595" s="81"/>
      <c r="C595" s="81"/>
      <c r="D595" s="81"/>
      <c r="E595" s="82"/>
      <c r="F595" s="82"/>
      <c r="G595" s="82"/>
      <c r="H595" s="82"/>
      <c r="I595" s="82"/>
      <c r="J595" s="82"/>
      <c r="K595" s="83"/>
      <c r="L595" s="81"/>
      <c r="M595" s="81"/>
      <c r="N595" s="81"/>
      <c r="O595" s="42"/>
      <c r="P595" s="82"/>
      <c r="Q595" s="81"/>
      <c r="R595" s="81"/>
      <c r="S595" s="85"/>
      <c r="T595" s="81"/>
      <c r="U595" s="81"/>
      <c r="V595" s="81"/>
      <c r="W595" s="81"/>
      <c r="X595" s="81"/>
      <c r="Y595" s="81"/>
      <c r="Z595" s="81"/>
      <c r="AA595" s="84"/>
      <c r="AB595" s="84"/>
      <c r="AC595" s="81"/>
      <c r="AD595" s="81"/>
      <c r="AE595" s="80"/>
      <c r="AF595" s="80"/>
      <c r="AG595" s="42"/>
      <c r="AH595" s="42"/>
      <c r="AI595" s="42"/>
      <c r="AJ595" s="42"/>
      <c r="AK595" s="42"/>
    </row>
    <row r="596" spans="1:37" ht="12.75">
      <c r="A596" s="81"/>
      <c r="B596" s="81"/>
      <c r="C596" s="81"/>
      <c r="D596" s="81"/>
      <c r="E596" s="82"/>
      <c r="F596" s="82"/>
      <c r="G596" s="82"/>
      <c r="H596" s="82"/>
      <c r="I596" s="82"/>
      <c r="J596" s="82"/>
      <c r="K596" s="83"/>
      <c r="L596" s="81"/>
      <c r="M596" s="81"/>
      <c r="N596" s="81"/>
      <c r="O596" s="42"/>
      <c r="P596" s="82"/>
      <c r="Q596" s="81"/>
      <c r="R596" s="81"/>
      <c r="S596" s="85"/>
      <c r="T596" s="81"/>
      <c r="U596" s="81"/>
      <c r="V596" s="81"/>
      <c r="W596" s="81"/>
      <c r="X596" s="81"/>
      <c r="Y596" s="81"/>
      <c r="Z596" s="81"/>
      <c r="AA596" s="84"/>
      <c r="AB596" s="84"/>
      <c r="AC596" s="81"/>
      <c r="AD596" s="81"/>
      <c r="AE596" s="80"/>
      <c r="AF596" s="80"/>
      <c r="AG596" s="42"/>
      <c r="AH596" s="42"/>
      <c r="AI596" s="42"/>
      <c r="AJ596" s="42"/>
      <c r="AK596" s="42"/>
    </row>
    <row r="597" spans="1:37" ht="12.75">
      <c r="A597" s="81"/>
      <c r="B597" s="81"/>
      <c r="C597" s="81"/>
      <c r="D597" s="81"/>
      <c r="E597" s="82"/>
      <c r="F597" s="82"/>
      <c r="G597" s="82"/>
      <c r="H597" s="82"/>
      <c r="I597" s="82"/>
      <c r="J597" s="82"/>
      <c r="K597" s="83"/>
      <c r="L597" s="81"/>
      <c r="M597" s="81"/>
      <c r="N597" s="81"/>
      <c r="O597" s="42"/>
      <c r="P597" s="82"/>
      <c r="Q597" s="81"/>
      <c r="R597" s="81"/>
      <c r="S597" s="85"/>
      <c r="T597" s="81"/>
      <c r="U597" s="81"/>
      <c r="V597" s="81"/>
      <c r="W597" s="81"/>
      <c r="X597" s="81"/>
      <c r="Y597" s="81"/>
      <c r="Z597" s="81"/>
      <c r="AA597" s="84"/>
      <c r="AB597" s="84"/>
      <c r="AC597" s="81"/>
      <c r="AD597" s="81"/>
      <c r="AE597" s="80"/>
      <c r="AF597" s="80"/>
      <c r="AG597" s="42"/>
      <c r="AH597" s="42"/>
      <c r="AI597" s="42"/>
      <c r="AJ597" s="42"/>
      <c r="AK597" s="42"/>
    </row>
    <row r="598" spans="1:37" ht="12.75">
      <c r="A598" s="81"/>
      <c r="B598" s="81"/>
      <c r="C598" s="81"/>
      <c r="D598" s="81"/>
      <c r="E598" s="82"/>
      <c r="F598" s="82"/>
      <c r="G598" s="82"/>
      <c r="H598" s="82"/>
      <c r="I598" s="82"/>
      <c r="J598" s="82"/>
      <c r="K598" s="83"/>
      <c r="L598" s="81"/>
      <c r="M598" s="81"/>
      <c r="N598" s="81"/>
      <c r="O598" s="42"/>
      <c r="P598" s="82"/>
      <c r="Q598" s="81"/>
      <c r="R598" s="81"/>
      <c r="S598" s="85"/>
      <c r="T598" s="81"/>
      <c r="U598" s="81"/>
      <c r="V598" s="81"/>
      <c r="W598" s="81"/>
      <c r="X598" s="81"/>
      <c r="Y598" s="81"/>
      <c r="Z598" s="81"/>
      <c r="AA598" s="84"/>
      <c r="AB598" s="84"/>
      <c r="AC598" s="81"/>
      <c r="AD598" s="81"/>
      <c r="AE598" s="80"/>
      <c r="AF598" s="80"/>
      <c r="AG598" s="42"/>
      <c r="AH598" s="42"/>
      <c r="AI598" s="42"/>
      <c r="AJ598" s="42"/>
      <c r="AK598" s="42"/>
    </row>
    <row r="599" spans="1:37" ht="12.75">
      <c r="A599" s="81"/>
      <c r="B599" s="81"/>
      <c r="C599" s="81"/>
      <c r="D599" s="81"/>
      <c r="E599" s="82"/>
      <c r="F599" s="82"/>
      <c r="G599" s="82"/>
      <c r="H599" s="82"/>
      <c r="I599" s="82"/>
      <c r="J599" s="82"/>
      <c r="K599" s="83"/>
      <c r="L599" s="81"/>
      <c r="M599" s="81"/>
      <c r="N599" s="81"/>
      <c r="O599" s="42"/>
      <c r="P599" s="82"/>
      <c r="Q599" s="81"/>
      <c r="R599" s="81"/>
      <c r="S599" s="85"/>
      <c r="T599" s="81"/>
      <c r="U599" s="81"/>
      <c r="V599" s="81"/>
      <c r="W599" s="81"/>
      <c r="X599" s="81"/>
      <c r="Y599" s="81"/>
      <c r="Z599" s="81"/>
      <c r="AA599" s="84"/>
      <c r="AB599" s="84"/>
      <c r="AC599" s="81"/>
      <c r="AD599" s="81"/>
      <c r="AE599" s="80"/>
      <c r="AF599" s="80"/>
      <c r="AG599" s="42"/>
      <c r="AH599" s="42"/>
      <c r="AI599" s="42"/>
      <c r="AJ599" s="42"/>
      <c r="AK599" s="42"/>
    </row>
    <row r="600" spans="1:37" ht="12.75">
      <c r="A600" s="81"/>
      <c r="B600" s="81"/>
      <c r="C600" s="81"/>
      <c r="D600" s="81"/>
      <c r="E600" s="82"/>
      <c r="F600" s="82"/>
      <c r="G600" s="82"/>
      <c r="H600" s="82"/>
      <c r="I600" s="82"/>
      <c r="J600" s="82"/>
      <c r="K600" s="83"/>
      <c r="L600" s="81"/>
      <c r="M600" s="81"/>
      <c r="N600" s="81"/>
      <c r="O600" s="42"/>
      <c r="P600" s="82"/>
      <c r="Q600" s="81"/>
      <c r="R600" s="81"/>
      <c r="S600" s="85"/>
      <c r="T600" s="81"/>
      <c r="U600" s="81"/>
      <c r="V600" s="81"/>
      <c r="W600" s="81"/>
      <c r="X600" s="81"/>
      <c r="Y600" s="81"/>
      <c r="Z600" s="81"/>
      <c r="AA600" s="84"/>
      <c r="AB600" s="84"/>
      <c r="AC600" s="81"/>
      <c r="AD600" s="81"/>
      <c r="AE600" s="80"/>
      <c r="AF600" s="80"/>
      <c r="AG600" s="42"/>
      <c r="AH600" s="42"/>
      <c r="AI600" s="42"/>
      <c r="AJ600" s="42"/>
      <c r="AK600" s="42"/>
    </row>
    <row r="601" spans="1:37" ht="12.75">
      <c r="A601" s="81"/>
      <c r="B601" s="81"/>
      <c r="C601" s="81"/>
      <c r="D601" s="81"/>
      <c r="E601" s="82"/>
      <c r="F601" s="82"/>
      <c r="G601" s="82"/>
      <c r="H601" s="82"/>
      <c r="I601" s="82"/>
      <c r="J601" s="82"/>
      <c r="K601" s="83"/>
      <c r="L601" s="81"/>
      <c r="M601" s="81"/>
      <c r="N601" s="81"/>
      <c r="O601" s="42"/>
      <c r="P601" s="82"/>
      <c r="Q601" s="81"/>
      <c r="R601" s="81"/>
      <c r="S601" s="85"/>
      <c r="T601" s="81"/>
      <c r="U601" s="81"/>
      <c r="V601" s="81"/>
      <c r="W601" s="81"/>
      <c r="X601" s="81"/>
      <c r="Y601" s="81"/>
      <c r="Z601" s="81"/>
      <c r="AA601" s="84"/>
      <c r="AB601" s="84"/>
      <c r="AC601" s="81"/>
      <c r="AD601" s="81"/>
      <c r="AE601" s="80"/>
      <c r="AF601" s="80"/>
      <c r="AG601" s="42"/>
      <c r="AH601" s="42"/>
      <c r="AI601" s="42"/>
      <c r="AJ601" s="42"/>
      <c r="AK601" s="42"/>
    </row>
    <row r="602" spans="1:37" ht="12.75">
      <c r="A602" s="81"/>
      <c r="B602" s="81"/>
      <c r="C602" s="81"/>
      <c r="D602" s="81"/>
      <c r="E602" s="82"/>
      <c r="F602" s="82"/>
      <c r="G602" s="82"/>
      <c r="H602" s="82"/>
      <c r="I602" s="82"/>
      <c r="J602" s="82"/>
      <c r="K602" s="83"/>
      <c r="L602" s="81"/>
      <c r="M602" s="81"/>
      <c r="N602" s="81"/>
      <c r="O602" s="42"/>
      <c r="P602" s="82"/>
      <c r="Q602" s="81"/>
      <c r="R602" s="81"/>
      <c r="S602" s="85"/>
      <c r="T602" s="81"/>
      <c r="U602" s="81"/>
      <c r="V602" s="81"/>
      <c r="W602" s="81"/>
      <c r="X602" s="81"/>
      <c r="Y602" s="81"/>
      <c r="Z602" s="81"/>
      <c r="AA602" s="84"/>
      <c r="AB602" s="84"/>
      <c r="AC602" s="81"/>
      <c r="AD602" s="81"/>
      <c r="AE602" s="80"/>
      <c r="AF602" s="80"/>
      <c r="AG602" s="42"/>
      <c r="AH602" s="42"/>
      <c r="AI602" s="42"/>
      <c r="AJ602" s="42"/>
      <c r="AK602" s="42"/>
    </row>
    <row r="603" spans="1:37" ht="12.75">
      <c r="A603" s="81"/>
      <c r="B603" s="81"/>
      <c r="C603" s="81"/>
      <c r="D603" s="81"/>
      <c r="E603" s="82"/>
      <c r="F603" s="82"/>
      <c r="G603" s="82"/>
      <c r="H603" s="82"/>
      <c r="I603" s="82"/>
      <c r="J603" s="82"/>
      <c r="K603" s="83"/>
      <c r="L603" s="81"/>
      <c r="M603" s="81"/>
      <c r="N603" s="81"/>
      <c r="O603" s="42"/>
      <c r="P603" s="82"/>
      <c r="Q603" s="81"/>
      <c r="R603" s="81"/>
      <c r="S603" s="85"/>
      <c r="T603" s="81"/>
      <c r="U603" s="81"/>
      <c r="V603" s="81"/>
      <c r="W603" s="81"/>
      <c r="X603" s="81"/>
      <c r="Y603" s="81"/>
      <c r="Z603" s="81"/>
      <c r="AA603" s="84"/>
      <c r="AB603" s="84"/>
      <c r="AC603" s="81"/>
      <c r="AD603" s="81"/>
      <c r="AE603" s="80"/>
      <c r="AF603" s="80"/>
      <c r="AG603" s="42"/>
      <c r="AH603" s="42"/>
      <c r="AI603" s="42"/>
      <c r="AJ603" s="42"/>
      <c r="AK603" s="42"/>
    </row>
    <row r="604" spans="1:37" ht="12.75">
      <c r="A604" s="81"/>
      <c r="B604" s="81"/>
      <c r="C604" s="81"/>
      <c r="D604" s="81"/>
      <c r="E604" s="82"/>
      <c r="F604" s="82"/>
      <c r="G604" s="82"/>
      <c r="H604" s="82"/>
      <c r="I604" s="82"/>
      <c r="J604" s="82"/>
      <c r="K604" s="83"/>
      <c r="L604" s="81"/>
      <c r="M604" s="81"/>
      <c r="N604" s="81"/>
      <c r="O604" s="42"/>
      <c r="P604" s="82"/>
      <c r="Q604" s="81"/>
      <c r="R604" s="81"/>
      <c r="S604" s="85"/>
      <c r="T604" s="81"/>
      <c r="U604" s="81"/>
      <c r="V604" s="81"/>
      <c r="W604" s="81"/>
      <c r="X604" s="81"/>
      <c r="Y604" s="81"/>
      <c r="Z604" s="81"/>
      <c r="AA604" s="84"/>
      <c r="AB604" s="84"/>
      <c r="AC604" s="81"/>
      <c r="AD604" s="81"/>
      <c r="AE604" s="80"/>
      <c r="AF604" s="80"/>
      <c r="AG604" s="42"/>
      <c r="AH604" s="42"/>
      <c r="AI604" s="42"/>
      <c r="AJ604" s="42"/>
      <c r="AK604" s="42"/>
    </row>
    <row r="605" spans="1:37" ht="12.75">
      <c r="A605" s="81"/>
      <c r="B605" s="81"/>
      <c r="C605" s="81"/>
      <c r="D605" s="81"/>
      <c r="E605" s="82"/>
      <c r="F605" s="82"/>
      <c r="G605" s="82"/>
      <c r="H605" s="82"/>
      <c r="I605" s="82"/>
      <c r="J605" s="82"/>
      <c r="K605" s="83"/>
      <c r="L605" s="81"/>
      <c r="M605" s="81"/>
      <c r="N605" s="81"/>
      <c r="O605" s="42"/>
      <c r="P605" s="82"/>
      <c r="Q605" s="81"/>
      <c r="R605" s="81"/>
      <c r="S605" s="85"/>
      <c r="T605" s="81"/>
      <c r="U605" s="81"/>
      <c r="V605" s="81"/>
      <c r="W605" s="81"/>
      <c r="X605" s="81"/>
      <c r="Y605" s="81"/>
      <c r="Z605" s="81"/>
      <c r="AA605" s="84"/>
      <c r="AB605" s="84"/>
      <c r="AC605" s="81"/>
      <c r="AD605" s="81"/>
      <c r="AE605" s="80"/>
      <c r="AF605" s="80"/>
      <c r="AG605" s="42"/>
      <c r="AH605" s="42"/>
      <c r="AI605" s="42"/>
      <c r="AJ605" s="42"/>
      <c r="AK605" s="42"/>
    </row>
    <row r="606" spans="1:37" ht="12.75">
      <c r="A606" s="81"/>
      <c r="B606" s="81"/>
      <c r="C606" s="81"/>
      <c r="D606" s="81"/>
      <c r="E606" s="82"/>
      <c r="F606" s="82"/>
      <c r="G606" s="82"/>
      <c r="H606" s="82"/>
      <c r="I606" s="82"/>
      <c r="J606" s="82"/>
      <c r="K606" s="83"/>
      <c r="L606" s="81"/>
      <c r="M606" s="81"/>
      <c r="N606" s="81"/>
      <c r="O606" s="42"/>
      <c r="P606" s="82"/>
      <c r="Q606" s="81"/>
      <c r="R606" s="81"/>
      <c r="S606" s="85"/>
      <c r="T606" s="81"/>
      <c r="U606" s="81"/>
      <c r="V606" s="81"/>
      <c r="W606" s="81"/>
      <c r="X606" s="81"/>
      <c r="Y606" s="81"/>
      <c r="Z606" s="81"/>
      <c r="AA606" s="84"/>
      <c r="AB606" s="84"/>
      <c r="AC606" s="81"/>
      <c r="AD606" s="81"/>
      <c r="AE606" s="80"/>
      <c r="AF606" s="80"/>
      <c r="AG606" s="42"/>
      <c r="AH606" s="42"/>
      <c r="AI606" s="42"/>
      <c r="AJ606" s="42"/>
      <c r="AK606" s="42"/>
    </row>
    <row r="607" spans="1:37" ht="12.75">
      <c r="A607" s="81"/>
      <c r="B607" s="81"/>
      <c r="C607" s="81"/>
      <c r="D607" s="81"/>
      <c r="E607" s="82"/>
      <c r="F607" s="82"/>
      <c r="G607" s="82"/>
      <c r="H607" s="82"/>
      <c r="I607" s="82"/>
      <c r="J607" s="82"/>
      <c r="K607" s="83"/>
      <c r="L607" s="81"/>
      <c r="M607" s="81"/>
      <c r="N607" s="81"/>
      <c r="O607" s="42"/>
      <c r="P607" s="82"/>
      <c r="Q607" s="81"/>
      <c r="R607" s="81"/>
      <c r="S607" s="85"/>
      <c r="T607" s="81"/>
      <c r="U607" s="81"/>
      <c r="V607" s="81"/>
      <c r="W607" s="81"/>
      <c r="X607" s="81"/>
      <c r="Y607" s="81"/>
      <c r="Z607" s="81"/>
      <c r="AA607" s="84"/>
      <c r="AB607" s="84"/>
      <c r="AC607" s="81"/>
      <c r="AD607" s="81"/>
      <c r="AE607" s="80"/>
      <c r="AF607" s="80"/>
      <c r="AG607" s="42"/>
      <c r="AH607" s="42"/>
      <c r="AI607" s="42"/>
      <c r="AJ607" s="42"/>
      <c r="AK607" s="42"/>
    </row>
    <row r="608" spans="1:37" ht="12.75">
      <c r="A608" s="81"/>
      <c r="B608" s="81"/>
      <c r="C608" s="81"/>
      <c r="D608" s="81"/>
      <c r="E608" s="82"/>
      <c r="F608" s="82"/>
      <c r="G608" s="82"/>
      <c r="H608" s="82"/>
      <c r="I608" s="82"/>
      <c r="J608" s="82"/>
      <c r="K608" s="83"/>
      <c r="L608" s="81"/>
      <c r="M608" s="81"/>
      <c r="N608" s="81"/>
      <c r="O608" s="42"/>
      <c r="P608" s="82"/>
      <c r="Q608" s="81"/>
      <c r="R608" s="81"/>
      <c r="S608" s="85"/>
      <c r="T608" s="81"/>
      <c r="U608" s="81"/>
      <c r="V608" s="81"/>
      <c r="W608" s="81"/>
      <c r="X608" s="81"/>
      <c r="Y608" s="81"/>
      <c r="Z608" s="81"/>
      <c r="AA608" s="84"/>
      <c r="AB608" s="84"/>
      <c r="AC608" s="81"/>
      <c r="AD608" s="81"/>
      <c r="AE608" s="80"/>
      <c r="AF608" s="80"/>
      <c r="AG608" s="42"/>
      <c r="AH608" s="42"/>
      <c r="AI608" s="42"/>
      <c r="AJ608" s="42"/>
      <c r="AK608" s="42"/>
    </row>
    <row r="609" spans="1:37" ht="12.75">
      <c r="A609" s="81"/>
      <c r="B609" s="81"/>
      <c r="C609" s="81"/>
      <c r="D609" s="81"/>
      <c r="E609" s="82"/>
      <c r="F609" s="82"/>
      <c r="G609" s="82"/>
      <c r="H609" s="82"/>
      <c r="I609" s="82"/>
      <c r="J609" s="82"/>
      <c r="K609" s="83"/>
      <c r="L609" s="81"/>
      <c r="M609" s="81"/>
      <c r="N609" s="81"/>
      <c r="O609" s="42"/>
      <c r="P609" s="82"/>
      <c r="Q609" s="81"/>
      <c r="R609" s="81"/>
      <c r="S609" s="85"/>
      <c r="T609" s="81"/>
      <c r="U609" s="81"/>
      <c r="V609" s="81"/>
      <c r="W609" s="81"/>
      <c r="X609" s="81"/>
      <c r="Y609" s="81"/>
      <c r="Z609" s="81"/>
      <c r="AA609" s="84"/>
      <c r="AB609" s="84"/>
      <c r="AC609" s="81"/>
      <c r="AD609" s="81"/>
      <c r="AE609" s="80"/>
      <c r="AF609" s="80"/>
      <c r="AG609" s="42"/>
      <c r="AH609" s="42"/>
      <c r="AI609" s="42"/>
      <c r="AJ609" s="42"/>
      <c r="AK609" s="42"/>
    </row>
    <row r="610" spans="1:37" ht="12.75">
      <c r="A610" s="81"/>
      <c r="B610" s="81"/>
      <c r="C610" s="81"/>
      <c r="D610" s="81"/>
      <c r="E610" s="82"/>
      <c r="F610" s="82"/>
      <c r="G610" s="82"/>
      <c r="H610" s="82"/>
      <c r="I610" s="82"/>
      <c r="J610" s="82"/>
      <c r="K610" s="83"/>
      <c r="L610" s="81"/>
      <c r="M610" s="81"/>
      <c r="N610" s="81"/>
      <c r="O610" s="42"/>
      <c r="P610" s="82"/>
      <c r="Q610" s="81"/>
      <c r="R610" s="81"/>
      <c r="S610" s="85"/>
      <c r="T610" s="81"/>
      <c r="U610" s="81"/>
      <c r="V610" s="81"/>
      <c r="W610" s="81"/>
      <c r="X610" s="81"/>
      <c r="Y610" s="81"/>
      <c r="Z610" s="81"/>
      <c r="AA610" s="84"/>
      <c r="AB610" s="84"/>
      <c r="AC610" s="81"/>
      <c r="AD610" s="81"/>
      <c r="AE610" s="80"/>
      <c r="AF610" s="80"/>
      <c r="AG610" s="42"/>
      <c r="AH610" s="42"/>
      <c r="AI610" s="42"/>
      <c r="AJ610" s="42"/>
      <c r="AK610" s="42"/>
    </row>
    <row r="611" spans="1:37" ht="12.75">
      <c r="A611" s="81"/>
      <c r="B611" s="81"/>
      <c r="C611" s="81"/>
      <c r="D611" s="81"/>
      <c r="E611" s="82"/>
      <c r="F611" s="82"/>
      <c r="G611" s="82"/>
      <c r="H611" s="82"/>
      <c r="I611" s="82"/>
      <c r="J611" s="82"/>
      <c r="K611" s="83"/>
      <c r="L611" s="81"/>
      <c r="M611" s="81"/>
      <c r="N611" s="81"/>
      <c r="O611" s="42"/>
      <c r="P611" s="82"/>
      <c r="Q611" s="81"/>
      <c r="R611" s="81"/>
      <c r="S611" s="85"/>
      <c r="T611" s="81"/>
      <c r="U611" s="81"/>
      <c r="V611" s="81"/>
      <c r="W611" s="81"/>
      <c r="X611" s="81"/>
      <c r="Y611" s="81"/>
      <c r="Z611" s="81"/>
      <c r="AA611" s="84"/>
      <c r="AB611" s="84"/>
      <c r="AC611" s="81"/>
      <c r="AD611" s="81"/>
      <c r="AE611" s="80"/>
      <c r="AF611" s="80"/>
      <c r="AG611" s="42"/>
      <c r="AH611" s="42"/>
      <c r="AI611" s="42"/>
      <c r="AJ611" s="42"/>
      <c r="AK611" s="42"/>
    </row>
    <row r="612" spans="1:37" ht="12.75">
      <c r="A612" s="81"/>
      <c r="B612" s="81"/>
      <c r="C612" s="81"/>
      <c r="D612" s="81"/>
      <c r="E612" s="82"/>
      <c r="F612" s="82"/>
      <c r="G612" s="82"/>
      <c r="H612" s="82"/>
      <c r="I612" s="82"/>
      <c r="J612" s="82"/>
      <c r="K612" s="83"/>
      <c r="L612" s="81"/>
      <c r="M612" s="81"/>
      <c r="N612" s="81"/>
      <c r="O612" s="42"/>
      <c r="P612" s="82"/>
      <c r="Q612" s="81"/>
      <c r="R612" s="81"/>
      <c r="S612" s="85"/>
      <c r="T612" s="81"/>
      <c r="U612" s="81"/>
      <c r="V612" s="81"/>
      <c r="W612" s="81"/>
      <c r="X612" s="81"/>
      <c r="Y612" s="81"/>
      <c r="Z612" s="81"/>
      <c r="AA612" s="84"/>
      <c r="AB612" s="84"/>
      <c r="AC612" s="81"/>
      <c r="AD612" s="81"/>
      <c r="AE612" s="80"/>
      <c r="AF612" s="80"/>
      <c r="AG612" s="42"/>
      <c r="AH612" s="42"/>
      <c r="AI612" s="42"/>
      <c r="AJ612" s="42"/>
      <c r="AK612" s="42"/>
    </row>
    <row r="613" spans="1:37" ht="12.75">
      <c r="A613" s="81"/>
      <c r="B613" s="81"/>
      <c r="C613" s="81"/>
      <c r="D613" s="81"/>
      <c r="E613" s="82"/>
      <c r="F613" s="82"/>
      <c r="G613" s="82"/>
      <c r="H613" s="82"/>
      <c r="I613" s="82"/>
      <c r="J613" s="82"/>
      <c r="K613" s="5"/>
      <c r="L613" s="81"/>
      <c r="M613" s="81"/>
      <c r="N613" s="81"/>
      <c r="O613" s="42"/>
      <c r="P613" s="82"/>
      <c r="Q613" s="81"/>
      <c r="R613" s="81"/>
      <c r="S613" s="85"/>
      <c r="T613" s="81"/>
      <c r="U613" s="81"/>
      <c r="V613" s="81"/>
      <c r="W613" s="81"/>
      <c r="X613" s="81"/>
      <c r="Y613" s="81"/>
      <c r="Z613" s="81"/>
      <c r="AA613" s="84"/>
      <c r="AB613" s="84"/>
      <c r="AC613" s="81"/>
      <c r="AD613" s="81"/>
      <c r="AE613" s="80"/>
      <c r="AF613" s="80"/>
      <c r="AG613" s="42"/>
      <c r="AH613" s="42"/>
      <c r="AI613" s="42"/>
      <c r="AJ613" s="42"/>
      <c r="AK613" s="42"/>
    </row>
    <row r="614" spans="1:37" ht="12.75">
      <c r="A614" s="81"/>
      <c r="B614" s="81"/>
      <c r="C614" s="81"/>
      <c r="D614" s="81"/>
      <c r="E614" s="82"/>
      <c r="F614" s="82"/>
      <c r="G614" s="82"/>
      <c r="H614" s="82"/>
      <c r="I614" s="82"/>
      <c r="J614" s="82"/>
      <c r="K614" s="5"/>
      <c r="L614" s="81"/>
      <c r="M614" s="81"/>
      <c r="N614" s="81"/>
      <c r="O614" s="42"/>
      <c r="P614" s="82"/>
      <c r="Q614" s="81"/>
      <c r="R614" s="81"/>
      <c r="S614" s="85"/>
      <c r="T614" s="81"/>
      <c r="U614" s="81"/>
      <c r="V614" s="81"/>
      <c r="W614" s="81"/>
      <c r="X614" s="81"/>
      <c r="Y614" s="81"/>
      <c r="Z614" s="81"/>
      <c r="AA614" s="84"/>
      <c r="AB614" s="84"/>
      <c r="AC614" s="81"/>
      <c r="AD614" s="81"/>
      <c r="AE614" s="80"/>
      <c r="AF614" s="80"/>
      <c r="AG614" s="42"/>
      <c r="AH614" s="42"/>
      <c r="AI614" s="42"/>
      <c r="AJ614" s="42"/>
      <c r="AK614" s="42"/>
    </row>
    <row r="615" spans="1:37" ht="12.75">
      <c r="A615" s="81"/>
      <c r="B615" s="81"/>
      <c r="C615" s="81"/>
      <c r="D615" s="81"/>
      <c r="E615" s="82"/>
      <c r="F615" s="82"/>
      <c r="G615" s="82"/>
      <c r="H615" s="82"/>
      <c r="I615" s="82"/>
      <c r="J615" s="82"/>
      <c r="K615" s="5"/>
      <c r="L615" s="81"/>
      <c r="M615" s="81"/>
      <c r="N615" s="81"/>
      <c r="O615" s="42"/>
      <c r="P615" s="82"/>
      <c r="Q615" s="81"/>
      <c r="R615" s="81"/>
      <c r="S615" s="85"/>
      <c r="T615" s="81"/>
      <c r="U615" s="81"/>
      <c r="V615" s="81"/>
      <c r="W615" s="81"/>
      <c r="X615" s="81"/>
      <c r="Y615" s="81"/>
      <c r="Z615" s="81"/>
      <c r="AA615" s="84"/>
      <c r="AB615" s="84"/>
      <c r="AC615" s="81"/>
      <c r="AD615" s="81"/>
      <c r="AE615" s="80"/>
      <c r="AF615" s="80"/>
      <c r="AG615" s="42"/>
      <c r="AH615" s="42"/>
      <c r="AI615" s="42"/>
      <c r="AJ615" s="42"/>
      <c r="AK615" s="42"/>
    </row>
    <row r="616" spans="1:37" ht="12.75">
      <c r="A616" s="81"/>
      <c r="B616" s="81"/>
      <c r="C616" s="81"/>
      <c r="D616" s="81"/>
      <c r="E616" s="82"/>
      <c r="F616" s="82"/>
      <c r="G616" s="82"/>
      <c r="H616" s="82"/>
      <c r="I616" s="82"/>
      <c r="J616" s="82"/>
      <c r="K616" s="5"/>
      <c r="L616" s="81"/>
      <c r="M616" s="81"/>
      <c r="N616" s="81"/>
      <c r="O616" s="42"/>
      <c r="P616" s="82"/>
      <c r="Q616" s="81"/>
      <c r="R616" s="81"/>
      <c r="S616" s="85"/>
      <c r="T616" s="81"/>
      <c r="U616" s="81"/>
      <c r="V616" s="81"/>
      <c r="W616" s="81"/>
      <c r="X616" s="81"/>
      <c r="Y616" s="81"/>
      <c r="Z616" s="81"/>
      <c r="AA616" s="84"/>
      <c r="AB616" s="84"/>
      <c r="AC616" s="81"/>
      <c r="AD616" s="81"/>
      <c r="AE616" s="80"/>
      <c r="AF616" s="80"/>
      <c r="AG616" s="42"/>
      <c r="AH616" s="42"/>
      <c r="AI616" s="42"/>
      <c r="AJ616" s="42"/>
      <c r="AK616" s="42"/>
    </row>
    <row r="617" spans="1:37" ht="12.75">
      <c r="A617" s="81"/>
      <c r="B617" s="81"/>
      <c r="C617" s="81"/>
      <c r="D617" s="81"/>
      <c r="E617" s="82"/>
      <c r="F617" s="82"/>
      <c r="G617" s="82"/>
      <c r="H617" s="82"/>
      <c r="I617" s="82"/>
      <c r="J617" s="82"/>
      <c r="K617" s="5"/>
      <c r="L617" s="81"/>
      <c r="M617" s="81"/>
      <c r="N617" s="81"/>
      <c r="O617" s="42"/>
      <c r="P617" s="82"/>
      <c r="Q617" s="81"/>
      <c r="R617" s="81"/>
      <c r="S617" s="85"/>
      <c r="T617" s="81"/>
      <c r="U617" s="81"/>
      <c r="V617" s="81"/>
      <c r="W617" s="81"/>
      <c r="X617" s="81"/>
      <c r="Y617" s="81"/>
      <c r="Z617" s="81"/>
      <c r="AA617" s="84"/>
      <c r="AB617" s="84"/>
      <c r="AC617" s="81"/>
      <c r="AD617" s="81"/>
      <c r="AE617" s="80"/>
      <c r="AF617" s="80"/>
      <c r="AG617" s="42"/>
      <c r="AH617" s="42"/>
      <c r="AI617" s="42"/>
      <c r="AJ617" s="42"/>
      <c r="AK617" s="42"/>
    </row>
    <row r="618" spans="1:37" ht="12.75">
      <c r="A618" s="81"/>
      <c r="B618" s="81"/>
      <c r="C618" s="81"/>
      <c r="D618" s="81"/>
      <c r="E618" s="82"/>
      <c r="F618" s="82"/>
      <c r="G618" s="82"/>
      <c r="H618" s="82"/>
      <c r="I618" s="82"/>
      <c r="J618" s="82"/>
      <c r="K618" s="5"/>
      <c r="L618" s="81"/>
      <c r="M618" s="81"/>
      <c r="N618" s="81"/>
      <c r="O618" s="42"/>
      <c r="P618" s="82"/>
      <c r="Q618" s="81"/>
      <c r="R618" s="81"/>
      <c r="S618" s="85"/>
      <c r="T618" s="81"/>
      <c r="U618" s="81"/>
      <c r="V618" s="81"/>
      <c r="W618" s="81"/>
      <c r="X618" s="81"/>
      <c r="Y618" s="81"/>
      <c r="Z618" s="81"/>
      <c r="AA618" s="84"/>
      <c r="AB618" s="84"/>
      <c r="AC618" s="81"/>
      <c r="AD618" s="81"/>
      <c r="AE618" s="80"/>
      <c r="AF618" s="80"/>
      <c r="AG618" s="42"/>
      <c r="AH618" s="42"/>
      <c r="AI618" s="42"/>
      <c r="AJ618" s="42"/>
      <c r="AK618" s="42"/>
    </row>
    <row r="619" spans="1:37" ht="12.75">
      <c r="A619" s="81"/>
      <c r="B619" s="81"/>
      <c r="C619" s="81"/>
      <c r="D619" s="81"/>
      <c r="E619" s="82"/>
      <c r="F619" s="82"/>
      <c r="G619" s="82"/>
      <c r="H619" s="82"/>
      <c r="I619" s="82"/>
      <c r="J619" s="82"/>
      <c r="K619" s="5"/>
      <c r="L619" s="81"/>
      <c r="M619" s="81"/>
      <c r="N619" s="81"/>
      <c r="O619" s="42"/>
      <c r="P619" s="82"/>
      <c r="Q619" s="81"/>
      <c r="R619" s="81"/>
      <c r="S619" s="85"/>
      <c r="T619" s="81"/>
      <c r="U619" s="81"/>
      <c r="V619" s="81"/>
      <c r="W619" s="81"/>
      <c r="X619" s="81"/>
      <c r="Y619" s="81"/>
      <c r="Z619" s="81"/>
      <c r="AA619" s="84"/>
      <c r="AB619" s="84"/>
      <c r="AC619" s="81"/>
      <c r="AD619" s="81"/>
      <c r="AE619" s="80"/>
      <c r="AF619" s="80"/>
      <c r="AG619" s="42"/>
      <c r="AH619" s="42"/>
      <c r="AI619" s="42"/>
      <c r="AJ619" s="42"/>
      <c r="AK619" s="42"/>
    </row>
    <row r="620" spans="1:37" ht="12.75">
      <c r="A620" s="81"/>
      <c r="B620" s="81"/>
      <c r="C620" s="81"/>
      <c r="D620" s="81"/>
      <c r="E620" s="82"/>
      <c r="F620" s="82"/>
      <c r="G620" s="82"/>
      <c r="H620" s="82"/>
      <c r="I620" s="82"/>
      <c r="J620" s="82"/>
      <c r="K620" s="5"/>
      <c r="L620" s="81"/>
      <c r="M620" s="81"/>
      <c r="N620" s="81"/>
      <c r="O620" s="42"/>
      <c r="P620" s="82"/>
      <c r="Q620" s="81"/>
      <c r="R620" s="81"/>
      <c r="S620" s="85"/>
      <c r="T620" s="81"/>
      <c r="U620" s="81"/>
      <c r="V620" s="81"/>
      <c r="W620" s="81"/>
      <c r="X620" s="81"/>
      <c r="Y620" s="81"/>
      <c r="Z620" s="81"/>
      <c r="AA620" s="84"/>
      <c r="AB620" s="84"/>
      <c r="AC620" s="81"/>
      <c r="AD620" s="81"/>
      <c r="AE620" s="80"/>
      <c r="AF620" s="80"/>
      <c r="AG620" s="42"/>
      <c r="AH620" s="42"/>
      <c r="AI620" s="42"/>
      <c r="AJ620" s="42"/>
      <c r="AK620" s="42"/>
    </row>
    <row r="621" spans="1:37" ht="12.75">
      <c r="A621" s="81"/>
      <c r="B621" s="81"/>
      <c r="C621" s="81"/>
      <c r="D621" s="81"/>
      <c r="E621" s="82"/>
      <c r="F621" s="82"/>
      <c r="G621" s="82"/>
      <c r="H621" s="82"/>
      <c r="I621" s="82"/>
      <c r="J621" s="82"/>
      <c r="K621" s="5"/>
      <c r="L621" s="81"/>
      <c r="M621" s="81"/>
      <c r="N621" s="81"/>
      <c r="O621" s="42"/>
      <c r="P621" s="82"/>
      <c r="Q621" s="81"/>
      <c r="R621" s="81"/>
      <c r="S621" s="85"/>
      <c r="T621" s="81"/>
      <c r="U621" s="81"/>
      <c r="V621" s="81"/>
      <c r="W621" s="81"/>
      <c r="X621" s="81"/>
      <c r="Y621" s="81"/>
      <c r="Z621" s="81"/>
      <c r="AA621" s="84"/>
      <c r="AB621" s="84"/>
      <c r="AC621" s="81"/>
      <c r="AD621" s="81"/>
      <c r="AE621" s="80"/>
      <c r="AF621" s="80"/>
      <c r="AG621" s="42"/>
      <c r="AH621" s="42"/>
      <c r="AI621" s="42"/>
      <c r="AJ621" s="42"/>
      <c r="AK621" s="42"/>
    </row>
    <row r="622" spans="1:37" ht="12.75">
      <c r="A622" s="81"/>
      <c r="B622" s="81"/>
      <c r="C622" s="81"/>
      <c r="D622" s="81"/>
      <c r="E622" s="82"/>
      <c r="F622" s="82"/>
      <c r="G622" s="82"/>
      <c r="H622" s="82"/>
      <c r="I622" s="82"/>
      <c r="J622" s="82"/>
      <c r="K622" s="5"/>
      <c r="L622" s="81"/>
      <c r="M622" s="81"/>
      <c r="N622" s="81"/>
      <c r="O622" s="42"/>
      <c r="P622" s="82"/>
      <c r="Q622" s="81"/>
      <c r="R622" s="81"/>
      <c r="S622" s="85"/>
      <c r="T622" s="81"/>
      <c r="U622" s="81"/>
      <c r="V622" s="81"/>
      <c r="W622" s="81"/>
      <c r="X622" s="81"/>
      <c r="Y622" s="81"/>
      <c r="Z622" s="81"/>
      <c r="AA622" s="84"/>
      <c r="AB622" s="84"/>
      <c r="AC622" s="81"/>
      <c r="AD622" s="81"/>
      <c r="AE622" s="80"/>
      <c r="AF622" s="80"/>
      <c r="AG622" s="42"/>
      <c r="AH622" s="42"/>
      <c r="AI622" s="42"/>
      <c r="AJ622" s="42"/>
      <c r="AK622" s="42"/>
    </row>
    <row r="623" spans="1:37" ht="12.75">
      <c r="A623" s="81"/>
      <c r="B623" s="81"/>
      <c r="C623" s="81"/>
      <c r="D623" s="81"/>
      <c r="E623" s="82"/>
      <c r="F623" s="82"/>
      <c r="G623" s="82"/>
      <c r="H623" s="82"/>
      <c r="I623" s="82"/>
      <c r="J623" s="82"/>
      <c r="K623" s="5"/>
      <c r="L623" s="81"/>
      <c r="M623" s="81"/>
      <c r="N623" s="81"/>
      <c r="O623" s="42"/>
      <c r="P623" s="82"/>
      <c r="Q623" s="81"/>
      <c r="R623" s="81"/>
      <c r="S623" s="85"/>
      <c r="T623" s="81"/>
      <c r="U623" s="81"/>
      <c r="V623" s="81"/>
      <c r="W623" s="81"/>
      <c r="X623" s="81"/>
      <c r="Y623" s="81"/>
      <c r="Z623" s="81"/>
      <c r="AA623" s="84"/>
      <c r="AB623" s="84"/>
      <c r="AC623" s="81"/>
      <c r="AD623" s="81"/>
      <c r="AE623" s="80"/>
      <c r="AF623" s="80"/>
      <c r="AG623" s="42"/>
      <c r="AH623" s="42"/>
      <c r="AI623" s="42"/>
      <c r="AJ623" s="42"/>
      <c r="AK623" s="42"/>
    </row>
    <row r="624" spans="1:37" ht="12.75">
      <c r="A624" s="81"/>
      <c r="B624" s="81"/>
      <c r="C624" s="81"/>
      <c r="D624" s="81"/>
      <c r="E624" s="82"/>
      <c r="F624" s="82"/>
      <c r="G624" s="82"/>
      <c r="H624" s="82"/>
      <c r="I624" s="82"/>
      <c r="J624" s="82"/>
      <c r="K624" s="5"/>
      <c r="L624" s="81"/>
      <c r="M624" s="81"/>
      <c r="N624" s="81"/>
      <c r="O624" s="42"/>
      <c r="P624" s="82"/>
      <c r="Q624" s="81"/>
      <c r="R624" s="81"/>
      <c r="S624" s="85"/>
      <c r="T624" s="81"/>
      <c r="U624" s="81"/>
      <c r="V624" s="81"/>
      <c r="W624" s="81"/>
      <c r="X624" s="81"/>
      <c r="Y624" s="81"/>
      <c r="Z624" s="81"/>
      <c r="AA624" s="84"/>
      <c r="AB624" s="84"/>
      <c r="AC624" s="81"/>
      <c r="AD624" s="81"/>
      <c r="AE624" s="80"/>
      <c r="AF624" s="80"/>
      <c r="AG624" s="42"/>
      <c r="AH624" s="42"/>
      <c r="AI624" s="42"/>
      <c r="AJ624" s="42"/>
      <c r="AK624" s="42"/>
    </row>
    <row r="625" spans="1:37" ht="12.75">
      <c r="A625" s="81"/>
      <c r="B625" s="81"/>
      <c r="C625" s="81"/>
      <c r="D625" s="81"/>
      <c r="E625" s="82"/>
      <c r="F625" s="82"/>
      <c r="G625" s="82"/>
      <c r="H625" s="82"/>
      <c r="I625" s="82"/>
      <c r="J625" s="82"/>
      <c r="K625" s="5"/>
      <c r="L625" s="81"/>
      <c r="M625" s="81"/>
      <c r="N625" s="81"/>
      <c r="O625" s="42"/>
      <c r="P625" s="82"/>
      <c r="Q625" s="81"/>
      <c r="R625" s="81"/>
      <c r="S625" s="85"/>
      <c r="T625" s="81"/>
      <c r="U625" s="81"/>
      <c r="V625" s="81"/>
      <c r="W625" s="81"/>
      <c r="X625" s="81"/>
      <c r="Y625" s="81"/>
      <c r="Z625" s="81"/>
      <c r="AA625" s="84"/>
      <c r="AB625" s="84"/>
      <c r="AC625" s="81"/>
      <c r="AD625" s="81"/>
      <c r="AE625" s="80"/>
      <c r="AF625" s="80"/>
      <c r="AG625" s="42"/>
      <c r="AH625" s="42"/>
      <c r="AI625" s="42"/>
      <c r="AJ625" s="42"/>
      <c r="AK625" s="42"/>
    </row>
    <row r="626" spans="1:37" ht="12.75">
      <c r="A626" s="81"/>
      <c r="B626" s="81"/>
      <c r="C626" s="81"/>
      <c r="D626" s="81"/>
      <c r="E626" s="82"/>
      <c r="F626" s="82"/>
      <c r="G626" s="82"/>
      <c r="H626" s="82"/>
      <c r="I626" s="82"/>
      <c r="J626" s="82"/>
      <c r="K626" s="5"/>
      <c r="L626" s="81"/>
      <c r="M626" s="81"/>
      <c r="N626" s="81"/>
      <c r="O626" s="42"/>
      <c r="P626" s="82"/>
      <c r="Q626" s="81"/>
      <c r="R626" s="81"/>
      <c r="S626" s="85"/>
      <c r="T626" s="81"/>
      <c r="U626" s="81"/>
      <c r="V626" s="81"/>
      <c r="W626" s="81"/>
      <c r="X626" s="81"/>
      <c r="Y626" s="81"/>
      <c r="Z626" s="81"/>
      <c r="AA626" s="84"/>
      <c r="AB626" s="84"/>
      <c r="AC626" s="81"/>
      <c r="AD626" s="81"/>
      <c r="AE626" s="80"/>
      <c r="AF626" s="80"/>
      <c r="AG626" s="42"/>
      <c r="AH626" s="42"/>
      <c r="AI626" s="42"/>
      <c r="AJ626" s="42"/>
      <c r="AK626" s="42"/>
    </row>
    <row r="627" spans="1:37" ht="12.75">
      <c r="A627" s="81"/>
      <c r="B627" s="81"/>
      <c r="C627" s="81"/>
      <c r="D627" s="81"/>
      <c r="E627" s="82"/>
      <c r="F627" s="82"/>
      <c r="G627" s="82"/>
      <c r="H627" s="82"/>
      <c r="I627" s="82"/>
      <c r="J627" s="82"/>
      <c r="K627" s="5"/>
      <c r="L627" s="81"/>
      <c r="M627" s="81"/>
      <c r="N627" s="81"/>
      <c r="O627" s="42"/>
      <c r="P627" s="82"/>
      <c r="Q627" s="81"/>
      <c r="R627" s="81"/>
      <c r="S627" s="85"/>
      <c r="T627" s="81"/>
      <c r="U627" s="81"/>
      <c r="V627" s="81"/>
      <c r="W627" s="81"/>
      <c r="X627" s="81"/>
      <c r="Y627" s="81"/>
      <c r="Z627" s="81"/>
      <c r="AA627" s="84"/>
      <c r="AB627" s="84"/>
      <c r="AC627" s="81"/>
      <c r="AD627" s="81"/>
      <c r="AE627" s="80"/>
      <c r="AF627" s="80"/>
      <c r="AG627" s="42"/>
      <c r="AH627" s="42"/>
      <c r="AI627" s="42"/>
      <c r="AJ627" s="42"/>
      <c r="AK627" s="42"/>
    </row>
    <row r="628" spans="1:37" ht="12.75">
      <c r="A628" s="81"/>
      <c r="B628" s="81"/>
      <c r="C628" s="81"/>
      <c r="D628" s="81"/>
      <c r="E628" s="82"/>
      <c r="F628" s="82"/>
      <c r="G628" s="82"/>
      <c r="H628" s="82"/>
      <c r="I628" s="82"/>
      <c r="J628" s="82"/>
      <c r="K628" s="5"/>
      <c r="L628" s="81"/>
      <c r="M628" s="81"/>
      <c r="N628" s="81"/>
      <c r="O628" s="42"/>
      <c r="P628" s="82"/>
      <c r="Q628" s="81"/>
      <c r="R628" s="81"/>
      <c r="S628" s="85"/>
      <c r="T628" s="81"/>
      <c r="U628" s="81"/>
      <c r="V628" s="81"/>
      <c r="W628" s="81"/>
      <c r="X628" s="81"/>
      <c r="Y628" s="81"/>
      <c r="Z628" s="81"/>
      <c r="AA628" s="84"/>
      <c r="AB628" s="84"/>
      <c r="AC628" s="81"/>
      <c r="AD628" s="81"/>
      <c r="AE628" s="80"/>
      <c r="AF628" s="80"/>
      <c r="AG628" s="42"/>
      <c r="AH628" s="42"/>
      <c r="AI628" s="42"/>
      <c r="AJ628" s="42"/>
      <c r="AK628" s="42"/>
    </row>
    <row r="629" spans="1:37" ht="12.75">
      <c r="A629" s="81"/>
      <c r="B629" s="81"/>
      <c r="C629" s="81"/>
      <c r="D629" s="81"/>
      <c r="E629" s="82"/>
      <c r="F629" s="82"/>
      <c r="G629" s="82"/>
      <c r="H629" s="82"/>
      <c r="I629" s="82"/>
      <c r="J629" s="82"/>
      <c r="K629" s="5"/>
      <c r="L629" s="81"/>
      <c r="M629" s="81"/>
      <c r="N629" s="81"/>
      <c r="O629" s="42"/>
      <c r="P629" s="82"/>
      <c r="Q629" s="81"/>
      <c r="R629" s="81"/>
      <c r="S629" s="85"/>
      <c r="T629" s="81"/>
      <c r="U629" s="81"/>
      <c r="V629" s="81"/>
      <c r="W629" s="81"/>
      <c r="X629" s="81"/>
      <c r="Y629" s="81"/>
      <c r="Z629" s="81"/>
      <c r="AA629" s="84"/>
      <c r="AB629" s="84"/>
      <c r="AC629" s="81"/>
      <c r="AD629" s="81"/>
      <c r="AE629" s="80"/>
      <c r="AF629" s="80"/>
      <c r="AG629" s="42"/>
      <c r="AH629" s="42"/>
      <c r="AI629" s="42"/>
      <c r="AJ629" s="42"/>
      <c r="AK629" s="42"/>
    </row>
    <row r="630" spans="1:37" ht="12.75">
      <c r="A630" s="81"/>
      <c r="B630" s="81"/>
      <c r="C630" s="81"/>
      <c r="D630" s="81"/>
      <c r="E630" s="82"/>
      <c r="F630" s="82"/>
      <c r="G630" s="82"/>
      <c r="H630" s="82"/>
      <c r="I630" s="82"/>
      <c r="J630" s="82"/>
      <c r="K630" s="5"/>
      <c r="L630" s="81"/>
      <c r="M630" s="81"/>
      <c r="N630" s="81"/>
      <c r="O630" s="42"/>
      <c r="P630" s="82"/>
      <c r="Q630" s="81"/>
      <c r="R630" s="81"/>
      <c r="S630" s="85"/>
      <c r="T630" s="81"/>
      <c r="U630" s="81"/>
      <c r="V630" s="81"/>
      <c r="W630" s="81"/>
      <c r="X630" s="81"/>
      <c r="Y630" s="81"/>
      <c r="Z630" s="81"/>
      <c r="AA630" s="84"/>
      <c r="AB630" s="84"/>
      <c r="AC630" s="81"/>
      <c r="AD630" s="81"/>
      <c r="AE630" s="80"/>
      <c r="AF630" s="80"/>
      <c r="AG630" s="42"/>
      <c r="AH630" s="42"/>
      <c r="AI630" s="42"/>
      <c r="AJ630" s="42"/>
      <c r="AK630" s="42"/>
    </row>
    <row r="631" spans="1:37" ht="12.75">
      <c r="A631" s="81"/>
      <c r="B631" s="81"/>
      <c r="C631" s="81"/>
      <c r="D631" s="81"/>
      <c r="E631" s="82"/>
      <c r="F631" s="82"/>
      <c r="G631" s="82"/>
      <c r="H631" s="82"/>
      <c r="I631" s="82"/>
      <c r="J631" s="82"/>
      <c r="K631" s="5"/>
      <c r="L631" s="81"/>
      <c r="M631" s="81"/>
      <c r="N631" s="81"/>
      <c r="O631" s="42"/>
      <c r="P631" s="82"/>
      <c r="Q631" s="81"/>
      <c r="R631" s="81"/>
      <c r="S631" s="85"/>
      <c r="T631" s="81"/>
      <c r="U631" s="81"/>
      <c r="V631" s="81"/>
      <c r="W631" s="81"/>
      <c r="X631" s="81"/>
      <c r="Y631" s="81"/>
      <c r="Z631" s="81"/>
      <c r="AA631" s="84"/>
      <c r="AB631" s="84"/>
      <c r="AC631" s="81"/>
      <c r="AD631" s="81"/>
      <c r="AE631" s="80"/>
      <c r="AF631" s="80"/>
      <c r="AG631" s="42"/>
      <c r="AH631" s="42"/>
      <c r="AI631" s="42"/>
      <c r="AJ631" s="42"/>
      <c r="AK631" s="42"/>
    </row>
    <row r="632" spans="1:37" ht="12.75">
      <c r="A632" s="81"/>
      <c r="B632" s="81"/>
      <c r="C632" s="81"/>
      <c r="D632" s="81"/>
      <c r="E632" s="82"/>
      <c r="F632" s="82"/>
      <c r="G632" s="82"/>
      <c r="H632" s="82"/>
      <c r="I632" s="82"/>
      <c r="J632" s="82"/>
      <c r="K632" s="5"/>
      <c r="L632" s="81"/>
      <c r="M632" s="81"/>
      <c r="N632" s="81"/>
      <c r="O632" s="42"/>
      <c r="P632" s="82"/>
      <c r="Q632" s="81"/>
      <c r="R632" s="81"/>
      <c r="S632" s="85"/>
      <c r="T632" s="81"/>
      <c r="U632" s="81"/>
      <c r="V632" s="81"/>
      <c r="W632" s="81"/>
      <c r="X632" s="81"/>
      <c r="Y632" s="81"/>
      <c r="Z632" s="81"/>
      <c r="AA632" s="84"/>
      <c r="AB632" s="84"/>
      <c r="AC632" s="81"/>
      <c r="AD632" s="81"/>
      <c r="AE632" s="80"/>
      <c r="AF632" s="80"/>
      <c r="AG632" s="42"/>
      <c r="AH632" s="42"/>
      <c r="AI632" s="42"/>
      <c r="AJ632" s="42"/>
      <c r="AK632" s="42"/>
    </row>
    <row r="633" spans="1:37" ht="12.75">
      <c r="A633" s="81"/>
      <c r="B633" s="81"/>
      <c r="C633" s="81"/>
      <c r="D633" s="81"/>
      <c r="E633" s="82"/>
      <c r="F633" s="82"/>
      <c r="G633" s="82"/>
      <c r="H633" s="82"/>
      <c r="I633" s="82"/>
      <c r="J633" s="82"/>
      <c r="K633" s="5"/>
      <c r="L633" s="81"/>
      <c r="M633" s="81"/>
      <c r="N633" s="81"/>
      <c r="O633" s="42"/>
      <c r="P633" s="82"/>
      <c r="Q633" s="81"/>
      <c r="R633" s="81"/>
      <c r="S633" s="85"/>
      <c r="T633" s="81"/>
      <c r="U633" s="81"/>
      <c r="V633" s="81"/>
      <c r="W633" s="81"/>
      <c r="X633" s="81"/>
      <c r="Y633" s="81"/>
      <c r="Z633" s="81"/>
      <c r="AA633" s="84"/>
      <c r="AB633" s="84"/>
      <c r="AC633" s="81"/>
      <c r="AD633" s="81"/>
      <c r="AE633" s="80"/>
      <c r="AF633" s="80"/>
      <c r="AG633" s="42"/>
      <c r="AH633" s="42"/>
      <c r="AI633" s="42"/>
      <c r="AJ633" s="42"/>
      <c r="AK633" s="42"/>
    </row>
    <row r="634" spans="1:37" ht="12.75">
      <c r="A634" s="81"/>
      <c r="B634" s="81"/>
      <c r="C634" s="81"/>
      <c r="D634" s="81"/>
      <c r="E634" s="82"/>
      <c r="F634" s="82"/>
      <c r="G634" s="82"/>
      <c r="H634" s="82"/>
      <c r="I634" s="82"/>
      <c r="J634" s="82"/>
      <c r="K634" s="5"/>
      <c r="L634" s="81"/>
      <c r="M634" s="81"/>
      <c r="N634" s="81"/>
      <c r="O634" s="42"/>
      <c r="P634" s="82"/>
      <c r="Q634" s="81"/>
      <c r="R634" s="81"/>
      <c r="S634" s="85"/>
      <c r="T634" s="81"/>
      <c r="U634" s="81"/>
      <c r="V634" s="81"/>
      <c r="W634" s="81"/>
      <c r="X634" s="81"/>
      <c r="Y634" s="81"/>
      <c r="Z634" s="81"/>
      <c r="AA634" s="84"/>
      <c r="AB634" s="84"/>
      <c r="AC634" s="81"/>
      <c r="AD634" s="81"/>
      <c r="AE634" s="80"/>
      <c r="AF634" s="80"/>
      <c r="AG634" s="42"/>
      <c r="AH634" s="42"/>
      <c r="AI634" s="42"/>
      <c r="AJ634" s="42"/>
      <c r="AK634" s="42"/>
    </row>
    <row r="635" spans="1:37" ht="12.75">
      <c r="A635" s="81"/>
      <c r="B635" s="81"/>
      <c r="C635" s="81"/>
      <c r="D635" s="81"/>
      <c r="E635" s="82"/>
      <c r="F635" s="82"/>
      <c r="G635" s="82"/>
      <c r="H635" s="82"/>
      <c r="I635" s="82"/>
      <c r="J635" s="82"/>
      <c r="K635" s="5"/>
      <c r="L635" s="81"/>
      <c r="M635" s="81"/>
      <c r="N635" s="81"/>
      <c r="O635" s="42"/>
      <c r="P635" s="82"/>
      <c r="Q635" s="81"/>
      <c r="R635" s="81"/>
      <c r="S635" s="85"/>
      <c r="T635" s="81"/>
      <c r="U635" s="81"/>
      <c r="V635" s="81"/>
      <c r="W635" s="81"/>
      <c r="X635" s="81"/>
      <c r="Y635" s="81"/>
      <c r="Z635" s="81"/>
      <c r="AA635" s="84"/>
      <c r="AB635" s="84"/>
      <c r="AC635" s="81"/>
      <c r="AD635" s="81"/>
      <c r="AE635" s="80"/>
      <c r="AF635" s="80"/>
      <c r="AG635" s="42"/>
      <c r="AH635" s="42"/>
      <c r="AI635" s="42"/>
      <c r="AJ635" s="42"/>
      <c r="AK635" s="42"/>
    </row>
    <row r="636" spans="1:37" ht="12.75">
      <c r="A636" s="81"/>
      <c r="B636" s="81"/>
      <c r="C636" s="81"/>
      <c r="D636" s="81"/>
      <c r="E636" s="82"/>
      <c r="F636" s="82"/>
      <c r="G636" s="82"/>
      <c r="H636" s="82"/>
      <c r="I636" s="82"/>
      <c r="J636" s="82"/>
      <c r="K636" s="5"/>
      <c r="L636" s="81"/>
      <c r="M636" s="81"/>
      <c r="N636" s="81"/>
      <c r="O636" s="42"/>
      <c r="P636" s="82"/>
      <c r="Q636" s="81"/>
      <c r="R636" s="81"/>
      <c r="S636" s="85"/>
      <c r="T636" s="81"/>
      <c r="U636" s="81"/>
      <c r="V636" s="81"/>
      <c r="W636" s="81"/>
      <c r="X636" s="81"/>
      <c r="Y636" s="81"/>
      <c r="Z636" s="81"/>
      <c r="AA636" s="84"/>
      <c r="AB636" s="84"/>
      <c r="AC636" s="81"/>
      <c r="AD636" s="81"/>
      <c r="AE636" s="80"/>
      <c r="AF636" s="80"/>
      <c r="AG636" s="42"/>
      <c r="AH636" s="42"/>
      <c r="AI636" s="42"/>
      <c r="AJ636" s="42"/>
      <c r="AK636" s="42"/>
    </row>
    <row r="637" spans="1:37" ht="12.75">
      <c r="A637" s="81"/>
      <c r="B637" s="81"/>
      <c r="C637" s="81"/>
      <c r="D637" s="81"/>
      <c r="E637" s="82"/>
      <c r="F637" s="82"/>
      <c r="G637" s="82"/>
      <c r="H637" s="82"/>
      <c r="I637" s="82"/>
      <c r="J637" s="82"/>
      <c r="K637" s="5"/>
      <c r="L637" s="81"/>
      <c r="M637" s="81"/>
      <c r="N637" s="81"/>
      <c r="O637" s="42"/>
      <c r="P637" s="82"/>
      <c r="Q637" s="81"/>
      <c r="R637" s="81"/>
      <c r="S637" s="85"/>
      <c r="T637" s="81"/>
      <c r="U637" s="81"/>
      <c r="V637" s="81"/>
      <c r="W637" s="81"/>
      <c r="X637" s="81"/>
      <c r="Y637" s="81"/>
      <c r="Z637" s="81"/>
      <c r="AA637" s="84"/>
      <c r="AB637" s="84"/>
      <c r="AC637" s="81"/>
      <c r="AD637" s="81"/>
      <c r="AE637" s="80"/>
      <c r="AF637" s="80"/>
      <c r="AG637" s="42"/>
      <c r="AH637" s="42"/>
      <c r="AI637" s="42"/>
      <c r="AJ637" s="42"/>
      <c r="AK637" s="42"/>
    </row>
    <row r="638" spans="1:37" ht="12.75">
      <c r="A638" s="81"/>
      <c r="B638" s="81"/>
      <c r="C638" s="81"/>
      <c r="D638" s="81"/>
      <c r="E638" s="82"/>
      <c r="F638" s="82"/>
      <c r="G638" s="82"/>
      <c r="H638" s="82"/>
      <c r="I638" s="82"/>
      <c r="J638" s="82"/>
      <c r="K638" s="5"/>
      <c r="L638" s="81"/>
      <c r="M638" s="81"/>
      <c r="N638" s="81"/>
      <c r="O638" s="42"/>
      <c r="P638" s="82"/>
      <c r="Q638" s="81"/>
      <c r="R638" s="81"/>
      <c r="S638" s="85"/>
      <c r="T638" s="81"/>
      <c r="U638" s="81"/>
      <c r="V638" s="81"/>
      <c r="W638" s="81"/>
      <c r="X638" s="81"/>
      <c r="Y638" s="81"/>
      <c r="Z638" s="81"/>
      <c r="AA638" s="84"/>
      <c r="AB638" s="84"/>
      <c r="AC638" s="81"/>
      <c r="AD638" s="81"/>
      <c r="AE638" s="80"/>
      <c r="AF638" s="80"/>
      <c r="AG638" s="42"/>
      <c r="AH638" s="42"/>
      <c r="AI638" s="42"/>
      <c r="AJ638" s="42"/>
      <c r="AK638" s="42"/>
    </row>
    <row r="639" spans="1:37" ht="12.75">
      <c r="A639" s="81"/>
      <c r="B639" s="81"/>
      <c r="C639" s="81"/>
      <c r="D639" s="81"/>
      <c r="E639" s="82"/>
      <c r="F639" s="82"/>
      <c r="G639" s="82"/>
      <c r="H639" s="82"/>
      <c r="I639" s="82"/>
      <c r="J639" s="82"/>
      <c r="K639" s="5"/>
      <c r="L639" s="81"/>
      <c r="M639" s="81"/>
      <c r="N639" s="81"/>
      <c r="O639" s="42"/>
      <c r="P639" s="82"/>
      <c r="Q639" s="81"/>
      <c r="R639" s="81"/>
      <c r="S639" s="85"/>
      <c r="T639" s="81"/>
      <c r="U639" s="81"/>
      <c r="V639" s="81"/>
      <c r="W639" s="81"/>
      <c r="X639" s="81"/>
      <c r="Y639" s="81"/>
      <c r="Z639" s="81"/>
      <c r="AA639" s="84"/>
      <c r="AB639" s="84"/>
      <c r="AC639" s="81"/>
      <c r="AD639" s="81"/>
      <c r="AE639" s="80"/>
      <c r="AF639" s="80"/>
      <c r="AG639" s="42"/>
      <c r="AH639" s="42"/>
      <c r="AI639" s="42"/>
      <c r="AJ639" s="42"/>
      <c r="AK639" s="42"/>
    </row>
    <row r="640" spans="1:37" ht="12.75">
      <c r="A640" s="81"/>
      <c r="B640" s="81"/>
      <c r="C640" s="81"/>
      <c r="D640" s="81"/>
      <c r="E640" s="82"/>
      <c r="F640" s="82"/>
      <c r="G640" s="82"/>
      <c r="H640" s="82"/>
      <c r="I640" s="82"/>
      <c r="J640" s="82"/>
      <c r="K640" s="5"/>
      <c r="L640" s="81"/>
      <c r="M640" s="81"/>
      <c r="N640" s="81"/>
      <c r="O640" s="42"/>
      <c r="P640" s="82"/>
      <c r="Q640" s="81"/>
      <c r="R640" s="81"/>
      <c r="S640" s="85"/>
      <c r="T640" s="81"/>
      <c r="U640" s="81"/>
      <c r="V640" s="81"/>
      <c r="W640" s="81"/>
      <c r="X640" s="81"/>
      <c r="Y640" s="81"/>
      <c r="Z640" s="81"/>
      <c r="AA640" s="84"/>
      <c r="AB640" s="84"/>
      <c r="AC640" s="81"/>
      <c r="AD640" s="81"/>
      <c r="AE640" s="80"/>
      <c r="AF640" s="80"/>
      <c r="AG640" s="42"/>
      <c r="AH640" s="42"/>
      <c r="AI640" s="42"/>
      <c r="AJ640" s="42"/>
      <c r="AK640" s="42"/>
    </row>
    <row r="641" spans="1:37" ht="12.75">
      <c r="A641" s="81"/>
      <c r="B641" s="81"/>
      <c r="C641" s="81"/>
      <c r="D641" s="81"/>
      <c r="E641" s="82"/>
      <c r="F641" s="82"/>
      <c r="G641" s="82"/>
      <c r="H641" s="82"/>
      <c r="I641" s="82"/>
      <c r="J641" s="82"/>
      <c r="K641" s="5"/>
      <c r="L641" s="81"/>
      <c r="M641" s="81"/>
      <c r="N641" s="81"/>
      <c r="O641" s="42"/>
      <c r="P641" s="82"/>
      <c r="Q641" s="81"/>
      <c r="R641" s="81"/>
      <c r="S641" s="85"/>
      <c r="T641" s="81"/>
      <c r="U641" s="81"/>
      <c r="V641" s="81"/>
      <c r="W641" s="81"/>
      <c r="X641" s="81"/>
      <c r="Y641" s="81"/>
      <c r="Z641" s="81"/>
      <c r="AA641" s="84"/>
      <c r="AB641" s="84"/>
      <c r="AC641" s="81"/>
      <c r="AD641" s="81"/>
      <c r="AE641" s="80"/>
      <c r="AF641" s="80"/>
      <c r="AG641" s="42"/>
      <c r="AH641" s="42"/>
      <c r="AI641" s="42"/>
      <c r="AJ641" s="42"/>
      <c r="AK641" s="42"/>
    </row>
    <row r="642" spans="1:37" ht="12.75">
      <c r="A642" s="81"/>
      <c r="B642" s="81"/>
      <c r="C642" s="81"/>
      <c r="D642" s="81"/>
      <c r="E642" s="82"/>
      <c r="F642" s="82"/>
      <c r="G642" s="82"/>
      <c r="H642" s="82"/>
      <c r="I642" s="82"/>
      <c r="J642" s="82"/>
      <c r="K642" s="5"/>
      <c r="L642" s="81"/>
      <c r="M642" s="81"/>
      <c r="N642" s="81"/>
      <c r="O642" s="42"/>
      <c r="P642" s="82"/>
      <c r="Q642" s="81"/>
      <c r="R642" s="81"/>
      <c r="S642" s="85"/>
      <c r="T642" s="81"/>
      <c r="U642" s="81"/>
      <c r="V642" s="81"/>
      <c r="W642" s="81"/>
      <c r="X642" s="81"/>
      <c r="Y642" s="81"/>
      <c r="Z642" s="81"/>
      <c r="AA642" s="84"/>
      <c r="AB642" s="84"/>
      <c r="AC642" s="81"/>
      <c r="AD642" s="81"/>
      <c r="AE642" s="80"/>
      <c r="AF642" s="80"/>
      <c r="AG642" s="42"/>
      <c r="AH642" s="42"/>
      <c r="AI642" s="42"/>
      <c r="AJ642" s="42"/>
      <c r="AK642" s="42"/>
    </row>
    <row r="643" spans="1:37" ht="12.75">
      <c r="A643" s="81"/>
      <c r="B643" s="81"/>
      <c r="C643" s="81"/>
      <c r="D643" s="81"/>
      <c r="E643" s="82"/>
      <c r="F643" s="82"/>
      <c r="G643" s="82"/>
      <c r="H643" s="82"/>
      <c r="I643" s="82"/>
      <c r="J643" s="82"/>
      <c r="K643" s="5"/>
      <c r="L643" s="81"/>
      <c r="M643" s="81"/>
      <c r="N643" s="81"/>
      <c r="O643" s="42"/>
      <c r="P643" s="82"/>
      <c r="Q643" s="81"/>
      <c r="R643" s="81"/>
      <c r="S643" s="85"/>
      <c r="T643" s="81"/>
      <c r="U643" s="81"/>
      <c r="V643" s="81"/>
      <c r="W643" s="81"/>
      <c r="X643" s="81"/>
      <c r="Y643" s="81"/>
      <c r="Z643" s="81"/>
      <c r="AA643" s="84"/>
      <c r="AB643" s="84"/>
      <c r="AC643" s="81"/>
      <c r="AD643" s="81"/>
      <c r="AE643" s="80"/>
      <c r="AF643" s="80"/>
      <c r="AG643" s="42"/>
      <c r="AH643" s="42"/>
      <c r="AI643" s="42"/>
      <c r="AJ643" s="42"/>
      <c r="AK643" s="42"/>
    </row>
    <row r="644" spans="1:37" ht="12.75">
      <c r="A644" s="81"/>
      <c r="B644" s="81"/>
      <c r="C644" s="81"/>
      <c r="D644" s="81"/>
      <c r="E644" s="82"/>
      <c r="F644" s="82"/>
      <c r="G644" s="82"/>
      <c r="H644" s="82"/>
      <c r="I644" s="82"/>
      <c r="J644" s="82"/>
      <c r="K644" s="5"/>
      <c r="L644" s="81"/>
      <c r="M644" s="81"/>
      <c r="N644" s="81"/>
      <c r="O644" s="42"/>
      <c r="P644" s="82"/>
      <c r="Q644" s="81"/>
      <c r="R644" s="81"/>
      <c r="S644" s="85"/>
      <c r="T644" s="81"/>
      <c r="U644" s="81"/>
      <c r="V644" s="81"/>
      <c r="W644" s="81"/>
      <c r="X644" s="81"/>
      <c r="Y644" s="81"/>
      <c r="Z644" s="81"/>
      <c r="AA644" s="84"/>
      <c r="AB644" s="84"/>
      <c r="AC644" s="81"/>
      <c r="AD644" s="81"/>
      <c r="AE644" s="80"/>
      <c r="AF644" s="80"/>
      <c r="AG644" s="42"/>
      <c r="AH644" s="42"/>
      <c r="AI644" s="42"/>
      <c r="AJ644" s="42"/>
      <c r="AK644" s="42"/>
    </row>
    <row r="645" spans="1:37" ht="12.75">
      <c r="A645" s="81"/>
      <c r="B645" s="81"/>
      <c r="C645" s="81"/>
      <c r="D645" s="81"/>
      <c r="E645" s="82"/>
      <c r="F645" s="82"/>
      <c r="G645" s="82"/>
      <c r="H645" s="82"/>
      <c r="I645" s="82"/>
      <c r="J645" s="82"/>
      <c r="K645" s="5"/>
      <c r="L645" s="81"/>
      <c r="M645" s="81"/>
      <c r="N645" s="81"/>
      <c r="O645" s="42"/>
      <c r="P645" s="82"/>
      <c r="Q645" s="81"/>
      <c r="R645" s="81"/>
      <c r="S645" s="85"/>
      <c r="T645" s="81"/>
      <c r="U645" s="81"/>
      <c r="V645" s="81"/>
      <c r="W645" s="81"/>
      <c r="X645" s="81"/>
      <c r="Y645" s="81"/>
      <c r="Z645" s="81"/>
      <c r="AA645" s="84"/>
      <c r="AB645" s="84"/>
      <c r="AC645" s="81"/>
      <c r="AD645" s="81"/>
      <c r="AE645" s="80"/>
      <c r="AF645" s="80"/>
      <c r="AG645" s="42"/>
      <c r="AH645" s="42"/>
      <c r="AI645" s="42"/>
      <c r="AJ645" s="42"/>
      <c r="AK645" s="42"/>
    </row>
    <row r="646" spans="1:37" ht="12.75">
      <c r="A646" s="81"/>
      <c r="B646" s="81"/>
      <c r="C646" s="81"/>
      <c r="D646" s="81"/>
      <c r="E646" s="82"/>
      <c r="F646" s="82"/>
      <c r="G646" s="82"/>
      <c r="H646" s="82"/>
      <c r="I646" s="82"/>
      <c r="J646" s="82"/>
      <c r="K646" s="5"/>
      <c r="L646" s="81"/>
      <c r="M646" s="81"/>
      <c r="N646" s="81"/>
      <c r="O646" s="42"/>
      <c r="P646" s="82"/>
      <c r="Q646" s="81"/>
      <c r="R646" s="81"/>
      <c r="S646" s="85"/>
      <c r="T646" s="81"/>
      <c r="U646" s="81"/>
      <c r="V646" s="81"/>
      <c r="W646" s="81"/>
      <c r="X646" s="81"/>
      <c r="Y646" s="81"/>
      <c r="Z646" s="81"/>
      <c r="AA646" s="84"/>
      <c r="AB646" s="84"/>
      <c r="AC646" s="81"/>
      <c r="AD646" s="81"/>
      <c r="AE646" s="80"/>
      <c r="AF646" s="80"/>
      <c r="AG646" s="42"/>
      <c r="AH646" s="42"/>
      <c r="AI646" s="42"/>
      <c r="AJ646" s="42"/>
      <c r="AK646" s="42"/>
    </row>
    <row r="647" spans="1:37" ht="12.75">
      <c r="A647" s="81"/>
      <c r="B647" s="81"/>
      <c r="C647" s="81"/>
      <c r="D647" s="81"/>
      <c r="E647" s="82"/>
      <c r="F647" s="82"/>
      <c r="G647" s="82"/>
      <c r="H647" s="82"/>
      <c r="I647" s="82"/>
      <c r="J647" s="82"/>
      <c r="K647" s="5"/>
      <c r="L647" s="81"/>
      <c r="M647" s="81"/>
      <c r="N647" s="81"/>
      <c r="O647" s="42"/>
      <c r="P647" s="82"/>
      <c r="Q647" s="81"/>
      <c r="R647" s="81"/>
      <c r="S647" s="85"/>
      <c r="T647" s="81"/>
      <c r="U647" s="81"/>
      <c r="V647" s="81"/>
      <c r="W647" s="81"/>
      <c r="X647" s="81"/>
      <c r="Y647" s="81"/>
      <c r="Z647" s="81"/>
      <c r="AA647" s="84"/>
      <c r="AB647" s="84"/>
      <c r="AC647" s="81"/>
      <c r="AD647" s="81"/>
      <c r="AE647" s="80"/>
      <c r="AF647" s="80"/>
      <c r="AG647" s="42"/>
      <c r="AH647" s="42"/>
      <c r="AI647" s="42"/>
      <c r="AJ647" s="42"/>
      <c r="AK647" s="42"/>
    </row>
    <row r="648" spans="1:37" ht="12.75">
      <c r="A648" s="81"/>
      <c r="B648" s="81"/>
      <c r="C648" s="81"/>
      <c r="D648" s="81"/>
      <c r="E648" s="82"/>
      <c r="F648" s="82"/>
      <c r="G648" s="82"/>
      <c r="H648" s="82"/>
      <c r="I648" s="82"/>
      <c r="J648" s="82"/>
      <c r="K648" s="5"/>
      <c r="L648" s="81"/>
      <c r="M648" s="81"/>
      <c r="N648" s="81"/>
      <c r="O648" s="42"/>
      <c r="P648" s="82"/>
      <c r="Q648" s="81"/>
      <c r="R648" s="81"/>
      <c r="S648" s="85"/>
      <c r="T648" s="81"/>
      <c r="U648" s="81"/>
      <c r="V648" s="81"/>
      <c r="W648" s="81"/>
      <c r="X648" s="81"/>
      <c r="Y648" s="81"/>
      <c r="Z648" s="81"/>
      <c r="AA648" s="84"/>
      <c r="AB648" s="84"/>
      <c r="AC648" s="81"/>
      <c r="AD648" s="81"/>
      <c r="AE648" s="80"/>
      <c r="AF648" s="80"/>
      <c r="AG648" s="42"/>
      <c r="AH648" s="42"/>
      <c r="AI648" s="42"/>
      <c r="AJ648" s="42"/>
      <c r="AK648" s="42"/>
    </row>
    <row r="649" spans="1:37" ht="12.75">
      <c r="A649" s="81"/>
      <c r="B649" s="81"/>
      <c r="C649" s="81"/>
      <c r="D649" s="81"/>
      <c r="E649" s="82"/>
      <c r="F649" s="82"/>
      <c r="G649" s="82"/>
      <c r="H649" s="82"/>
      <c r="I649" s="82"/>
      <c r="J649" s="82"/>
      <c r="K649" s="5"/>
      <c r="L649" s="81"/>
      <c r="M649" s="81"/>
      <c r="N649" s="81"/>
      <c r="O649" s="42"/>
      <c r="P649" s="82"/>
      <c r="Q649" s="81"/>
      <c r="R649" s="81"/>
      <c r="S649" s="85"/>
      <c r="T649" s="81"/>
      <c r="U649" s="81"/>
      <c r="V649" s="81"/>
      <c r="W649" s="81"/>
      <c r="X649" s="81"/>
      <c r="Y649" s="81"/>
      <c r="Z649" s="81"/>
      <c r="AA649" s="84"/>
      <c r="AB649" s="84"/>
      <c r="AC649" s="81"/>
      <c r="AD649" s="81"/>
      <c r="AE649" s="80"/>
      <c r="AF649" s="80"/>
      <c r="AG649" s="42"/>
      <c r="AH649" s="42"/>
      <c r="AI649" s="42"/>
      <c r="AJ649" s="42"/>
      <c r="AK649" s="42"/>
    </row>
    <row r="650" spans="1:37" ht="12.75">
      <c r="A650" s="81"/>
      <c r="B650" s="81"/>
      <c r="C650" s="81"/>
      <c r="D650" s="81"/>
      <c r="E650" s="82"/>
      <c r="F650" s="82"/>
      <c r="G650" s="82"/>
      <c r="H650" s="82"/>
      <c r="I650" s="82"/>
      <c r="J650" s="82"/>
      <c r="K650" s="5"/>
      <c r="L650" s="81"/>
      <c r="M650" s="81"/>
      <c r="N650" s="81"/>
      <c r="O650" s="42"/>
      <c r="P650" s="82"/>
      <c r="Q650" s="81"/>
      <c r="R650" s="81"/>
      <c r="S650" s="85"/>
      <c r="T650" s="81"/>
      <c r="U650" s="81"/>
      <c r="V650" s="81"/>
      <c r="W650" s="81"/>
      <c r="X650" s="81"/>
      <c r="Y650" s="81"/>
      <c r="Z650" s="81"/>
      <c r="AA650" s="84"/>
      <c r="AB650" s="84"/>
      <c r="AC650" s="81"/>
      <c r="AD650" s="81"/>
      <c r="AE650" s="80"/>
      <c r="AF650" s="80"/>
      <c r="AG650" s="42"/>
      <c r="AH650" s="42"/>
      <c r="AI650" s="42"/>
      <c r="AJ650" s="42"/>
      <c r="AK650" s="42"/>
    </row>
    <row r="651" spans="1:37" ht="12.75">
      <c r="A651" s="81"/>
      <c r="B651" s="81"/>
      <c r="C651" s="81"/>
      <c r="D651" s="81"/>
      <c r="E651" s="82"/>
      <c r="F651" s="82"/>
      <c r="G651" s="82"/>
      <c r="H651" s="82"/>
      <c r="I651" s="82"/>
      <c r="J651" s="82"/>
      <c r="K651" s="5"/>
      <c r="L651" s="81"/>
      <c r="M651" s="81"/>
      <c r="N651" s="81"/>
      <c r="O651" s="42"/>
      <c r="P651" s="82"/>
      <c r="Q651" s="81"/>
      <c r="R651" s="81"/>
      <c r="S651" s="85"/>
      <c r="T651" s="81"/>
      <c r="U651" s="81"/>
      <c r="V651" s="81"/>
      <c r="W651" s="81"/>
      <c r="X651" s="81"/>
      <c r="Y651" s="81"/>
      <c r="Z651" s="81"/>
      <c r="AA651" s="84"/>
      <c r="AB651" s="84"/>
      <c r="AC651" s="81"/>
      <c r="AD651" s="81"/>
      <c r="AE651" s="80"/>
      <c r="AF651" s="80"/>
      <c r="AG651" s="42"/>
      <c r="AH651" s="42"/>
      <c r="AI651" s="42"/>
      <c r="AJ651" s="42"/>
      <c r="AK651" s="42"/>
    </row>
    <row r="652" spans="1:37" ht="12.75">
      <c r="A652" s="81"/>
      <c r="B652" s="81"/>
      <c r="C652" s="81"/>
      <c r="D652" s="81"/>
      <c r="E652" s="82"/>
      <c r="F652" s="82"/>
      <c r="G652" s="82"/>
      <c r="H652" s="82"/>
      <c r="I652" s="82"/>
      <c r="J652" s="82"/>
      <c r="K652" s="5"/>
      <c r="L652" s="81"/>
      <c r="M652" s="81"/>
      <c r="N652" s="81"/>
      <c r="O652" s="42"/>
      <c r="P652" s="82"/>
      <c r="Q652" s="81"/>
      <c r="R652" s="81"/>
      <c r="S652" s="85"/>
      <c r="T652" s="81"/>
      <c r="U652" s="81"/>
      <c r="V652" s="81"/>
      <c r="W652" s="81"/>
      <c r="X652" s="81"/>
      <c r="Y652" s="81"/>
      <c r="Z652" s="81"/>
      <c r="AA652" s="84"/>
      <c r="AB652" s="84"/>
      <c r="AC652" s="81"/>
      <c r="AD652" s="81"/>
      <c r="AE652" s="80"/>
      <c r="AF652" s="80"/>
      <c r="AG652" s="42"/>
      <c r="AH652" s="42"/>
      <c r="AI652" s="42"/>
      <c r="AJ652" s="42"/>
      <c r="AK652" s="42"/>
    </row>
    <row r="653" spans="1:37" ht="12.75">
      <c r="A653" s="81"/>
      <c r="B653" s="81"/>
      <c r="C653" s="81"/>
      <c r="D653" s="81"/>
      <c r="E653" s="82"/>
      <c r="F653" s="82"/>
      <c r="G653" s="82"/>
      <c r="H653" s="82"/>
      <c r="I653" s="82"/>
      <c r="J653" s="82"/>
      <c r="K653" s="5"/>
      <c r="L653" s="81"/>
      <c r="M653" s="81"/>
      <c r="N653" s="81"/>
      <c r="O653" s="42"/>
      <c r="P653" s="82"/>
      <c r="Q653" s="81"/>
      <c r="R653" s="81"/>
      <c r="S653" s="85"/>
      <c r="T653" s="81"/>
      <c r="U653" s="81"/>
      <c r="V653" s="81"/>
      <c r="W653" s="81"/>
      <c r="X653" s="81"/>
      <c r="Y653" s="81"/>
      <c r="Z653" s="81"/>
      <c r="AA653" s="84"/>
      <c r="AB653" s="84"/>
      <c r="AC653" s="81"/>
      <c r="AD653" s="81"/>
      <c r="AE653" s="80"/>
      <c r="AF653" s="80"/>
      <c r="AG653" s="42"/>
      <c r="AH653" s="42"/>
      <c r="AI653" s="42"/>
      <c r="AJ653" s="42"/>
      <c r="AK653" s="42"/>
    </row>
    <row r="654" spans="1:37" ht="12.75">
      <c r="A654" s="81"/>
      <c r="B654" s="81"/>
      <c r="C654" s="81"/>
      <c r="D654" s="81"/>
      <c r="E654" s="82"/>
      <c r="F654" s="82"/>
      <c r="G654" s="82"/>
      <c r="H654" s="82"/>
      <c r="I654" s="82"/>
      <c r="J654" s="82"/>
      <c r="K654" s="5"/>
      <c r="L654" s="81"/>
      <c r="M654" s="81"/>
      <c r="N654" s="81"/>
      <c r="O654" s="42"/>
      <c r="P654" s="82"/>
      <c r="Q654" s="81"/>
      <c r="R654" s="81"/>
      <c r="S654" s="85"/>
      <c r="T654" s="81"/>
      <c r="U654" s="81"/>
      <c r="V654" s="81"/>
      <c r="W654" s="81"/>
      <c r="X654" s="81"/>
      <c r="Y654" s="81"/>
      <c r="Z654" s="81"/>
      <c r="AA654" s="84"/>
      <c r="AB654" s="84"/>
      <c r="AC654" s="81"/>
      <c r="AD654" s="81"/>
      <c r="AE654" s="80"/>
      <c r="AF654" s="80"/>
      <c r="AG654" s="42"/>
      <c r="AH654" s="42"/>
      <c r="AI654" s="42"/>
      <c r="AJ654" s="42"/>
      <c r="AK654" s="42"/>
    </row>
    <row r="655" spans="1:37" ht="12.75">
      <c r="A655" s="81"/>
      <c r="B655" s="81"/>
      <c r="C655" s="81"/>
      <c r="D655" s="81"/>
      <c r="E655" s="82"/>
      <c r="F655" s="82"/>
      <c r="G655" s="82"/>
      <c r="H655" s="82"/>
      <c r="I655" s="82"/>
      <c r="J655" s="82"/>
      <c r="K655" s="5"/>
      <c r="L655" s="81"/>
      <c r="M655" s="81"/>
      <c r="N655" s="81"/>
      <c r="O655" s="42"/>
      <c r="P655" s="82"/>
      <c r="Q655" s="81"/>
      <c r="R655" s="81"/>
      <c r="S655" s="85"/>
      <c r="T655" s="81"/>
      <c r="U655" s="81"/>
      <c r="V655" s="81"/>
      <c r="W655" s="81"/>
      <c r="X655" s="81"/>
      <c r="Y655" s="81"/>
      <c r="Z655" s="81"/>
      <c r="AA655" s="84"/>
      <c r="AB655" s="84"/>
      <c r="AC655" s="81"/>
      <c r="AD655" s="81"/>
      <c r="AE655" s="80"/>
      <c r="AF655" s="80"/>
      <c r="AG655" s="42"/>
      <c r="AH655" s="42"/>
      <c r="AI655" s="42"/>
      <c r="AJ655" s="42"/>
      <c r="AK655" s="42"/>
    </row>
    <row r="656" spans="1:37" ht="12.75">
      <c r="A656" s="81"/>
      <c r="B656" s="81"/>
      <c r="C656" s="81"/>
      <c r="D656" s="81"/>
      <c r="E656" s="82"/>
      <c r="F656" s="82"/>
      <c r="G656" s="82"/>
      <c r="H656" s="82"/>
      <c r="I656" s="82"/>
      <c r="J656" s="82"/>
      <c r="K656" s="5"/>
      <c r="L656" s="81"/>
      <c r="M656" s="81"/>
      <c r="N656" s="81"/>
      <c r="O656" s="42"/>
      <c r="P656" s="82"/>
      <c r="Q656" s="81"/>
      <c r="R656" s="81"/>
      <c r="S656" s="85"/>
      <c r="T656" s="81"/>
      <c r="U656" s="81"/>
      <c r="V656" s="81"/>
      <c r="W656" s="81"/>
      <c r="X656" s="81"/>
      <c r="Y656" s="81"/>
      <c r="Z656" s="81"/>
      <c r="AA656" s="84"/>
      <c r="AB656" s="84"/>
      <c r="AC656" s="81"/>
      <c r="AD656" s="81"/>
      <c r="AE656" s="80"/>
      <c r="AF656" s="80"/>
      <c r="AG656" s="42"/>
      <c r="AH656" s="42"/>
      <c r="AI656" s="42"/>
      <c r="AJ656" s="42"/>
      <c r="AK656" s="42"/>
    </row>
    <row r="657" spans="1:37" ht="12.75">
      <c r="A657" s="81"/>
      <c r="B657" s="81"/>
      <c r="C657" s="81"/>
      <c r="D657" s="81"/>
      <c r="E657" s="82"/>
      <c r="F657" s="82"/>
      <c r="G657" s="82"/>
      <c r="H657" s="82"/>
      <c r="I657" s="82"/>
      <c r="J657" s="82"/>
      <c r="K657" s="5"/>
      <c r="L657" s="81"/>
      <c r="M657" s="81"/>
      <c r="N657" s="81"/>
      <c r="O657" s="42"/>
      <c r="P657" s="82"/>
      <c r="Q657" s="81"/>
      <c r="R657" s="81"/>
      <c r="S657" s="85"/>
      <c r="T657" s="81"/>
      <c r="U657" s="81"/>
      <c r="V657" s="81"/>
      <c r="W657" s="81"/>
      <c r="X657" s="81"/>
      <c r="Y657" s="81"/>
      <c r="Z657" s="81"/>
      <c r="AA657" s="84"/>
      <c r="AB657" s="84"/>
      <c r="AC657" s="81"/>
      <c r="AD657" s="81"/>
      <c r="AE657" s="80"/>
      <c r="AF657" s="80"/>
      <c r="AG657" s="42"/>
      <c r="AH657" s="42"/>
      <c r="AI657" s="42"/>
      <c r="AJ657" s="42"/>
      <c r="AK657" s="42"/>
    </row>
    <row r="658" spans="1:37" ht="12.75">
      <c r="A658" s="81"/>
      <c r="B658" s="81"/>
      <c r="C658" s="81"/>
      <c r="D658" s="81"/>
      <c r="E658" s="82"/>
      <c r="F658" s="82"/>
      <c r="G658" s="82"/>
      <c r="H658" s="82"/>
      <c r="I658" s="82"/>
      <c r="J658" s="82"/>
      <c r="K658" s="5"/>
      <c r="L658" s="81"/>
      <c r="M658" s="81"/>
      <c r="N658" s="81"/>
      <c r="O658" s="42"/>
      <c r="P658" s="82"/>
      <c r="Q658" s="81"/>
      <c r="R658" s="81"/>
      <c r="S658" s="85"/>
      <c r="T658" s="81"/>
      <c r="U658" s="81"/>
      <c r="V658" s="81"/>
      <c r="W658" s="81"/>
      <c r="X658" s="81"/>
      <c r="Y658" s="81"/>
      <c r="Z658" s="81"/>
      <c r="AA658" s="84"/>
      <c r="AB658" s="84"/>
      <c r="AC658" s="81"/>
      <c r="AD658" s="81"/>
      <c r="AE658" s="80"/>
      <c r="AF658" s="80"/>
      <c r="AG658" s="42"/>
      <c r="AH658" s="42"/>
      <c r="AI658" s="42"/>
      <c r="AJ658" s="42"/>
      <c r="AK658" s="42"/>
    </row>
    <row r="659" spans="1:37" ht="12.75">
      <c r="A659" s="81"/>
      <c r="B659" s="81"/>
      <c r="C659" s="81"/>
      <c r="D659" s="81"/>
      <c r="E659" s="82"/>
      <c r="F659" s="82"/>
      <c r="G659" s="82"/>
      <c r="H659" s="82"/>
      <c r="I659" s="82"/>
      <c r="J659" s="82"/>
      <c r="K659" s="5"/>
      <c r="L659" s="81"/>
      <c r="M659" s="81"/>
      <c r="N659" s="81"/>
      <c r="O659" s="42"/>
      <c r="P659" s="82"/>
      <c r="Q659" s="81"/>
      <c r="R659" s="81"/>
      <c r="S659" s="85"/>
      <c r="T659" s="81"/>
      <c r="U659" s="81"/>
      <c r="V659" s="81"/>
      <c r="W659" s="81"/>
      <c r="X659" s="81"/>
      <c r="Y659" s="81"/>
      <c r="Z659" s="81"/>
      <c r="AA659" s="84"/>
      <c r="AB659" s="84"/>
      <c r="AC659" s="81"/>
      <c r="AD659" s="81"/>
      <c r="AE659" s="80"/>
      <c r="AF659" s="80"/>
      <c r="AG659" s="42"/>
      <c r="AH659" s="42"/>
      <c r="AI659" s="42"/>
      <c r="AJ659" s="42"/>
      <c r="AK659" s="42"/>
    </row>
    <row r="660" spans="1:37" ht="12.75">
      <c r="A660" s="81"/>
      <c r="B660" s="81"/>
      <c r="C660" s="81"/>
      <c r="D660" s="81"/>
      <c r="E660" s="82"/>
      <c r="F660" s="82"/>
      <c r="G660" s="82"/>
      <c r="H660" s="82"/>
      <c r="I660" s="82"/>
      <c r="J660" s="82"/>
      <c r="K660" s="5"/>
      <c r="L660" s="81"/>
      <c r="M660" s="81"/>
      <c r="N660" s="81"/>
      <c r="O660" s="42"/>
      <c r="P660" s="82"/>
      <c r="Q660" s="81"/>
      <c r="R660" s="81"/>
      <c r="S660" s="85"/>
      <c r="T660" s="81"/>
      <c r="U660" s="81"/>
      <c r="V660" s="81"/>
      <c r="W660" s="81"/>
      <c r="X660" s="81"/>
      <c r="Y660" s="81"/>
      <c r="Z660" s="81"/>
      <c r="AA660" s="84"/>
      <c r="AB660" s="84"/>
      <c r="AC660" s="81"/>
      <c r="AD660" s="81"/>
      <c r="AE660" s="80"/>
      <c r="AF660" s="80"/>
      <c r="AG660" s="42"/>
      <c r="AH660" s="42"/>
      <c r="AI660" s="42"/>
      <c r="AJ660" s="42"/>
      <c r="AK660" s="42"/>
    </row>
    <row r="661" spans="1:37" ht="12.75">
      <c r="A661" s="81"/>
      <c r="B661" s="81"/>
      <c r="C661" s="81"/>
      <c r="D661" s="81"/>
      <c r="E661" s="82"/>
      <c r="F661" s="82"/>
      <c r="G661" s="82"/>
      <c r="H661" s="82"/>
      <c r="I661" s="82"/>
      <c r="J661" s="82"/>
      <c r="K661" s="5"/>
      <c r="L661" s="81"/>
      <c r="M661" s="81"/>
      <c r="N661" s="81"/>
      <c r="O661" s="42"/>
      <c r="P661" s="82"/>
      <c r="Q661" s="81"/>
      <c r="R661" s="81"/>
      <c r="S661" s="85"/>
      <c r="T661" s="81"/>
      <c r="U661" s="81"/>
      <c r="V661" s="81"/>
      <c r="W661" s="81"/>
      <c r="X661" s="81"/>
      <c r="Y661" s="81"/>
      <c r="Z661" s="81"/>
      <c r="AA661" s="84"/>
      <c r="AB661" s="84"/>
      <c r="AC661" s="81"/>
      <c r="AD661" s="81"/>
      <c r="AE661" s="80"/>
      <c r="AF661" s="80"/>
      <c r="AG661" s="42"/>
      <c r="AH661" s="42"/>
      <c r="AI661" s="42"/>
      <c r="AJ661" s="42"/>
      <c r="AK661" s="42"/>
    </row>
    <row r="662" spans="1:37" ht="12.75">
      <c r="A662" s="81"/>
      <c r="B662" s="81"/>
      <c r="C662" s="81"/>
      <c r="D662" s="81"/>
      <c r="E662" s="82"/>
      <c r="F662" s="82"/>
      <c r="G662" s="82"/>
      <c r="H662" s="82"/>
      <c r="I662" s="82"/>
      <c r="J662" s="82"/>
      <c r="K662" s="5"/>
      <c r="L662" s="81"/>
      <c r="M662" s="81"/>
      <c r="N662" s="81"/>
      <c r="O662" s="42"/>
      <c r="P662" s="82"/>
      <c r="Q662" s="81"/>
      <c r="R662" s="81"/>
      <c r="S662" s="85"/>
      <c r="T662" s="81"/>
      <c r="U662" s="81"/>
      <c r="V662" s="81"/>
      <c r="W662" s="81"/>
      <c r="X662" s="81"/>
      <c r="Y662" s="81"/>
      <c r="Z662" s="81"/>
      <c r="AA662" s="84"/>
      <c r="AB662" s="84"/>
      <c r="AC662" s="81"/>
      <c r="AD662" s="81"/>
      <c r="AE662" s="80"/>
      <c r="AF662" s="80"/>
      <c r="AG662" s="42"/>
      <c r="AH662" s="42"/>
      <c r="AI662" s="42"/>
      <c r="AJ662" s="42"/>
      <c r="AK662" s="42"/>
    </row>
    <row r="663" spans="1:37" ht="12.75">
      <c r="A663" s="81"/>
      <c r="B663" s="81"/>
      <c r="C663" s="81"/>
      <c r="D663" s="81"/>
      <c r="E663" s="82"/>
      <c r="F663" s="82"/>
      <c r="G663" s="82"/>
      <c r="H663" s="82"/>
      <c r="I663" s="82"/>
      <c r="J663" s="82"/>
      <c r="K663" s="5"/>
      <c r="L663" s="81"/>
      <c r="M663" s="81"/>
      <c r="N663" s="81"/>
      <c r="O663" s="42"/>
      <c r="P663" s="82"/>
      <c r="Q663" s="81"/>
      <c r="R663" s="81"/>
      <c r="S663" s="85"/>
      <c r="T663" s="81"/>
      <c r="U663" s="81"/>
      <c r="V663" s="81"/>
      <c r="W663" s="81"/>
      <c r="X663" s="81"/>
      <c r="Y663" s="81"/>
      <c r="Z663" s="81"/>
      <c r="AA663" s="84"/>
      <c r="AB663" s="84"/>
      <c r="AC663" s="81"/>
      <c r="AD663" s="81"/>
      <c r="AE663" s="80"/>
      <c r="AF663" s="80"/>
      <c r="AG663" s="42"/>
      <c r="AH663" s="42"/>
      <c r="AI663" s="42"/>
      <c r="AJ663" s="42"/>
      <c r="AK663" s="42"/>
    </row>
    <row r="664" spans="1:37" ht="12.75">
      <c r="A664" s="81"/>
      <c r="B664" s="81"/>
      <c r="C664" s="81"/>
      <c r="D664" s="81"/>
      <c r="E664" s="82"/>
      <c r="F664" s="82"/>
      <c r="G664" s="82"/>
      <c r="H664" s="82"/>
      <c r="I664" s="82"/>
      <c r="J664" s="82"/>
      <c r="K664" s="5"/>
      <c r="L664" s="81"/>
      <c r="M664" s="81"/>
      <c r="N664" s="81"/>
      <c r="O664" s="42"/>
      <c r="P664" s="82"/>
      <c r="Q664" s="81"/>
      <c r="R664" s="81"/>
      <c r="S664" s="85"/>
      <c r="T664" s="81"/>
      <c r="U664" s="81"/>
      <c r="V664" s="81"/>
      <c r="W664" s="81"/>
      <c r="X664" s="81"/>
      <c r="Y664" s="81"/>
      <c r="Z664" s="81"/>
      <c r="AA664" s="84"/>
      <c r="AB664" s="84"/>
      <c r="AC664" s="81"/>
      <c r="AD664" s="81"/>
      <c r="AE664" s="80"/>
      <c r="AF664" s="80"/>
      <c r="AG664" s="42"/>
      <c r="AH664" s="42"/>
      <c r="AI664" s="42"/>
      <c r="AJ664" s="42"/>
      <c r="AK664" s="42"/>
    </row>
    <row r="665" spans="1:37" ht="12.75">
      <c r="A665" s="81"/>
      <c r="B665" s="81"/>
      <c r="C665" s="81"/>
      <c r="D665" s="81"/>
      <c r="E665" s="82"/>
      <c r="F665" s="82"/>
      <c r="G665" s="82"/>
      <c r="H665" s="82"/>
      <c r="I665" s="82"/>
      <c r="J665" s="82"/>
      <c r="K665" s="5"/>
      <c r="L665" s="81"/>
      <c r="M665" s="81"/>
      <c r="N665" s="81"/>
      <c r="O665" s="42"/>
      <c r="P665" s="82"/>
      <c r="Q665" s="81"/>
      <c r="R665" s="81"/>
      <c r="S665" s="85"/>
      <c r="T665" s="81"/>
      <c r="U665" s="81"/>
      <c r="V665" s="81"/>
      <c r="W665" s="81"/>
      <c r="X665" s="81"/>
      <c r="Y665" s="81"/>
      <c r="Z665" s="81"/>
      <c r="AA665" s="84"/>
      <c r="AB665" s="84"/>
      <c r="AC665" s="81"/>
      <c r="AD665" s="81"/>
      <c r="AE665" s="80"/>
      <c r="AF665" s="80"/>
      <c r="AG665" s="42"/>
      <c r="AH665" s="42"/>
      <c r="AI665" s="42"/>
      <c r="AJ665" s="42"/>
      <c r="AK665" s="42"/>
    </row>
    <row r="666" spans="1:37" ht="12.75">
      <c r="A666" s="81"/>
      <c r="B666" s="81"/>
      <c r="C666" s="81"/>
      <c r="D666" s="81"/>
      <c r="E666" s="82"/>
      <c r="F666" s="82"/>
      <c r="G666" s="82"/>
      <c r="H666" s="82"/>
      <c r="I666" s="82"/>
      <c r="J666" s="82"/>
      <c r="K666" s="5"/>
      <c r="L666" s="81"/>
      <c r="M666" s="81"/>
      <c r="N666" s="81"/>
      <c r="O666" s="42"/>
      <c r="P666" s="82"/>
      <c r="Q666" s="81"/>
      <c r="R666" s="81"/>
      <c r="S666" s="85"/>
      <c r="T666" s="81"/>
      <c r="U666" s="81"/>
      <c r="V666" s="81"/>
      <c r="W666" s="81"/>
      <c r="X666" s="81"/>
      <c r="Y666" s="81"/>
      <c r="Z666" s="81"/>
      <c r="AA666" s="84"/>
      <c r="AB666" s="84"/>
      <c r="AC666" s="81"/>
      <c r="AD666" s="81"/>
      <c r="AE666" s="80"/>
      <c r="AF666" s="80"/>
      <c r="AG666" s="42"/>
      <c r="AH666" s="42"/>
      <c r="AI666" s="42"/>
      <c r="AJ666" s="42"/>
      <c r="AK666" s="42"/>
    </row>
    <row r="667" spans="1:37" ht="12.75">
      <c r="A667" s="81"/>
      <c r="B667" s="81"/>
      <c r="C667" s="81"/>
      <c r="D667" s="81"/>
      <c r="E667" s="82"/>
      <c r="F667" s="82"/>
      <c r="G667" s="82"/>
      <c r="H667" s="82"/>
      <c r="I667" s="82"/>
      <c r="J667" s="82"/>
      <c r="K667" s="5"/>
      <c r="L667" s="81"/>
      <c r="M667" s="81"/>
      <c r="N667" s="81"/>
      <c r="O667" s="42"/>
      <c r="P667" s="82"/>
      <c r="Q667" s="81"/>
      <c r="R667" s="81"/>
      <c r="S667" s="85"/>
      <c r="T667" s="81"/>
      <c r="U667" s="81"/>
      <c r="V667" s="81"/>
      <c r="W667" s="81"/>
      <c r="X667" s="81"/>
      <c r="Y667" s="81"/>
      <c r="Z667" s="81"/>
      <c r="AA667" s="84"/>
      <c r="AB667" s="84"/>
      <c r="AC667" s="81"/>
      <c r="AD667" s="81"/>
      <c r="AE667" s="80"/>
      <c r="AF667" s="80"/>
      <c r="AG667" s="42"/>
      <c r="AH667" s="42"/>
      <c r="AI667" s="42"/>
      <c r="AJ667" s="42"/>
      <c r="AK667" s="42"/>
    </row>
    <row r="668" spans="1:37" ht="12.75">
      <c r="A668" s="81"/>
      <c r="B668" s="81"/>
      <c r="C668" s="81"/>
      <c r="D668" s="81"/>
      <c r="E668" s="82"/>
      <c r="F668" s="82"/>
      <c r="G668" s="82"/>
      <c r="H668" s="82"/>
      <c r="I668" s="82"/>
      <c r="J668" s="82"/>
      <c r="K668" s="5"/>
      <c r="L668" s="81"/>
      <c r="M668" s="81"/>
      <c r="N668" s="81"/>
      <c r="O668" s="42"/>
      <c r="P668" s="82"/>
      <c r="Q668" s="81"/>
      <c r="R668" s="81"/>
      <c r="S668" s="85"/>
      <c r="T668" s="81"/>
      <c r="U668" s="81"/>
      <c r="V668" s="81"/>
      <c r="W668" s="81"/>
      <c r="X668" s="81"/>
      <c r="Y668" s="81"/>
      <c r="Z668" s="81"/>
      <c r="AA668" s="84"/>
      <c r="AB668" s="84"/>
      <c r="AC668" s="81"/>
      <c r="AD668" s="81"/>
      <c r="AE668" s="80"/>
      <c r="AF668" s="80"/>
      <c r="AG668" s="42"/>
      <c r="AH668" s="42"/>
      <c r="AI668" s="42"/>
      <c r="AJ668" s="42"/>
      <c r="AK668" s="42"/>
    </row>
    <row r="669" spans="1:37" ht="12.75">
      <c r="A669" s="81"/>
      <c r="B669" s="81"/>
      <c r="C669" s="81"/>
      <c r="D669" s="81"/>
      <c r="E669" s="82"/>
      <c r="F669" s="82"/>
      <c r="G669" s="82"/>
      <c r="H669" s="82"/>
      <c r="I669" s="82"/>
      <c r="J669" s="82"/>
      <c r="K669" s="5"/>
      <c r="L669" s="81"/>
      <c r="M669" s="81"/>
      <c r="N669" s="81"/>
      <c r="O669" s="42"/>
      <c r="P669" s="82"/>
      <c r="Q669" s="81"/>
      <c r="R669" s="81"/>
      <c r="S669" s="85"/>
      <c r="T669" s="81"/>
      <c r="U669" s="81"/>
      <c r="V669" s="81"/>
      <c r="W669" s="81"/>
      <c r="X669" s="81"/>
      <c r="Y669" s="81"/>
      <c r="Z669" s="81"/>
      <c r="AA669" s="84"/>
      <c r="AB669" s="84"/>
      <c r="AC669" s="81"/>
      <c r="AD669" s="81"/>
      <c r="AE669" s="80"/>
      <c r="AF669" s="80"/>
      <c r="AG669" s="42"/>
      <c r="AH669" s="42"/>
      <c r="AI669" s="42"/>
      <c r="AJ669" s="42"/>
      <c r="AK669" s="42"/>
    </row>
    <row r="670" spans="1:37" ht="12.75">
      <c r="A670" s="81"/>
      <c r="B670" s="81"/>
      <c r="C670" s="81"/>
      <c r="D670" s="81"/>
      <c r="E670" s="82"/>
      <c r="F670" s="82"/>
      <c r="G670" s="82"/>
      <c r="H670" s="82"/>
      <c r="I670" s="82"/>
      <c r="J670" s="82"/>
      <c r="K670" s="5"/>
      <c r="L670" s="81"/>
      <c r="M670" s="81"/>
      <c r="N670" s="81"/>
      <c r="O670" s="42"/>
      <c r="P670" s="82"/>
      <c r="Q670" s="81"/>
      <c r="R670" s="81"/>
      <c r="S670" s="85"/>
      <c r="T670" s="81"/>
      <c r="U670" s="81"/>
      <c r="V670" s="81"/>
      <c r="W670" s="81"/>
      <c r="X670" s="81"/>
      <c r="Y670" s="81"/>
      <c r="Z670" s="81"/>
      <c r="AA670" s="84"/>
      <c r="AB670" s="84"/>
      <c r="AC670" s="81"/>
      <c r="AD670" s="81"/>
      <c r="AE670" s="80"/>
      <c r="AF670" s="80"/>
      <c r="AG670" s="42"/>
      <c r="AH670" s="42"/>
      <c r="AI670" s="42"/>
      <c r="AJ670" s="42"/>
      <c r="AK670" s="42"/>
    </row>
    <row r="671" spans="1:37" ht="12.75">
      <c r="A671" s="81"/>
      <c r="B671" s="81"/>
      <c r="C671" s="81"/>
      <c r="D671" s="81"/>
      <c r="E671" s="82"/>
      <c r="F671" s="82"/>
      <c r="G671" s="82"/>
      <c r="H671" s="82"/>
      <c r="I671" s="82"/>
      <c r="J671" s="82"/>
      <c r="K671" s="5"/>
      <c r="L671" s="81"/>
      <c r="M671" s="81"/>
      <c r="N671" s="81"/>
      <c r="O671" s="42"/>
      <c r="P671" s="82"/>
      <c r="Q671" s="81"/>
      <c r="R671" s="81"/>
      <c r="S671" s="85"/>
      <c r="T671" s="81"/>
      <c r="U671" s="81"/>
      <c r="V671" s="81"/>
      <c r="W671" s="81"/>
      <c r="X671" s="81"/>
      <c r="Y671" s="81"/>
      <c r="Z671" s="81"/>
      <c r="AA671" s="84"/>
      <c r="AB671" s="84"/>
      <c r="AC671" s="81"/>
      <c r="AD671" s="81"/>
      <c r="AE671" s="80"/>
      <c r="AF671" s="80"/>
      <c r="AG671" s="42"/>
      <c r="AH671" s="42"/>
      <c r="AI671" s="42"/>
      <c r="AJ671" s="42"/>
      <c r="AK671" s="42"/>
    </row>
    <row r="672" spans="1:37" ht="12.75">
      <c r="A672" s="81"/>
      <c r="B672" s="81"/>
      <c r="C672" s="81"/>
      <c r="D672" s="81"/>
      <c r="E672" s="82"/>
      <c r="F672" s="82"/>
      <c r="G672" s="82"/>
      <c r="H672" s="82"/>
      <c r="I672" s="82"/>
      <c r="J672" s="82"/>
      <c r="K672" s="5"/>
      <c r="L672" s="81"/>
      <c r="M672" s="81"/>
      <c r="N672" s="81"/>
      <c r="O672" s="42"/>
      <c r="P672" s="82"/>
      <c r="Q672" s="81"/>
      <c r="R672" s="81"/>
      <c r="S672" s="85"/>
      <c r="T672" s="81"/>
      <c r="U672" s="81"/>
      <c r="V672" s="81"/>
      <c r="W672" s="81"/>
      <c r="X672" s="81"/>
      <c r="Y672" s="81"/>
      <c r="Z672" s="81"/>
      <c r="AA672" s="84"/>
      <c r="AB672" s="84"/>
      <c r="AC672" s="81"/>
      <c r="AD672" s="81"/>
      <c r="AE672" s="80"/>
      <c r="AF672" s="80"/>
      <c r="AG672" s="42"/>
      <c r="AH672" s="42"/>
      <c r="AI672" s="42"/>
      <c r="AJ672" s="42"/>
      <c r="AK672" s="42"/>
    </row>
    <row r="673" spans="1:37" ht="12.75">
      <c r="A673" s="81"/>
      <c r="B673" s="81"/>
      <c r="C673" s="81"/>
      <c r="D673" s="81"/>
      <c r="E673" s="82"/>
      <c r="F673" s="82"/>
      <c r="G673" s="82"/>
      <c r="H673" s="82"/>
      <c r="I673" s="82"/>
      <c r="J673" s="82"/>
      <c r="K673" s="5"/>
      <c r="L673" s="81"/>
      <c r="M673" s="81"/>
      <c r="N673" s="81"/>
      <c r="O673" s="42"/>
      <c r="P673" s="82"/>
      <c r="Q673" s="81"/>
      <c r="R673" s="81"/>
      <c r="S673" s="85"/>
      <c r="T673" s="81"/>
      <c r="U673" s="81"/>
      <c r="V673" s="81"/>
      <c r="W673" s="81"/>
      <c r="X673" s="81"/>
      <c r="Y673" s="81"/>
      <c r="Z673" s="81"/>
      <c r="AA673" s="84"/>
      <c r="AB673" s="84"/>
      <c r="AC673" s="81"/>
      <c r="AD673" s="81"/>
      <c r="AE673" s="80"/>
      <c r="AF673" s="80"/>
      <c r="AG673" s="42"/>
      <c r="AH673" s="42"/>
      <c r="AI673" s="42"/>
      <c r="AJ673" s="42"/>
      <c r="AK673" s="42"/>
    </row>
    <row r="674" spans="1:37" ht="12.75">
      <c r="A674" s="81"/>
      <c r="B674" s="81"/>
      <c r="C674" s="81"/>
      <c r="D674" s="81"/>
      <c r="E674" s="82"/>
      <c r="F674" s="82"/>
      <c r="G674" s="82"/>
      <c r="H674" s="82"/>
      <c r="I674" s="82"/>
      <c r="J674" s="82"/>
      <c r="K674" s="5"/>
      <c r="L674" s="81"/>
      <c r="M674" s="81"/>
      <c r="N674" s="81"/>
      <c r="O674" s="42"/>
      <c r="P674" s="82"/>
      <c r="Q674" s="81"/>
      <c r="R674" s="81"/>
      <c r="S674" s="85"/>
      <c r="T674" s="81"/>
      <c r="U674" s="81"/>
      <c r="V674" s="81"/>
      <c r="W674" s="81"/>
      <c r="X674" s="81"/>
      <c r="Y674" s="81"/>
      <c r="Z674" s="81"/>
      <c r="AA674" s="84"/>
      <c r="AB674" s="84"/>
      <c r="AC674" s="81"/>
      <c r="AD674" s="81"/>
      <c r="AE674" s="80"/>
      <c r="AF674" s="80"/>
      <c r="AG674" s="42"/>
      <c r="AH674" s="42"/>
      <c r="AI674" s="42"/>
      <c r="AJ674" s="42"/>
      <c r="AK674" s="42"/>
    </row>
    <row r="675" spans="1:37" ht="12.75">
      <c r="A675" s="81"/>
      <c r="B675" s="81"/>
      <c r="C675" s="81"/>
      <c r="D675" s="81"/>
      <c r="E675" s="82"/>
      <c r="F675" s="82"/>
      <c r="G675" s="82"/>
      <c r="H675" s="82"/>
      <c r="I675" s="82"/>
      <c r="J675" s="82"/>
      <c r="K675" s="5"/>
      <c r="L675" s="81"/>
      <c r="M675" s="81"/>
      <c r="N675" s="81"/>
      <c r="O675" s="42"/>
      <c r="P675" s="82"/>
      <c r="Q675" s="81"/>
      <c r="R675" s="81"/>
      <c r="S675" s="85"/>
      <c r="T675" s="81"/>
      <c r="U675" s="81"/>
      <c r="V675" s="81"/>
      <c r="W675" s="81"/>
      <c r="X675" s="81"/>
      <c r="Y675" s="81"/>
      <c r="Z675" s="81"/>
      <c r="AA675" s="84"/>
      <c r="AB675" s="84"/>
      <c r="AC675" s="81"/>
      <c r="AD675" s="81"/>
      <c r="AE675" s="80"/>
      <c r="AF675" s="80"/>
      <c r="AG675" s="42"/>
      <c r="AH675" s="42"/>
      <c r="AI675" s="42"/>
      <c r="AJ675" s="42"/>
      <c r="AK675" s="42"/>
    </row>
    <row r="676" spans="1:37" ht="12.75">
      <c r="A676" s="81"/>
      <c r="B676" s="81"/>
      <c r="C676" s="81"/>
      <c r="D676" s="81"/>
      <c r="E676" s="82"/>
      <c r="F676" s="82"/>
      <c r="G676" s="82"/>
      <c r="H676" s="82"/>
      <c r="I676" s="82"/>
      <c r="J676" s="82"/>
      <c r="K676" s="5"/>
      <c r="L676" s="81"/>
      <c r="M676" s="81"/>
      <c r="N676" s="81"/>
      <c r="O676" s="42"/>
      <c r="P676" s="82"/>
      <c r="Q676" s="81"/>
      <c r="R676" s="81"/>
      <c r="S676" s="85"/>
      <c r="T676" s="81"/>
      <c r="U676" s="81"/>
      <c r="V676" s="81"/>
      <c r="W676" s="81"/>
      <c r="X676" s="81"/>
      <c r="Y676" s="81"/>
      <c r="Z676" s="81"/>
      <c r="AA676" s="84"/>
      <c r="AB676" s="84"/>
      <c r="AC676" s="81"/>
      <c r="AD676" s="81"/>
      <c r="AE676" s="80"/>
      <c r="AF676" s="80"/>
      <c r="AG676" s="42"/>
      <c r="AH676" s="42"/>
      <c r="AI676" s="42"/>
      <c r="AJ676" s="42"/>
      <c r="AK676" s="42"/>
    </row>
    <row r="677" spans="1:37" ht="12.75">
      <c r="A677" s="81"/>
      <c r="B677" s="81"/>
      <c r="C677" s="81"/>
      <c r="D677" s="81"/>
      <c r="E677" s="82"/>
      <c r="F677" s="82"/>
      <c r="G677" s="82"/>
      <c r="H677" s="82"/>
      <c r="I677" s="82"/>
      <c r="J677" s="82"/>
      <c r="K677" s="5"/>
      <c r="L677" s="81"/>
      <c r="M677" s="81"/>
      <c r="N677" s="81"/>
      <c r="O677" s="42"/>
      <c r="P677" s="82"/>
      <c r="Q677" s="81"/>
      <c r="R677" s="81"/>
      <c r="S677" s="85"/>
      <c r="T677" s="81"/>
      <c r="U677" s="81"/>
      <c r="V677" s="81"/>
      <c r="W677" s="81"/>
      <c r="X677" s="81"/>
      <c r="Y677" s="81"/>
      <c r="Z677" s="81"/>
      <c r="AA677" s="84"/>
      <c r="AB677" s="84"/>
      <c r="AC677" s="81"/>
      <c r="AD677" s="81"/>
      <c r="AE677" s="80"/>
      <c r="AF677" s="80"/>
      <c r="AG677" s="42"/>
      <c r="AH677" s="42"/>
      <c r="AI677" s="42"/>
      <c r="AJ677" s="42"/>
      <c r="AK677" s="42"/>
    </row>
    <row r="678" spans="1:37" ht="12.75">
      <c r="A678" s="81"/>
      <c r="B678" s="81"/>
      <c r="C678" s="81"/>
      <c r="D678" s="81"/>
      <c r="E678" s="82"/>
      <c r="F678" s="82"/>
      <c r="G678" s="82"/>
      <c r="H678" s="82"/>
      <c r="I678" s="82"/>
      <c r="J678" s="82"/>
      <c r="K678" s="5"/>
      <c r="L678" s="81"/>
      <c r="M678" s="81"/>
      <c r="N678" s="81"/>
      <c r="O678" s="42"/>
      <c r="P678" s="82"/>
      <c r="Q678" s="81"/>
      <c r="R678" s="81"/>
      <c r="S678" s="85"/>
      <c r="T678" s="81"/>
      <c r="U678" s="81"/>
      <c r="V678" s="81"/>
      <c r="W678" s="81"/>
      <c r="X678" s="81"/>
      <c r="Y678" s="81"/>
      <c r="Z678" s="81"/>
      <c r="AA678" s="84"/>
      <c r="AB678" s="84"/>
      <c r="AC678" s="81"/>
      <c r="AD678" s="81"/>
      <c r="AE678" s="80"/>
      <c r="AF678" s="80"/>
      <c r="AG678" s="42"/>
      <c r="AH678" s="42"/>
      <c r="AI678" s="42"/>
      <c r="AJ678" s="42"/>
      <c r="AK678" s="42"/>
    </row>
    <row r="679" spans="1:37" ht="12.75">
      <c r="A679" s="81"/>
      <c r="B679" s="81"/>
      <c r="C679" s="81"/>
      <c r="D679" s="81"/>
      <c r="E679" s="82"/>
      <c r="F679" s="82"/>
      <c r="G679" s="82"/>
      <c r="H679" s="82"/>
      <c r="I679" s="82"/>
      <c r="J679" s="82"/>
      <c r="K679" s="5"/>
      <c r="L679" s="81"/>
      <c r="M679" s="81"/>
      <c r="N679" s="81"/>
      <c r="O679" s="42"/>
      <c r="P679" s="82"/>
      <c r="Q679" s="81"/>
      <c r="R679" s="81"/>
      <c r="S679" s="85"/>
      <c r="T679" s="81"/>
      <c r="U679" s="81"/>
      <c r="V679" s="81"/>
      <c r="W679" s="81"/>
      <c r="X679" s="81"/>
      <c r="Y679" s="81"/>
      <c r="Z679" s="81"/>
      <c r="AA679" s="84"/>
      <c r="AB679" s="84"/>
      <c r="AC679" s="81"/>
      <c r="AD679" s="81"/>
      <c r="AE679" s="80"/>
      <c r="AF679" s="80"/>
      <c r="AG679" s="42"/>
      <c r="AH679" s="42"/>
      <c r="AI679" s="42"/>
      <c r="AJ679" s="42"/>
      <c r="AK679" s="42"/>
    </row>
    <row r="680" spans="1:37" ht="12.75">
      <c r="A680" s="81"/>
      <c r="B680" s="81"/>
      <c r="C680" s="81"/>
      <c r="D680" s="81"/>
      <c r="E680" s="82"/>
      <c r="F680" s="82"/>
      <c r="G680" s="82"/>
      <c r="H680" s="82"/>
      <c r="I680" s="82"/>
      <c r="J680" s="82"/>
      <c r="K680" s="5"/>
      <c r="L680" s="81"/>
      <c r="M680" s="81"/>
      <c r="N680" s="81"/>
      <c r="O680" s="42"/>
      <c r="P680" s="82"/>
      <c r="Q680" s="81"/>
      <c r="R680" s="81"/>
      <c r="S680" s="85"/>
      <c r="T680" s="81"/>
      <c r="U680" s="81"/>
      <c r="V680" s="81"/>
      <c r="W680" s="81"/>
      <c r="X680" s="81"/>
      <c r="Y680" s="81"/>
      <c r="Z680" s="81"/>
      <c r="AA680" s="84"/>
      <c r="AB680" s="84"/>
      <c r="AC680" s="81"/>
      <c r="AD680" s="81"/>
      <c r="AE680" s="80"/>
      <c r="AF680" s="80"/>
      <c r="AG680" s="42"/>
      <c r="AH680" s="42"/>
      <c r="AI680" s="42"/>
      <c r="AJ680" s="42"/>
      <c r="AK680" s="42"/>
    </row>
    <row r="681" spans="1:37" ht="12.75">
      <c r="A681" s="81"/>
      <c r="B681" s="81"/>
      <c r="C681" s="81"/>
      <c r="D681" s="81"/>
      <c r="E681" s="82"/>
      <c r="F681" s="82"/>
      <c r="G681" s="82"/>
      <c r="H681" s="82"/>
      <c r="I681" s="82"/>
      <c r="J681" s="82"/>
      <c r="K681" s="5"/>
      <c r="L681" s="81"/>
      <c r="M681" s="81"/>
      <c r="N681" s="81"/>
      <c r="O681" s="42"/>
      <c r="P681" s="82"/>
      <c r="Q681" s="81"/>
      <c r="R681" s="81"/>
      <c r="S681" s="85"/>
      <c r="T681" s="81"/>
      <c r="U681" s="81"/>
      <c r="V681" s="81"/>
      <c r="W681" s="81"/>
      <c r="X681" s="81"/>
      <c r="Y681" s="81"/>
      <c r="Z681" s="81"/>
      <c r="AA681" s="84"/>
      <c r="AB681" s="84"/>
      <c r="AC681" s="81"/>
      <c r="AD681" s="81"/>
      <c r="AE681" s="80"/>
      <c r="AF681" s="80"/>
      <c r="AG681" s="42"/>
      <c r="AH681" s="42"/>
      <c r="AI681" s="42"/>
      <c r="AJ681" s="42"/>
      <c r="AK681" s="42"/>
    </row>
    <row r="682" spans="1:37" ht="12.75">
      <c r="A682" s="81"/>
      <c r="B682" s="81"/>
      <c r="C682" s="81"/>
      <c r="D682" s="81"/>
      <c r="E682" s="82"/>
      <c r="F682" s="82"/>
      <c r="G682" s="82"/>
      <c r="H682" s="82"/>
      <c r="I682" s="82"/>
      <c r="J682" s="82"/>
      <c r="K682" s="5"/>
      <c r="L682" s="81"/>
      <c r="M682" s="81"/>
      <c r="N682" s="81"/>
      <c r="O682" s="42"/>
      <c r="P682" s="82"/>
      <c r="Q682" s="81"/>
      <c r="R682" s="81"/>
      <c r="S682" s="85"/>
      <c r="T682" s="81"/>
      <c r="U682" s="81"/>
      <c r="V682" s="81"/>
      <c r="W682" s="81"/>
      <c r="X682" s="81"/>
      <c r="Y682" s="81"/>
      <c r="Z682" s="81"/>
      <c r="AA682" s="84"/>
      <c r="AB682" s="84"/>
      <c r="AC682" s="81"/>
      <c r="AD682" s="81"/>
      <c r="AE682" s="80"/>
      <c r="AF682" s="80"/>
      <c r="AG682" s="42"/>
      <c r="AH682" s="42"/>
      <c r="AI682" s="42"/>
      <c r="AJ682" s="42"/>
      <c r="AK682" s="42"/>
    </row>
    <row r="683" spans="1:37" ht="12.75">
      <c r="A683" s="81"/>
      <c r="B683" s="81"/>
      <c r="C683" s="81"/>
      <c r="D683" s="81"/>
      <c r="E683" s="82"/>
      <c r="F683" s="82"/>
      <c r="G683" s="82"/>
      <c r="H683" s="82"/>
      <c r="I683" s="82"/>
      <c r="J683" s="82"/>
      <c r="K683" s="5"/>
      <c r="L683" s="81"/>
      <c r="M683" s="81"/>
      <c r="N683" s="81"/>
      <c r="O683" s="42"/>
      <c r="P683" s="82"/>
      <c r="Q683" s="81"/>
      <c r="R683" s="81"/>
      <c r="S683" s="85"/>
      <c r="T683" s="81"/>
      <c r="U683" s="81"/>
      <c r="V683" s="81"/>
      <c r="W683" s="81"/>
      <c r="X683" s="81"/>
      <c r="Y683" s="81"/>
      <c r="Z683" s="81"/>
      <c r="AA683" s="84"/>
      <c r="AB683" s="84"/>
      <c r="AC683" s="81"/>
      <c r="AD683" s="81"/>
      <c r="AE683" s="80"/>
      <c r="AF683" s="80"/>
      <c r="AG683" s="42"/>
      <c r="AH683" s="42"/>
      <c r="AI683" s="42"/>
      <c r="AJ683" s="42"/>
      <c r="AK683" s="42"/>
    </row>
    <row r="684" spans="1:37" ht="12.75">
      <c r="A684" s="81"/>
      <c r="B684" s="81"/>
      <c r="C684" s="81"/>
      <c r="D684" s="81"/>
      <c r="E684" s="82"/>
      <c r="F684" s="82"/>
      <c r="G684" s="82"/>
      <c r="H684" s="82"/>
      <c r="I684" s="82"/>
      <c r="J684" s="82"/>
      <c r="K684" s="5"/>
      <c r="L684" s="81"/>
      <c r="M684" s="81"/>
      <c r="N684" s="81"/>
      <c r="O684" s="42"/>
      <c r="P684" s="82"/>
      <c r="Q684" s="81"/>
      <c r="R684" s="81"/>
      <c r="S684" s="85"/>
      <c r="T684" s="81"/>
      <c r="U684" s="81"/>
      <c r="V684" s="81"/>
      <c r="W684" s="81"/>
      <c r="X684" s="81"/>
      <c r="Y684" s="81"/>
      <c r="Z684" s="81"/>
      <c r="AA684" s="84"/>
      <c r="AB684" s="84"/>
      <c r="AC684" s="81"/>
      <c r="AD684" s="81"/>
      <c r="AE684" s="80"/>
      <c r="AF684" s="80"/>
      <c r="AG684" s="42"/>
      <c r="AH684" s="42"/>
      <c r="AI684" s="42"/>
      <c r="AJ684" s="42"/>
      <c r="AK684" s="42"/>
    </row>
    <row r="685" spans="1:37" ht="12.75">
      <c r="A685" s="81"/>
      <c r="B685" s="81"/>
      <c r="C685" s="81"/>
      <c r="D685" s="81"/>
      <c r="E685" s="82"/>
      <c r="F685" s="82"/>
      <c r="G685" s="82"/>
      <c r="H685" s="82"/>
      <c r="I685" s="82"/>
      <c r="J685" s="82"/>
      <c r="K685" s="5"/>
      <c r="L685" s="81"/>
      <c r="M685" s="81"/>
      <c r="N685" s="81"/>
      <c r="O685" s="42"/>
      <c r="P685" s="82"/>
      <c r="Q685" s="81"/>
      <c r="R685" s="81"/>
      <c r="S685" s="85"/>
      <c r="T685" s="81"/>
      <c r="U685" s="81"/>
      <c r="V685" s="81"/>
      <c r="W685" s="81"/>
      <c r="X685" s="81"/>
      <c r="Y685" s="81"/>
      <c r="Z685" s="81"/>
      <c r="AA685" s="84"/>
      <c r="AB685" s="84"/>
      <c r="AC685" s="81"/>
      <c r="AD685" s="81"/>
      <c r="AE685" s="80"/>
      <c r="AF685" s="80"/>
      <c r="AG685" s="42"/>
      <c r="AH685" s="42"/>
      <c r="AI685" s="42"/>
      <c r="AJ685" s="42"/>
      <c r="AK685" s="42"/>
    </row>
    <row r="686" spans="1:37" ht="12.75">
      <c r="A686" s="81"/>
      <c r="B686" s="81"/>
      <c r="C686" s="81"/>
      <c r="D686" s="81"/>
      <c r="E686" s="82"/>
      <c r="F686" s="82"/>
      <c r="G686" s="82"/>
      <c r="H686" s="82"/>
      <c r="I686" s="82"/>
      <c r="J686" s="82"/>
      <c r="K686" s="5"/>
      <c r="L686" s="81"/>
      <c r="M686" s="81"/>
      <c r="N686" s="81"/>
      <c r="O686" s="42"/>
      <c r="P686" s="82"/>
      <c r="Q686" s="81"/>
      <c r="R686" s="81"/>
      <c r="S686" s="85"/>
      <c r="T686" s="81"/>
      <c r="U686" s="81"/>
      <c r="V686" s="81"/>
      <c r="W686" s="81"/>
      <c r="X686" s="81"/>
      <c r="Y686" s="81"/>
      <c r="Z686" s="81"/>
      <c r="AA686" s="84"/>
      <c r="AB686" s="84"/>
      <c r="AC686" s="81"/>
      <c r="AD686" s="81"/>
      <c r="AE686" s="80"/>
      <c r="AF686" s="80"/>
      <c r="AG686" s="42"/>
      <c r="AH686" s="42"/>
      <c r="AI686" s="42"/>
      <c r="AJ686" s="42"/>
      <c r="AK686" s="42"/>
    </row>
    <row r="687" spans="1:37" ht="12.75">
      <c r="A687" s="81"/>
      <c r="B687" s="81"/>
      <c r="C687" s="81"/>
      <c r="D687" s="81"/>
      <c r="E687" s="82"/>
      <c r="F687" s="82"/>
      <c r="G687" s="82"/>
      <c r="H687" s="82"/>
      <c r="I687" s="82"/>
      <c r="J687" s="82"/>
      <c r="K687" s="5"/>
      <c r="L687" s="81"/>
      <c r="M687" s="81"/>
      <c r="N687" s="81"/>
      <c r="O687" s="42"/>
      <c r="P687" s="82"/>
      <c r="Q687" s="81"/>
      <c r="R687" s="81"/>
      <c r="S687" s="85"/>
      <c r="T687" s="81"/>
      <c r="U687" s="81"/>
      <c r="V687" s="81"/>
      <c r="W687" s="81"/>
      <c r="X687" s="81"/>
      <c r="Y687" s="81"/>
      <c r="Z687" s="81"/>
      <c r="AA687" s="84"/>
      <c r="AB687" s="84"/>
      <c r="AC687" s="81"/>
      <c r="AD687" s="81"/>
      <c r="AE687" s="80"/>
      <c r="AF687" s="80"/>
      <c r="AG687" s="42"/>
      <c r="AH687" s="42"/>
      <c r="AI687" s="42"/>
      <c r="AJ687" s="42"/>
      <c r="AK687" s="42"/>
    </row>
    <row r="688" spans="1:37" ht="12.75">
      <c r="A688" s="81"/>
      <c r="B688" s="81"/>
      <c r="C688" s="81"/>
      <c r="D688" s="81"/>
      <c r="E688" s="82"/>
      <c r="F688" s="82"/>
      <c r="G688" s="82"/>
      <c r="H688" s="82"/>
      <c r="I688" s="82"/>
      <c r="J688" s="82"/>
      <c r="K688" s="5"/>
      <c r="L688" s="81"/>
      <c r="M688" s="81"/>
      <c r="N688" s="81"/>
      <c r="O688" s="42"/>
      <c r="P688" s="82"/>
      <c r="Q688" s="81"/>
      <c r="R688" s="81"/>
      <c r="S688" s="85"/>
      <c r="T688" s="81"/>
      <c r="U688" s="81"/>
      <c r="V688" s="81"/>
      <c r="W688" s="81"/>
      <c r="X688" s="81"/>
      <c r="Y688" s="81"/>
      <c r="Z688" s="81"/>
      <c r="AA688" s="84"/>
      <c r="AB688" s="84"/>
      <c r="AC688" s="81"/>
      <c r="AD688" s="81"/>
      <c r="AE688" s="80"/>
      <c r="AF688" s="80"/>
      <c r="AG688" s="42"/>
      <c r="AH688" s="42"/>
      <c r="AI688" s="42"/>
      <c r="AJ688" s="42"/>
      <c r="AK688" s="42"/>
    </row>
    <row r="689" spans="1:37" ht="12.75">
      <c r="A689" s="81"/>
      <c r="B689" s="81"/>
      <c r="C689" s="81"/>
      <c r="D689" s="81"/>
      <c r="E689" s="82"/>
      <c r="F689" s="82"/>
      <c r="G689" s="82"/>
      <c r="H689" s="82"/>
      <c r="I689" s="82"/>
      <c r="J689" s="82"/>
      <c r="K689" s="5"/>
      <c r="L689" s="81"/>
      <c r="M689" s="81"/>
      <c r="N689" s="81"/>
      <c r="O689" s="42"/>
      <c r="P689" s="82"/>
      <c r="Q689" s="81"/>
      <c r="R689" s="81"/>
      <c r="S689" s="85"/>
      <c r="T689" s="81"/>
      <c r="U689" s="81"/>
      <c r="V689" s="81"/>
      <c r="W689" s="81"/>
      <c r="X689" s="81"/>
      <c r="Y689" s="81"/>
      <c r="Z689" s="81"/>
      <c r="AA689" s="84"/>
      <c r="AB689" s="84"/>
      <c r="AC689" s="81"/>
      <c r="AD689" s="81"/>
      <c r="AE689" s="80"/>
      <c r="AF689" s="80"/>
      <c r="AG689" s="42"/>
      <c r="AH689" s="42"/>
      <c r="AI689" s="42"/>
      <c r="AJ689" s="42"/>
      <c r="AK689" s="42"/>
    </row>
    <row r="690" spans="1:37" ht="12.75">
      <c r="A690" s="81"/>
      <c r="B690" s="81"/>
      <c r="C690" s="81"/>
      <c r="D690" s="81"/>
      <c r="E690" s="82"/>
      <c r="F690" s="82"/>
      <c r="G690" s="82"/>
      <c r="H690" s="82"/>
      <c r="I690" s="82"/>
      <c r="J690" s="82"/>
      <c r="K690" s="5"/>
      <c r="L690" s="81"/>
      <c r="M690" s="81"/>
      <c r="N690" s="81"/>
      <c r="O690" s="42"/>
      <c r="P690" s="82"/>
      <c r="Q690" s="81"/>
      <c r="R690" s="81"/>
      <c r="S690" s="85"/>
      <c r="T690" s="81"/>
      <c r="U690" s="81"/>
      <c r="V690" s="81"/>
      <c r="W690" s="81"/>
      <c r="X690" s="81"/>
      <c r="Y690" s="81"/>
      <c r="Z690" s="81"/>
      <c r="AA690" s="84"/>
      <c r="AB690" s="84"/>
      <c r="AC690" s="81"/>
      <c r="AD690" s="81"/>
      <c r="AE690" s="80"/>
      <c r="AF690" s="80"/>
      <c r="AG690" s="42"/>
      <c r="AH690" s="42"/>
      <c r="AI690" s="42"/>
      <c r="AJ690" s="42"/>
      <c r="AK690" s="42"/>
    </row>
    <row r="691" spans="1:37" ht="12.75">
      <c r="A691" s="81"/>
      <c r="B691" s="81"/>
      <c r="C691" s="81"/>
      <c r="D691" s="81"/>
      <c r="E691" s="82"/>
      <c r="F691" s="82"/>
      <c r="G691" s="82"/>
      <c r="H691" s="82"/>
      <c r="I691" s="82"/>
      <c r="J691" s="82"/>
      <c r="K691" s="5"/>
      <c r="L691" s="81"/>
      <c r="M691" s="81"/>
      <c r="N691" s="81"/>
      <c r="O691" s="42"/>
      <c r="P691" s="82"/>
      <c r="Q691" s="81"/>
      <c r="R691" s="81"/>
      <c r="S691" s="85"/>
      <c r="T691" s="81"/>
      <c r="U691" s="81"/>
      <c r="V691" s="81"/>
      <c r="W691" s="81"/>
      <c r="X691" s="81"/>
      <c r="Y691" s="81"/>
      <c r="Z691" s="81"/>
      <c r="AA691" s="84"/>
      <c r="AB691" s="84"/>
      <c r="AC691" s="81"/>
      <c r="AD691" s="81"/>
      <c r="AE691" s="80"/>
      <c r="AF691" s="80"/>
      <c r="AG691" s="42"/>
      <c r="AH691" s="42"/>
      <c r="AI691" s="42"/>
      <c r="AJ691" s="42"/>
      <c r="AK691" s="42"/>
    </row>
    <row r="692" spans="1:37" ht="12.75">
      <c r="A692" s="81"/>
      <c r="B692" s="81"/>
      <c r="C692" s="81"/>
      <c r="D692" s="81"/>
      <c r="E692" s="82"/>
      <c r="F692" s="82"/>
      <c r="G692" s="82"/>
      <c r="H692" s="82"/>
      <c r="I692" s="82"/>
      <c r="J692" s="82"/>
      <c r="K692" s="5"/>
      <c r="L692" s="81"/>
      <c r="M692" s="81"/>
      <c r="N692" s="81"/>
      <c r="O692" s="42"/>
      <c r="P692" s="82"/>
      <c r="Q692" s="81"/>
      <c r="R692" s="81"/>
      <c r="S692" s="85"/>
      <c r="T692" s="81"/>
      <c r="U692" s="81"/>
      <c r="V692" s="81"/>
      <c r="W692" s="81"/>
      <c r="X692" s="81"/>
      <c r="Y692" s="81"/>
      <c r="Z692" s="81"/>
      <c r="AA692" s="84"/>
      <c r="AB692" s="84"/>
      <c r="AC692" s="81"/>
      <c r="AD692" s="81"/>
      <c r="AE692" s="80"/>
      <c r="AF692" s="80"/>
      <c r="AG692" s="42"/>
      <c r="AH692" s="42"/>
      <c r="AI692" s="42"/>
      <c r="AJ692" s="42"/>
      <c r="AK692" s="42"/>
    </row>
    <row r="693" spans="1:37" ht="12.75">
      <c r="A693" s="81"/>
      <c r="B693" s="81"/>
      <c r="C693" s="81"/>
      <c r="D693" s="81"/>
      <c r="E693" s="82"/>
      <c r="F693" s="82"/>
      <c r="G693" s="82"/>
      <c r="H693" s="82"/>
      <c r="I693" s="82"/>
      <c r="J693" s="82"/>
      <c r="K693" s="5"/>
      <c r="L693" s="81"/>
      <c r="M693" s="81"/>
      <c r="N693" s="81"/>
      <c r="O693" s="42"/>
      <c r="P693" s="82"/>
      <c r="Q693" s="81"/>
      <c r="R693" s="81"/>
      <c r="S693" s="85"/>
      <c r="T693" s="81"/>
      <c r="U693" s="81"/>
      <c r="V693" s="81"/>
      <c r="W693" s="81"/>
      <c r="X693" s="81"/>
      <c r="Y693" s="81"/>
      <c r="Z693" s="81"/>
      <c r="AA693" s="84"/>
      <c r="AB693" s="84"/>
      <c r="AC693" s="81"/>
      <c r="AD693" s="81"/>
      <c r="AE693" s="80"/>
      <c r="AF693" s="80"/>
      <c r="AG693" s="42"/>
      <c r="AH693" s="42"/>
      <c r="AI693" s="42"/>
      <c r="AJ693" s="42"/>
      <c r="AK693" s="42"/>
    </row>
    <row r="694" spans="1:37" ht="12.75">
      <c r="A694" s="81"/>
      <c r="B694" s="81"/>
      <c r="C694" s="81"/>
      <c r="D694" s="81"/>
      <c r="E694" s="82"/>
      <c r="F694" s="82"/>
      <c r="G694" s="82"/>
      <c r="H694" s="82"/>
      <c r="I694" s="82"/>
      <c r="J694" s="82"/>
      <c r="K694" s="5"/>
      <c r="L694" s="81"/>
      <c r="M694" s="81"/>
      <c r="N694" s="81"/>
      <c r="O694" s="42"/>
      <c r="P694" s="82"/>
      <c r="Q694" s="81"/>
      <c r="R694" s="81"/>
      <c r="S694" s="85"/>
      <c r="T694" s="81"/>
      <c r="U694" s="81"/>
      <c r="V694" s="81"/>
      <c r="W694" s="81"/>
      <c r="X694" s="81"/>
      <c r="Y694" s="81"/>
      <c r="Z694" s="81"/>
      <c r="AA694" s="84"/>
      <c r="AB694" s="84"/>
      <c r="AC694" s="81"/>
      <c r="AD694" s="81"/>
      <c r="AE694" s="80"/>
      <c r="AF694" s="80"/>
      <c r="AG694" s="42"/>
      <c r="AH694" s="42"/>
      <c r="AI694" s="42"/>
      <c r="AJ694" s="42"/>
      <c r="AK694" s="42"/>
    </row>
    <row r="695" spans="1:37" ht="12.75">
      <c r="A695" s="81"/>
      <c r="B695" s="81"/>
      <c r="C695" s="81"/>
      <c r="D695" s="81"/>
      <c r="E695" s="82"/>
      <c r="F695" s="82"/>
      <c r="G695" s="82"/>
      <c r="H695" s="82"/>
      <c r="I695" s="82"/>
      <c r="J695" s="82"/>
      <c r="K695" s="5"/>
      <c r="L695" s="81"/>
      <c r="M695" s="81"/>
      <c r="N695" s="81"/>
      <c r="O695" s="42"/>
      <c r="P695" s="82"/>
      <c r="Q695" s="81"/>
      <c r="R695" s="81"/>
      <c r="S695" s="85"/>
      <c r="T695" s="81"/>
      <c r="U695" s="81"/>
      <c r="V695" s="81"/>
      <c r="W695" s="81"/>
      <c r="X695" s="81"/>
      <c r="Y695" s="81"/>
      <c r="Z695" s="81"/>
      <c r="AA695" s="84"/>
      <c r="AB695" s="84"/>
      <c r="AC695" s="81"/>
      <c r="AD695" s="81"/>
      <c r="AE695" s="80"/>
      <c r="AF695" s="80"/>
      <c r="AG695" s="42"/>
      <c r="AH695" s="42"/>
      <c r="AI695" s="42"/>
      <c r="AJ695" s="42"/>
      <c r="AK695" s="42"/>
    </row>
    <row r="696" spans="1:37" ht="12.75">
      <c r="A696" s="81"/>
      <c r="B696" s="81"/>
      <c r="C696" s="81"/>
      <c r="D696" s="81"/>
      <c r="E696" s="82"/>
      <c r="F696" s="82"/>
      <c r="G696" s="82"/>
      <c r="H696" s="82"/>
      <c r="I696" s="82"/>
      <c r="J696" s="82"/>
      <c r="K696" s="5"/>
      <c r="L696" s="81"/>
      <c r="M696" s="81"/>
      <c r="N696" s="81"/>
      <c r="O696" s="42"/>
      <c r="P696" s="82"/>
      <c r="Q696" s="81"/>
      <c r="R696" s="81"/>
      <c r="S696" s="85"/>
      <c r="T696" s="81"/>
      <c r="U696" s="81"/>
      <c r="V696" s="81"/>
      <c r="W696" s="81"/>
      <c r="X696" s="81"/>
      <c r="Y696" s="81"/>
      <c r="Z696" s="81"/>
      <c r="AA696" s="84"/>
      <c r="AB696" s="84"/>
      <c r="AC696" s="81"/>
      <c r="AD696" s="81"/>
      <c r="AE696" s="80"/>
      <c r="AF696" s="80"/>
      <c r="AG696" s="42"/>
      <c r="AH696" s="42"/>
      <c r="AI696" s="42"/>
      <c r="AJ696" s="42"/>
      <c r="AK696" s="42"/>
    </row>
    <row r="697" spans="1:37" ht="12.75">
      <c r="A697" s="81"/>
      <c r="B697" s="81"/>
      <c r="C697" s="81"/>
      <c r="D697" s="81"/>
      <c r="E697" s="82"/>
      <c r="F697" s="82"/>
      <c r="G697" s="82"/>
      <c r="H697" s="82"/>
      <c r="I697" s="82"/>
      <c r="J697" s="82"/>
      <c r="K697" s="5"/>
      <c r="L697" s="81"/>
      <c r="M697" s="81"/>
      <c r="N697" s="81"/>
      <c r="O697" s="42"/>
      <c r="P697" s="82"/>
      <c r="Q697" s="81"/>
      <c r="R697" s="81"/>
      <c r="S697" s="85"/>
      <c r="T697" s="81"/>
      <c r="U697" s="81"/>
      <c r="V697" s="81"/>
      <c r="W697" s="81"/>
      <c r="X697" s="81"/>
      <c r="Y697" s="81"/>
      <c r="Z697" s="81"/>
      <c r="AA697" s="84"/>
      <c r="AB697" s="84"/>
      <c r="AC697" s="81"/>
      <c r="AD697" s="81"/>
      <c r="AE697" s="80"/>
      <c r="AF697" s="80"/>
      <c r="AG697" s="42"/>
      <c r="AH697" s="42"/>
      <c r="AI697" s="42"/>
      <c r="AJ697" s="42"/>
      <c r="AK697" s="42"/>
    </row>
    <row r="698" spans="1:37" ht="12.75">
      <c r="A698" s="81"/>
      <c r="B698" s="81"/>
      <c r="C698" s="81"/>
      <c r="D698" s="81"/>
      <c r="E698" s="82"/>
      <c r="F698" s="82"/>
      <c r="G698" s="82"/>
      <c r="H698" s="82"/>
      <c r="I698" s="82"/>
      <c r="J698" s="82"/>
      <c r="K698" s="5"/>
      <c r="L698" s="81"/>
      <c r="M698" s="81"/>
      <c r="N698" s="81"/>
      <c r="O698" s="42"/>
      <c r="P698" s="82"/>
      <c r="Q698" s="81"/>
      <c r="R698" s="81"/>
      <c r="S698" s="85"/>
      <c r="T698" s="81"/>
      <c r="U698" s="81"/>
      <c r="V698" s="81"/>
      <c r="W698" s="81"/>
      <c r="X698" s="81"/>
      <c r="Y698" s="81"/>
      <c r="Z698" s="81"/>
      <c r="AA698" s="84"/>
      <c r="AB698" s="84"/>
      <c r="AC698" s="81"/>
      <c r="AD698" s="81"/>
      <c r="AE698" s="80"/>
      <c r="AF698" s="80"/>
      <c r="AG698" s="42"/>
      <c r="AH698" s="42"/>
      <c r="AI698" s="42"/>
      <c r="AJ698" s="42"/>
      <c r="AK698" s="42"/>
    </row>
    <row r="699" spans="1:37" ht="12.75">
      <c r="A699" s="81"/>
      <c r="B699" s="81"/>
      <c r="C699" s="81"/>
      <c r="D699" s="81"/>
      <c r="E699" s="82"/>
      <c r="F699" s="82"/>
      <c r="G699" s="82"/>
      <c r="H699" s="82"/>
      <c r="I699" s="82"/>
      <c r="J699" s="82"/>
      <c r="K699" s="5"/>
      <c r="L699" s="81"/>
      <c r="M699" s="81"/>
      <c r="N699" s="81"/>
      <c r="O699" s="42"/>
      <c r="P699" s="82"/>
      <c r="Q699" s="81"/>
      <c r="R699" s="81"/>
      <c r="S699" s="85"/>
      <c r="T699" s="81"/>
      <c r="U699" s="81"/>
      <c r="V699" s="81"/>
      <c r="W699" s="81"/>
      <c r="X699" s="81"/>
      <c r="Y699" s="81"/>
      <c r="Z699" s="81"/>
      <c r="AA699" s="84"/>
      <c r="AB699" s="84"/>
      <c r="AC699" s="81"/>
      <c r="AD699" s="81"/>
      <c r="AE699" s="80"/>
      <c r="AF699" s="80"/>
      <c r="AG699" s="42"/>
      <c r="AH699" s="42"/>
      <c r="AI699" s="42"/>
      <c r="AJ699" s="42"/>
      <c r="AK699" s="42"/>
    </row>
    <row r="700" spans="1:37" ht="12.75">
      <c r="A700" s="81"/>
      <c r="B700" s="81"/>
      <c r="C700" s="81"/>
      <c r="D700" s="81"/>
      <c r="E700" s="82"/>
      <c r="F700" s="82"/>
      <c r="G700" s="82"/>
      <c r="H700" s="82"/>
      <c r="I700" s="82"/>
      <c r="J700" s="82"/>
      <c r="K700" s="5"/>
      <c r="L700" s="81"/>
      <c r="M700" s="81"/>
      <c r="N700" s="81"/>
      <c r="O700" s="42"/>
      <c r="P700" s="82"/>
      <c r="Q700" s="81"/>
      <c r="R700" s="81"/>
      <c r="S700" s="85"/>
      <c r="T700" s="81"/>
      <c r="U700" s="81"/>
      <c r="V700" s="81"/>
      <c r="W700" s="81"/>
      <c r="X700" s="81"/>
      <c r="Y700" s="81"/>
      <c r="Z700" s="81"/>
      <c r="AA700" s="84"/>
      <c r="AB700" s="84"/>
      <c r="AC700" s="81"/>
      <c r="AD700" s="81"/>
      <c r="AE700" s="80"/>
      <c r="AF700" s="80"/>
      <c r="AG700" s="42"/>
      <c r="AH700" s="42"/>
      <c r="AI700" s="42"/>
      <c r="AJ700" s="42"/>
      <c r="AK700" s="42"/>
    </row>
    <row r="701" spans="1:37" ht="12.75">
      <c r="A701" s="81"/>
      <c r="B701" s="81"/>
      <c r="C701" s="81"/>
      <c r="D701" s="81"/>
      <c r="E701" s="82"/>
      <c r="F701" s="82"/>
      <c r="G701" s="82"/>
      <c r="H701" s="82"/>
      <c r="I701" s="82"/>
      <c r="J701" s="82"/>
      <c r="K701" s="5"/>
      <c r="L701" s="81"/>
      <c r="M701" s="81"/>
      <c r="N701" s="81"/>
      <c r="O701" s="42"/>
      <c r="P701" s="82"/>
      <c r="Q701" s="81"/>
      <c r="R701" s="81"/>
      <c r="S701" s="85"/>
      <c r="T701" s="81"/>
      <c r="U701" s="81"/>
      <c r="V701" s="81"/>
      <c r="W701" s="81"/>
      <c r="X701" s="81"/>
      <c r="Y701" s="81"/>
      <c r="Z701" s="81"/>
      <c r="AA701" s="84"/>
      <c r="AB701" s="84"/>
      <c r="AC701" s="81"/>
      <c r="AD701" s="81"/>
      <c r="AE701" s="80"/>
      <c r="AF701" s="80"/>
      <c r="AG701" s="42"/>
      <c r="AH701" s="42"/>
      <c r="AI701" s="42"/>
      <c r="AJ701" s="42"/>
      <c r="AK701" s="42"/>
    </row>
    <row r="702" spans="1:37" ht="12.75">
      <c r="A702" s="81"/>
      <c r="B702" s="81"/>
      <c r="C702" s="81"/>
      <c r="D702" s="81"/>
      <c r="E702" s="82"/>
      <c r="F702" s="82"/>
      <c r="G702" s="82"/>
      <c r="H702" s="82"/>
      <c r="I702" s="82"/>
      <c r="J702" s="82"/>
      <c r="K702" s="5"/>
      <c r="L702" s="81"/>
      <c r="M702" s="81"/>
      <c r="N702" s="81"/>
      <c r="O702" s="42"/>
      <c r="P702" s="82"/>
      <c r="Q702" s="81"/>
      <c r="R702" s="81"/>
      <c r="S702" s="85"/>
      <c r="T702" s="81"/>
      <c r="U702" s="81"/>
      <c r="V702" s="81"/>
      <c r="W702" s="81"/>
      <c r="X702" s="81"/>
      <c r="Y702" s="81"/>
      <c r="Z702" s="81"/>
      <c r="AA702" s="84"/>
      <c r="AB702" s="84"/>
      <c r="AC702" s="81"/>
      <c r="AD702" s="81"/>
      <c r="AE702" s="80"/>
      <c r="AF702" s="80"/>
      <c r="AG702" s="42"/>
      <c r="AH702" s="42"/>
      <c r="AI702" s="42"/>
      <c r="AJ702" s="42"/>
      <c r="AK702" s="42"/>
    </row>
    <row r="703" spans="1:37" ht="12.75">
      <c r="A703" s="81"/>
      <c r="B703" s="81"/>
      <c r="C703" s="81"/>
      <c r="D703" s="81"/>
      <c r="E703" s="82"/>
      <c r="F703" s="82"/>
      <c r="G703" s="82"/>
      <c r="H703" s="82"/>
      <c r="I703" s="82"/>
      <c r="J703" s="82"/>
      <c r="K703" s="5"/>
      <c r="L703" s="81"/>
      <c r="M703" s="81"/>
      <c r="N703" s="81"/>
      <c r="O703" s="42"/>
      <c r="P703" s="82"/>
      <c r="Q703" s="81"/>
      <c r="R703" s="81"/>
      <c r="S703" s="85"/>
      <c r="T703" s="81"/>
      <c r="U703" s="81"/>
      <c r="V703" s="81"/>
      <c r="W703" s="81"/>
      <c r="X703" s="81"/>
      <c r="Y703" s="81"/>
      <c r="Z703" s="81"/>
      <c r="AA703" s="84"/>
      <c r="AB703" s="84"/>
      <c r="AC703" s="81"/>
      <c r="AD703" s="81"/>
      <c r="AE703" s="80"/>
      <c r="AF703" s="80"/>
      <c r="AG703" s="42"/>
      <c r="AH703" s="42"/>
      <c r="AI703" s="42"/>
      <c r="AJ703" s="42"/>
      <c r="AK703" s="42"/>
    </row>
    <row r="704" spans="1:37" ht="12.75">
      <c r="A704" s="81"/>
      <c r="B704" s="81"/>
      <c r="C704" s="81"/>
      <c r="D704" s="81"/>
      <c r="E704" s="82"/>
      <c r="F704" s="82"/>
      <c r="G704" s="82"/>
      <c r="H704" s="82"/>
      <c r="I704" s="82"/>
      <c r="J704" s="82"/>
      <c r="K704" s="5"/>
      <c r="L704" s="81"/>
      <c r="M704" s="81"/>
      <c r="N704" s="81"/>
      <c r="O704" s="42"/>
      <c r="P704" s="82"/>
      <c r="Q704" s="81"/>
      <c r="R704" s="81"/>
      <c r="S704" s="85"/>
      <c r="T704" s="81"/>
      <c r="U704" s="81"/>
      <c r="V704" s="81"/>
      <c r="W704" s="81"/>
      <c r="X704" s="81"/>
      <c r="Y704" s="81"/>
      <c r="Z704" s="81"/>
      <c r="AA704" s="84"/>
      <c r="AB704" s="84"/>
      <c r="AC704" s="81"/>
      <c r="AD704" s="81"/>
      <c r="AE704" s="80"/>
      <c r="AF704" s="80"/>
      <c r="AG704" s="42"/>
      <c r="AH704" s="42"/>
      <c r="AI704" s="42"/>
      <c r="AJ704" s="42"/>
      <c r="AK704" s="42"/>
    </row>
    <row r="705" spans="1:37" ht="12.75">
      <c r="A705" s="81"/>
      <c r="B705" s="81"/>
      <c r="C705" s="81"/>
      <c r="D705" s="81"/>
      <c r="E705" s="82"/>
      <c r="F705" s="82"/>
      <c r="G705" s="82"/>
      <c r="H705" s="82"/>
      <c r="I705" s="82"/>
      <c r="J705" s="82"/>
      <c r="K705" s="5"/>
      <c r="L705" s="81"/>
      <c r="M705" s="81"/>
      <c r="N705" s="81"/>
      <c r="O705" s="42"/>
      <c r="P705" s="82"/>
      <c r="Q705" s="81"/>
      <c r="R705" s="81"/>
      <c r="S705" s="85"/>
      <c r="T705" s="81"/>
      <c r="U705" s="81"/>
      <c r="V705" s="81"/>
      <c r="W705" s="81"/>
      <c r="X705" s="81"/>
      <c r="Y705" s="81"/>
      <c r="Z705" s="81"/>
      <c r="AA705" s="84"/>
      <c r="AB705" s="84"/>
      <c r="AC705" s="81"/>
      <c r="AD705" s="81"/>
      <c r="AE705" s="80"/>
      <c r="AF705" s="80"/>
      <c r="AG705" s="42"/>
      <c r="AH705" s="42"/>
      <c r="AI705" s="42"/>
      <c r="AJ705" s="42"/>
      <c r="AK705" s="42"/>
    </row>
    <row r="706" spans="1:37" ht="12.75">
      <c r="A706" s="81"/>
      <c r="B706" s="81"/>
      <c r="C706" s="81"/>
      <c r="D706" s="81"/>
      <c r="E706" s="82"/>
      <c r="F706" s="82"/>
      <c r="G706" s="82"/>
      <c r="H706" s="82"/>
      <c r="I706" s="82"/>
      <c r="J706" s="82"/>
      <c r="K706" s="5"/>
      <c r="L706" s="81"/>
      <c r="M706" s="81"/>
      <c r="N706" s="81"/>
      <c r="O706" s="42"/>
      <c r="P706" s="82"/>
      <c r="Q706" s="81"/>
      <c r="R706" s="81"/>
      <c r="S706" s="85"/>
      <c r="T706" s="81"/>
      <c r="U706" s="81"/>
      <c r="V706" s="81"/>
      <c r="W706" s="81"/>
      <c r="X706" s="81"/>
      <c r="Y706" s="81"/>
      <c r="Z706" s="81"/>
      <c r="AA706" s="84"/>
      <c r="AB706" s="84"/>
      <c r="AC706" s="81"/>
      <c r="AD706" s="81"/>
      <c r="AE706" s="80"/>
      <c r="AF706" s="80"/>
      <c r="AG706" s="42"/>
      <c r="AH706" s="42"/>
      <c r="AI706" s="42"/>
      <c r="AJ706" s="42"/>
      <c r="AK706" s="42"/>
    </row>
    <row r="707" spans="1:37" ht="12.75">
      <c r="A707" s="81"/>
      <c r="B707" s="81"/>
      <c r="C707" s="81"/>
      <c r="D707" s="81"/>
      <c r="E707" s="82"/>
      <c r="F707" s="82"/>
      <c r="G707" s="82"/>
      <c r="H707" s="82"/>
      <c r="I707" s="82"/>
      <c r="J707" s="82"/>
      <c r="K707" s="5"/>
      <c r="L707" s="81"/>
      <c r="M707" s="81"/>
      <c r="N707" s="81"/>
      <c r="O707" s="42"/>
      <c r="P707" s="82"/>
      <c r="Q707" s="81"/>
      <c r="R707" s="81"/>
      <c r="S707" s="85"/>
      <c r="T707" s="81"/>
      <c r="U707" s="81"/>
      <c r="V707" s="81"/>
      <c r="W707" s="81"/>
      <c r="X707" s="81"/>
      <c r="Y707" s="81"/>
      <c r="Z707" s="81"/>
      <c r="AA707" s="84"/>
      <c r="AB707" s="84"/>
      <c r="AC707" s="81"/>
      <c r="AD707" s="81"/>
      <c r="AE707" s="80"/>
      <c r="AF707" s="80"/>
      <c r="AG707" s="42"/>
      <c r="AH707" s="42"/>
      <c r="AI707" s="42"/>
      <c r="AJ707" s="42"/>
      <c r="AK707" s="42"/>
    </row>
    <row r="708" spans="1:37" ht="12.75">
      <c r="A708" s="81"/>
      <c r="B708" s="81"/>
      <c r="C708" s="81"/>
      <c r="D708" s="81"/>
      <c r="E708" s="82"/>
      <c r="F708" s="82"/>
      <c r="G708" s="82"/>
      <c r="H708" s="82"/>
      <c r="I708" s="82"/>
      <c r="J708" s="82"/>
      <c r="K708" s="5"/>
      <c r="L708" s="81"/>
      <c r="M708" s="81"/>
      <c r="N708" s="81"/>
      <c r="O708" s="42"/>
      <c r="P708" s="82"/>
      <c r="Q708" s="81"/>
      <c r="R708" s="81"/>
      <c r="S708" s="85"/>
      <c r="T708" s="81"/>
      <c r="U708" s="81"/>
      <c r="V708" s="81"/>
      <c r="W708" s="81"/>
      <c r="X708" s="81"/>
      <c r="Y708" s="81"/>
      <c r="Z708" s="81"/>
      <c r="AA708" s="84"/>
      <c r="AB708" s="84"/>
      <c r="AC708" s="81"/>
      <c r="AD708" s="81"/>
      <c r="AE708" s="80"/>
      <c r="AF708" s="80"/>
      <c r="AG708" s="42"/>
      <c r="AH708" s="42"/>
      <c r="AI708" s="42"/>
      <c r="AJ708" s="42"/>
      <c r="AK708" s="42"/>
    </row>
    <row r="709" spans="1:37" ht="12.75">
      <c r="A709" s="81"/>
      <c r="B709" s="81"/>
      <c r="C709" s="81"/>
      <c r="D709" s="81"/>
      <c r="E709" s="82"/>
      <c r="F709" s="82"/>
      <c r="G709" s="82"/>
      <c r="H709" s="82"/>
      <c r="I709" s="82"/>
      <c r="J709" s="82"/>
      <c r="K709" s="5"/>
      <c r="L709" s="81"/>
      <c r="M709" s="81"/>
      <c r="N709" s="81"/>
      <c r="O709" s="42"/>
      <c r="P709" s="82"/>
      <c r="Q709" s="81"/>
      <c r="R709" s="81"/>
      <c r="S709" s="85"/>
      <c r="T709" s="81"/>
      <c r="U709" s="81"/>
      <c r="V709" s="81"/>
      <c r="W709" s="81"/>
      <c r="X709" s="81"/>
      <c r="Y709" s="81"/>
      <c r="Z709" s="81"/>
      <c r="AA709" s="84"/>
      <c r="AB709" s="84"/>
      <c r="AC709" s="81"/>
      <c r="AD709" s="81"/>
      <c r="AE709" s="80"/>
      <c r="AF709" s="80"/>
      <c r="AG709" s="42"/>
      <c r="AH709" s="42"/>
      <c r="AI709" s="42"/>
      <c r="AJ709" s="42"/>
      <c r="AK709" s="42"/>
    </row>
    <row r="710" spans="1:37" ht="12.75">
      <c r="A710" s="81"/>
      <c r="B710" s="81"/>
      <c r="C710" s="81"/>
      <c r="D710" s="81"/>
      <c r="E710" s="82"/>
      <c r="F710" s="82"/>
      <c r="G710" s="82"/>
      <c r="H710" s="82"/>
      <c r="I710" s="82"/>
      <c r="J710" s="82"/>
      <c r="K710" s="5"/>
      <c r="L710" s="81"/>
      <c r="M710" s="81"/>
      <c r="N710" s="81"/>
      <c r="O710" s="42"/>
      <c r="P710" s="82"/>
      <c r="Q710" s="81"/>
      <c r="R710" s="81"/>
      <c r="S710" s="85"/>
      <c r="T710" s="81"/>
      <c r="U710" s="81"/>
      <c r="V710" s="81"/>
      <c r="W710" s="81"/>
      <c r="X710" s="81"/>
      <c r="Y710" s="81"/>
      <c r="Z710" s="81"/>
      <c r="AA710" s="84"/>
      <c r="AB710" s="84"/>
      <c r="AC710" s="81"/>
      <c r="AD710" s="81"/>
      <c r="AE710" s="80"/>
      <c r="AF710" s="80"/>
      <c r="AG710" s="42"/>
      <c r="AH710" s="42"/>
      <c r="AI710" s="42"/>
      <c r="AJ710" s="42"/>
      <c r="AK710" s="42"/>
    </row>
    <row r="711" spans="1:37" ht="12.75">
      <c r="A711" s="81"/>
      <c r="B711" s="81"/>
      <c r="C711" s="81"/>
      <c r="D711" s="81"/>
      <c r="E711" s="82"/>
      <c r="F711" s="82"/>
      <c r="G711" s="82"/>
      <c r="H711" s="82"/>
      <c r="I711" s="82"/>
      <c r="J711" s="82"/>
      <c r="K711" s="5"/>
      <c r="L711" s="81"/>
      <c r="M711" s="81"/>
      <c r="N711" s="81"/>
      <c r="O711" s="42"/>
      <c r="P711" s="82"/>
      <c r="Q711" s="81"/>
      <c r="R711" s="81"/>
      <c r="S711" s="85"/>
      <c r="T711" s="81"/>
      <c r="U711" s="81"/>
      <c r="V711" s="81"/>
      <c r="W711" s="81"/>
      <c r="X711" s="81"/>
      <c r="Y711" s="81"/>
      <c r="Z711" s="81"/>
      <c r="AA711" s="84"/>
      <c r="AB711" s="84"/>
      <c r="AC711" s="81"/>
      <c r="AD711" s="81"/>
      <c r="AE711" s="80"/>
      <c r="AF711" s="80"/>
      <c r="AG711" s="42"/>
      <c r="AH711" s="42"/>
      <c r="AI711" s="42"/>
      <c r="AJ711" s="42"/>
      <c r="AK711" s="42"/>
    </row>
    <row r="712" spans="1:37" ht="12.75">
      <c r="A712" s="81"/>
      <c r="B712" s="81"/>
      <c r="C712" s="81"/>
      <c r="D712" s="81"/>
      <c r="E712" s="82"/>
      <c r="F712" s="82"/>
      <c r="G712" s="82"/>
      <c r="H712" s="82"/>
      <c r="I712" s="82"/>
      <c r="J712" s="82"/>
      <c r="K712" s="5"/>
      <c r="L712" s="81"/>
      <c r="M712" s="81"/>
      <c r="N712" s="81"/>
      <c r="O712" s="42"/>
      <c r="P712" s="82"/>
      <c r="Q712" s="81"/>
      <c r="R712" s="81"/>
      <c r="S712" s="85"/>
      <c r="T712" s="81"/>
      <c r="U712" s="81"/>
      <c r="V712" s="81"/>
      <c r="W712" s="81"/>
      <c r="X712" s="81"/>
      <c r="Y712" s="81"/>
      <c r="Z712" s="81"/>
      <c r="AA712" s="84"/>
      <c r="AB712" s="84"/>
      <c r="AC712" s="81"/>
      <c r="AD712" s="81"/>
      <c r="AE712" s="80"/>
      <c r="AF712" s="80"/>
      <c r="AG712" s="42"/>
      <c r="AH712" s="42"/>
      <c r="AI712" s="42"/>
      <c r="AJ712" s="42"/>
      <c r="AK712" s="42"/>
    </row>
    <row r="713" spans="1:37" ht="12.75">
      <c r="A713" s="81"/>
      <c r="B713" s="81"/>
      <c r="C713" s="81"/>
      <c r="D713" s="81"/>
      <c r="E713" s="82"/>
      <c r="F713" s="82"/>
      <c r="G713" s="82"/>
      <c r="H713" s="82"/>
      <c r="I713" s="82"/>
      <c r="J713" s="82"/>
      <c r="K713" s="5"/>
      <c r="L713" s="81"/>
      <c r="M713" s="81"/>
      <c r="N713" s="81"/>
      <c r="O713" s="42"/>
      <c r="P713" s="82"/>
      <c r="Q713" s="81"/>
      <c r="R713" s="81"/>
      <c r="S713" s="85"/>
      <c r="T713" s="81"/>
      <c r="U713" s="81"/>
      <c r="V713" s="81"/>
      <c r="W713" s="81"/>
      <c r="X713" s="81"/>
      <c r="Y713" s="81"/>
      <c r="Z713" s="81"/>
      <c r="AA713" s="84"/>
      <c r="AB713" s="84"/>
      <c r="AC713" s="81"/>
      <c r="AD713" s="81"/>
      <c r="AE713" s="80"/>
      <c r="AF713" s="80"/>
      <c r="AG713" s="42"/>
      <c r="AH713" s="42"/>
      <c r="AI713" s="42"/>
      <c r="AJ713" s="42"/>
      <c r="AK713" s="42"/>
    </row>
    <row r="714" spans="1:37" ht="12.75">
      <c r="A714" s="81"/>
      <c r="B714" s="81"/>
      <c r="C714" s="81"/>
      <c r="D714" s="81"/>
      <c r="E714" s="82"/>
      <c r="F714" s="82"/>
      <c r="G714" s="82"/>
      <c r="H714" s="82"/>
      <c r="I714" s="82"/>
      <c r="J714" s="82"/>
      <c r="K714" s="5"/>
      <c r="L714" s="81"/>
      <c r="M714" s="81"/>
      <c r="N714" s="81"/>
      <c r="O714" s="42"/>
      <c r="P714" s="82"/>
      <c r="Q714" s="81"/>
      <c r="R714" s="81"/>
      <c r="S714" s="85"/>
      <c r="T714" s="81"/>
      <c r="U714" s="81"/>
      <c r="V714" s="81"/>
      <c r="W714" s="81"/>
      <c r="X714" s="81"/>
      <c r="Y714" s="81"/>
      <c r="Z714" s="81"/>
      <c r="AA714" s="84"/>
      <c r="AB714" s="84"/>
      <c r="AC714" s="81"/>
      <c r="AD714" s="81"/>
      <c r="AE714" s="80"/>
      <c r="AF714" s="80"/>
      <c r="AG714" s="42"/>
      <c r="AH714" s="42"/>
      <c r="AI714" s="42"/>
      <c r="AJ714" s="42"/>
      <c r="AK714" s="42"/>
    </row>
    <row r="715" spans="1:37" ht="12.75">
      <c r="A715" s="81"/>
      <c r="B715" s="81"/>
      <c r="C715" s="81"/>
      <c r="D715" s="81"/>
      <c r="E715" s="82"/>
      <c r="F715" s="82"/>
      <c r="G715" s="82"/>
      <c r="H715" s="82"/>
      <c r="I715" s="82"/>
      <c r="J715" s="82"/>
      <c r="K715" s="5"/>
      <c r="L715" s="81"/>
      <c r="M715" s="81"/>
      <c r="N715" s="81"/>
      <c r="O715" s="42"/>
      <c r="P715" s="82"/>
      <c r="Q715" s="81"/>
      <c r="R715" s="81"/>
      <c r="S715" s="85"/>
      <c r="T715" s="81"/>
      <c r="U715" s="81"/>
      <c r="V715" s="81"/>
      <c r="W715" s="81"/>
      <c r="X715" s="81"/>
      <c r="Y715" s="81"/>
      <c r="Z715" s="81"/>
      <c r="AA715" s="84"/>
      <c r="AB715" s="84"/>
      <c r="AC715" s="81"/>
      <c r="AD715" s="81"/>
      <c r="AE715" s="80"/>
      <c r="AF715" s="80"/>
      <c r="AG715" s="42"/>
      <c r="AH715" s="42"/>
      <c r="AI715" s="42"/>
      <c r="AJ715" s="42"/>
      <c r="AK715" s="42"/>
    </row>
    <row r="716" spans="1:37" ht="12.75">
      <c r="A716" s="81"/>
      <c r="B716" s="81"/>
      <c r="C716" s="81"/>
      <c r="D716" s="81"/>
      <c r="E716" s="82"/>
      <c r="F716" s="82"/>
      <c r="G716" s="82"/>
      <c r="H716" s="82"/>
      <c r="I716" s="82"/>
      <c r="J716" s="82"/>
      <c r="K716" s="5"/>
      <c r="L716" s="81"/>
      <c r="M716" s="81"/>
      <c r="N716" s="81"/>
      <c r="O716" s="42"/>
      <c r="P716" s="82"/>
      <c r="Q716" s="81"/>
      <c r="R716" s="81"/>
      <c r="S716" s="85"/>
      <c r="T716" s="81"/>
      <c r="U716" s="81"/>
      <c r="V716" s="81"/>
      <c r="W716" s="81"/>
      <c r="X716" s="81"/>
      <c r="Y716" s="81"/>
      <c r="Z716" s="81"/>
      <c r="AA716" s="84"/>
      <c r="AB716" s="84"/>
      <c r="AC716" s="81"/>
      <c r="AD716" s="81"/>
      <c r="AE716" s="80"/>
      <c r="AF716" s="80"/>
      <c r="AG716" s="42"/>
      <c r="AH716" s="42"/>
      <c r="AI716" s="42"/>
      <c r="AJ716" s="42"/>
      <c r="AK716" s="42"/>
    </row>
    <row r="717" spans="1:37" ht="12.75">
      <c r="A717" s="81"/>
      <c r="B717" s="81"/>
      <c r="C717" s="81"/>
      <c r="D717" s="81"/>
      <c r="E717" s="82"/>
      <c r="F717" s="82"/>
      <c r="G717" s="82"/>
      <c r="H717" s="82"/>
      <c r="I717" s="82"/>
      <c r="J717" s="82"/>
      <c r="K717" s="5"/>
      <c r="L717" s="81"/>
      <c r="M717" s="81"/>
      <c r="N717" s="81"/>
      <c r="O717" s="42"/>
      <c r="P717" s="82"/>
      <c r="Q717" s="81"/>
      <c r="R717" s="81"/>
      <c r="S717" s="85"/>
      <c r="T717" s="81"/>
      <c r="U717" s="81"/>
      <c r="V717" s="81"/>
      <c r="W717" s="81"/>
      <c r="X717" s="81"/>
      <c r="Y717" s="81"/>
      <c r="Z717" s="81"/>
      <c r="AA717" s="84"/>
      <c r="AB717" s="84"/>
      <c r="AC717" s="81"/>
      <c r="AD717" s="81"/>
      <c r="AE717" s="80"/>
      <c r="AF717" s="80"/>
      <c r="AG717" s="42"/>
      <c r="AH717" s="42"/>
      <c r="AI717" s="42"/>
      <c r="AJ717" s="42"/>
      <c r="AK717" s="42"/>
    </row>
    <row r="718" spans="1:37" ht="12.75">
      <c r="A718" s="81"/>
      <c r="B718" s="81"/>
      <c r="C718" s="81"/>
      <c r="D718" s="81"/>
      <c r="E718" s="82"/>
      <c r="F718" s="82"/>
      <c r="G718" s="82"/>
      <c r="H718" s="82"/>
      <c r="I718" s="82"/>
      <c r="J718" s="82"/>
      <c r="K718" s="5"/>
      <c r="L718" s="81"/>
      <c r="M718" s="81"/>
      <c r="N718" s="81"/>
      <c r="O718" s="42"/>
      <c r="P718" s="82"/>
      <c r="Q718" s="81"/>
      <c r="R718" s="81"/>
      <c r="S718" s="85"/>
      <c r="T718" s="81"/>
      <c r="U718" s="81"/>
      <c r="V718" s="81"/>
      <c r="W718" s="81"/>
      <c r="X718" s="81"/>
      <c r="Y718" s="81"/>
      <c r="Z718" s="81"/>
      <c r="AA718" s="84"/>
      <c r="AB718" s="84"/>
      <c r="AC718" s="81"/>
      <c r="AD718" s="81"/>
      <c r="AE718" s="80"/>
      <c r="AF718" s="80"/>
      <c r="AG718" s="42"/>
      <c r="AH718" s="42"/>
      <c r="AI718" s="42"/>
      <c r="AJ718" s="42"/>
      <c r="AK718" s="42"/>
    </row>
    <row r="719" spans="1:37" ht="12.75">
      <c r="A719" s="81"/>
      <c r="B719" s="81"/>
      <c r="C719" s="81"/>
      <c r="D719" s="81"/>
      <c r="E719" s="82"/>
      <c r="F719" s="82"/>
      <c r="G719" s="82"/>
      <c r="H719" s="82"/>
      <c r="I719" s="82"/>
      <c r="J719" s="82"/>
      <c r="K719" s="5"/>
      <c r="L719" s="81"/>
      <c r="M719" s="81"/>
      <c r="N719" s="81"/>
      <c r="O719" s="42"/>
      <c r="P719" s="82"/>
      <c r="Q719" s="81"/>
      <c r="R719" s="81"/>
      <c r="S719" s="85"/>
      <c r="T719" s="81"/>
      <c r="U719" s="81"/>
      <c r="V719" s="81"/>
      <c r="W719" s="81"/>
      <c r="X719" s="81"/>
      <c r="Y719" s="81"/>
      <c r="Z719" s="81"/>
      <c r="AA719" s="84"/>
      <c r="AB719" s="84"/>
      <c r="AC719" s="81"/>
      <c r="AD719" s="81"/>
      <c r="AE719" s="80"/>
      <c r="AF719" s="80"/>
      <c r="AG719" s="42"/>
      <c r="AH719" s="42"/>
      <c r="AI719" s="42"/>
      <c r="AJ719" s="42"/>
      <c r="AK719" s="42"/>
    </row>
    <row r="720" spans="1:37" ht="12.75">
      <c r="A720" s="81"/>
      <c r="B720" s="81"/>
      <c r="C720" s="81"/>
      <c r="D720" s="81"/>
      <c r="E720" s="82"/>
      <c r="F720" s="82"/>
      <c r="G720" s="82"/>
      <c r="H720" s="82"/>
      <c r="I720" s="82"/>
      <c r="J720" s="82"/>
      <c r="K720" s="5"/>
      <c r="L720" s="81"/>
      <c r="M720" s="81"/>
      <c r="N720" s="81"/>
      <c r="O720" s="42"/>
      <c r="P720" s="82"/>
      <c r="Q720" s="81"/>
      <c r="R720" s="81"/>
      <c r="S720" s="85"/>
      <c r="T720" s="81"/>
      <c r="U720" s="81"/>
      <c r="V720" s="81"/>
      <c r="W720" s="81"/>
      <c r="X720" s="81"/>
      <c r="Y720" s="81"/>
      <c r="Z720" s="81"/>
      <c r="AA720" s="84"/>
      <c r="AB720" s="84"/>
      <c r="AC720" s="81"/>
      <c r="AD720" s="81"/>
      <c r="AE720" s="80"/>
      <c r="AF720" s="80"/>
      <c r="AG720" s="42"/>
      <c r="AH720" s="42"/>
      <c r="AI720" s="42"/>
      <c r="AJ720" s="42"/>
      <c r="AK720" s="42"/>
    </row>
    <row r="721" spans="1:37" ht="12.75">
      <c r="A721" s="81"/>
      <c r="B721" s="81"/>
      <c r="C721" s="81"/>
      <c r="D721" s="81"/>
      <c r="E721" s="82"/>
      <c r="F721" s="82"/>
      <c r="G721" s="82"/>
      <c r="H721" s="82"/>
      <c r="I721" s="82"/>
      <c r="J721" s="82"/>
      <c r="K721" s="5"/>
      <c r="L721" s="81"/>
      <c r="M721" s="81"/>
      <c r="N721" s="81"/>
      <c r="O721" s="42"/>
      <c r="P721" s="82"/>
      <c r="Q721" s="81"/>
      <c r="R721" s="81"/>
      <c r="S721" s="85"/>
      <c r="T721" s="81"/>
      <c r="U721" s="81"/>
      <c r="V721" s="81"/>
      <c r="W721" s="81"/>
      <c r="X721" s="81"/>
      <c r="Y721" s="81"/>
      <c r="Z721" s="81"/>
      <c r="AA721" s="84"/>
      <c r="AB721" s="84"/>
      <c r="AC721" s="81"/>
      <c r="AD721" s="81"/>
      <c r="AE721" s="80"/>
      <c r="AF721" s="80"/>
      <c r="AG721" s="42"/>
      <c r="AH721" s="42"/>
      <c r="AI721" s="42"/>
      <c r="AJ721" s="42"/>
      <c r="AK721" s="42"/>
    </row>
    <row r="722" spans="1:37" ht="12.75">
      <c r="A722" s="81"/>
      <c r="B722" s="81"/>
      <c r="C722" s="81"/>
      <c r="D722" s="81"/>
      <c r="E722" s="82"/>
      <c r="F722" s="82"/>
      <c r="G722" s="82"/>
      <c r="H722" s="82"/>
      <c r="I722" s="82"/>
      <c r="J722" s="82"/>
      <c r="K722" s="5"/>
      <c r="L722" s="81"/>
      <c r="M722" s="81"/>
      <c r="N722" s="81"/>
      <c r="O722" s="42"/>
      <c r="P722" s="82"/>
      <c r="Q722" s="81"/>
      <c r="R722" s="81"/>
      <c r="S722" s="85"/>
      <c r="T722" s="81"/>
      <c r="U722" s="81"/>
      <c r="V722" s="81"/>
      <c r="W722" s="81"/>
      <c r="X722" s="81"/>
      <c r="Y722" s="81"/>
      <c r="Z722" s="81"/>
      <c r="AA722" s="84"/>
      <c r="AB722" s="84"/>
      <c r="AC722" s="81"/>
      <c r="AD722" s="81"/>
      <c r="AE722" s="80"/>
      <c r="AF722" s="80"/>
      <c r="AG722" s="42"/>
      <c r="AH722" s="42"/>
      <c r="AI722" s="42"/>
      <c r="AJ722" s="42"/>
      <c r="AK722" s="42"/>
    </row>
    <row r="723" spans="1:37" ht="12.75">
      <c r="A723" s="81"/>
      <c r="B723" s="81"/>
      <c r="C723" s="81"/>
      <c r="D723" s="81"/>
      <c r="E723" s="82"/>
      <c r="F723" s="82"/>
      <c r="G723" s="82"/>
      <c r="H723" s="82"/>
      <c r="I723" s="82"/>
      <c r="J723" s="82"/>
      <c r="K723" s="5"/>
      <c r="L723" s="81"/>
      <c r="M723" s="81"/>
      <c r="N723" s="81"/>
      <c r="O723" s="42"/>
      <c r="P723" s="82"/>
      <c r="Q723" s="81"/>
      <c r="R723" s="81"/>
      <c r="S723" s="85"/>
      <c r="T723" s="81"/>
      <c r="U723" s="81"/>
      <c r="V723" s="81"/>
      <c r="W723" s="81"/>
      <c r="X723" s="81"/>
      <c r="Y723" s="81"/>
      <c r="Z723" s="81"/>
      <c r="AA723" s="84"/>
      <c r="AB723" s="84"/>
      <c r="AC723" s="81"/>
      <c r="AD723" s="81"/>
      <c r="AE723" s="80"/>
      <c r="AF723" s="80"/>
      <c r="AG723" s="42"/>
      <c r="AH723" s="42"/>
      <c r="AI723" s="42"/>
      <c r="AJ723" s="42"/>
      <c r="AK723" s="42"/>
    </row>
    <row r="724" spans="1:37" ht="12.75">
      <c r="A724" s="81"/>
      <c r="B724" s="81"/>
      <c r="C724" s="81"/>
      <c r="D724" s="81"/>
      <c r="E724" s="82"/>
      <c r="F724" s="82"/>
      <c r="G724" s="82"/>
      <c r="H724" s="82"/>
      <c r="I724" s="82"/>
      <c r="J724" s="82"/>
      <c r="K724" s="5"/>
      <c r="L724" s="81"/>
      <c r="M724" s="81"/>
      <c r="N724" s="81"/>
      <c r="O724" s="42"/>
      <c r="P724" s="82"/>
      <c r="Q724" s="81"/>
      <c r="R724" s="81"/>
      <c r="S724" s="85"/>
      <c r="T724" s="81"/>
      <c r="U724" s="81"/>
      <c r="V724" s="81"/>
      <c r="W724" s="81"/>
      <c r="X724" s="81"/>
      <c r="Y724" s="81"/>
      <c r="Z724" s="81"/>
      <c r="AA724" s="84"/>
      <c r="AB724" s="84"/>
      <c r="AC724" s="81"/>
      <c r="AD724" s="81"/>
      <c r="AE724" s="80"/>
      <c r="AF724" s="80"/>
      <c r="AG724" s="42"/>
      <c r="AH724" s="42"/>
      <c r="AI724" s="42"/>
      <c r="AJ724" s="42"/>
      <c r="AK724" s="42"/>
    </row>
    <row r="725" spans="1:37" ht="12.75">
      <c r="A725" s="81"/>
      <c r="B725" s="81"/>
      <c r="C725" s="81"/>
      <c r="D725" s="81"/>
      <c r="E725" s="82"/>
      <c r="F725" s="82"/>
      <c r="G725" s="82"/>
      <c r="H725" s="82"/>
      <c r="I725" s="82"/>
      <c r="J725" s="82"/>
      <c r="K725" s="5"/>
      <c r="L725" s="81"/>
      <c r="M725" s="81"/>
      <c r="N725" s="81"/>
      <c r="O725" s="42"/>
      <c r="P725" s="82"/>
      <c r="Q725" s="81"/>
      <c r="R725" s="81"/>
      <c r="S725" s="85"/>
      <c r="T725" s="81"/>
      <c r="U725" s="81"/>
      <c r="V725" s="81"/>
      <c r="W725" s="81"/>
      <c r="X725" s="81"/>
      <c r="Y725" s="81"/>
      <c r="Z725" s="81"/>
      <c r="AA725" s="84"/>
      <c r="AB725" s="84"/>
      <c r="AC725" s="81"/>
      <c r="AD725" s="81"/>
      <c r="AE725" s="80"/>
      <c r="AF725" s="80"/>
      <c r="AG725" s="42"/>
      <c r="AH725" s="42"/>
      <c r="AI725" s="42"/>
      <c r="AJ725" s="42"/>
      <c r="AK725" s="42"/>
    </row>
    <row r="726" spans="1:37" ht="12.75">
      <c r="A726" s="81"/>
      <c r="B726" s="81"/>
      <c r="C726" s="81"/>
      <c r="D726" s="81"/>
      <c r="E726" s="82"/>
      <c r="F726" s="82"/>
      <c r="G726" s="82"/>
      <c r="H726" s="82"/>
      <c r="I726" s="82"/>
      <c r="J726" s="82"/>
      <c r="K726" s="5"/>
      <c r="L726" s="81"/>
      <c r="M726" s="81"/>
      <c r="N726" s="81"/>
      <c r="O726" s="42"/>
      <c r="P726" s="82"/>
      <c r="Q726" s="81"/>
      <c r="R726" s="81"/>
      <c r="S726" s="85"/>
      <c r="T726" s="81"/>
      <c r="U726" s="81"/>
      <c r="V726" s="81"/>
      <c r="W726" s="81"/>
      <c r="X726" s="81"/>
      <c r="Y726" s="81"/>
      <c r="Z726" s="81"/>
      <c r="AA726" s="84"/>
      <c r="AB726" s="84"/>
      <c r="AC726" s="81"/>
      <c r="AD726" s="81"/>
      <c r="AE726" s="80"/>
      <c r="AF726" s="80"/>
      <c r="AG726" s="42"/>
      <c r="AH726" s="42"/>
      <c r="AI726" s="42"/>
      <c r="AJ726" s="42"/>
      <c r="AK726" s="42"/>
    </row>
    <row r="727" spans="1:37" ht="12.75">
      <c r="A727" s="81"/>
      <c r="B727" s="81"/>
      <c r="C727" s="81"/>
      <c r="D727" s="81"/>
      <c r="E727" s="82"/>
      <c r="F727" s="82"/>
      <c r="G727" s="82"/>
      <c r="H727" s="82"/>
      <c r="I727" s="82"/>
      <c r="J727" s="82"/>
      <c r="K727" s="5"/>
      <c r="L727" s="81"/>
      <c r="M727" s="81"/>
      <c r="N727" s="81"/>
      <c r="O727" s="42"/>
      <c r="P727" s="82"/>
      <c r="Q727" s="81"/>
      <c r="R727" s="81"/>
      <c r="S727" s="85"/>
      <c r="T727" s="81"/>
      <c r="U727" s="81"/>
      <c r="V727" s="81"/>
      <c r="W727" s="81"/>
      <c r="X727" s="81"/>
      <c r="Y727" s="81"/>
      <c r="Z727" s="81"/>
      <c r="AA727" s="84"/>
      <c r="AB727" s="84"/>
      <c r="AC727" s="81"/>
      <c r="AD727" s="81"/>
      <c r="AE727" s="80"/>
      <c r="AF727" s="80"/>
      <c r="AG727" s="42"/>
      <c r="AH727" s="42"/>
      <c r="AI727" s="42"/>
      <c r="AJ727" s="42"/>
      <c r="AK727" s="42"/>
    </row>
    <row r="728" spans="1:37" ht="12.75">
      <c r="A728" s="81"/>
      <c r="B728" s="81"/>
      <c r="C728" s="81"/>
      <c r="D728" s="81"/>
      <c r="E728" s="82"/>
      <c r="F728" s="82"/>
      <c r="G728" s="82"/>
      <c r="H728" s="82"/>
      <c r="I728" s="82"/>
      <c r="J728" s="82"/>
      <c r="K728" s="5"/>
      <c r="L728" s="81"/>
      <c r="M728" s="81"/>
      <c r="N728" s="81"/>
      <c r="O728" s="42"/>
      <c r="P728" s="82"/>
      <c r="Q728" s="81"/>
      <c r="R728" s="81"/>
      <c r="S728" s="85"/>
      <c r="T728" s="81"/>
      <c r="U728" s="81"/>
      <c r="V728" s="81"/>
      <c r="W728" s="81"/>
      <c r="X728" s="81"/>
      <c r="Y728" s="81"/>
      <c r="Z728" s="81"/>
      <c r="AA728" s="84"/>
      <c r="AB728" s="84"/>
      <c r="AC728" s="81"/>
      <c r="AD728" s="81"/>
      <c r="AE728" s="80"/>
      <c r="AF728" s="80"/>
      <c r="AG728" s="42"/>
      <c r="AH728" s="42"/>
      <c r="AI728" s="42"/>
      <c r="AJ728" s="42"/>
      <c r="AK728" s="42"/>
    </row>
    <row r="729" spans="1:37" ht="12.75">
      <c r="A729" s="81"/>
      <c r="B729" s="81"/>
      <c r="C729" s="81"/>
      <c r="D729" s="81"/>
      <c r="E729" s="82"/>
      <c r="F729" s="82"/>
      <c r="G729" s="82"/>
      <c r="H729" s="82"/>
      <c r="I729" s="82"/>
      <c r="J729" s="82"/>
      <c r="K729" s="5"/>
      <c r="L729" s="81"/>
      <c r="M729" s="81"/>
      <c r="N729" s="81"/>
      <c r="O729" s="42"/>
      <c r="P729" s="82"/>
      <c r="Q729" s="81"/>
      <c r="R729" s="81"/>
      <c r="S729" s="85"/>
      <c r="T729" s="81"/>
      <c r="U729" s="81"/>
      <c r="V729" s="81"/>
      <c r="W729" s="81"/>
      <c r="X729" s="81"/>
      <c r="Y729" s="81"/>
      <c r="Z729" s="81"/>
      <c r="AA729" s="84"/>
      <c r="AB729" s="84"/>
      <c r="AC729" s="81"/>
      <c r="AD729" s="81"/>
      <c r="AE729" s="80"/>
      <c r="AF729" s="80"/>
      <c r="AG729" s="42"/>
      <c r="AH729" s="42"/>
      <c r="AI729" s="42"/>
      <c r="AJ729" s="42"/>
      <c r="AK729" s="42"/>
    </row>
    <row r="730" spans="1:37" ht="12.75">
      <c r="A730" s="81"/>
      <c r="B730" s="81"/>
      <c r="C730" s="81"/>
      <c r="D730" s="81"/>
      <c r="E730" s="82"/>
      <c r="F730" s="82"/>
      <c r="G730" s="82"/>
      <c r="H730" s="82"/>
      <c r="I730" s="82"/>
      <c r="J730" s="82"/>
      <c r="K730" s="5"/>
      <c r="L730" s="81"/>
      <c r="M730" s="81"/>
      <c r="N730" s="81"/>
      <c r="O730" s="42"/>
      <c r="P730" s="82"/>
      <c r="Q730" s="81"/>
      <c r="R730" s="81"/>
      <c r="S730" s="85"/>
      <c r="T730" s="81"/>
      <c r="U730" s="81"/>
      <c r="V730" s="81"/>
      <c r="W730" s="81"/>
      <c r="X730" s="81"/>
      <c r="Y730" s="81"/>
      <c r="Z730" s="81"/>
      <c r="AA730" s="84"/>
      <c r="AB730" s="84"/>
      <c r="AC730" s="81"/>
      <c r="AD730" s="81"/>
      <c r="AE730" s="80"/>
      <c r="AF730" s="80"/>
      <c r="AG730" s="42"/>
      <c r="AH730" s="42"/>
      <c r="AI730" s="42"/>
      <c r="AJ730" s="42"/>
      <c r="AK730" s="42"/>
    </row>
    <row r="731" spans="1:37" ht="12.75">
      <c r="A731" s="81"/>
      <c r="B731" s="81"/>
      <c r="C731" s="81"/>
      <c r="D731" s="81"/>
      <c r="E731" s="82"/>
      <c r="F731" s="82"/>
      <c r="G731" s="82"/>
      <c r="H731" s="82"/>
      <c r="I731" s="82"/>
      <c r="J731" s="82"/>
      <c r="K731" s="5"/>
      <c r="L731" s="81"/>
      <c r="M731" s="81"/>
      <c r="N731" s="81"/>
      <c r="O731" s="42"/>
      <c r="P731" s="82"/>
      <c r="Q731" s="81"/>
      <c r="R731" s="81"/>
      <c r="S731" s="85"/>
      <c r="T731" s="81"/>
      <c r="U731" s="81"/>
      <c r="V731" s="81"/>
      <c r="W731" s="81"/>
      <c r="X731" s="81"/>
      <c r="Y731" s="81"/>
      <c r="Z731" s="81"/>
      <c r="AA731" s="84"/>
      <c r="AB731" s="84"/>
      <c r="AC731" s="81"/>
      <c r="AD731" s="81"/>
      <c r="AE731" s="80"/>
      <c r="AF731" s="80"/>
      <c r="AG731" s="42"/>
      <c r="AH731" s="42"/>
      <c r="AI731" s="42"/>
      <c r="AJ731" s="42"/>
      <c r="AK731" s="42"/>
    </row>
    <row r="732" spans="1:37" ht="12.75">
      <c r="A732" s="81"/>
      <c r="B732" s="81"/>
      <c r="C732" s="81"/>
      <c r="D732" s="81"/>
      <c r="E732" s="82"/>
      <c r="F732" s="82"/>
      <c r="G732" s="82"/>
      <c r="H732" s="82"/>
      <c r="I732" s="82"/>
      <c r="J732" s="82"/>
      <c r="K732" s="5"/>
      <c r="L732" s="81"/>
      <c r="M732" s="81"/>
      <c r="N732" s="81"/>
      <c r="O732" s="42"/>
      <c r="P732" s="82"/>
      <c r="Q732" s="81"/>
      <c r="R732" s="81"/>
      <c r="S732" s="85"/>
      <c r="T732" s="81"/>
      <c r="U732" s="81"/>
      <c r="V732" s="81"/>
      <c r="W732" s="81"/>
      <c r="X732" s="81"/>
      <c r="Y732" s="81"/>
      <c r="Z732" s="81"/>
      <c r="AA732" s="84"/>
      <c r="AB732" s="84"/>
      <c r="AC732" s="81"/>
      <c r="AD732" s="81"/>
      <c r="AE732" s="80"/>
      <c r="AF732" s="80"/>
      <c r="AG732" s="42"/>
      <c r="AH732" s="42"/>
      <c r="AI732" s="42"/>
      <c r="AJ732" s="42"/>
      <c r="AK732" s="42"/>
    </row>
    <row r="733" spans="1:37" ht="12.75">
      <c r="A733" s="81"/>
      <c r="B733" s="81"/>
      <c r="C733" s="81"/>
      <c r="D733" s="81"/>
      <c r="E733" s="82"/>
      <c r="F733" s="82"/>
      <c r="G733" s="82"/>
      <c r="H733" s="82"/>
      <c r="I733" s="82"/>
      <c r="J733" s="82"/>
      <c r="K733" s="5"/>
      <c r="L733" s="81"/>
      <c r="M733" s="81"/>
      <c r="N733" s="81"/>
      <c r="O733" s="42"/>
      <c r="P733" s="82"/>
      <c r="Q733" s="81"/>
      <c r="R733" s="81"/>
      <c r="S733" s="85"/>
      <c r="T733" s="81"/>
      <c r="U733" s="81"/>
      <c r="V733" s="81"/>
      <c r="W733" s="81"/>
      <c r="X733" s="81"/>
      <c r="Y733" s="81"/>
      <c r="Z733" s="81"/>
      <c r="AA733" s="84"/>
      <c r="AB733" s="84"/>
      <c r="AC733" s="81"/>
      <c r="AD733" s="81"/>
      <c r="AE733" s="80"/>
      <c r="AF733" s="80"/>
      <c r="AG733" s="42"/>
      <c r="AH733" s="42"/>
      <c r="AI733" s="42"/>
      <c r="AJ733" s="42"/>
      <c r="AK733" s="42"/>
    </row>
    <row r="734" spans="1:37" ht="12.75">
      <c r="A734" s="81"/>
      <c r="B734" s="81"/>
      <c r="C734" s="81"/>
      <c r="D734" s="81"/>
      <c r="E734" s="82"/>
      <c r="F734" s="82"/>
      <c r="G734" s="82"/>
      <c r="H734" s="82"/>
      <c r="I734" s="82"/>
      <c r="J734" s="82"/>
      <c r="K734" s="5"/>
      <c r="L734" s="81"/>
      <c r="M734" s="81"/>
      <c r="N734" s="81"/>
      <c r="O734" s="42"/>
      <c r="P734" s="82"/>
      <c r="Q734" s="81"/>
      <c r="R734" s="81"/>
      <c r="S734" s="85"/>
      <c r="T734" s="81"/>
      <c r="U734" s="81"/>
      <c r="V734" s="81"/>
      <c r="W734" s="81"/>
      <c r="X734" s="81"/>
      <c r="Y734" s="81"/>
      <c r="Z734" s="81"/>
      <c r="AA734" s="84"/>
      <c r="AB734" s="84"/>
      <c r="AC734" s="81"/>
      <c r="AD734" s="81"/>
      <c r="AE734" s="80"/>
      <c r="AF734" s="80"/>
      <c r="AG734" s="42"/>
      <c r="AH734" s="42"/>
      <c r="AI734" s="42"/>
      <c r="AJ734" s="42"/>
      <c r="AK734" s="42"/>
    </row>
    <row r="735" spans="1:37" ht="12.75">
      <c r="A735" s="81"/>
      <c r="B735" s="81"/>
      <c r="C735" s="81"/>
      <c r="D735" s="81"/>
      <c r="E735" s="82"/>
      <c r="F735" s="82"/>
      <c r="G735" s="82"/>
      <c r="H735" s="82"/>
      <c r="I735" s="82"/>
      <c r="J735" s="82"/>
      <c r="K735" s="5"/>
      <c r="L735" s="81"/>
      <c r="M735" s="81"/>
      <c r="N735" s="81"/>
      <c r="O735" s="42"/>
      <c r="P735" s="82"/>
      <c r="Q735" s="81"/>
      <c r="R735" s="81"/>
      <c r="S735" s="85"/>
      <c r="T735" s="81"/>
      <c r="U735" s="81"/>
      <c r="V735" s="81"/>
      <c r="W735" s="81"/>
      <c r="X735" s="81"/>
      <c r="Y735" s="81"/>
      <c r="Z735" s="81"/>
      <c r="AA735" s="84"/>
      <c r="AB735" s="84"/>
      <c r="AC735" s="81"/>
      <c r="AD735" s="81"/>
      <c r="AE735" s="80"/>
      <c r="AF735" s="80"/>
      <c r="AG735" s="42"/>
      <c r="AH735" s="42"/>
      <c r="AI735" s="42"/>
      <c r="AJ735" s="42"/>
      <c r="AK735" s="42"/>
    </row>
    <row r="736" spans="1:37" ht="12.75">
      <c r="A736" s="81"/>
      <c r="B736" s="81"/>
      <c r="C736" s="81"/>
      <c r="D736" s="81"/>
      <c r="E736" s="82"/>
      <c r="F736" s="82"/>
      <c r="G736" s="82"/>
      <c r="H736" s="82"/>
      <c r="I736" s="82"/>
      <c r="J736" s="82"/>
      <c r="K736" s="5"/>
      <c r="L736" s="81"/>
      <c r="M736" s="81"/>
      <c r="N736" s="81"/>
      <c r="O736" s="42"/>
      <c r="P736" s="82"/>
      <c r="Q736" s="81"/>
      <c r="R736" s="81"/>
      <c r="S736" s="85"/>
      <c r="T736" s="81"/>
      <c r="U736" s="81"/>
      <c r="V736" s="81"/>
      <c r="W736" s="81"/>
      <c r="X736" s="81"/>
      <c r="Y736" s="81"/>
      <c r="Z736" s="81"/>
      <c r="AA736" s="84"/>
      <c r="AB736" s="84"/>
      <c r="AC736" s="81"/>
      <c r="AD736" s="81"/>
      <c r="AE736" s="80"/>
      <c r="AF736" s="80"/>
      <c r="AG736" s="42"/>
      <c r="AH736" s="42"/>
      <c r="AI736" s="42"/>
      <c r="AJ736" s="42"/>
      <c r="AK736" s="42"/>
    </row>
    <row r="737" spans="1:37" ht="12.75">
      <c r="A737" s="81"/>
      <c r="B737" s="81"/>
      <c r="C737" s="81"/>
      <c r="D737" s="81"/>
      <c r="E737" s="82"/>
      <c r="F737" s="82"/>
      <c r="G737" s="82"/>
      <c r="H737" s="82"/>
      <c r="I737" s="82"/>
      <c r="J737" s="82"/>
      <c r="K737" s="5"/>
      <c r="L737" s="81"/>
      <c r="M737" s="81"/>
      <c r="N737" s="81"/>
      <c r="O737" s="42"/>
      <c r="P737" s="82"/>
      <c r="Q737" s="81"/>
      <c r="R737" s="81"/>
      <c r="S737" s="85"/>
      <c r="T737" s="81"/>
      <c r="U737" s="81"/>
      <c r="V737" s="81"/>
      <c r="W737" s="81"/>
      <c r="X737" s="81"/>
      <c r="Y737" s="81"/>
      <c r="Z737" s="81"/>
      <c r="AA737" s="84"/>
      <c r="AB737" s="84"/>
      <c r="AC737" s="81"/>
      <c r="AD737" s="81"/>
      <c r="AE737" s="80"/>
      <c r="AF737" s="80"/>
      <c r="AG737" s="42"/>
      <c r="AH737" s="42"/>
      <c r="AI737" s="42"/>
      <c r="AJ737" s="42"/>
      <c r="AK737" s="42"/>
    </row>
    <row r="738" spans="1:37" ht="12.75">
      <c r="A738" s="81"/>
      <c r="B738" s="81"/>
      <c r="C738" s="81"/>
      <c r="D738" s="81"/>
      <c r="E738" s="82"/>
      <c r="F738" s="82"/>
      <c r="G738" s="82"/>
      <c r="H738" s="82"/>
      <c r="I738" s="82"/>
      <c r="J738" s="82"/>
      <c r="K738" s="5"/>
      <c r="L738" s="81"/>
      <c r="M738" s="81"/>
      <c r="N738" s="81"/>
      <c r="O738" s="42"/>
      <c r="P738" s="82"/>
      <c r="Q738" s="81"/>
      <c r="R738" s="81"/>
      <c r="S738" s="85"/>
      <c r="T738" s="81"/>
      <c r="U738" s="81"/>
      <c r="V738" s="81"/>
      <c r="W738" s="81"/>
      <c r="X738" s="81"/>
      <c r="Y738" s="81"/>
      <c r="Z738" s="81"/>
      <c r="AA738" s="84"/>
      <c r="AB738" s="84"/>
      <c r="AC738" s="81"/>
      <c r="AD738" s="81"/>
      <c r="AE738" s="80"/>
      <c r="AF738" s="80"/>
      <c r="AG738" s="42"/>
      <c r="AH738" s="42"/>
      <c r="AI738" s="42"/>
      <c r="AJ738" s="42"/>
      <c r="AK738" s="42"/>
    </row>
    <row r="739" spans="1:37" ht="12.75">
      <c r="A739" s="81"/>
      <c r="B739" s="81"/>
      <c r="C739" s="81"/>
      <c r="D739" s="81"/>
      <c r="E739" s="82"/>
      <c r="F739" s="82"/>
      <c r="G739" s="82"/>
      <c r="H739" s="82"/>
      <c r="I739" s="82"/>
      <c r="J739" s="82"/>
      <c r="K739" s="5"/>
      <c r="L739" s="81"/>
      <c r="M739" s="81"/>
      <c r="N739" s="81"/>
      <c r="O739" s="42"/>
      <c r="P739" s="82"/>
      <c r="Q739" s="81"/>
      <c r="R739" s="81"/>
      <c r="S739" s="85"/>
      <c r="T739" s="81"/>
      <c r="U739" s="81"/>
      <c r="V739" s="81"/>
      <c r="W739" s="81"/>
      <c r="X739" s="81"/>
      <c r="Y739" s="81"/>
      <c r="Z739" s="81"/>
      <c r="AA739" s="84"/>
      <c r="AB739" s="84"/>
      <c r="AC739" s="81"/>
      <c r="AD739" s="81"/>
      <c r="AE739" s="80"/>
      <c r="AF739" s="80"/>
      <c r="AG739" s="42"/>
      <c r="AH739" s="42"/>
      <c r="AI739" s="42"/>
      <c r="AJ739" s="42"/>
      <c r="AK739" s="42"/>
    </row>
    <row r="740" spans="1:37" ht="12.75">
      <c r="A740" s="81"/>
      <c r="B740" s="81"/>
      <c r="C740" s="81"/>
      <c r="D740" s="81"/>
      <c r="E740" s="82"/>
      <c r="F740" s="82"/>
      <c r="G740" s="82"/>
      <c r="H740" s="82"/>
      <c r="I740" s="82"/>
      <c r="J740" s="82"/>
      <c r="K740" s="5"/>
      <c r="L740" s="81"/>
      <c r="M740" s="81"/>
      <c r="N740" s="81"/>
      <c r="O740" s="42"/>
      <c r="P740" s="82"/>
      <c r="Q740" s="81"/>
      <c r="R740" s="81"/>
      <c r="S740" s="85"/>
      <c r="T740" s="81"/>
      <c r="U740" s="81"/>
      <c r="V740" s="81"/>
      <c r="W740" s="81"/>
      <c r="X740" s="81"/>
      <c r="Y740" s="81"/>
      <c r="Z740" s="81"/>
      <c r="AA740" s="84"/>
      <c r="AB740" s="84"/>
      <c r="AC740" s="81"/>
      <c r="AD740" s="81"/>
      <c r="AE740" s="80"/>
      <c r="AF740" s="80"/>
      <c r="AG740" s="42"/>
      <c r="AH740" s="42"/>
      <c r="AI740" s="42"/>
      <c r="AJ740" s="42"/>
      <c r="AK740" s="42"/>
    </row>
    <row r="741" spans="1:37" ht="12.75">
      <c r="A741" s="81"/>
      <c r="B741" s="81"/>
      <c r="C741" s="81"/>
      <c r="D741" s="81"/>
      <c r="E741" s="82"/>
      <c r="F741" s="82"/>
      <c r="G741" s="82"/>
      <c r="H741" s="82"/>
      <c r="I741" s="82"/>
      <c r="J741" s="82"/>
      <c r="K741" s="5"/>
      <c r="L741" s="81"/>
      <c r="M741" s="81"/>
      <c r="N741" s="81"/>
      <c r="O741" s="42"/>
      <c r="P741" s="82"/>
      <c r="Q741" s="81"/>
      <c r="R741" s="81"/>
      <c r="S741" s="85"/>
      <c r="T741" s="81"/>
      <c r="U741" s="81"/>
      <c r="V741" s="81"/>
      <c r="W741" s="81"/>
      <c r="X741" s="81"/>
      <c r="Y741" s="81"/>
      <c r="Z741" s="81"/>
      <c r="AA741" s="84"/>
      <c r="AB741" s="84"/>
      <c r="AC741" s="81"/>
      <c r="AD741" s="81"/>
      <c r="AE741" s="80"/>
      <c r="AF741" s="80"/>
      <c r="AG741" s="42"/>
      <c r="AH741" s="42"/>
      <c r="AI741" s="42"/>
      <c r="AJ741" s="42"/>
      <c r="AK741" s="42"/>
    </row>
    <row r="742" spans="1:37" ht="12.75">
      <c r="A742" s="81"/>
      <c r="B742" s="81"/>
      <c r="C742" s="81"/>
      <c r="D742" s="81"/>
      <c r="E742" s="82"/>
      <c r="F742" s="82"/>
      <c r="G742" s="82"/>
      <c r="H742" s="82"/>
      <c r="I742" s="82"/>
      <c r="J742" s="82"/>
      <c r="K742" s="5"/>
      <c r="L742" s="81"/>
      <c r="M742" s="81"/>
      <c r="N742" s="81"/>
      <c r="O742" s="42"/>
      <c r="P742" s="82"/>
      <c r="Q742" s="81"/>
      <c r="R742" s="81"/>
      <c r="S742" s="85"/>
      <c r="T742" s="81"/>
      <c r="U742" s="81"/>
      <c r="V742" s="81"/>
      <c r="W742" s="81"/>
      <c r="X742" s="81"/>
      <c r="Y742" s="81"/>
      <c r="Z742" s="81"/>
      <c r="AA742" s="84"/>
      <c r="AB742" s="84"/>
      <c r="AC742" s="81"/>
      <c r="AD742" s="81"/>
      <c r="AE742" s="80"/>
      <c r="AF742" s="80"/>
      <c r="AG742" s="42"/>
      <c r="AH742" s="42"/>
      <c r="AI742" s="42"/>
      <c r="AJ742" s="42"/>
      <c r="AK742" s="42"/>
    </row>
    <row r="743" spans="1:37" ht="12.75">
      <c r="A743" s="81"/>
      <c r="B743" s="81"/>
      <c r="C743" s="81"/>
      <c r="D743" s="81"/>
      <c r="E743" s="82"/>
      <c r="F743" s="82"/>
      <c r="G743" s="82"/>
      <c r="H743" s="82"/>
      <c r="I743" s="82"/>
      <c r="J743" s="82"/>
      <c r="K743" s="5"/>
      <c r="L743" s="81"/>
      <c r="M743" s="81"/>
      <c r="N743" s="81"/>
      <c r="O743" s="42"/>
      <c r="P743" s="82"/>
      <c r="Q743" s="81"/>
      <c r="R743" s="81"/>
      <c r="S743" s="85"/>
      <c r="T743" s="81"/>
      <c r="U743" s="81"/>
      <c r="V743" s="81"/>
      <c r="W743" s="81"/>
      <c r="X743" s="81"/>
      <c r="Y743" s="81"/>
      <c r="Z743" s="81"/>
      <c r="AA743" s="84"/>
      <c r="AB743" s="84"/>
      <c r="AC743" s="81"/>
      <c r="AD743" s="81"/>
      <c r="AE743" s="80"/>
      <c r="AF743" s="80"/>
      <c r="AG743" s="42"/>
      <c r="AH743" s="42"/>
      <c r="AI743" s="42"/>
      <c r="AJ743" s="42"/>
      <c r="AK743" s="42"/>
    </row>
    <row r="744" spans="1:37" ht="12.75">
      <c r="A744" s="81"/>
      <c r="B744" s="81"/>
      <c r="C744" s="81"/>
      <c r="D744" s="81"/>
      <c r="E744" s="82"/>
      <c r="F744" s="82"/>
      <c r="G744" s="82"/>
      <c r="H744" s="82"/>
      <c r="I744" s="82"/>
      <c r="J744" s="82"/>
      <c r="K744" s="5"/>
      <c r="L744" s="81"/>
      <c r="M744" s="81"/>
      <c r="N744" s="81"/>
      <c r="O744" s="42"/>
      <c r="P744" s="82"/>
      <c r="Q744" s="81"/>
      <c r="R744" s="81"/>
      <c r="S744" s="85"/>
      <c r="T744" s="81"/>
      <c r="U744" s="81"/>
      <c r="V744" s="81"/>
      <c r="W744" s="81"/>
      <c r="X744" s="81"/>
      <c r="Y744" s="81"/>
      <c r="Z744" s="81"/>
      <c r="AA744" s="84"/>
      <c r="AB744" s="84"/>
      <c r="AC744" s="81"/>
      <c r="AD744" s="81"/>
      <c r="AE744" s="80"/>
      <c r="AF744" s="80"/>
      <c r="AG744" s="42"/>
      <c r="AH744" s="42"/>
      <c r="AI744" s="42"/>
      <c r="AJ744" s="42"/>
      <c r="AK744" s="42"/>
    </row>
    <row r="745" spans="1:37" ht="12.75">
      <c r="A745" s="81"/>
      <c r="B745" s="81"/>
      <c r="C745" s="81"/>
      <c r="D745" s="81"/>
      <c r="E745" s="82"/>
      <c r="F745" s="82"/>
      <c r="G745" s="82"/>
      <c r="H745" s="82"/>
      <c r="I745" s="82"/>
      <c r="J745" s="82"/>
      <c r="K745" s="5"/>
      <c r="L745" s="81"/>
      <c r="M745" s="81"/>
      <c r="N745" s="81"/>
      <c r="O745" s="42"/>
      <c r="P745" s="82"/>
      <c r="Q745" s="81"/>
      <c r="R745" s="81"/>
      <c r="S745" s="85"/>
      <c r="T745" s="81"/>
      <c r="U745" s="81"/>
      <c r="V745" s="81"/>
      <c r="W745" s="81"/>
      <c r="X745" s="81"/>
      <c r="Y745" s="81"/>
      <c r="Z745" s="81"/>
      <c r="AA745" s="84"/>
      <c r="AB745" s="84"/>
      <c r="AC745" s="81"/>
      <c r="AD745" s="81"/>
      <c r="AE745" s="80"/>
      <c r="AF745" s="80"/>
      <c r="AG745" s="42"/>
      <c r="AH745" s="42"/>
      <c r="AI745" s="42"/>
      <c r="AJ745" s="42"/>
      <c r="AK745" s="42"/>
    </row>
    <row r="746" spans="1:37" ht="12.75">
      <c r="A746" s="81"/>
      <c r="B746" s="81"/>
      <c r="C746" s="81"/>
      <c r="D746" s="81"/>
      <c r="E746" s="82"/>
      <c r="F746" s="82"/>
      <c r="G746" s="82"/>
      <c r="H746" s="82"/>
      <c r="I746" s="82"/>
      <c r="J746" s="82"/>
      <c r="K746" s="5"/>
      <c r="L746" s="81"/>
      <c r="M746" s="81"/>
      <c r="N746" s="81"/>
      <c r="O746" s="42"/>
      <c r="P746" s="82"/>
      <c r="Q746" s="81"/>
      <c r="R746" s="81"/>
      <c r="S746" s="85"/>
      <c r="T746" s="81"/>
      <c r="U746" s="81"/>
      <c r="V746" s="81"/>
      <c r="W746" s="81"/>
      <c r="X746" s="81"/>
      <c r="Y746" s="81"/>
      <c r="Z746" s="81"/>
      <c r="AA746" s="84"/>
      <c r="AB746" s="84"/>
      <c r="AC746" s="81"/>
      <c r="AD746" s="81"/>
      <c r="AE746" s="80"/>
      <c r="AF746" s="80"/>
      <c r="AG746" s="42"/>
      <c r="AH746" s="42"/>
      <c r="AI746" s="42"/>
      <c r="AJ746" s="42"/>
      <c r="AK746" s="42"/>
    </row>
    <row r="747" spans="1:37" ht="12.75">
      <c r="A747" s="81"/>
      <c r="B747" s="81"/>
      <c r="C747" s="81"/>
      <c r="D747" s="81"/>
      <c r="E747" s="82"/>
      <c r="F747" s="82"/>
      <c r="G747" s="82"/>
      <c r="H747" s="82"/>
      <c r="I747" s="82"/>
      <c r="J747" s="82"/>
      <c r="K747" s="5"/>
      <c r="L747" s="81"/>
      <c r="M747" s="81"/>
      <c r="N747" s="81"/>
      <c r="O747" s="42"/>
      <c r="P747" s="82"/>
      <c r="Q747" s="81"/>
      <c r="R747" s="81"/>
      <c r="S747" s="85"/>
      <c r="T747" s="81"/>
      <c r="U747" s="81"/>
      <c r="V747" s="81"/>
      <c r="W747" s="81"/>
      <c r="X747" s="81"/>
      <c r="Y747" s="81"/>
      <c r="Z747" s="81"/>
      <c r="AA747" s="84"/>
      <c r="AB747" s="84"/>
      <c r="AC747" s="81"/>
      <c r="AD747" s="81"/>
      <c r="AE747" s="80"/>
      <c r="AF747" s="80"/>
      <c r="AG747" s="42"/>
      <c r="AH747" s="42"/>
      <c r="AI747" s="42"/>
      <c r="AJ747" s="42"/>
      <c r="AK747" s="42"/>
    </row>
    <row r="748" spans="1:37" ht="12.75">
      <c r="A748" s="81"/>
      <c r="B748" s="81"/>
      <c r="C748" s="81"/>
      <c r="D748" s="81"/>
      <c r="E748" s="82"/>
      <c r="F748" s="82"/>
      <c r="G748" s="82"/>
      <c r="H748" s="82"/>
      <c r="I748" s="82"/>
      <c r="J748" s="82"/>
      <c r="K748" s="5"/>
      <c r="L748" s="81"/>
      <c r="M748" s="81"/>
      <c r="N748" s="81"/>
      <c r="O748" s="42"/>
      <c r="P748" s="82"/>
      <c r="Q748" s="81"/>
      <c r="R748" s="81"/>
      <c r="S748" s="85"/>
      <c r="T748" s="81"/>
      <c r="U748" s="81"/>
      <c r="V748" s="81"/>
      <c r="W748" s="81"/>
      <c r="X748" s="81"/>
      <c r="Y748" s="81"/>
      <c r="Z748" s="81"/>
      <c r="AA748" s="84"/>
      <c r="AB748" s="84"/>
      <c r="AC748" s="81"/>
      <c r="AD748" s="81"/>
      <c r="AE748" s="80"/>
      <c r="AF748" s="80"/>
      <c r="AG748" s="42"/>
      <c r="AH748" s="42"/>
      <c r="AI748" s="42"/>
      <c r="AJ748" s="42"/>
      <c r="AK748" s="42"/>
    </row>
    <row r="749" spans="1:37" ht="12.75">
      <c r="A749" s="81"/>
      <c r="B749" s="81"/>
      <c r="C749" s="81"/>
      <c r="D749" s="81"/>
      <c r="E749" s="82"/>
      <c r="F749" s="82"/>
      <c r="G749" s="82"/>
      <c r="H749" s="82"/>
      <c r="I749" s="82"/>
      <c r="J749" s="82"/>
      <c r="K749" s="5"/>
      <c r="L749" s="81"/>
      <c r="M749" s="81"/>
      <c r="N749" s="81"/>
      <c r="O749" s="42"/>
      <c r="P749" s="82"/>
      <c r="Q749" s="81"/>
      <c r="R749" s="81"/>
      <c r="S749" s="85"/>
      <c r="T749" s="81"/>
      <c r="U749" s="81"/>
      <c r="V749" s="81"/>
      <c r="W749" s="81"/>
      <c r="X749" s="81"/>
      <c r="Y749" s="81"/>
      <c r="Z749" s="81"/>
      <c r="AA749" s="84"/>
      <c r="AB749" s="84"/>
      <c r="AC749" s="81"/>
      <c r="AD749" s="81"/>
      <c r="AE749" s="80"/>
      <c r="AF749" s="80"/>
      <c r="AG749" s="42"/>
      <c r="AH749" s="42"/>
      <c r="AI749" s="42"/>
      <c r="AJ749" s="42"/>
      <c r="AK749" s="42"/>
    </row>
    <row r="750" spans="1:37" ht="12.75">
      <c r="A750" s="81"/>
      <c r="B750" s="81"/>
      <c r="C750" s="81"/>
      <c r="D750" s="81"/>
      <c r="E750" s="82"/>
      <c r="F750" s="82"/>
      <c r="G750" s="82"/>
      <c r="H750" s="82"/>
      <c r="I750" s="82"/>
      <c r="J750" s="82"/>
      <c r="K750" s="5"/>
      <c r="L750" s="81"/>
      <c r="M750" s="81"/>
      <c r="N750" s="81"/>
      <c r="O750" s="42"/>
      <c r="P750" s="82"/>
      <c r="Q750" s="81"/>
      <c r="R750" s="81"/>
      <c r="S750" s="85"/>
      <c r="T750" s="81"/>
      <c r="U750" s="81"/>
      <c r="V750" s="81"/>
      <c r="W750" s="81"/>
      <c r="X750" s="81"/>
      <c r="Y750" s="81"/>
      <c r="Z750" s="81"/>
      <c r="AA750" s="84"/>
      <c r="AB750" s="84"/>
      <c r="AC750" s="81"/>
      <c r="AD750" s="81"/>
      <c r="AE750" s="80"/>
      <c r="AF750" s="80"/>
      <c r="AG750" s="42"/>
      <c r="AH750" s="42"/>
      <c r="AI750" s="42"/>
      <c r="AJ750" s="42"/>
      <c r="AK750" s="42"/>
    </row>
    <row r="751" spans="1:37" ht="12.75">
      <c r="A751" s="81"/>
      <c r="B751" s="81"/>
      <c r="C751" s="81"/>
      <c r="D751" s="81"/>
      <c r="E751" s="82"/>
      <c r="F751" s="82"/>
      <c r="G751" s="82"/>
      <c r="H751" s="82"/>
      <c r="I751" s="82"/>
      <c r="J751" s="82"/>
      <c r="K751" s="5"/>
      <c r="L751" s="81"/>
      <c r="M751" s="81"/>
      <c r="N751" s="81"/>
      <c r="O751" s="42"/>
      <c r="P751" s="82"/>
      <c r="Q751" s="81"/>
      <c r="R751" s="81"/>
      <c r="S751" s="85"/>
      <c r="T751" s="81"/>
      <c r="U751" s="81"/>
      <c r="V751" s="81"/>
      <c r="W751" s="81"/>
      <c r="X751" s="81"/>
      <c r="Y751" s="81"/>
      <c r="Z751" s="81"/>
      <c r="AA751" s="84"/>
      <c r="AB751" s="84"/>
      <c r="AC751" s="81"/>
      <c r="AD751" s="81"/>
      <c r="AE751" s="80"/>
      <c r="AF751" s="80"/>
      <c r="AG751" s="42"/>
      <c r="AH751" s="42"/>
      <c r="AI751" s="42"/>
      <c r="AJ751" s="42"/>
      <c r="AK751" s="42"/>
    </row>
    <row r="752" spans="1:37" ht="12.75">
      <c r="A752" s="81"/>
      <c r="B752" s="81"/>
      <c r="C752" s="81"/>
      <c r="D752" s="81"/>
      <c r="E752" s="82"/>
      <c r="F752" s="82"/>
      <c r="G752" s="82"/>
      <c r="H752" s="82"/>
      <c r="I752" s="82"/>
      <c r="J752" s="82"/>
      <c r="K752" s="5"/>
      <c r="L752" s="81"/>
      <c r="M752" s="81"/>
      <c r="N752" s="81"/>
      <c r="O752" s="42"/>
      <c r="P752" s="82"/>
      <c r="Q752" s="81"/>
      <c r="R752" s="81"/>
      <c r="S752" s="85"/>
      <c r="T752" s="81"/>
      <c r="U752" s="81"/>
      <c r="V752" s="81"/>
      <c r="W752" s="81"/>
      <c r="X752" s="81"/>
      <c r="Y752" s="81"/>
      <c r="Z752" s="81"/>
      <c r="AA752" s="84"/>
      <c r="AB752" s="84"/>
      <c r="AC752" s="81"/>
      <c r="AD752" s="81"/>
      <c r="AE752" s="80"/>
      <c r="AF752" s="80"/>
      <c r="AG752" s="42"/>
      <c r="AH752" s="42"/>
      <c r="AI752" s="42"/>
      <c r="AJ752" s="42"/>
      <c r="AK752" s="42"/>
    </row>
    <row r="753" spans="1:37" ht="12.75">
      <c r="A753" s="81"/>
      <c r="B753" s="81"/>
      <c r="C753" s="81"/>
      <c r="D753" s="81"/>
      <c r="E753" s="82"/>
      <c r="F753" s="82"/>
      <c r="G753" s="82"/>
      <c r="H753" s="82"/>
      <c r="I753" s="82"/>
      <c r="J753" s="82"/>
      <c r="K753" s="5"/>
      <c r="L753" s="81"/>
      <c r="M753" s="81"/>
      <c r="N753" s="81"/>
      <c r="O753" s="42"/>
      <c r="P753" s="82"/>
      <c r="Q753" s="81"/>
      <c r="R753" s="81"/>
      <c r="S753" s="85"/>
      <c r="T753" s="81"/>
      <c r="U753" s="81"/>
      <c r="V753" s="81"/>
      <c r="W753" s="81"/>
      <c r="X753" s="81"/>
      <c r="Y753" s="81"/>
      <c r="Z753" s="81"/>
      <c r="AA753" s="84"/>
      <c r="AB753" s="84"/>
      <c r="AC753" s="81"/>
      <c r="AD753" s="81"/>
      <c r="AE753" s="80"/>
      <c r="AF753" s="80"/>
      <c r="AG753" s="42"/>
      <c r="AH753" s="42"/>
      <c r="AI753" s="42"/>
      <c r="AJ753" s="42"/>
      <c r="AK753" s="42"/>
    </row>
    <row r="754" spans="1:37" ht="12.75">
      <c r="A754" s="81"/>
      <c r="B754" s="81"/>
      <c r="C754" s="81"/>
      <c r="D754" s="81"/>
      <c r="E754" s="82"/>
      <c r="F754" s="82"/>
      <c r="G754" s="82"/>
      <c r="H754" s="82"/>
      <c r="I754" s="82"/>
      <c r="J754" s="82"/>
      <c r="K754" s="5"/>
      <c r="L754" s="81"/>
      <c r="M754" s="81"/>
      <c r="N754" s="81"/>
      <c r="O754" s="42"/>
      <c r="P754" s="82"/>
      <c r="Q754" s="81"/>
      <c r="R754" s="81"/>
      <c r="S754" s="85"/>
      <c r="T754" s="81"/>
      <c r="U754" s="81"/>
      <c r="V754" s="81"/>
      <c r="W754" s="81"/>
      <c r="X754" s="81"/>
      <c r="Y754" s="81"/>
      <c r="Z754" s="81"/>
      <c r="AA754" s="84"/>
      <c r="AB754" s="84"/>
      <c r="AC754" s="81"/>
      <c r="AD754" s="81"/>
      <c r="AE754" s="80"/>
      <c r="AF754" s="80"/>
      <c r="AG754" s="42"/>
      <c r="AH754" s="42"/>
      <c r="AI754" s="42"/>
      <c r="AJ754" s="42"/>
      <c r="AK754" s="42"/>
    </row>
    <row r="755" spans="1:37" ht="12.75">
      <c r="A755" s="81"/>
      <c r="B755" s="81"/>
      <c r="C755" s="81"/>
      <c r="D755" s="81"/>
      <c r="E755" s="82"/>
      <c r="F755" s="82"/>
      <c r="G755" s="82"/>
      <c r="H755" s="82"/>
      <c r="I755" s="82"/>
      <c r="J755" s="82"/>
      <c r="K755" s="5"/>
      <c r="L755" s="81"/>
      <c r="M755" s="81"/>
      <c r="N755" s="81"/>
      <c r="O755" s="42"/>
      <c r="P755" s="82"/>
      <c r="Q755" s="81"/>
      <c r="R755" s="81"/>
      <c r="S755" s="85"/>
      <c r="T755" s="81"/>
      <c r="U755" s="81"/>
      <c r="V755" s="81"/>
      <c r="W755" s="81"/>
      <c r="X755" s="81"/>
      <c r="Y755" s="81"/>
      <c r="Z755" s="81"/>
      <c r="AA755" s="84"/>
      <c r="AB755" s="84"/>
      <c r="AC755" s="81"/>
      <c r="AD755" s="81"/>
      <c r="AE755" s="80"/>
      <c r="AF755" s="80"/>
      <c r="AG755" s="42"/>
      <c r="AH755" s="42"/>
      <c r="AI755" s="42"/>
      <c r="AJ755" s="42"/>
      <c r="AK755" s="42"/>
    </row>
    <row r="756" spans="1:37" ht="12.75">
      <c r="A756" s="81"/>
      <c r="B756" s="81"/>
      <c r="C756" s="81"/>
      <c r="D756" s="81"/>
      <c r="E756" s="82"/>
      <c r="F756" s="82"/>
      <c r="G756" s="82"/>
      <c r="H756" s="82"/>
      <c r="I756" s="82"/>
      <c r="J756" s="82"/>
      <c r="K756" s="5"/>
      <c r="L756" s="81"/>
      <c r="M756" s="81"/>
      <c r="N756" s="81"/>
      <c r="O756" s="42"/>
      <c r="P756" s="82"/>
      <c r="Q756" s="81"/>
      <c r="R756" s="81"/>
      <c r="S756" s="85"/>
      <c r="T756" s="81"/>
      <c r="U756" s="81"/>
      <c r="V756" s="81"/>
      <c r="W756" s="81"/>
      <c r="X756" s="81"/>
      <c r="Y756" s="81"/>
      <c r="Z756" s="81"/>
      <c r="AA756" s="84"/>
      <c r="AB756" s="84"/>
      <c r="AC756" s="81"/>
      <c r="AD756" s="81"/>
      <c r="AE756" s="80"/>
      <c r="AF756" s="80"/>
      <c r="AG756" s="42"/>
      <c r="AH756" s="42"/>
      <c r="AI756" s="42"/>
      <c r="AJ756" s="42"/>
      <c r="AK756" s="42"/>
    </row>
    <row r="757" spans="1:37" ht="12.75">
      <c r="A757" s="81"/>
      <c r="B757" s="81"/>
      <c r="C757" s="81"/>
      <c r="D757" s="81"/>
      <c r="E757" s="82"/>
      <c r="F757" s="82"/>
      <c r="G757" s="82"/>
      <c r="H757" s="82"/>
      <c r="I757" s="82"/>
      <c r="J757" s="82"/>
      <c r="K757" s="5"/>
      <c r="L757" s="81"/>
      <c r="M757" s="81"/>
      <c r="N757" s="81"/>
      <c r="O757" s="42"/>
      <c r="P757" s="82"/>
      <c r="Q757" s="81"/>
      <c r="R757" s="81"/>
      <c r="S757" s="85"/>
      <c r="T757" s="81"/>
      <c r="U757" s="81"/>
      <c r="V757" s="81"/>
      <c r="W757" s="81"/>
      <c r="X757" s="81"/>
      <c r="Y757" s="81"/>
      <c r="Z757" s="81"/>
      <c r="AA757" s="84"/>
      <c r="AB757" s="84"/>
      <c r="AC757" s="81"/>
      <c r="AD757" s="81"/>
      <c r="AE757" s="80"/>
      <c r="AF757" s="80"/>
      <c r="AG757" s="42"/>
      <c r="AH757" s="42"/>
      <c r="AI757" s="42"/>
      <c r="AJ757" s="42"/>
      <c r="AK757" s="42"/>
    </row>
    <row r="758" spans="1:37" ht="12.75">
      <c r="A758" s="81"/>
      <c r="B758" s="81"/>
      <c r="C758" s="81"/>
      <c r="D758" s="81"/>
      <c r="E758" s="82"/>
      <c r="F758" s="82"/>
      <c r="G758" s="82"/>
      <c r="H758" s="82"/>
      <c r="I758" s="82"/>
      <c r="J758" s="82"/>
      <c r="K758" s="5"/>
      <c r="L758" s="81"/>
      <c r="M758" s="81"/>
      <c r="N758" s="81"/>
      <c r="O758" s="42"/>
      <c r="P758" s="82"/>
      <c r="Q758" s="81"/>
      <c r="R758" s="81"/>
      <c r="S758" s="85"/>
      <c r="T758" s="81"/>
      <c r="U758" s="81"/>
      <c r="V758" s="81"/>
      <c r="W758" s="81"/>
      <c r="X758" s="81"/>
      <c r="Y758" s="81"/>
      <c r="Z758" s="81"/>
      <c r="AA758" s="84"/>
      <c r="AB758" s="84"/>
      <c r="AC758" s="81"/>
      <c r="AD758" s="81"/>
      <c r="AE758" s="80"/>
      <c r="AF758" s="80"/>
      <c r="AG758" s="42"/>
      <c r="AH758" s="42"/>
      <c r="AI758" s="42"/>
      <c r="AJ758" s="42"/>
      <c r="AK758" s="42"/>
    </row>
    <row r="759" spans="1:37" ht="12.75">
      <c r="A759" s="81"/>
      <c r="B759" s="81"/>
      <c r="C759" s="81"/>
      <c r="D759" s="81"/>
      <c r="E759" s="82"/>
      <c r="F759" s="82"/>
      <c r="G759" s="82"/>
      <c r="H759" s="82"/>
      <c r="I759" s="82"/>
      <c r="J759" s="82"/>
      <c r="K759" s="5"/>
      <c r="L759" s="81"/>
      <c r="M759" s="81"/>
      <c r="N759" s="81"/>
      <c r="O759" s="42"/>
      <c r="P759" s="82"/>
      <c r="Q759" s="81"/>
      <c r="R759" s="81"/>
      <c r="S759" s="85"/>
      <c r="T759" s="81"/>
      <c r="U759" s="81"/>
      <c r="V759" s="81"/>
      <c r="W759" s="81"/>
      <c r="X759" s="81"/>
      <c r="Y759" s="81"/>
      <c r="Z759" s="81"/>
      <c r="AA759" s="84"/>
      <c r="AB759" s="84"/>
      <c r="AC759" s="81"/>
      <c r="AD759" s="81"/>
      <c r="AE759" s="80"/>
      <c r="AF759" s="80"/>
      <c r="AG759" s="42"/>
      <c r="AH759" s="42"/>
      <c r="AI759" s="42"/>
      <c r="AJ759" s="42"/>
      <c r="AK759" s="42"/>
    </row>
    <row r="760" spans="1:37" ht="12.75">
      <c r="A760" s="81"/>
      <c r="B760" s="81"/>
      <c r="C760" s="81"/>
      <c r="D760" s="81"/>
      <c r="E760" s="82"/>
      <c r="F760" s="82"/>
      <c r="G760" s="82"/>
      <c r="H760" s="82"/>
      <c r="I760" s="82"/>
      <c r="J760" s="82"/>
      <c r="K760" s="5"/>
      <c r="L760" s="81"/>
      <c r="M760" s="81"/>
      <c r="N760" s="81"/>
      <c r="O760" s="42"/>
      <c r="P760" s="82"/>
      <c r="Q760" s="81"/>
      <c r="R760" s="81"/>
      <c r="S760" s="85"/>
      <c r="T760" s="81"/>
      <c r="U760" s="81"/>
      <c r="V760" s="81"/>
      <c r="W760" s="81"/>
      <c r="X760" s="81"/>
      <c r="Y760" s="81"/>
      <c r="Z760" s="81"/>
      <c r="AA760" s="84"/>
      <c r="AB760" s="84"/>
      <c r="AC760" s="81"/>
      <c r="AD760" s="81"/>
      <c r="AE760" s="80"/>
      <c r="AF760" s="80"/>
      <c r="AG760" s="42"/>
      <c r="AH760" s="42"/>
      <c r="AI760" s="42"/>
      <c r="AJ760" s="42"/>
      <c r="AK760" s="42"/>
    </row>
    <row r="761" spans="1:37" ht="12.75">
      <c r="A761" s="81"/>
      <c r="B761" s="81"/>
      <c r="C761" s="81"/>
      <c r="D761" s="81"/>
      <c r="E761" s="82"/>
      <c r="F761" s="82"/>
      <c r="G761" s="82"/>
      <c r="H761" s="82"/>
      <c r="I761" s="82"/>
      <c r="J761" s="82"/>
      <c r="K761" s="5"/>
      <c r="L761" s="81"/>
      <c r="M761" s="81"/>
      <c r="N761" s="81"/>
      <c r="O761" s="42"/>
      <c r="P761" s="82"/>
      <c r="Q761" s="81"/>
      <c r="R761" s="81"/>
      <c r="S761" s="85"/>
      <c r="T761" s="81"/>
      <c r="U761" s="81"/>
      <c r="V761" s="81"/>
      <c r="W761" s="81"/>
      <c r="X761" s="81"/>
      <c r="Y761" s="81"/>
      <c r="Z761" s="81"/>
      <c r="AA761" s="84"/>
      <c r="AB761" s="84"/>
      <c r="AC761" s="81"/>
      <c r="AD761" s="81"/>
      <c r="AE761" s="80"/>
      <c r="AF761" s="80"/>
      <c r="AG761" s="42"/>
      <c r="AH761" s="42"/>
      <c r="AI761" s="42"/>
      <c r="AJ761" s="42"/>
      <c r="AK761" s="42"/>
    </row>
    <row r="762" spans="1:37" ht="12.75">
      <c r="A762" s="81"/>
      <c r="B762" s="81"/>
      <c r="C762" s="81"/>
      <c r="D762" s="81"/>
      <c r="E762" s="82"/>
      <c r="F762" s="82"/>
      <c r="G762" s="82"/>
      <c r="H762" s="82"/>
      <c r="I762" s="82"/>
      <c r="J762" s="82"/>
      <c r="K762" s="5"/>
      <c r="L762" s="81"/>
      <c r="M762" s="81"/>
      <c r="N762" s="81"/>
      <c r="O762" s="42"/>
      <c r="P762" s="82"/>
      <c r="Q762" s="81"/>
      <c r="R762" s="81"/>
      <c r="S762" s="85"/>
      <c r="T762" s="81"/>
      <c r="U762" s="81"/>
      <c r="V762" s="81"/>
      <c r="W762" s="81"/>
      <c r="X762" s="81"/>
      <c r="Y762" s="81"/>
      <c r="Z762" s="81"/>
      <c r="AA762" s="84"/>
      <c r="AB762" s="84"/>
      <c r="AC762" s="81"/>
      <c r="AD762" s="81"/>
      <c r="AE762" s="80"/>
      <c r="AF762" s="80"/>
      <c r="AG762" s="42"/>
      <c r="AH762" s="42"/>
      <c r="AI762" s="42"/>
      <c r="AJ762" s="42"/>
      <c r="AK762" s="42"/>
    </row>
    <row r="763" spans="1:37" ht="12.75">
      <c r="A763" s="81"/>
      <c r="B763" s="81"/>
      <c r="C763" s="81"/>
      <c r="D763" s="81"/>
      <c r="E763" s="82"/>
      <c r="F763" s="82"/>
      <c r="G763" s="82"/>
      <c r="H763" s="82"/>
      <c r="I763" s="82"/>
      <c r="J763" s="82"/>
      <c r="K763" s="5"/>
      <c r="L763" s="81"/>
      <c r="M763" s="81"/>
      <c r="N763" s="81"/>
      <c r="O763" s="42"/>
      <c r="P763" s="82"/>
      <c r="Q763" s="81"/>
      <c r="R763" s="81"/>
      <c r="S763" s="85"/>
      <c r="T763" s="81"/>
      <c r="U763" s="81"/>
      <c r="V763" s="81"/>
      <c r="W763" s="81"/>
      <c r="X763" s="81"/>
      <c r="Y763" s="81"/>
      <c r="Z763" s="81"/>
      <c r="AA763" s="84"/>
      <c r="AB763" s="84"/>
      <c r="AC763" s="81"/>
      <c r="AD763" s="81"/>
      <c r="AE763" s="80"/>
      <c r="AF763" s="80"/>
      <c r="AG763" s="42"/>
      <c r="AH763" s="42"/>
      <c r="AI763" s="42"/>
      <c r="AJ763" s="42"/>
      <c r="AK763" s="42"/>
    </row>
    <row r="764" spans="1:37" ht="12.75">
      <c r="A764" s="81"/>
      <c r="B764" s="81"/>
      <c r="C764" s="81"/>
      <c r="D764" s="81"/>
      <c r="E764" s="82"/>
      <c r="F764" s="82"/>
      <c r="G764" s="82"/>
      <c r="H764" s="82"/>
      <c r="I764" s="82"/>
      <c r="J764" s="82"/>
      <c r="K764" s="5"/>
      <c r="L764" s="81"/>
      <c r="M764" s="81"/>
      <c r="N764" s="81"/>
      <c r="O764" s="42"/>
      <c r="P764" s="82"/>
      <c r="Q764" s="81"/>
      <c r="R764" s="81"/>
      <c r="S764" s="85"/>
      <c r="T764" s="81"/>
      <c r="U764" s="81"/>
      <c r="V764" s="81"/>
      <c r="W764" s="81"/>
      <c r="X764" s="81"/>
      <c r="Y764" s="81"/>
      <c r="Z764" s="81"/>
      <c r="AA764" s="84"/>
      <c r="AB764" s="84"/>
      <c r="AC764" s="81"/>
      <c r="AD764" s="81"/>
      <c r="AE764" s="80"/>
      <c r="AF764" s="80"/>
      <c r="AG764" s="42"/>
      <c r="AH764" s="42"/>
      <c r="AI764" s="42"/>
      <c r="AJ764" s="42"/>
      <c r="AK764" s="42"/>
    </row>
    <row r="765" spans="1:37" ht="12.75">
      <c r="A765" s="81"/>
      <c r="B765" s="81"/>
      <c r="C765" s="81"/>
      <c r="D765" s="81"/>
      <c r="E765" s="82"/>
      <c r="F765" s="82"/>
      <c r="G765" s="82"/>
      <c r="H765" s="82"/>
      <c r="I765" s="82"/>
      <c r="J765" s="82"/>
      <c r="K765" s="5"/>
      <c r="L765" s="81"/>
      <c r="M765" s="81"/>
      <c r="N765" s="81"/>
      <c r="O765" s="42"/>
      <c r="P765" s="82"/>
      <c r="Q765" s="81"/>
      <c r="R765" s="81"/>
      <c r="S765" s="85"/>
      <c r="T765" s="81"/>
      <c r="U765" s="81"/>
      <c r="V765" s="81"/>
      <c r="W765" s="81"/>
      <c r="X765" s="81"/>
      <c r="Y765" s="81"/>
      <c r="Z765" s="81"/>
      <c r="AA765" s="84"/>
      <c r="AB765" s="84"/>
      <c r="AC765" s="81"/>
      <c r="AD765" s="81"/>
      <c r="AE765" s="80"/>
      <c r="AF765" s="80"/>
      <c r="AG765" s="42"/>
      <c r="AH765" s="42"/>
      <c r="AI765" s="42"/>
      <c r="AJ765" s="42"/>
      <c r="AK765" s="42"/>
    </row>
    <row r="766" spans="1:37" ht="12.75">
      <c r="A766" s="81"/>
      <c r="B766" s="81"/>
      <c r="C766" s="81"/>
      <c r="D766" s="81"/>
      <c r="E766" s="82"/>
      <c r="F766" s="82"/>
      <c r="G766" s="82"/>
      <c r="H766" s="82"/>
      <c r="I766" s="82"/>
      <c r="J766" s="82"/>
      <c r="K766" s="5"/>
      <c r="L766" s="81"/>
      <c r="M766" s="81"/>
      <c r="N766" s="81"/>
      <c r="O766" s="42"/>
      <c r="P766" s="82"/>
      <c r="Q766" s="81"/>
      <c r="R766" s="81"/>
      <c r="S766" s="85"/>
      <c r="T766" s="81"/>
      <c r="U766" s="81"/>
      <c r="V766" s="81"/>
      <c r="W766" s="81"/>
      <c r="X766" s="81"/>
      <c r="Y766" s="81"/>
      <c r="Z766" s="81"/>
      <c r="AA766" s="84"/>
      <c r="AB766" s="84"/>
      <c r="AC766" s="81"/>
      <c r="AD766" s="81"/>
      <c r="AE766" s="80"/>
      <c r="AF766" s="80"/>
      <c r="AG766" s="42"/>
      <c r="AH766" s="42"/>
      <c r="AI766" s="42"/>
      <c r="AJ766" s="42"/>
      <c r="AK766" s="42"/>
    </row>
    <row r="767" spans="1:37" ht="12.75">
      <c r="A767" s="81"/>
      <c r="B767" s="81"/>
      <c r="C767" s="81"/>
      <c r="D767" s="81"/>
      <c r="E767" s="82"/>
      <c r="F767" s="82"/>
      <c r="G767" s="82"/>
      <c r="H767" s="82"/>
      <c r="I767" s="82"/>
      <c r="J767" s="82"/>
      <c r="K767" s="5"/>
      <c r="L767" s="81"/>
      <c r="M767" s="81"/>
      <c r="N767" s="81"/>
      <c r="O767" s="42"/>
      <c r="P767" s="82"/>
      <c r="Q767" s="81"/>
      <c r="R767" s="81"/>
      <c r="S767" s="85"/>
      <c r="T767" s="81"/>
      <c r="U767" s="81"/>
      <c r="V767" s="81"/>
      <c r="W767" s="81"/>
      <c r="X767" s="81"/>
      <c r="Y767" s="81"/>
      <c r="Z767" s="81"/>
      <c r="AA767" s="84"/>
      <c r="AB767" s="84"/>
      <c r="AC767" s="81"/>
      <c r="AD767" s="81"/>
      <c r="AE767" s="80"/>
      <c r="AF767" s="80"/>
      <c r="AG767" s="42"/>
      <c r="AH767" s="42"/>
      <c r="AI767" s="42"/>
      <c r="AJ767" s="42"/>
      <c r="AK767" s="42"/>
    </row>
    <row r="768" spans="1:37" ht="12.75">
      <c r="A768" s="81"/>
      <c r="B768" s="81"/>
      <c r="C768" s="81"/>
      <c r="D768" s="81"/>
      <c r="E768" s="82"/>
      <c r="F768" s="82"/>
      <c r="G768" s="82"/>
      <c r="H768" s="82"/>
      <c r="I768" s="82"/>
      <c r="J768" s="82"/>
      <c r="K768" s="5"/>
      <c r="L768" s="81"/>
      <c r="M768" s="81"/>
      <c r="N768" s="81"/>
      <c r="O768" s="42"/>
      <c r="P768" s="82"/>
      <c r="Q768" s="81"/>
      <c r="R768" s="81"/>
      <c r="S768" s="85"/>
      <c r="T768" s="81"/>
      <c r="U768" s="81"/>
      <c r="V768" s="81"/>
      <c r="W768" s="81"/>
      <c r="X768" s="81"/>
      <c r="Y768" s="81"/>
      <c r="Z768" s="81"/>
      <c r="AA768" s="84"/>
      <c r="AB768" s="84"/>
      <c r="AC768" s="81"/>
      <c r="AD768" s="81"/>
      <c r="AE768" s="80"/>
      <c r="AF768" s="80"/>
      <c r="AG768" s="42"/>
      <c r="AH768" s="42"/>
      <c r="AI768" s="42"/>
      <c r="AJ768" s="42"/>
      <c r="AK768" s="42"/>
    </row>
    <row r="769" spans="1:37" ht="12.75">
      <c r="A769" s="81"/>
      <c r="B769" s="81"/>
      <c r="C769" s="81"/>
      <c r="D769" s="81"/>
      <c r="E769" s="82"/>
      <c r="F769" s="82"/>
      <c r="G769" s="82"/>
      <c r="H769" s="82"/>
      <c r="I769" s="82"/>
      <c r="J769" s="82"/>
      <c r="K769" s="5"/>
      <c r="L769" s="81"/>
      <c r="M769" s="81"/>
      <c r="N769" s="81"/>
      <c r="O769" s="42"/>
      <c r="P769" s="82"/>
      <c r="Q769" s="81"/>
      <c r="R769" s="81"/>
      <c r="S769" s="85"/>
      <c r="T769" s="81"/>
      <c r="U769" s="81"/>
      <c r="V769" s="81"/>
      <c r="W769" s="81"/>
      <c r="X769" s="81"/>
      <c r="Y769" s="81"/>
      <c r="Z769" s="81"/>
      <c r="AA769" s="84"/>
      <c r="AB769" s="84"/>
      <c r="AC769" s="81"/>
      <c r="AD769" s="81"/>
      <c r="AE769" s="80"/>
      <c r="AF769" s="80"/>
      <c r="AG769" s="42"/>
      <c r="AH769" s="42"/>
      <c r="AI769" s="42"/>
      <c r="AJ769" s="42"/>
      <c r="AK769" s="42"/>
    </row>
    <row r="770" spans="1:37" ht="12.75">
      <c r="A770" s="81"/>
      <c r="B770" s="81"/>
      <c r="C770" s="81"/>
      <c r="D770" s="81"/>
      <c r="E770" s="82"/>
      <c r="F770" s="82"/>
      <c r="G770" s="82"/>
      <c r="H770" s="82"/>
      <c r="I770" s="82"/>
      <c r="J770" s="82"/>
      <c r="K770" s="5"/>
      <c r="L770" s="81"/>
      <c r="M770" s="81"/>
      <c r="N770" s="81"/>
      <c r="O770" s="42"/>
      <c r="P770" s="82"/>
      <c r="Q770" s="81"/>
      <c r="R770" s="81"/>
      <c r="S770" s="85"/>
      <c r="T770" s="81"/>
      <c r="U770" s="81"/>
      <c r="V770" s="81"/>
      <c r="W770" s="81"/>
      <c r="X770" s="81"/>
      <c r="Y770" s="81"/>
      <c r="Z770" s="81"/>
      <c r="AA770" s="84"/>
      <c r="AB770" s="84"/>
      <c r="AC770" s="81"/>
      <c r="AD770" s="81"/>
      <c r="AE770" s="80"/>
      <c r="AF770" s="80"/>
      <c r="AG770" s="42"/>
      <c r="AH770" s="42"/>
      <c r="AI770" s="42"/>
      <c r="AJ770" s="42"/>
      <c r="AK770" s="42"/>
    </row>
    <row r="771" spans="1:37" ht="12.75">
      <c r="A771" s="81"/>
      <c r="B771" s="81"/>
      <c r="C771" s="81"/>
      <c r="D771" s="81"/>
      <c r="E771" s="82"/>
      <c r="F771" s="82"/>
      <c r="G771" s="82"/>
      <c r="H771" s="82"/>
      <c r="I771" s="82"/>
      <c r="J771" s="82"/>
      <c r="K771" s="5"/>
      <c r="L771" s="81"/>
      <c r="M771" s="81"/>
      <c r="N771" s="81"/>
      <c r="O771" s="42"/>
      <c r="P771" s="82"/>
      <c r="Q771" s="81"/>
      <c r="R771" s="81"/>
      <c r="S771" s="85"/>
      <c r="T771" s="81"/>
      <c r="U771" s="81"/>
      <c r="V771" s="81"/>
      <c r="W771" s="81"/>
      <c r="X771" s="81"/>
      <c r="Y771" s="81"/>
      <c r="Z771" s="81"/>
      <c r="AA771" s="84"/>
      <c r="AB771" s="84"/>
      <c r="AC771" s="81"/>
      <c r="AD771" s="81"/>
      <c r="AE771" s="80"/>
      <c r="AF771" s="80"/>
      <c r="AG771" s="42"/>
      <c r="AH771" s="42"/>
      <c r="AI771" s="42"/>
      <c r="AJ771" s="42"/>
      <c r="AK771" s="42"/>
    </row>
    <row r="772" spans="1:37" ht="12.75">
      <c r="A772" s="81"/>
      <c r="B772" s="81"/>
      <c r="C772" s="81"/>
      <c r="D772" s="81"/>
      <c r="E772" s="82"/>
      <c r="F772" s="82"/>
      <c r="G772" s="82"/>
      <c r="H772" s="82"/>
      <c r="I772" s="82"/>
      <c r="J772" s="82"/>
      <c r="K772" s="5"/>
      <c r="L772" s="81"/>
      <c r="M772" s="81"/>
      <c r="N772" s="81"/>
      <c r="O772" s="42"/>
      <c r="P772" s="82"/>
      <c r="Q772" s="81"/>
      <c r="R772" s="81"/>
      <c r="S772" s="85"/>
      <c r="T772" s="81"/>
      <c r="U772" s="81"/>
      <c r="V772" s="81"/>
      <c r="W772" s="81"/>
      <c r="X772" s="81"/>
      <c r="Y772" s="81"/>
      <c r="Z772" s="81"/>
      <c r="AA772" s="84"/>
      <c r="AB772" s="84"/>
      <c r="AC772" s="81"/>
      <c r="AD772" s="81"/>
      <c r="AE772" s="80"/>
      <c r="AF772" s="80"/>
      <c r="AG772" s="42"/>
      <c r="AH772" s="42"/>
      <c r="AI772" s="42"/>
      <c r="AJ772" s="42"/>
      <c r="AK772" s="42"/>
    </row>
    <row r="773" spans="1:37" ht="12.75">
      <c r="A773" s="81"/>
      <c r="B773" s="81"/>
      <c r="C773" s="81"/>
      <c r="D773" s="81"/>
      <c r="E773" s="82"/>
      <c r="F773" s="82"/>
      <c r="G773" s="82"/>
      <c r="H773" s="82"/>
      <c r="I773" s="82"/>
      <c r="J773" s="82"/>
      <c r="K773" s="5"/>
      <c r="L773" s="81"/>
      <c r="M773" s="81"/>
      <c r="N773" s="81"/>
      <c r="O773" s="42"/>
      <c r="P773" s="82"/>
      <c r="Q773" s="81"/>
      <c r="R773" s="81"/>
      <c r="S773" s="85"/>
      <c r="T773" s="81"/>
      <c r="U773" s="81"/>
      <c r="V773" s="81"/>
      <c r="W773" s="81"/>
      <c r="X773" s="81"/>
      <c r="Y773" s="81"/>
      <c r="Z773" s="81"/>
      <c r="AA773" s="84"/>
      <c r="AB773" s="84"/>
      <c r="AC773" s="81"/>
      <c r="AD773" s="81"/>
      <c r="AE773" s="80"/>
      <c r="AF773" s="80"/>
      <c r="AG773" s="42"/>
      <c r="AH773" s="42"/>
      <c r="AI773" s="42"/>
      <c r="AJ773" s="42"/>
      <c r="AK773" s="42"/>
    </row>
    <row r="774" spans="1:37" ht="12.75">
      <c r="A774" s="81"/>
      <c r="B774" s="81"/>
      <c r="C774" s="81"/>
      <c r="D774" s="81"/>
      <c r="E774" s="82"/>
      <c r="F774" s="82"/>
      <c r="G774" s="82"/>
      <c r="H774" s="82"/>
      <c r="I774" s="82"/>
      <c r="J774" s="82"/>
      <c r="K774" s="5"/>
      <c r="L774" s="81"/>
      <c r="M774" s="81"/>
      <c r="N774" s="81"/>
      <c r="O774" s="42"/>
      <c r="P774" s="82"/>
      <c r="Q774" s="81"/>
      <c r="R774" s="81"/>
      <c r="S774" s="85"/>
      <c r="T774" s="81"/>
      <c r="U774" s="81"/>
      <c r="V774" s="81"/>
      <c r="W774" s="81"/>
      <c r="X774" s="81"/>
      <c r="Y774" s="81"/>
      <c r="Z774" s="81"/>
      <c r="AA774" s="84"/>
      <c r="AB774" s="84"/>
      <c r="AC774" s="81"/>
      <c r="AD774" s="81"/>
      <c r="AE774" s="80"/>
      <c r="AF774" s="80"/>
      <c r="AG774" s="42"/>
      <c r="AH774" s="42"/>
      <c r="AI774" s="42"/>
      <c r="AJ774" s="42"/>
      <c r="AK774" s="42"/>
    </row>
    <row r="775" spans="1:37" ht="12.75">
      <c r="A775" s="81"/>
      <c r="B775" s="81"/>
      <c r="C775" s="81"/>
      <c r="D775" s="81"/>
      <c r="E775" s="82"/>
      <c r="F775" s="82"/>
      <c r="G775" s="82"/>
      <c r="H775" s="82"/>
      <c r="I775" s="82"/>
      <c r="J775" s="82"/>
      <c r="K775" s="5"/>
      <c r="L775" s="81"/>
      <c r="M775" s="81"/>
      <c r="N775" s="81"/>
      <c r="O775" s="42"/>
      <c r="P775" s="82"/>
      <c r="Q775" s="81"/>
      <c r="R775" s="81"/>
      <c r="S775" s="85"/>
      <c r="T775" s="81"/>
      <c r="U775" s="81"/>
      <c r="V775" s="81"/>
      <c r="W775" s="81"/>
      <c r="X775" s="81"/>
      <c r="Y775" s="81"/>
      <c r="Z775" s="81"/>
      <c r="AA775" s="84"/>
      <c r="AB775" s="84"/>
      <c r="AC775" s="81"/>
      <c r="AD775" s="81"/>
      <c r="AE775" s="80"/>
      <c r="AF775" s="80"/>
      <c r="AG775" s="42"/>
      <c r="AH775" s="42"/>
      <c r="AI775" s="42"/>
      <c r="AJ775" s="42"/>
      <c r="AK775" s="42"/>
    </row>
    <row r="776" spans="1:37" ht="12.75">
      <c r="A776" s="81"/>
      <c r="B776" s="81"/>
      <c r="C776" s="81"/>
      <c r="D776" s="81"/>
      <c r="E776" s="82"/>
      <c r="F776" s="82"/>
      <c r="G776" s="82"/>
      <c r="H776" s="82"/>
      <c r="I776" s="82"/>
      <c r="J776" s="82"/>
      <c r="K776" s="5"/>
      <c r="L776" s="81"/>
      <c r="M776" s="81"/>
      <c r="N776" s="81"/>
      <c r="O776" s="42"/>
      <c r="P776" s="82"/>
      <c r="Q776" s="81"/>
      <c r="R776" s="81"/>
      <c r="S776" s="85"/>
      <c r="T776" s="81"/>
      <c r="U776" s="81"/>
      <c r="V776" s="81"/>
      <c r="W776" s="81"/>
      <c r="X776" s="81"/>
      <c r="Y776" s="81"/>
      <c r="Z776" s="81"/>
      <c r="AA776" s="84"/>
      <c r="AB776" s="84"/>
      <c r="AC776" s="81"/>
      <c r="AD776" s="81"/>
      <c r="AE776" s="80"/>
      <c r="AF776" s="80"/>
      <c r="AG776" s="42"/>
      <c r="AH776" s="42"/>
      <c r="AI776" s="42"/>
      <c r="AJ776" s="42"/>
      <c r="AK776" s="42"/>
    </row>
    <row r="777" spans="1:37" ht="12.75">
      <c r="A777" s="81"/>
      <c r="B777" s="81"/>
      <c r="C777" s="81"/>
      <c r="D777" s="81"/>
      <c r="E777" s="82"/>
      <c r="F777" s="82"/>
      <c r="G777" s="82"/>
      <c r="H777" s="82"/>
      <c r="I777" s="82"/>
      <c r="J777" s="82"/>
      <c r="K777" s="5"/>
      <c r="L777" s="81"/>
      <c r="M777" s="81"/>
      <c r="N777" s="81"/>
      <c r="O777" s="42"/>
      <c r="P777" s="82"/>
      <c r="Q777" s="81"/>
      <c r="R777" s="81"/>
      <c r="S777" s="85"/>
      <c r="T777" s="81"/>
      <c r="U777" s="81"/>
      <c r="V777" s="81"/>
      <c r="W777" s="81"/>
      <c r="X777" s="81"/>
      <c r="Y777" s="81"/>
      <c r="Z777" s="81"/>
      <c r="AA777" s="84"/>
      <c r="AB777" s="84"/>
      <c r="AC777" s="81"/>
      <c r="AD777" s="81"/>
      <c r="AE777" s="80"/>
      <c r="AF777" s="80"/>
      <c r="AG777" s="42"/>
      <c r="AH777" s="42"/>
      <c r="AI777" s="42"/>
      <c r="AJ777" s="42"/>
      <c r="AK777" s="42"/>
    </row>
    <row r="778" spans="1:37" ht="12.75">
      <c r="A778" s="81"/>
      <c r="B778" s="81"/>
      <c r="C778" s="81"/>
      <c r="D778" s="81"/>
      <c r="E778" s="82"/>
      <c r="F778" s="82"/>
      <c r="G778" s="82"/>
      <c r="H778" s="82"/>
      <c r="I778" s="82"/>
      <c r="J778" s="82"/>
      <c r="K778" s="5"/>
      <c r="L778" s="81"/>
      <c r="M778" s="81"/>
      <c r="N778" s="81"/>
      <c r="O778" s="42"/>
      <c r="P778" s="82"/>
      <c r="Q778" s="81"/>
      <c r="R778" s="81"/>
      <c r="S778" s="85"/>
      <c r="T778" s="81"/>
      <c r="U778" s="81"/>
      <c r="V778" s="81"/>
      <c r="W778" s="81"/>
      <c r="X778" s="81"/>
      <c r="Y778" s="81"/>
      <c r="Z778" s="81"/>
      <c r="AA778" s="84"/>
      <c r="AB778" s="84"/>
      <c r="AC778" s="81"/>
      <c r="AD778" s="81"/>
      <c r="AE778" s="80"/>
      <c r="AF778" s="80"/>
      <c r="AG778" s="42"/>
      <c r="AH778" s="42"/>
      <c r="AI778" s="42"/>
      <c r="AJ778" s="42"/>
      <c r="AK778" s="42"/>
    </row>
    <row r="779" spans="1:37" ht="12.75">
      <c r="A779" s="81"/>
      <c r="B779" s="81"/>
      <c r="C779" s="81"/>
      <c r="D779" s="81"/>
      <c r="E779" s="82"/>
      <c r="F779" s="82"/>
      <c r="G779" s="82"/>
      <c r="H779" s="82"/>
      <c r="I779" s="82"/>
      <c r="J779" s="82"/>
      <c r="K779" s="5"/>
      <c r="L779" s="81"/>
      <c r="M779" s="81"/>
      <c r="N779" s="81"/>
      <c r="O779" s="42"/>
      <c r="P779" s="82"/>
      <c r="Q779" s="81"/>
      <c r="R779" s="81"/>
      <c r="S779" s="85"/>
      <c r="T779" s="81"/>
      <c r="U779" s="81"/>
      <c r="V779" s="81"/>
      <c r="W779" s="81"/>
      <c r="X779" s="81"/>
      <c r="Y779" s="81"/>
      <c r="Z779" s="81"/>
      <c r="AA779" s="84"/>
      <c r="AB779" s="84"/>
      <c r="AC779" s="81"/>
      <c r="AD779" s="81"/>
      <c r="AE779" s="80"/>
      <c r="AF779" s="80"/>
      <c r="AG779" s="42"/>
      <c r="AH779" s="42"/>
      <c r="AI779" s="42"/>
      <c r="AJ779" s="42"/>
      <c r="AK779" s="42"/>
    </row>
    <row r="780" spans="1:37" ht="12.75">
      <c r="A780" s="81"/>
      <c r="B780" s="81"/>
      <c r="C780" s="81"/>
      <c r="D780" s="81"/>
      <c r="E780" s="82"/>
      <c r="F780" s="82"/>
      <c r="G780" s="82"/>
      <c r="H780" s="82"/>
      <c r="I780" s="82"/>
      <c r="J780" s="82"/>
      <c r="K780" s="5"/>
      <c r="L780" s="81"/>
      <c r="M780" s="81"/>
      <c r="N780" s="81"/>
      <c r="O780" s="42"/>
      <c r="P780" s="82"/>
      <c r="Q780" s="81"/>
      <c r="R780" s="81"/>
      <c r="S780" s="85"/>
      <c r="T780" s="81"/>
      <c r="U780" s="81"/>
      <c r="V780" s="81"/>
      <c r="W780" s="81"/>
      <c r="X780" s="81"/>
      <c r="Y780" s="81"/>
      <c r="Z780" s="81"/>
      <c r="AA780" s="84"/>
      <c r="AB780" s="84"/>
      <c r="AC780" s="81"/>
      <c r="AD780" s="81"/>
      <c r="AE780" s="80"/>
      <c r="AF780" s="80"/>
      <c r="AG780" s="42"/>
      <c r="AH780" s="42"/>
      <c r="AI780" s="42"/>
      <c r="AJ780" s="42"/>
      <c r="AK780" s="42"/>
    </row>
    <row r="781" spans="1:37" ht="12.75">
      <c r="A781" s="81"/>
      <c r="B781" s="81"/>
      <c r="C781" s="81"/>
      <c r="D781" s="81"/>
      <c r="E781" s="82"/>
      <c r="F781" s="82"/>
      <c r="G781" s="82"/>
      <c r="H781" s="82"/>
      <c r="I781" s="82"/>
      <c r="J781" s="82"/>
      <c r="K781" s="5"/>
      <c r="L781" s="81"/>
      <c r="M781" s="81"/>
      <c r="N781" s="81"/>
      <c r="O781" s="42"/>
      <c r="P781" s="82"/>
      <c r="Q781" s="81"/>
      <c r="R781" s="81"/>
      <c r="S781" s="85"/>
      <c r="T781" s="81"/>
      <c r="U781" s="81"/>
      <c r="V781" s="81"/>
      <c r="W781" s="81"/>
      <c r="X781" s="81"/>
      <c r="Y781" s="81"/>
      <c r="Z781" s="81"/>
      <c r="AA781" s="84"/>
      <c r="AB781" s="84"/>
      <c r="AC781" s="81"/>
      <c r="AD781" s="81"/>
      <c r="AE781" s="80"/>
      <c r="AF781" s="80"/>
      <c r="AG781" s="42"/>
      <c r="AH781" s="42"/>
      <c r="AI781" s="42"/>
      <c r="AJ781" s="42"/>
      <c r="AK781" s="42"/>
    </row>
    <row r="782" spans="1:37" ht="12.75">
      <c r="A782" s="81"/>
      <c r="B782" s="81"/>
      <c r="C782" s="81"/>
      <c r="D782" s="81"/>
      <c r="E782" s="82"/>
      <c r="F782" s="82"/>
      <c r="G782" s="82"/>
      <c r="H782" s="82"/>
      <c r="I782" s="82"/>
      <c r="J782" s="82"/>
      <c r="K782" s="5"/>
      <c r="L782" s="81"/>
      <c r="M782" s="81"/>
      <c r="N782" s="81"/>
      <c r="O782" s="42"/>
      <c r="P782" s="82"/>
      <c r="Q782" s="81"/>
      <c r="R782" s="81"/>
      <c r="S782" s="85"/>
      <c r="T782" s="81"/>
      <c r="U782" s="81"/>
      <c r="V782" s="81"/>
      <c r="W782" s="81"/>
      <c r="X782" s="81"/>
      <c r="Y782" s="81"/>
      <c r="Z782" s="81"/>
      <c r="AA782" s="84"/>
      <c r="AB782" s="84"/>
      <c r="AC782" s="81"/>
      <c r="AD782" s="81"/>
      <c r="AE782" s="80"/>
      <c r="AF782" s="80"/>
      <c r="AG782" s="42"/>
      <c r="AH782" s="42"/>
      <c r="AI782" s="42"/>
      <c r="AJ782" s="42"/>
      <c r="AK782" s="42"/>
    </row>
    <row r="783" spans="1:37" ht="12.75">
      <c r="A783" s="81"/>
      <c r="B783" s="81"/>
      <c r="C783" s="81"/>
      <c r="D783" s="81"/>
      <c r="E783" s="82"/>
      <c r="F783" s="82"/>
      <c r="G783" s="82"/>
      <c r="H783" s="82"/>
      <c r="I783" s="82"/>
      <c r="J783" s="82"/>
      <c r="K783" s="5"/>
      <c r="L783" s="81"/>
      <c r="M783" s="81"/>
      <c r="N783" s="81"/>
      <c r="O783" s="42"/>
      <c r="P783" s="82"/>
      <c r="Q783" s="81"/>
      <c r="R783" s="81"/>
      <c r="S783" s="85"/>
      <c r="T783" s="81"/>
      <c r="U783" s="81"/>
      <c r="V783" s="81"/>
      <c r="W783" s="81"/>
      <c r="X783" s="81"/>
      <c r="Y783" s="81"/>
      <c r="Z783" s="81"/>
      <c r="AA783" s="84"/>
      <c r="AB783" s="84"/>
      <c r="AC783" s="81"/>
      <c r="AD783" s="81"/>
      <c r="AE783" s="80"/>
      <c r="AF783" s="80"/>
      <c r="AG783" s="42"/>
      <c r="AH783" s="42"/>
      <c r="AI783" s="42"/>
      <c r="AJ783" s="42"/>
      <c r="AK783" s="42"/>
    </row>
    <row r="784" spans="1:37" ht="12.75">
      <c r="A784" s="81"/>
      <c r="B784" s="81"/>
      <c r="C784" s="81"/>
      <c r="D784" s="81"/>
      <c r="E784" s="82"/>
      <c r="F784" s="82"/>
      <c r="G784" s="82"/>
      <c r="H784" s="82"/>
      <c r="I784" s="82"/>
      <c r="J784" s="82"/>
      <c r="K784" s="5"/>
      <c r="L784" s="81"/>
      <c r="M784" s="81"/>
      <c r="N784" s="81"/>
      <c r="O784" s="42"/>
      <c r="P784" s="82"/>
      <c r="Q784" s="81"/>
      <c r="R784" s="81"/>
      <c r="S784" s="85"/>
      <c r="T784" s="81"/>
      <c r="U784" s="81"/>
      <c r="V784" s="81"/>
      <c r="W784" s="81"/>
      <c r="X784" s="81"/>
      <c r="Y784" s="81"/>
      <c r="Z784" s="81"/>
      <c r="AA784" s="84"/>
      <c r="AB784" s="84"/>
      <c r="AC784" s="81"/>
      <c r="AD784" s="81"/>
      <c r="AE784" s="80"/>
      <c r="AF784" s="80"/>
      <c r="AG784" s="42"/>
      <c r="AH784" s="42"/>
      <c r="AI784" s="42"/>
      <c r="AJ784" s="42"/>
      <c r="AK784" s="42"/>
    </row>
    <row r="785" spans="1:37" ht="12.75">
      <c r="A785" s="81"/>
      <c r="B785" s="81"/>
      <c r="C785" s="81"/>
      <c r="D785" s="81"/>
      <c r="E785" s="82"/>
      <c r="F785" s="82"/>
      <c r="G785" s="82"/>
      <c r="H785" s="82"/>
      <c r="I785" s="82"/>
      <c r="J785" s="82"/>
      <c r="K785" s="5"/>
      <c r="L785" s="81"/>
      <c r="M785" s="81"/>
      <c r="N785" s="81"/>
      <c r="O785" s="42"/>
      <c r="P785" s="82"/>
      <c r="Q785" s="81"/>
      <c r="R785" s="81"/>
      <c r="S785" s="85"/>
      <c r="T785" s="81"/>
      <c r="U785" s="81"/>
      <c r="V785" s="81"/>
      <c r="W785" s="81"/>
      <c r="X785" s="81"/>
      <c r="Y785" s="81"/>
      <c r="Z785" s="81"/>
      <c r="AA785" s="84"/>
      <c r="AB785" s="84"/>
      <c r="AC785" s="81"/>
      <c r="AD785" s="81"/>
      <c r="AE785" s="80"/>
      <c r="AF785" s="80"/>
      <c r="AG785" s="42"/>
      <c r="AH785" s="42"/>
      <c r="AI785" s="42"/>
      <c r="AJ785" s="42"/>
      <c r="AK785" s="42"/>
    </row>
    <row r="786" spans="1:37" ht="12.75">
      <c r="A786" s="81"/>
      <c r="B786" s="81"/>
      <c r="C786" s="81"/>
      <c r="D786" s="81"/>
      <c r="E786" s="82"/>
      <c r="F786" s="82"/>
      <c r="G786" s="82"/>
      <c r="H786" s="82"/>
      <c r="I786" s="82"/>
      <c r="J786" s="82"/>
      <c r="K786" s="5"/>
      <c r="L786" s="81"/>
      <c r="M786" s="81"/>
      <c r="N786" s="81"/>
      <c r="O786" s="42"/>
      <c r="P786" s="82"/>
      <c r="Q786" s="81"/>
      <c r="R786" s="81"/>
      <c r="S786" s="85"/>
      <c r="T786" s="81"/>
      <c r="U786" s="81"/>
      <c r="V786" s="81"/>
      <c r="W786" s="81"/>
      <c r="X786" s="81"/>
      <c r="Y786" s="81"/>
      <c r="Z786" s="81"/>
      <c r="AA786" s="84"/>
      <c r="AB786" s="84"/>
      <c r="AC786" s="81"/>
      <c r="AD786" s="81"/>
      <c r="AE786" s="80"/>
      <c r="AF786" s="80"/>
      <c r="AG786" s="42"/>
      <c r="AH786" s="42"/>
      <c r="AI786" s="42"/>
      <c r="AJ786" s="42"/>
      <c r="AK786" s="42"/>
    </row>
    <row r="787" spans="1:37" ht="12.75">
      <c r="A787" s="81"/>
      <c r="B787" s="81"/>
      <c r="C787" s="81"/>
      <c r="D787" s="81"/>
      <c r="E787" s="82"/>
      <c r="F787" s="82"/>
      <c r="G787" s="82"/>
      <c r="H787" s="82"/>
      <c r="I787" s="82"/>
      <c r="J787" s="82"/>
      <c r="K787" s="5"/>
      <c r="L787" s="81"/>
      <c r="M787" s="81"/>
      <c r="N787" s="81"/>
      <c r="O787" s="42"/>
      <c r="P787" s="82"/>
      <c r="Q787" s="81"/>
      <c r="R787" s="81"/>
      <c r="S787" s="85"/>
      <c r="T787" s="81"/>
      <c r="U787" s="81"/>
      <c r="V787" s="81"/>
      <c r="W787" s="81"/>
      <c r="X787" s="81"/>
      <c r="Y787" s="81"/>
      <c r="Z787" s="81"/>
      <c r="AA787" s="84"/>
      <c r="AB787" s="84"/>
      <c r="AC787" s="81"/>
      <c r="AD787" s="81"/>
      <c r="AE787" s="80"/>
      <c r="AF787" s="80"/>
      <c r="AG787" s="42"/>
      <c r="AH787" s="42"/>
      <c r="AI787" s="42"/>
      <c r="AJ787" s="42"/>
      <c r="AK787" s="42"/>
    </row>
    <row r="788" spans="1:37" ht="12.75">
      <c r="A788" s="81"/>
      <c r="B788" s="81"/>
      <c r="C788" s="81"/>
      <c r="D788" s="81"/>
      <c r="E788" s="82"/>
      <c r="F788" s="82"/>
      <c r="G788" s="82"/>
      <c r="H788" s="82"/>
      <c r="I788" s="82"/>
      <c r="J788" s="82"/>
      <c r="K788" s="5"/>
      <c r="L788" s="81"/>
      <c r="M788" s="81"/>
      <c r="N788" s="81"/>
      <c r="O788" s="42"/>
      <c r="P788" s="82"/>
      <c r="Q788" s="81"/>
      <c r="R788" s="81"/>
      <c r="S788" s="85"/>
      <c r="T788" s="81"/>
      <c r="U788" s="81"/>
      <c r="V788" s="81"/>
      <c r="W788" s="81"/>
      <c r="X788" s="81"/>
      <c r="Y788" s="81"/>
      <c r="Z788" s="81"/>
      <c r="AA788" s="84"/>
      <c r="AB788" s="84"/>
      <c r="AC788" s="81"/>
      <c r="AD788" s="81"/>
      <c r="AE788" s="80"/>
      <c r="AF788" s="80"/>
      <c r="AG788" s="42"/>
      <c r="AH788" s="42"/>
      <c r="AI788" s="42"/>
      <c r="AJ788" s="42"/>
      <c r="AK788" s="42"/>
    </row>
    <row r="789" spans="1:37" ht="12.75">
      <c r="A789" s="81"/>
      <c r="B789" s="81"/>
      <c r="C789" s="81"/>
      <c r="D789" s="81"/>
      <c r="E789" s="82"/>
      <c r="F789" s="82"/>
      <c r="G789" s="82"/>
      <c r="H789" s="82"/>
      <c r="I789" s="82"/>
      <c r="J789" s="82"/>
      <c r="K789" s="5"/>
      <c r="L789" s="81"/>
      <c r="M789" s="81"/>
      <c r="N789" s="81"/>
      <c r="O789" s="42"/>
      <c r="P789" s="82"/>
      <c r="Q789" s="81"/>
      <c r="R789" s="81"/>
      <c r="S789" s="85"/>
      <c r="T789" s="81"/>
      <c r="U789" s="81"/>
      <c r="V789" s="81"/>
      <c r="W789" s="81"/>
      <c r="X789" s="81"/>
      <c r="Y789" s="81"/>
      <c r="Z789" s="81"/>
      <c r="AA789" s="84"/>
      <c r="AB789" s="84"/>
      <c r="AC789" s="81"/>
      <c r="AD789" s="81"/>
      <c r="AE789" s="80"/>
      <c r="AF789" s="80"/>
      <c r="AG789" s="42"/>
      <c r="AH789" s="42"/>
      <c r="AI789" s="42"/>
      <c r="AJ789" s="42"/>
      <c r="AK789" s="42"/>
    </row>
    <row r="790" spans="1:37" ht="12.75">
      <c r="A790" s="81"/>
      <c r="B790" s="81"/>
      <c r="C790" s="81"/>
      <c r="D790" s="81"/>
      <c r="E790" s="82"/>
      <c r="F790" s="82"/>
      <c r="G790" s="82"/>
      <c r="H790" s="82"/>
      <c r="I790" s="82"/>
      <c r="J790" s="82"/>
      <c r="K790" s="5"/>
      <c r="L790" s="81"/>
      <c r="M790" s="81"/>
      <c r="N790" s="81"/>
      <c r="O790" s="42"/>
      <c r="P790" s="82"/>
      <c r="Q790" s="81"/>
      <c r="R790" s="81"/>
      <c r="S790" s="85"/>
      <c r="T790" s="81"/>
      <c r="U790" s="81"/>
      <c r="V790" s="81"/>
      <c r="W790" s="81"/>
      <c r="X790" s="81"/>
      <c r="Y790" s="81"/>
      <c r="Z790" s="81"/>
      <c r="AA790" s="84"/>
      <c r="AB790" s="84"/>
      <c r="AC790" s="81"/>
      <c r="AD790" s="81"/>
      <c r="AE790" s="80"/>
      <c r="AF790" s="80"/>
      <c r="AG790" s="42"/>
      <c r="AH790" s="42"/>
      <c r="AI790" s="42"/>
      <c r="AJ790" s="42"/>
      <c r="AK790" s="42"/>
    </row>
    <row r="791" spans="1:37" ht="12.75">
      <c r="A791" s="81"/>
      <c r="B791" s="81"/>
      <c r="C791" s="81"/>
      <c r="D791" s="81"/>
      <c r="E791" s="82"/>
      <c r="F791" s="82"/>
      <c r="G791" s="82"/>
      <c r="H791" s="82"/>
      <c r="I791" s="82"/>
      <c r="J791" s="82"/>
      <c r="K791" s="5"/>
      <c r="L791" s="81"/>
      <c r="M791" s="81"/>
      <c r="N791" s="81"/>
      <c r="O791" s="42"/>
      <c r="P791" s="82"/>
      <c r="Q791" s="81"/>
      <c r="R791" s="81"/>
      <c r="S791" s="85"/>
      <c r="T791" s="81"/>
      <c r="U791" s="81"/>
      <c r="V791" s="81"/>
      <c r="W791" s="81"/>
      <c r="X791" s="81"/>
      <c r="Y791" s="81"/>
      <c r="Z791" s="81"/>
      <c r="AA791" s="84"/>
      <c r="AB791" s="84"/>
      <c r="AC791" s="81"/>
      <c r="AD791" s="81"/>
      <c r="AE791" s="80"/>
      <c r="AF791" s="80"/>
      <c r="AG791" s="42"/>
      <c r="AH791" s="42"/>
      <c r="AI791" s="42"/>
      <c r="AJ791" s="42"/>
      <c r="AK791" s="42"/>
    </row>
    <row r="792" spans="1:37" ht="12.75">
      <c r="A792" s="81"/>
      <c r="B792" s="81"/>
      <c r="C792" s="81"/>
      <c r="D792" s="81"/>
      <c r="E792" s="82"/>
      <c r="F792" s="82"/>
      <c r="G792" s="82"/>
      <c r="H792" s="82"/>
      <c r="I792" s="82"/>
      <c r="J792" s="82"/>
      <c r="K792" s="5"/>
      <c r="L792" s="81"/>
      <c r="M792" s="81"/>
      <c r="N792" s="81"/>
      <c r="O792" s="42"/>
      <c r="P792" s="82"/>
      <c r="Q792" s="81"/>
      <c r="R792" s="81"/>
      <c r="S792" s="85"/>
      <c r="T792" s="81"/>
      <c r="U792" s="81"/>
      <c r="V792" s="81"/>
      <c r="W792" s="81"/>
      <c r="X792" s="81"/>
      <c r="Y792" s="81"/>
      <c r="Z792" s="81"/>
      <c r="AA792" s="84"/>
      <c r="AB792" s="84"/>
      <c r="AC792" s="81"/>
      <c r="AD792" s="81"/>
      <c r="AE792" s="80"/>
      <c r="AF792" s="80"/>
      <c r="AG792" s="42"/>
      <c r="AH792" s="42"/>
      <c r="AI792" s="42"/>
      <c r="AJ792" s="42"/>
      <c r="AK792" s="42"/>
    </row>
    <row r="793" spans="1:37" ht="12.75">
      <c r="A793" s="81"/>
      <c r="B793" s="81"/>
      <c r="C793" s="81"/>
      <c r="D793" s="81"/>
      <c r="E793" s="82"/>
      <c r="F793" s="82"/>
      <c r="G793" s="82"/>
      <c r="H793" s="82"/>
      <c r="I793" s="82"/>
      <c r="J793" s="82"/>
      <c r="K793" s="5"/>
      <c r="L793" s="81"/>
      <c r="M793" s="81"/>
      <c r="N793" s="81"/>
      <c r="O793" s="42"/>
      <c r="P793" s="82"/>
      <c r="Q793" s="81"/>
      <c r="R793" s="81"/>
      <c r="S793" s="85"/>
      <c r="T793" s="81"/>
      <c r="U793" s="81"/>
      <c r="V793" s="81"/>
      <c r="W793" s="81"/>
      <c r="X793" s="81"/>
      <c r="Y793" s="81"/>
      <c r="Z793" s="81"/>
      <c r="AA793" s="84"/>
      <c r="AB793" s="84"/>
      <c r="AC793" s="81"/>
      <c r="AD793" s="81"/>
      <c r="AE793" s="80"/>
      <c r="AF793" s="80"/>
      <c r="AG793" s="42"/>
      <c r="AH793" s="42"/>
      <c r="AI793" s="42"/>
      <c r="AJ793" s="42"/>
      <c r="AK793" s="42"/>
    </row>
    <row r="794" spans="1:37" ht="12.75">
      <c r="A794" s="81"/>
      <c r="B794" s="81"/>
      <c r="C794" s="81"/>
      <c r="D794" s="81"/>
      <c r="E794" s="82"/>
      <c r="F794" s="82"/>
      <c r="G794" s="82"/>
      <c r="H794" s="82"/>
      <c r="I794" s="82"/>
      <c r="J794" s="82"/>
      <c r="K794" s="5"/>
      <c r="L794" s="81"/>
      <c r="M794" s="81"/>
      <c r="N794" s="81"/>
      <c r="O794" s="42"/>
      <c r="P794" s="82"/>
      <c r="Q794" s="81"/>
      <c r="R794" s="81"/>
      <c r="S794" s="85"/>
      <c r="T794" s="81"/>
      <c r="U794" s="81"/>
      <c r="V794" s="81"/>
      <c r="W794" s="81"/>
      <c r="X794" s="81"/>
      <c r="Y794" s="81"/>
      <c r="Z794" s="81"/>
      <c r="AA794" s="84"/>
      <c r="AB794" s="84"/>
      <c r="AC794" s="81"/>
      <c r="AD794" s="81"/>
      <c r="AE794" s="80"/>
      <c r="AF794" s="80"/>
      <c r="AG794" s="42"/>
      <c r="AH794" s="42"/>
      <c r="AI794" s="42"/>
      <c r="AJ794" s="42"/>
      <c r="AK794" s="42"/>
    </row>
    <row r="795" spans="1:37" ht="12.75">
      <c r="A795" s="81"/>
      <c r="B795" s="81"/>
      <c r="C795" s="81"/>
      <c r="D795" s="81"/>
      <c r="E795" s="82"/>
      <c r="F795" s="82"/>
      <c r="G795" s="82"/>
      <c r="H795" s="82"/>
      <c r="I795" s="82"/>
      <c r="J795" s="82"/>
      <c r="K795" s="5"/>
      <c r="L795" s="81"/>
      <c r="M795" s="81"/>
      <c r="N795" s="81"/>
      <c r="O795" s="42"/>
      <c r="P795" s="82"/>
      <c r="Q795" s="81"/>
      <c r="R795" s="81"/>
      <c r="S795" s="85"/>
      <c r="T795" s="81"/>
      <c r="U795" s="81"/>
      <c r="V795" s="81"/>
      <c r="W795" s="81"/>
      <c r="X795" s="81"/>
      <c r="Y795" s="81"/>
      <c r="Z795" s="81"/>
      <c r="AA795" s="84"/>
      <c r="AB795" s="84"/>
      <c r="AC795" s="81"/>
      <c r="AD795" s="81"/>
      <c r="AE795" s="80"/>
      <c r="AF795" s="80"/>
      <c r="AG795" s="42"/>
      <c r="AH795" s="42"/>
      <c r="AI795" s="42"/>
      <c r="AJ795" s="42"/>
      <c r="AK795" s="42"/>
    </row>
    <row r="796" spans="1:37" ht="12.75">
      <c r="A796" s="81"/>
      <c r="B796" s="81"/>
      <c r="C796" s="81"/>
      <c r="D796" s="81"/>
      <c r="E796" s="82"/>
      <c r="F796" s="82"/>
      <c r="G796" s="82"/>
      <c r="H796" s="82"/>
      <c r="I796" s="82"/>
      <c r="J796" s="82"/>
      <c r="K796" s="5"/>
      <c r="L796" s="81"/>
      <c r="M796" s="81"/>
      <c r="N796" s="81"/>
      <c r="O796" s="42"/>
      <c r="P796" s="82"/>
      <c r="Q796" s="81"/>
      <c r="R796" s="81"/>
      <c r="S796" s="85"/>
      <c r="T796" s="81"/>
      <c r="U796" s="81"/>
      <c r="V796" s="81"/>
      <c r="W796" s="81"/>
      <c r="X796" s="81"/>
      <c r="Y796" s="81"/>
      <c r="Z796" s="81"/>
      <c r="AA796" s="84"/>
      <c r="AB796" s="84"/>
      <c r="AC796" s="81"/>
      <c r="AD796" s="81"/>
      <c r="AE796" s="80"/>
      <c r="AF796" s="80"/>
      <c r="AG796" s="42"/>
      <c r="AH796" s="42"/>
      <c r="AI796" s="42"/>
      <c r="AJ796" s="42"/>
      <c r="AK796" s="42"/>
    </row>
    <row r="797" spans="1:37" ht="12.75">
      <c r="A797" s="81"/>
      <c r="B797" s="81"/>
      <c r="C797" s="81"/>
      <c r="D797" s="81"/>
      <c r="E797" s="82"/>
      <c r="F797" s="82"/>
      <c r="G797" s="82"/>
      <c r="H797" s="82"/>
      <c r="I797" s="82"/>
      <c r="J797" s="82"/>
      <c r="K797" s="5"/>
      <c r="L797" s="81"/>
      <c r="M797" s="81"/>
      <c r="N797" s="81"/>
      <c r="O797" s="42"/>
      <c r="P797" s="82"/>
      <c r="Q797" s="81"/>
      <c r="R797" s="81"/>
      <c r="S797" s="85"/>
      <c r="T797" s="81"/>
      <c r="U797" s="81"/>
      <c r="V797" s="81"/>
      <c r="W797" s="81"/>
      <c r="X797" s="81"/>
      <c r="Y797" s="81"/>
      <c r="Z797" s="81"/>
      <c r="AA797" s="84"/>
      <c r="AB797" s="84"/>
      <c r="AC797" s="81"/>
      <c r="AD797" s="81"/>
      <c r="AE797" s="80"/>
      <c r="AF797" s="80"/>
      <c r="AG797" s="42"/>
      <c r="AH797" s="42"/>
      <c r="AI797" s="42"/>
      <c r="AJ797" s="42"/>
      <c r="AK797" s="42"/>
    </row>
    <row r="798" spans="1:37" ht="12.75">
      <c r="A798" s="81"/>
      <c r="B798" s="81"/>
      <c r="C798" s="81"/>
      <c r="D798" s="81"/>
      <c r="E798" s="82"/>
      <c r="F798" s="82"/>
      <c r="G798" s="82"/>
      <c r="H798" s="82"/>
      <c r="I798" s="82"/>
      <c r="J798" s="82"/>
      <c r="K798" s="5"/>
      <c r="L798" s="81"/>
      <c r="M798" s="81"/>
      <c r="N798" s="81"/>
      <c r="O798" s="42"/>
      <c r="P798" s="82"/>
      <c r="Q798" s="81"/>
      <c r="R798" s="81"/>
      <c r="S798" s="85"/>
      <c r="T798" s="81"/>
      <c r="U798" s="81"/>
      <c r="V798" s="81"/>
      <c r="W798" s="81"/>
      <c r="X798" s="81"/>
      <c r="Y798" s="81"/>
      <c r="Z798" s="81"/>
      <c r="AA798" s="84"/>
      <c r="AB798" s="84"/>
      <c r="AC798" s="81"/>
      <c r="AD798" s="81"/>
      <c r="AE798" s="80"/>
      <c r="AF798" s="80"/>
      <c r="AG798" s="42"/>
      <c r="AH798" s="42"/>
      <c r="AI798" s="42"/>
      <c r="AJ798" s="42"/>
      <c r="AK798" s="42"/>
    </row>
    <row r="799" spans="1:37" ht="12.75">
      <c r="A799" s="81"/>
      <c r="B799" s="81"/>
      <c r="C799" s="81"/>
      <c r="D799" s="81"/>
      <c r="E799" s="82"/>
      <c r="F799" s="82"/>
      <c r="G799" s="82"/>
      <c r="H799" s="82"/>
      <c r="I799" s="82"/>
      <c r="J799" s="82"/>
      <c r="K799" s="5"/>
      <c r="L799" s="81"/>
      <c r="M799" s="81"/>
      <c r="N799" s="81"/>
      <c r="O799" s="42"/>
      <c r="P799" s="82"/>
      <c r="Q799" s="81"/>
      <c r="R799" s="81"/>
      <c r="S799" s="85"/>
      <c r="T799" s="81"/>
      <c r="U799" s="81"/>
      <c r="V799" s="81"/>
      <c r="W799" s="81"/>
      <c r="X799" s="81"/>
      <c r="Y799" s="81"/>
      <c r="Z799" s="81"/>
      <c r="AA799" s="84"/>
      <c r="AB799" s="84"/>
      <c r="AC799" s="81"/>
      <c r="AD799" s="81"/>
      <c r="AE799" s="80"/>
      <c r="AF799" s="80"/>
      <c r="AG799" s="42"/>
      <c r="AH799" s="42"/>
      <c r="AI799" s="42"/>
      <c r="AJ799" s="42"/>
      <c r="AK799" s="42"/>
    </row>
    <row r="800" spans="1:37" ht="12.75">
      <c r="A800" s="81"/>
      <c r="B800" s="81"/>
      <c r="C800" s="81"/>
      <c r="D800" s="81"/>
      <c r="E800" s="82"/>
      <c r="F800" s="82"/>
      <c r="G800" s="82"/>
      <c r="H800" s="82"/>
      <c r="I800" s="82"/>
      <c r="J800" s="82"/>
      <c r="K800" s="5"/>
      <c r="L800" s="81"/>
      <c r="M800" s="81"/>
      <c r="N800" s="81"/>
      <c r="O800" s="42"/>
      <c r="P800" s="82"/>
      <c r="Q800" s="81"/>
      <c r="R800" s="81"/>
      <c r="S800" s="85"/>
      <c r="T800" s="81"/>
      <c r="U800" s="81"/>
      <c r="V800" s="81"/>
      <c r="W800" s="81"/>
      <c r="X800" s="81"/>
      <c r="Y800" s="81"/>
      <c r="Z800" s="81"/>
      <c r="AA800" s="84"/>
      <c r="AB800" s="84"/>
      <c r="AC800" s="81"/>
      <c r="AD800" s="81"/>
      <c r="AE800" s="80"/>
      <c r="AF800" s="80"/>
      <c r="AG800" s="42"/>
      <c r="AH800" s="42"/>
      <c r="AI800" s="42"/>
      <c r="AJ800" s="42"/>
      <c r="AK800" s="42"/>
    </row>
    <row r="801" spans="5:37" ht="12.75">
      <c r="E801" s="82"/>
      <c r="F801" s="82"/>
      <c r="G801" s="82"/>
      <c r="H801" s="82"/>
      <c r="I801" s="82"/>
      <c r="J801" s="82"/>
      <c r="K801" s="5"/>
      <c r="O801" s="42"/>
      <c r="P801" s="82"/>
      <c r="S801" s="85"/>
      <c r="AA801" s="84"/>
      <c r="AB801" s="84"/>
      <c r="AE801" s="80"/>
      <c r="AF801" s="80"/>
      <c r="AG801" s="42"/>
      <c r="AH801" s="42"/>
      <c r="AI801" s="42"/>
      <c r="AJ801" s="42"/>
      <c r="AK801" s="42"/>
    </row>
    <row r="802" spans="5:37" ht="12.75">
      <c r="E802" s="82"/>
      <c r="F802" s="82"/>
      <c r="G802" s="82"/>
      <c r="H802" s="82"/>
      <c r="I802" s="82"/>
      <c r="J802" s="82"/>
      <c r="K802" s="5"/>
      <c r="O802" s="42"/>
      <c r="P802" s="82"/>
      <c r="S802" s="85"/>
      <c r="AA802" s="84"/>
      <c r="AB802" s="84"/>
      <c r="AE802" s="80"/>
      <c r="AF802" s="80"/>
      <c r="AG802" s="42"/>
      <c r="AH802" s="42"/>
      <c r="AI802" s="42"/>
      <c r="AJ802" s="42"/>
      <c r="AK802" s="42"/>
    </row>
    <row r="803" spans="5:37" ht="12.75">
      <c r="E803" s="82"/>
      <c r="F803" s="82"/>
      <c r="G803" s="82"/>
      <c r="H803" s="82"/>
      <c r="I803" s="82"/>
      <c r="J803" s="82"/>
      <c r="K803" s="5"/>
      <c r="O803" s="42"/>
      <c r="P803" s="82"/>
      <c r="S803" s="85"/>
      <c r="AA803" s="84"/>
      <c r="AB803" s="84"/>
      <c r="AE803" s="80"/>
      <c r="AF803" s="80"/>
      <c r="AG803" s="42"/>
      <c r="AH803" s="42"/>
      <c r="AI803" s="42"/>
      <c r="AJ803" s="42"/>
      <c r="AK803" s="42"/>
    </row>
    <row r="804" spans="5:37" ht="12.75">
      <c r="E804" s="82"/>
      <c r="F804" s="82"/>
      <c r="G804" s="82"/>
      <c r="H804" s="82"/>
      <c r="I804" s="82"/>
      <c r="J804" s="82"/>
      <c r="K804" s="5"/>
      <c r="O804" s="42"/>
      <c r="P804" s="82"/>
      <c r="S804" s="85"/>
      <c r="AA804" s="84"/>
      <c r="AB804" s="84"/>
      <c r="AE804" s="80"/>
      <c r="AF804" s="80"/>
      <c r="AG804" s="42"/>
      <c r="AH804" s="42"/>
      <c r="AI804" s="42"/>
      <c r="AJ804" s="42"/>
      <c r="AK804" s="42"/>
    </row>
    <row r="805" spans="5:37" ht="12.75">
      <c r="E805" s="82"/>
      <c r="F805" s="82"/>
      <c r="G805" s="82"/>
      <c r="H805" s="82"/>
      <c r="I805" s="82"/>
      <c r="J805" s="82"/>
      <c r="K805" s="5"/>
      <c r="O805" s="42"/>
      <c r="P805" s="82"/>
      <c r="S805" s="85"/>
      <c r="AA805" s="84"/>
      <c r="AB805" s="84"/>
      <c r="AE805" s="80"/>
      <c r="AF805" s="80"/>
      <c r="AG805" s="42"/>
      <c r="AH805" s="42"/>
      <c r="AI805" s="42"/>
      <c r="AJ805" s="42"/>
      <c r="AK805" s="42"/>
    </row>
    <row r="806" spans="5:37" ht="12.75">
      <c r="E806" s="82"/>
      <c r="F806" s="82"/>
      <c r="G806" s="82"/>
      <c r="H806" s="82"/>
      <c r="I806" s="82"/>
      <c r="J806" s="82"/>
      <c r="K806" s="5"/>
      <c r="O806" s="42"/>
      <c r="P806" s="82"/>
      <c r="S806" s="85"/>
      <c r="AA806" s="84"/>
      <c r="AB806" s="84"/>
      <c r="AE806" s="80"/>
      <c r="AF806" s="80"/>
      <c r="AG806" s="42"/>
      <c r="AH806" s="42"/>
      <c r="AI806" s="42"/>
      <c r="AJ806" s="42"/>
      <c r="AK806" s="42"/>
    </row>
    <row r="807" spans="5:37" ht="12.75">
      <c r="E807" s="82"/>
      <c r="F807" s="82"/>
      <c r="G807" s="82"/>
      <c r="H807" s="82"/>
      <c r="I807" s="82"/>
      <c r="J807" s="82"/>
      <c r="K807" s="5"/>
      <c r="O807" s="42"/>
      <c r="P807" s="82"/>
      <c r="S807" s="85"/>
      <c r="AA807" s="84"/>
      <c r="AB807" s="84"/>
      <c r="AE807" s="80"/>
      <c r="AF807" s="80"/>
      <c r="AG807" s="42"/>
      <c r="AH807" s="42"/>
      <c r="AI807" s="42"/>
      <c r="AJ807" s="42"/>
      <c r="AK807" s="42"/>
    </row>
    <row r="808" spans="5:37" ht="12.75">
      <c r="E808" s="82"/>
      <c r="F808" s="82"/>
      <c r="G808" s="82"/>
      <c r="H808" s="82"/>
      <c r="I808" s="82"/>
      <c r="J808" s="82"/>
      <c r="K808" s="5"/>
      <c r="O808" s="42"/>
      <c r="P808" s="82"/>
      <c r="S808" s="85"/>
      <c r="AA808" s="84"/>
      <c r="AB808" s="84"/>
      <c r="AE808" s="80"/>
      <c r="AF808" s="80"/>
      <c r="AG808" s="42"/>
      <c r="AH808" s="42"/>
      <c r="AI808" s="42"/>
      <c r="AJ808" s="42"/>
      <c r="AK808" s="42"/>
    </row>
    <row r="809" spans="5:37" ht="12.75">
      <c r="E809" s="82"/>
      <c r="F809" s="82"/>
      <c r="G809" s="82"/>
      <c r="H809" s="82"/>
      <c r="I809" s="82"/>
      <c r="J809" s="82"/>
      <c r="K809" s="5"/>
      <c r="O809" s="42"/>
      <c r="P809" s="82"/>
      <c r="S809" s="85"/>
      <c r="AA809" s="84"/>
      <c r="AB809" s="84"/>
      <c r="AE809" s="80"/>
      <c r="AF809" s="80"/>
      <c r="AG809" s="42"/>
      <c r="AH809" s="42"/>
      <c r="AI809" s="42"/>
      <c r="AJ809" s="42"/>
      <c r="AK809" s="42"/>
    </row>
    <row r="810" spans="5:37" ht="12.75">
      <c r="E810" s="82"/>
      <c r="F810" s="82"/>
      <c r="G810" s="82"/>
      <c r="H810" s="82"/>
      <c r="I810" s="82"/>
      <c r="J810" s="82"/>
      <c r="K810" s="5"/>
      <c r="O810" s="42"/>
      <c r="P810" s="82"/>
      <c r="S810" s="85"/>
      <c r="AA810" s="84"/>
      <c r="AB810" s="84"/>
      <c r="AE810" s="80"/>
      <c r="AF810" s="80"/>
      <c r="AG810" s="42"/>
      <c r="AH810" s="42"/>
      <c r="AI810" s="42"/>
      <c r="AJ810" s="42"/>
      <c r="AK810" s="42"/>
    </row>
    <row r="811" spans="5:37" ht="12.75">
      <c r="E811" s="82"/>
      <c r="F811" s="82"/>
      <c r="G811" s="82"/>
      <c r="H811" s="82"/>
      <c r="I811" s="82"/>
      <c r="J811" s="82"/>
      <c r="K811" s="5"/>
      <c r="O811" s="42"/>
      <c r="P811" s="82"/>
      <c r="S811" s="85"/>
      <c r="AA811" s="84"/>
      <c r="AB811" s="84"/>
      <c r="AE811" s="80"/>
      <c r="AF811" s="80"/>
      <c r="AG811" s="42"/>
      <c r="AH811" s="42"/>
      <c r="AI811" s="42"/>
      <c r="AJ811" s="42"/>
      <c r="AK811" s="42"/>
    </row>
    <row r="812" spans="5:37" ht="12.75">
      <c r="E812" s="82"/>
      <c r="F812" s="82"/>
      <c r="G812" s="82"/>
      <c r="H812" s="82"/>
      <c r="I812" s="82"/>
      <c r="J812" s="82"/>
      <c r="K812" s="5"/>
      <c r="O812" s="42"/>
      <c r="P812" s="82"/>
      <c r="S812" s="85"/>
      <c r="AA812" s="84"/>
      <c r="AB812" s="84"/>
      <c r="AE812" s="80"/>
      <c r="AF812" s="80"/>
      <c r="AG812" s="42"/>
      <c r="AH812" s="42"/>
      <c r="AI812" s="42"/>
      <c r="AJ812" s="42"/>
      <c r="AK812" s="42"/>
    </row>
    <row r="813" spans="5:37" ht="12.75">
      <c r="E813" s="82"/>
      <c r="F813" s="82"/>
      <c r="G813" s="82"/>
      <c r="H813" s="82"/>
      <c r="I813" s="82"/>
      <c r="J813" s="82"/>
      <c r="K813" s="5"/>
      <c r="O813" s="42"/>
      <c r="P813" s="82"/>
      <c r="S813" s="85"/>
      <c r="AA813" s="84"/>
      <c r="AB813" s="84"/>
      <c r="AE813" s="80"/>
      <c r="AF813" s="80"/>
      <c r="AG813" s="42"/>
      <c r="AH813" s="42"/>
      <c r="AI813" s="42"/>
      <c r="AJ813" s="42"/>
      <c r="AK813" s="42"/>
    </row>
    <row r="814" spans="5:37" ht="12.75">
      <c r="E814" s="82"/>
      <c r="F814" s="82"/>
      <c r="G814" s="82"/>
      <c r="H814" s="82"/>
      <c r="I814" s="82"/>
      <c r="J814" s="82"/>
      <c r="K814" s="5"/>
      <c r="O814" s="42"/>
      <c r="P814" s="82"/>
      <c r="S814" s="85"/>
      <c r="AA814" s="84"/>
      <c r="AB814" s="84"/>
      <c r="AE814" s="80"/>
      <c r="AF814" s="80"/>
      <c r="AG814" s="42"/>
      <c r="AH814" s="42"/>
      <c r="AI814" s="42"/>
      <c r="AJ814" s="42"/>
      <c r="AK814" s="42"/>
    </row>
    <row r="815" spans="5:37" ht="12.75">
      <c r="E815" s="82"/>
      <c r="F815" s="82"/>
      <c r="G815" s="82"/>
      <c r="H815" s="82"/>
      <c r="I815" s="82"/>
      <c r="J815" s="82"/>
      <c r="K815" s="5"/>
      <c r="O815" s="42"/>
      <c r="P815" s="82"/>
      <c r="S815" s="85"/>
      <c r="AA815" s="84"/>
      <c r="AB815" s="84"/>
      <c r="AE815" s="80"/>
      <c r="AF815" s="80"/>
      <c r="AG815" s="42"/>
      <c r="AH815" s="42"/>
      <c r="AI815" s="42"/>
      <c r="AJ815" s="42"/>
      <c r="AK815" s="42"/>
    </row>
    <row r="816" spans="5:37" ht="12.75">
      <c r="E816" s="82"/>
      <c r="F816" s="82"/>
      <c r="G816" s="82"/>
      <c r="H816" s="82"/>
      <c r="I816" s="82"/>
      <c r="J816" s="82"/>
      <c r="K816" s="5"/>
      <c r="O816" s="42"/>
      <c r="P816" s="82"/>
      <c r="S816" s="85"/>
      <c r="AA816" s="84"/>
      <c r="AB816" s="84"/>
      <c r="AE816" s="80"/>
      <c r="AF816" s="80"/>
      <c r="AG816" s="42"/>
      <c r="AH816" s="42"/>
      <c r="AI816" s="42"/>
      <c r="AJ816" s="42"/>
      <c r="AK816" s="42"/>
    </row>
    <row r="817" spans="5:37" ht="12.75">
      <c r="E817" s="82"/>
      <c r="F817" s="82"/>
      <c r="G817" s="82"/>
      <c r="H817" s="82"/>
      <c r="I817" s="82"/>
      <c r="J817" s="82"/>
      <c r="K817" s="5"/>
      <c r="O817" s="42"/>
      <c r="P817" s="82"/>
      <c r="S817" s="85"/>
      <c r="AA817" s="84"/>
      <c r="AB817" s="84"/>
      <c r="AE817" s="80"/>
      <c r="AF817" s="80"/>
      <c r="AG817" s="42"/>
      <c r="AH817" s="42"/>
      <c r="AI817" s="42"/>
      <c r="AJ817" s="42"/>
      <c r="AK817" s="42"/>
    </row>
    <row r="818" spans="5:37" ht="12.75">
      <c r="E818" s="82"/>
      <c r="F818" s="82"/>
      <c r="G818" s="82"/>
      <c r="H818" s="82"/>
      <c r="I818" s="82"/>
      <c r="J818" s="82"/>
      <c r="K818" s="5"/>
      <c r="O818" s="42"/>
      <c r="P818" s="82"/>
      <c r="S818" s="85"/>
      <c r="AA818" s="84"/>
      <c r="AB818" s="84"/>
      <c r="AE818" s="80"/>
      <c r="AF818" s="80"/>
      <c r="AG818" s="42"/>
      <c r="AH818" s="42"/>
      <c r="AI818" s="42"/>
      <c r="AJ818" s="42"/>
      <c r="AK818" s="42"/>
    </row>
    <row r="819" spans="5:37" ht="12.75">
      <c r="E819" s="82"/>
      <c r="F819" s="82"/>
      <c r="G819" s="82"/>
      <c r="H819" s="82"/>
      <c r="I819" s="82"/>
      <c r="J819" s="82"/>
      <c r="K819" s="5"/>
      <c r="O819" s="42"/>
      <c r="P819" s="82"/>
      <c r="S819" s="85"/>
      <c r="AA819" s="84"/>
      <c r="AB819" s="84"/>
      <c r="AE819" s="80"/>
      <c r="AF819" s="80"/>
      <c r="AG819" s="42"/>
      <c r="AH819" s="42"/>
      <c r="AI819" s="42"/>
      <c r="AJ819" s="42"/>
      <c r="AK819" s="42"/>
    </row>
    <row r="820" spans="5:37" ht="12.75">
      <c r="E820" s="82"/>
      <c r="F820" s="82"/>
      <c r="G820" s="82"/>
      <c r="H820" s="82"/>
      <c r="I820" s="82"/>
      <c r="J820" s="82"/>
      <c r="K820" s="5"/>
      <c r="O820" s="42"/>
      <c r="P820" s="82"/>
      <c r="S820" s="85"/>
      <c r="AA820" s="84"/>
      <c r="AB820" s="84"/>
      <c r="AE820" s="80"/>
      <c r="AF820" s="80"/>
      <c r="AG820" s="42"/>
      <c r="AH820" s="42"/>
      <c r="AI820" s="42"/>
      <c r="AJ820" s="42"/>
      <c r="AK820" s="42"/>
    </row>
    <row r="821" spans="5:37" ht="12.75">
      <c r="E821" s="82"/>
      <c r="F821" s="82"/>
      <c r="G821" s="82"/>
      <c r="H821" s="82"/>
      <c r="I821" s="82"/>
      <c r="J821" s="82"/>
      <c r="K821" s="5"/>
      <c r="O821" s="42"/>
      <c r="P821" s="82"/>
      <c r="S821" s="85"/>
      <c r="AA821" s="84"/>
      <c r="AB821" s="84"/>
      <c r="AE821" s="80"/>
      <c r="AF821" s="80"/>
      <c r="AG821" s="42"/>
      <c r="AH821" s="42"/>
      <c r="AI821" s="42"/>
      <c r="AJ821" s="42"/>
      <c r="AK821" s="42"/>
    </row>
    <row r="822" spans="5:37" ht="12.75">
      <c r="E822" s="82"/>
      <c r="F822" s="82"/>
      <c r="G822" s="82"/>
      <c r="H822" s="82"/>
      <c r="I822" s="82"/>
      <c r="J822" s="82"/>
      <c r="K822" s="5"/>
      <c r="O822" s="42"/>
      <c r="P822" s="82"/>
      <c r="S822" s="85"/>
      <c r="AA822" s="84"/>
      <c r="AB822" s="84"/>
      <c r="AE822" s="80"/>
      <c r="AF822" s="80"/>
      <c r="AG822" s="42"/>
      <c r="AH822" s="42"/>
      <c r="AI822" s="42"/>
      <c r="AJ822" s="42"/>
      <c r="AK822" s="42"/>
    </row>
    <row r="823" spans="5:37" ht="12.75">
      <c r="E823" s="82"/>
      <c r="F823" s="82"/>
      <c r="G823" s="82"/>
      <c r="H823" s="82"/>
      <c r="I823" s="82"/>
      <c r="J823" s="82"/>
      <c r="K823" s="5"/>
      <c r="O823" s="42"/>
      <c r="P823" s="82"/>
      <c r="S823" s="85"/>
      <c r="AA823" s="84"/>
      <c r="AB823" s="84"/>
      <c r="AE823" s="80"/>
      <c r="AF823" s="80"/>
      <c r="AG823" s="42"/>
      <c r="AH823" s="42"/>
      <c r="AI823" s="42"/>
      <c r="AJ823" s="42"/>
      <c r="AK823" s="42"/>
    </row>
    <row r="824" spans="5:37" ht="12.75">
      <c r="E824" s="82"/>
      <c r="F824" s="82"/>
      <c r="G824" s="82"/>
      <c r="H824" s="82"/>
      <c r="I824" s="82"/>
      <c r="J824" s="82"/>
      <c r="K824" s="5"/>
      <c r="O824" s="42"/>
      <c r="P824" s="82"/>
      <c r="S824" s="85"/>
      <c r="AA824" s="84"/>
      <c r="AB824" s="84"/>
      <c r="AE824" s="80"/>
      <c r="AF824" s="80"/>
      <c r="AG824" s="42"/>
      <c r="AH824" s="42"/>
      <c r="AI824" s="42"/>
      <c r="AJ824" s="42"/>
      <c r="AK824" s="42"/>
    </row>
    <row r="825" spans="5:37" ht="12.75">
      <c r="E825" s="82"/>
      <c r="F825" s="82"/>
      <c r="G825" s="82"/>
      <c r="H825" s="82"/>
      <c r="I825" s="82"/>
      <c r="J825" s="82"/>
      <c r="K825" s="5"/>
      <c r="O825" s="42"/>
      <c r="P825" s="82"/>
      <c r="S825" s="85"/>
      <c r="AA825" s="84"/>
      <c r="AB825" s="84"/>
      <c r="AE825" s="80"/>
      <c r="AF825" s="80"/>
      <c r="AG825" s="42"/>
      <c r="AH825" s="42"/>
      <c r="AI825" s="42"/>
      <c r="AJ825" s="42"/>
      <c r="AK825" s="42"/>
    </row>
    <row r="826" spans="5:37" ht="12.75">
      <c r="E826" s="82"/>
      <c r="F826" s="82"/>
      <c r="G826" s="82"/>
      <c r="H826" s="82"/>
      <c r="I826" s="82"/>
      <c r="J826" s="82"/>
      <c r="K826" s="5"/>
      <c r="O826" s="42"/>
      <c r="P826" s="82"/>
      <c r="S826" s="85"/>
      <c r="AA826" s="84"/>
      <c r="AB826" s="84"/>
      <c r="AE826" s="80"/>
      <c r="AF826" s="80"/>
      <c r="AG826" s="42"/>
      <c r="AH826" s="42"/>
      <c r="AI826" s="42"/>
      <c r="AJ826" s="42"/>
      <c r="AK826" s="42"/>
    </row>
    <row r="827" spans="5:37" ht="12.75">
      <c r="E827" s="82"/>
      <c r="F827" s="82"/>
      <c r="G827" s="82"/>
      <c r="H827" s="82"/>
      <c r="I827" s="82"/>
      <c r="J827" s="82"/>
      <c r="K827" s="5"/>
      <c r="O827" s="42"/>
      <c r="P827" s="82"/>
      <c r="S827" s="85"/>
      <c r="AA827" s="84"/>
      <c r="AB827" s="84"/>
      <c r="AE827" s="80"/>
      <c r="AF827" s="80"/>
      <c r="AG827" s="42"/>
      <c r="AH827" s="42"/>
      <c r="AI827" s="42"/>
      <c r="AJ827" s="42"/>
      <c r="AK827" s="42"/>
    </row>
    <row r="828" spans="5:37" ht="12.75">
      <c r="E828" s="82"/>
      <c r="F828" s="82"/>
      <c r="G828" s="82"/>
      <c r="H828" s="82"/>
      <c r="I828" s="82"/>
      <c r="J828" s="82"/>
      <c r="K828" s="5"/>
      <c r="O828" s="42"/>
      <c r="P828" s="82"/>
      <c r="S828" s="85"/>
      <c r="AA828" s="84"/>
      <c r="AB828" s="84"/>
      <c r="AE828" s="80"/>
      <c r="AF828" s="80"/>
      <c r="AG828" s="42"/>
      <c r="AH828" s="42"/>
      <c r="AI828" s="42"/>
      <c r="AJ828" s="42"/>
      <c r="AK828" s="42"/>
    </row>
    <row r="829" spans="5:37" ht="12.75">
      <c r="E829" s="82"/>
      <c r="F829" s="82"/>
      <c r="G829" s="82"/>
      <c r="H829" s="82"/>
      <c r="I829" s="82"/>
      <c r="J829" s="82"/>
      <c r="K829" s="5"/>
      <c r="O829" s="42"/>
      <c r="P829" s="82"/>
      <c r="S829" s="85"/>
      <c r="AA829" s="84"/>
      <c r="AB829" s="84"/>
      <c r="AE829" s="80"/>
      <c r="AF829" s="80"/>
      <c r="AG829" s="42"/>
      <c r="AH829" s="42"/>
      <c r="AI829" s="42"/>
      <c r="AJ829" s="42"/>
      <c r="AK829" s="42"/>
    </row>
    <row r="830" spans="5:37" ht="12.75">
      <c r="E830" s="82"/>
      <c r="F830" s="82"/>
      <c r="G830" s="82"/>
      <c r="H830" s="82"/>
      <c r="I830" s="82"/>
      <c r="J830" s="82"/>
      <c r="K830" s="5"/>
      <c r="O830" s="42"/>
      <c r="P830" s="82"/>
      <c r="S830" s="85"/>
      <c r="AA830" s="84"/>
      <c r="AB830" s="84"/>
      <c r="AE830" s="80"/>
      <c r="AF830" s="80"/>
      <c r="AG830" s="42"/>
      <c r="AH830" s="42"/>
      <c r="AI830" s="42"/>
      <c r="AJ830" s="42"/>
      <c r="AK830" s="42"/>
    </row>
    <row r="831" spans="5:37" ht="12.75">
      <c r="E831" s="82"/>
      <c r="F831" s="82"/>
      <c r="G831" s="82"/>
      <c r="H831" s="82"/>
      <c r="I831" s="82"/>
      <c r="J831" s="82"/>
      <c r="K831" s="5"/>
      <c r="O831" s="42"/>
      <c r="P831" s="82"/>
      <c r="S831" s="85"/>
      <c r="AA831" s="84"/>
      <c r="AB831" s="84"/>
      <c r="AE831" s="80"/>
      <c r="AF831" s="80"/>
      <c r="AG831" s="42"/>
      <c r="AH831" s="42"/>
      <c r="AI831" s="42"/>
      <c r="AJ831" s="42"/>
      <c r="AK831" s="42"/>
    </row>
    <row r="832" spans="5:37" ht="12.75">
      <c r="E832" s="82"/>
      <c r="F832" s="82"/>
      <c r="G832" s="82"/>
      <c r="H832" s="82"/>
      <c r="I832" s="82"/>
      <c r="J832" s="82"/>
      <c r="K832" s="5"/>
      <c r="O832" s="42"/>
      <c r="P832" s="82"/>
      <c r="S832" s="85"/>
      <c r="AA832" s="84"/>
      <c r="AB832" s="84"/>
      <c r="AE832" s="80"/>
      <c r="AF832" s="80"/>
      <c r="AG832" s="42"/>
      <c r="AH832" s="42"/>
      <c r="AI832" s="42"/>
      <c r="AJ832" s="42"/>
      <c r="AK832" s="42"/>
    </row>
    <row r="833" spans="5:37" ht="12.75">
      <c r="E833" s="82"/>
      <c r="F833" s="82"/>
      <c r="G833" s="82"/>
      <c r="H833" s="82"/>
      <c r="I833" s="82"/>
      <c r="J833" s="82"/>
      <c r="K833" s="5"/>
      <c r="O833" s="42"/>
      <c r="P833" s="82"/>
      <c r="S833" s="85"/>
      <c r="AA833" s="84"/>
      <c r="AB833" s="84"/>
      <c r="AE833" s="80"/>
      <c r="AF833" s="80"/>
      <c r="AG833" s="42"/>
      <c r="AH833" s="42"/>
      <c r="AI833" s="42"/>
      <c r="AJ833" s="42"/>
      <c r="AK833" s="42"/>
    </row>
    <row r="834" spans="5:37" ht="12.75">
      <c r="E834" s="82"/>
      <c r="F834" s="82"/>
      <c r="G834" s="82"/>
      <c r="H834" s="82"/>
      <c r="I834" s="82"/>
      <c r="J834" s="82"/>
      <c r="K834" s="5"/>
      <c r="O834" s="42"/>
      <c r="P834" s="82"/>
      <c r="S834" s="85"/>
      <c r="AA834" s="84"/>
      <c r="AB834" s="84"/>
      <c r="AE834" s="80"/>
      <c r="AF834" s="80"/>
      <c r="AG834" s="42"/>
      <c r="AH834" s="42"/>
      <c r="AI834" s="42"/>
      <c r="AJ834" s="42"/>
      <c r="AK834" s="42"/>
    </row>
    <row r="835" spans="5:37" ht="12.75">
      <c r="E835" s="82"/>
      <c r="F835" s="82"/>
      <c r="G835" s="82"/>
      <c r="H835" s="82"/>
      <c r="I835" s="82"/>
      <c r="J835" s="82"/>
      <c r="K835" s="5"/>
      <c r="O835" s="42"/>
      <c r="P835" s="82"/>
      <c r="S835" s="85"/>
      <c r="AA835" s="84"/>
      <c r="AB835" s="84"/>
      <c r="AE835" s="80"/>
      <c r="AF835" s="80"/>
      <c r="AG835" s="42"/>
      <c r="AH835" s="42"/>
      <c r="AI835" s="42"/>
      <c r="AJ835" s="42"/>
      <c r="AK835" s="42"/>
    </row>
    <row r="836" spans="5:37" ht="12.75">
      <c r="E836" s="82"/>
      <c r="F836" s="82"/>
      <c r="G836" s="82"/>
      <c r="H836" s="82"/>
      <c r="I836" s="82"/>
      <c r="J836" s="82"/>
      <c r="K836" s="5"/>
      <c r="O836" s="42"/>
      <c r="P836" s="82"/>
      <c r="S836" s="85"/>
      <c r="AA836" s="84"/>
      <c r="AB836" s="84"/>
      <c r="AE836" s="80"/>
      <c r="AF836" s="80"/>
      <c r="AG836" s="42"/>
      <c r="AH836" s="42"/>
      <c r="AI836" s="42"/>
      <c r="AJ836" s="42"/>
      <c r="AK836" s="42"/>
    </row>
    <row r="837" spans="5:37" ht="12.75">
      <c r="E837" s="82"/>
      <c r="F837" s="82"/>
      <c r="G837" s="82"/>
      <c r="H837" s="82"/>
      <c r="I837" s="82"/>
      <c r="J837" s="82"/>
      <c r="K837" s="5"/>
      <c r="O837" s="42"/>
      <c r="P837" s="82"/>
      <c r="S837" s="85"/>
      <c r="AA837" s="84"/>
      <c r="AB837" s="84"/>
      <c r="AE837" s="80"/>
      <c r="AF837" s="80"/>
      <c r="AG837" s="42"/>
      <c r="AH837" s="42"/>
      <c r="AI837" s="42"/>
      <c r="AJ837" s="42"/>
      <c r="AK837" s="42"/>
    </row>
    <row r="838" spans="5:37" ht="12.75">
      <c r="E838" s="82"/>
      <c r="F838" s="82"/>
      <c r="G838" s="82"/>
      <c r="H838" s="82"/>
      <c r="I838" s="82"/>
      <c r="J838" s="82"/>
      <c r="K838" s="5"/>
      <c r="O838" s="42"/>
      <c r="P838" s="82"/>
      <c r="S838" s="85"/>
      <c r="AA838" s="84"/>
      <c r="AB838" s="84"/>
      <c r="AE838" s="80"/>
      <c r="AF838" s="80"/>
      <c r="AG838" s="42"/>
      <c r="AH838" s="42"/>
      <c r="AI838" s="42"/>
      <c r="AJ838" s="42"/>
      <c r="AK838" s="42"/>
    </row>
    <row r="839" spans="5:37" ht="12.75">
      <c r="E839" s="82"/>
      <c r="F839" s="82"/>
      <c r="G839" s="82"/>
      <c r="H839" s="82"/>
      <c r="I839" s="82"/>
      <c r="J839" s="82"/>
      <c r="K839" s="5"/>
      <c r="O839" s="42"/>
      <c r="P839" s="82"/>
      <c r="S839" s="85"/>
      <c r="AA839" s="84"/>
      <c r="AB839" s="84"/>
      <c r="AE839" s="80"/>
      <c r="AF839" s="80"/>
      <c r="AG839" s="42"/>
      <c r="AH839" s="42"/>
      <c r="AI839" s="42"/>
      <c r="AJ839" s="42"/>
      <c r="AK839" s="42"/>
    </row>
    <row r="840" spans="5:37" ht="12.75">
      <c r="E840" s="82"/>
      <c r="F840" s="82"/>
      <c r="G840" s="82"/>
      <c r="H840" s="82"/>
      <c r="I840" s="82"/>
      <c r="J840" s="82"/>
      <c r="K840" s="5"/>
      <c r="O840" s="42"/>
      <c r="P840" s="82"/>
      <c r="S840" s="85"/>
      <c r="AA840" s="84"/>
      <c r="AB840" s="84"/>
      <c r="AE840" s="80"/>
      <c r="AF840" s="80"/>
      <c r="AG840" s="42"/>
      <c r="AH840" s="42"/>
      <c r="AI840" s="42"/>
      <c r="AJ840" s="42"/>
      <c r="AK840" s="42"/>
    </row>
    <row r="841" spans="5:37" ht="12.75">
      <c r="E841" s="82"/>
      <c r="F841" s="82"/>
      <c r="G841" s="82"/>
      <c r="H841" s="82"/>
      <c r="I841" s="82"/>
      <c r="J841" s="82"/>
      <c r="K841" s="5"/>
      <c r="O841" s="42"/>
      <c r="P841" s="82"/>
      <c r="S841" s="85"/>
      <c r="AA841" s="84"/>
      <c r="AB841" s="84"/>
      <c r="AE841" s="80"/>
      <c r="AF841" s="80"/>
      <c r="AG841" s="42"/>
      <c r="AH841" s="42"/>
      <c r="AI841" s="42"/>
      <c r="AJ841" s="42"/>
      <c r="AK841" s="42"/>
    </row>
    <row r="842" spans="5:37" ht="12.75">
      <c r="E842" s="82"/>
      <c r="F842" s="82"/>
      <c r="G842" s="82"/>
      <c r="H842" s="82"/>
      <c r="I842" s="82"/>
      <c r="J842" s="82"/>
      <c r="K842" s="5"/>
      <c r="O842" s="42"/>
      <c r="P842" s="82"/>
      <c r="S842" s="85"/>
      <c r="AA842" s="84"/>
      <c r="AB842" s="84"/>
      <c r="AE842" s="80"/>
      <c r="AF842" s="80"/>
      <c r="AG842" s="42"/>
      <c r="AH842" s="42"/>
      <c r="AI842" s="42"/>
      <c r="AJ842" s="42"/>
      <c r="AK842" s="42"/>
    </row>
    <row r="843" spans="5:37" ht="12.75">
      <c r="E843" s="82"/>
      <c r="F843" s="82"/>
      <c r="G843" s="82"/>
      <c r="H843" s="82"/>
      <c r="I843" s="82"/>
      <c r="J843" s="82"/>
      <c r="K843" s="5"/>
      <c r="O843" s="42"/>
      <c r="P843" s="82"/>
      <c r="S843" s="85"/>
      <c r="AA843" s="84"/>
      <c r="AB843" s="84"/>
      <c r="AE843" s="80"/>
      <c r="AF843" s="80"/>
      <c r="AG843" s="42"/>
      <c r="AH843" s="42"/>
      <c r="AI843" s="42"/>
      <c r="AJ843" s="42"/>
      <c r="AK843" s="42"/>
    </row>
    <row r="844" spans="5:37" ht="12.75">
      <c r="E844" s="82"/>
      <c r="F844" s="82"/>
      <c r="G844" s="82"/>
      <c r="H844" s="82"/>
      <c r="I844" s="82"/>
      <c r="J844" s="82"/>
      <c r="K844" s="5"/>
      <c r="O844" s="42"/>
      <c r="P844" s="82"/>
      <c r="S844" s="85"/>
      <c r="AA844" s="84"/>
      <c r="AB844" s="84"/>
      <c r="AE844" s="80"/>
      <c r="AF844" s="80"/>
      <c r="AG844" s="42"/>
      <c r="AH844" s="42"/>
      <c r="AI844" s="42"/>
      <c r="AJ844" s="42"/>
      <c r="AK844" s="42"/>
    </row>
    <row r="845" spans="5:37" ht="12.75">
      <c r="E845" s="82"/>
      <c r="F845" s="82"/>
      <c r="G845" s="82"/>
      <c r="H845" s="82"/>
      <c r="I845" s="82"/>
      <c r="J845" s="82"/>
      <c r="K845" s="5"/>
      <c r="O845" s="42"/>
      <c r="P845" s="82"/>
      <c r="S845" s="85"/>
      <c r="AA845" s="84"/>
      <c r="AB845" s="84"/>
      <c r="AE845" s="80"/>
      <c r="AF845" s="80"/>
      <c r="AG845" s="42"/>
      <c r="AH845" s="42"/>
      <c r="AI845" s="42"/>
      <c r="AJ845" s="42"/>
      <c r="AK845" s="42"/>
    </row>
    <row r="846" spans="5:37" ht="12.75">
      <c r="E846" s="82"/>
      <c r="F846" s="82"/>
      <c r="G846" s="82"/>
      <c r="H846" s="82"/>
      <c r="I846" s="82"/>
      <c r="J846" s="82"/>
      <c r="K846" s="5"/>
      <c r="O846" s="42"/>
      <c r="P846" s="82"/>
      <c r="S846" s="85"/>
      <c r="AA846" s="84"/>
      <c r="AB846" s="84"/>
      <c r="AE846" s="80"/>
      <c r="AF846" s="80"/>
      <c r="AG846" s="42"/>
      <c r="AH846" s="42"/>
      <c r="AI846" s="42"/>
      <c r="AJ846" s="42"/>
      <c r="AK846" s="42"/>
    </row>
    <row r="847" spans="5:37" ht="12.75">
      <c r="E847" s="82"/>
      <c r="F847" s="82"/>
      <c r="G847" s="82"/>
      <c r="H847" s="82"/>
      <c r="I847" s="82"/>
      <c r="J847" s="82"/>
      <c r="K847" s="5"/>
      <c r="O847" s="42"/>
      <c r="P847" s="82"/>
      <c r="S847" s="85"/>
      <c r="AA847" s="84"/>
      <c r="AB847" s="84"/>
      <c r="AE847" s="80"/>
      <c r="AF847" s="80"/>
      <c r="AG847" s="42"/>
      <c r="AH847" s="42"/>
      <c r="AI847" s="42"/>
      <c r="AJ847" s="42"/>
      <c r="AK847" s="42"/>
    </row>
    <row r="848" spans="5:37" ht="12.75">
      <c r="E848" s="82"/>
      <c r="F848" s="82"/>
      <c r="G848" s="82"/>
      <c r="H848" s="82"/>
      <c r="I848" s="82"/>
      <c r="J848" s="82"/>
      <c r="K848" s="5"/>
      <c r="O848" s="42"/>
      <c r="P848" s="82"/>
      <c r="S848" s="85"/>
      <c r="AA848" s="84"/>
      <c r="AB848" s="84"/>
      <c r="AE848" s="80"/>
      <c r="AF848" s="80"/>
      <c r="AG848" s="42"/>
      <c r="AH848" s="42"/>
      <c r="AI848" s="42"/>
      <c r="AJ848" s="42"/>
      <c r="AK848" s="42"/>
    </row>
    <row r="849" spans="5:37" ht="12.75">
      <c r="E849" s="82"/>
      <c r="F849" s="82"/>
      <c r="G849" s="82"/>
      <c r="H849" s="82"/>
      <c r="I849" s="82"/>
      <c r="J849" s="82"/>
      <c r="K849" s="5"/>
      <c r="O849" s="42"/>
      <c r="P849" s="82"/>
      <c r="S849" s="85"/>
      <c r="AA849" s="84"/>
      <c r="AB849" s="84"/>
      <c r="AE849" s="80"/>
      <c r="AF849" s="80"/>
      <c r="AG849" s="42"/>
      <c r="AH849" s="42"/>
      <c r="AI849" s="42"/>
      <c r="AJ849" s="42"/>
      <c r="AK849" s="42"/>
    </row>
    <row r="850" spans="5:37" ht="12.75">
      <c r="E850" s="82"/>
      <c r="F850" s="82"/>
      <c r="G850" s="82"/>
      <c r="H850" s="82"/>
      <c r="I850" s="82"/>
      <c r="J850" s="82"/>
      <c r="K850" s="5"/>
      <c r="O850" s="42"/>
      <c r="P850" s="82"/>
      <c r="S850" s="85"/>
      <c r="AA850" s="84"/>
      <c r="AB850" s="84"/>
      <c r="AE850" s="80"/>
      <c r="AF850" s="80"/>
      <c r="AG850" s="42"/>
      <c r="AH850" s="42"/>
      <c r="AI850" s="42"/>
      <c r="AJ850" s="42"/>
      <c r="AK850" s="42"/>
    </row>
    <row r="851" spans="5:37" ht="12.75">
      <c r="E851" s="82"/>
      <c r="F851" s="82"/>
      <c r="G851" s="82"/>
      <c r="H851" s="82"/>
      <c r="I851" s="82"/>
      <c r="J851" s="82"/>
      <c r="K851" s="5"/>
      <c r="O851" s="42"/>
      <c r="P851" s="82"/>
      <c r="S851" s="85"/>
      <c r="AA851" s="84"/>
      <c r="AB851" s="84"/>
      <c r="AE851" s="80"/>
      <c r="AF851" s="80"/>
      <c r="AG851" s="42"/>
      <c r="AH851" s="42"/>
      <c r="AI851" s="42"/>
      <c r="AJ851" s="42"/>
      <c r="AK851" s="42"/>
    </row>
    <row r="852" spans="5:37" ht="12.75">
      <c r="E852" s="82"/>
      <c r="F852" s="82"/>
      <c r="G852" s="82"/>
      <c r="H852" s="82"/>
      <c r="I852" s="82"/>
      <c r="J852" s="82"/>
      <c r="K852" s="5"/>
      <c r="O852" s="42"/>
      <c r="P852" s="82"/>
      <c r="S852" s="85"/>
      <c r="AA852" s="84"/>
      <c r="AB852" s="84"/>
      <c r="AE852" s="80"/>
      <c r="AF852" s="80"/>
      <c r="AG852" s="42"/>
      <c r="AH852" s="42"/>
      <c r="AI852" s="42"/>
      <c r="AJ852" s="42"/>
      <c r="AK852" s="42"/>
    </row>
    <row r="853" spans="5:37" ht="12.75">
      <c r="E853" s="82"/>
      <c r="F853" s="82"/>
      <c r="G853" s="82"/>
      <c r="H853" s="82"/>
      <c r="I853" s="82"/>
      <c r="J853" s="82"/>
      <c r="K853" s="5"/>
      <c r="O853" s="42"/>
      <c r="P853" s="82"/>
      <c r="S853" s="85"/>
      <c r="AA853" s="84"/>
      <c r="AB853" s="84"/>
      <c r="AE853" s="80"/>
      <c r="AF853" s="80"/>
      <c r="AG853" s="42"/>
      <c r="AH853" s="42"/>
      <c r="AI853" s="42"/>
      <c r="AJ853" s="42"/>
      <c r="AK853" s="42"/>
    </row>
    <row r="854" spans="5:37" ht="12.75">
      <c r="E854" s="82"/>
      <c r="F854" s="82"/>
      <c r="G854" s="82"/>
      <c r="H854" s="82"/>
      <c r="I854" s="82"/>
      <c r="J854" s="82"/>
      <c r="K854" s="5"/>
      <c r="O854" s="42"/>
      <c r="P854" s="82"/>
      <c r="S854" s="85"/>
      <c r="AA854" s="84"/>
      <c r="AB854" s="84"/>
      <c r="AE854" s="80"/>
      <c r="AF854" s="80"/>
      <c r="AG854" s="42"/>
      <c r="AH854" s="42"/>
      <c r="AI854" s="42"/>
      <c r="AJ854" s="42"/>
      <c r="AK854" s="42"/>
    </row>
    <row r="855" spans="5:37" ht="12.75">
      <c r="E855" s="82"/>
      <c r="F855" s="82"/>
      <c r="G855" s="82"/>
      <c r="H855" s="82"/>
      <c r="I855" s="82"/>
      <c r="J855" s="82"/>
      <c r="K855" s="5"/>
      <c r="O855" s="42"/>
      <c r="P855" s="82"/>
      <c r="S855" s="85"/>
      <c r="AA855" s="84"/>
      <c r="AB855" s="84"/>
      <c r="AE855" s="80"/>
      <c r="AF855" s="80"/>
      <c r="AG855" s="42"/>
      <c r="AH855" s="42"/>
      <c r="AI855" s="42"/>
      <c r="AJ855" s="42"/>
      <c r="AK855" s="42"/>
    </row>
    <row r="856" spans="5:37" ht="12.75">
      <c r="E856" s="82"/>
      <c r="F856" s="82"/>
      <c r="G856" s="82"/>
      <c r="H856" s="82"/>
      <c r="I856" s="82"/>
      <c r="J856" s="82"/>
      <c r="K856" s="5"/>
      <c r="O856" s="42"/>
      <c r="P856" s="82"/>
      <c r="S856" s="85"/>
      <c r="AA856" s="84"/>
      <c r="AB856" s="84"/>
      <c r="AE856" s="80"/>
      <c r="AF856" s="80"/>
      <c r="AG856" s="42"/>
      <c r="AH856" s="42"/>
      <c r="AI856" s="42"/>
      <c r="AJ856" s="42"/>
      <c r="AK856" s="42"/>
    </row>
    <row r="857" spans="5:37" ht="12.75">
      <c r="E857" s="82"/>
      <c r="F857" s="82"/>
      <c r="G857" s="82"/>
      <c r="H857" s="82"/>
      <c r="I857" s="82"/>
      <c r="J857" s="82"/>
      <c r="K857" s="5"/>
      <c r="O857" s="42"/>
      <c r="P857" s="82"/>
      <c r="S857" s="85"/>
      <c r="AA857" s="84"/>
      <c r="AB857" s="84"/>
      <c r="AE857" s="80"/>
      <c r="AF857" s="80"/>
      <c r="AG857" s="42"/>
      <c r="AH857" s="42"/>
      <c r="AI857" s="42"/>
      <c r="AJ857" s="42"/>
      <c r="AK857" s="42"/>
    </row>
    <row r="858" spans="5:37" ht="12.75">
      <c r="E858" s="82"/>
      <c r="F858" s="82"/>
      <c r="G858" s="82"/>
      <c r="H858" s="82"/>
      <c r="I858" s="82"/>
      <c r="J858" s="82"/>
      <c r="K858" s="5"/>
      <c r="O858" s="42"/>
      <c r="P858" s="82"/>
      <c r="S858" s="85"/>
      <c r="AA858" s="84"/>
      <c r="AB858" s="84"/>
      <c r="AE858" s="80"/>
      <c r="AF858" s="80"/>
      <c r="AG858" s="42"/>
      <c r="AH858" s="42"/>
      <c r="AI858" s="42"/>
      <c r="AJ858" s="42"/>
      <c r="AK858" s="42"/>
    </row>
    <row r="859" spans="5:37" ht="12.75">
      <c r="E859" s="82"/>
      <c r="F859" s="82"/>
      <c r="G859" s="82"/>
      <c r="H859" s="82"/>
      <c r="I859" s="82"/>
      <c r="J859" s="82"/>
      <c r="K859" s="5"/>
      <c r="O859" s="42"/>
      <c r="P859" s="82"/>
      <c r="S859" s="85"/>
      <c r="AA859" s="84"/>
      <c r="AB859" s="84"/>
      <c r="AE859" s="80"/>
      <c r="AF859" s="80"/>
      <c r="AG859" s="42"/>
      <c r="AH859" s="42"/>
      <c r="AI859" s="42"/>
      <c r="AJ859" s="42"/>
      <c r="AK859" s="42"/>
    </row>
    <row r="860" spans="5:37" ht="12.75">
      <c r="E860" s="82"/>
      <c r="F860" s="82"/>
      <c r="G860" s="82"/>
      <c r="H860" s="82"/>
      <c r="I860" s="82"/>
      <c r="J860" s="82"/>
      <c r="K860" s="5"/>
      <c r="O860" s="42"/>
      <c r="P860" s="82"/>
      <c r="S860" s="85"/>
      <c r="AA860" s="84"/>
      <c r="AB860" s="84"/>
      <c r="AE860" s="80"/>
      <c r="AF860" s="80"/>
      <c r="AG860" s="42"/>
      <c r="AH860" s="42"/>
      <c r="AI860" s="42"/>
      <c r="AJ860" s="42"/>
      <c r="AK860" s="42"/>
    </row>
    <row r="861" spans="5:37" ht="12.75">
      <c r="E861" s="82"/>
      <c r="F861" s="82"/>
      <c r="G861" s="82"/>
      <c r="H861" s="82"/>
      <c r="I861" s="82"/>
      <c r="J861" s="82"/>
      <c r="K861" s="5"/>
      <c r="O861" s="42"/>
      <c r="P861" s="82"/>
      <c r="S861" s="85"/>
      <c r="AA861" s="84"/>
      <c r="AB861" s="84"/>
      <c r="AE861" s="80"/>
      <c r="AF861" s="80"/>
      <c r="AG861" s="42"/>
      <c r="AH861" s="42"/>
      <c r="AI861" s="42"/>
      <c r="AJ861" s="42"/>
      <c r="AK861" s="42"/>
    </row>
    <row r="862" spans="5:37" ht="12.75">
      <c r="E862" s="82"/>
      <c r="F862" s="82"/>
      <c r="G862" s="82"/>
      <c r="H862" s="82"/>
      <c r="I862" s="82"/>
      <c r="J862" s="82"/>
      <c r="K862" s="5"/>
      <c r="O862" s="42"/>
      <c r="P862" s="82"/>
      <c r="S862" s="85"/>
      <c r="AA862" s="84"/>
      <c r="AB862" s="84"/>
      <c r="AE862" s="80"/>
      <c r="AF862" s="80"/>
      <c r="AG862" s="42"/>
      <c r="AH862" s="42"/>
      <c r="AI862" s="42"/>
      <c r="AJ862" s="42"/>
      <c r="AK862" s="42"/>
    </row>
    <row r="863" spans="5:37" ht="12.75">
      <c r="E863" s="82"/>
      <c r="F863" s="82"/>
      <c r="G863" s="82"/>
      <c r="H863" s="82"/>
      <c r="I863" s="82"/>
      <c r="J863" s="82"/>
      <c r="K863" s="5"/>
      <c r="O863" s="42"/>
      <c r="P863" s="82"/>
      <c r="S863" s="85"/>
      <c r="AA863" s="84"/>
      <c r="AB863" s="84"/>
      <c r="AE863" s="80"/>
      <c r="AF863" s="80"/>
      <c r="AG863" s="42"/>
      <c r="AH863" s="42"/>
      <c r="AI863" s="42"/>
      <c r="AJ863" s="42"/>
      <c r="AK863" s="42"/>
    </row>
    <row r="864" spans="5:37" ht="12.75">
      <c r="E864" s="82"/>
      <c r="F864" s="82"/>
      <c r="G864" s="82"/>
      <c r="H864" s="82"/>
      <c r="I864" s="82"/>
      <c r="J864" s="82"/>
      <c r="K864" s="5"/>
      <c r="O864" s="42"/>
      <c r="P864" s="82"/>
      <c r="S864" s="85"/>
      <c r="AA864" s="84"/>
      <c r="AB864" s="84"/>
      <c r="AE864" s="80"/>
      <c r="AF864" s="80"/>
      <c r="AG864" s="42"/>
      <c r="AH864" s="42"/>
      <c r="AI864" s="42"/>
      <c r="AJ864" s="42"/>
      <c r="AK864" s="42"/>
    </row>
    <row r="865" spans="5:37" ht="12.75">
      <c r="E865" s="82"/>
      <c r="F865" s="82"/>
      <c r="G865" s="82"/>
      <c r="H865" s="82"/>
      <c r="I865" s="82"/>
      <c r="J865" s="82"/>
      <c r="K865" s="5"/>
      <c r="O865" s="42"/>
      <c r="P865" s="82"/>
      <c r="S865" s="85"/>
      <c r="AA865" s="84"/>
      <c r="AB865" s="84"/>
      <c r="AE865" s="80"/>
      <c r="AF865" s="80"/>
      <c r="AG865" s="42"/>
      <c r="AH865" s="42"/>
      <c r="AI865" s="42"/>
      <c r="AJ865" s="42"/>
      <c r="AK865" s="42"/>
    </row>
    <row r="866" spans="5:37" ht="12.75">
      <c r="E866" s="82"/>
      <c r="F866" s="82"/>
      <c r="G866" s="82"/>
      <c r="H866" s="82"/>
      <c r="I866" s="82"/>
      <c r="J866" s="82"/>
      <c r="K866" s="5"/>
      <c r="O866" s="42"/>
      <c r="P866" s="82"/>
      <c r="S866" s="85"/>
      <c r="AA866" s="84"/>
      <c r="AB866" s="84"/>
      <c r="AE866" s="80"/>
      <c r="AF866" s="80"/>
      <c r="AG866" s="42"/>
      <c r="AH866" s="42"/>
      <c r="AI866" s="42"/>
      <c r="AJ866" s="42"/>
      <c r="AK866" s="42"/>
    </row>
    <row r="867" spans="5:37" ht="12.75">
      <c r="E867" s="82"/>
      <c r="F867" s="82"/>
      <c r="G867" s="82"/>
      <c r="H867" s="82"/>
      <c r="I867" s="82"/>
      <c r="J867" s="82"/>
      <c r="K867" s="5"/>
      <c r="O867" s="42"/>
      <c r="P867" s="82"/>
      <c r="S867" s="85"/>
      <c r="AA867" s="84"/>
      <c r="AB867" s="84"/>
      <c r="AE867" s="80"/>
      <c r="AF867" s="80"/>
      <c r="AG867" s="42"/>
      <c r="AH867" s="42"/>
      <c r="AI867" s="42"/>
      <c r="AJ867" s="42"/>
      <c r="AK867" s="42"/>
    </row>
    <row r="868" spans="5:37" ht="12.75">
      <c r="E868" s="82"/>
      <c r="F868" s="82"/>
      <c r="G868" s="82"/>
      <c r="H868" s="82"/>
      <c r="I868" s="82"/>
      <c r="J868" s="82"/>
      <c r="K868" s="5"/>
      <c r="O868" s="42"/>
      <c r="P868" s="82"/>
      <c r="S868" s="85"/>
      <c r="AA868" s="84"/>
      <c r="AB868" s="84"/>
      <c r="AE868" s="80"/>
      <c r="AF868" s="80"/>
      <c r="AG868" s="42"/>
      <c r="AH868" s="42"/>
      <c r="AI868" s="42"/>
      <c r="AJ868" s="42"/>
      <c r="AK868" s="42"/>
    </row>
    <row r="869" spans="5:37" ht="12.75">
      <c r="E869" s="82"/>
      <c r="F869" s="82"/>
      <c r="G869" s="82"/>
      <c r="H869" s="82"/>
      <c r="I869" s="82"/>
      <c r="J869" s="82"/>
      <c r="K869" s="5"/>
      <c r="O869" s="42"/>
      <c r="P869" s="82"/>
      <c r="S869" s="85"/>
      <c r="AA869" s="84"/>
      <c r="AB869" s="84"/>
      <c r="AE869" s="80"/>
      <c r="AF869" s="80"/>
      <c r="AG869" s="42"/>
      <c r="AH869" s="42"/>
      <c r="AI869" s="42"/>
      <c r="AJ869" s="42"/>
      <c r="AK869" s="42"/>
    </row>
    <row r="870" spans="5:37" ht="12.75">
      <c r="E870" s="82"/>
      <c r="F870" s="82"/>
      <c r="G870" s="82"/>
      <c r="H870" s="82"/>
      <c r="I870" s="82"/>
      <c r="J870" s="82"/>
      <c r="K870" s="5"/>
      <c r="O870" s="42"/>
      <c r="P870" s="82"/>
      <c r="S870" s="85"/>
      <c r="AA870" s="84"/>
      <c r="AB870" s="84"/>
      <c r="AE870" s="80"/>
      <c r="AF870" s="80"/>
      <c r="AG870" s="42"/>
      <c r="AH870" s="42"/>
      <c r="AI870" s="42"/>
      <c r="AJ870" s="42"/>
      <c r="AK870" s="42"/>
    </row>
    <row r="871" spans="5:37" ht="12.75">
      <c r="E871" s="82"/>
      <c r="F871" s="82"/>
      <c r="G871" s="82"/>
      <c r="H871" s="82"/>
      <c r="I871" s="82"/>
      <c r="J871" s="82"/>
      <c r="K871" s="5"/>
      <c r="O871" s="42"/>
      <c r="P871" s="82"/>
      <c r="S871" s="85"/>
      <c r="AA871" s="84"/>
      <c r="AB871" s="84"/>
      <c r="AE871" s="80"/>
      <c r="AF871" s="80"/>
      <c r="AG871" s="42"/>
      <c r="AH871" s="42"/>
      <c r="AI871" s="42"/>
      <c r="AJ871" s="42"/>
      <c r="AK871" s="42"/>
    </row>
    <row r="872" spans="5:37" ht="12.75">
      <c r="E872" s="82"/>
      <c r="F872" s="82"/>
      <c r="G872" s="82"/>
      <c r="H872" s="82"/>
      <c r="I872" s="82"/>
      <c r="J872" s="82"/>
      <c r="K872" s="5"/>
      <c r="O872" s="42"/>
      <c r="P872" s="82"/>
      <c r="S872" s="85"/>
      <c r="AA872" s="84"/>
      <c r="AB872" s="84"/>
      <c r="AE872" s="80"/>
      <c r="AF872" s="80"/>
      <c r="AG872" s="42"/>
      <c r="AH872" s="42"/>
      <c r="AI872" s="42"/>
      <c r="AJ872" s="42"/>
      <c r="AK872" s="42"/>
    </row>
    <row r="873" spans="5:37" ht="12.75">
      <c r="E873" s="82"/>
      <c r="F873" s="82"/>
      <c r="G873" s="82"/>
      <c r="H873" s="82"/>
      <c r="I873" s="82"/>
      <c r="J873" s="82"/>
      <c r="K873" s="5"/>
      <c r="O873" s="42"/>
      <c r="P873" s="82"/>
      <c r="S873" s="85"/>
      <c r="AA873" s="84"/>
      <c r="AB873" s="84"/>
      <c r="AE873" s="80"/>
      <c r="AF873" s="80"/>
      <c r="AG873" s="42"/>
      <c r="AH873" s="42"/>
      <c r="AI873" s="42"/>
      <c r="AJ873" s="42"/>
      <c r="AK873" s="42"/>
    </row>
    <row r="874" spans="5:37" ht="12.75">
      <c r="E874" s="82"/>
      <c r="F874" s="82"/>
      <c r="G874" s="82"/>
      <c r="H874" s="82"/>
      <c r="I874" s="82"/>
      <c r="J874" s="82"/>
      <c r="K874" s="5"/>
      <c r="O874" s="42"/>
      <c r="P874" s="82"/>
      <c r="S874" s="85"/>
      <c r="AA874" s="84"/>
      <c r="AB874" s="84"/>
      <c r="AE874" s="80"/>
      <c r="AF874" s="80"/>
      <c r="AG874" s="42"/>
      <c r="AH874" s="42"/>
      <c r="AI874" s="42"/>
      <c r="AJ874" s="42"/>
      <c r="AK874" s="42"/>
    </row>
    <row r="875" spans="5:37" ht="12.75">
      <c r="E875" s="82"/>
      <c r="F875" s="82"/>
      <c r="G875" s="82"/>
      <c r="H875" s="82"/>
      <c r="I875" s="82"/>
      <c r="J875" s="82"/>
      <c r="K875" s="5"/>
      <c r="O875" s="42"/>
      <c r="P875" s="82"/>
      <c r="S875" s="85"/>
      <c r="AA875" s="84"/>
      <c r="AB875" s="84"/>
      <c r="AE875" s="80"/>
      <c r="AF875" s="80"/>
      <c r="AG875" s="42"/>
      <c r="AH875" s="42"/>
      <c r="AI875" s="42"/>
      <c r="AJ875" s="42"/>
      <c r="AK875" s="42"/>
    </row>
    <row r="876" spans="5:37" ht="12.75">
      <c r="E876" s="82"/>
      <c r="F876" s="82"/>
      <c r="G876" s="82"/>
      <c r="H876" s="82"/>
      <c r="I876" s="82"/>
      <c r="J876" s="82"/>
      <c r="K876" s="5"/>
      <c r="O876" s="42"/>
      <c r="P876" s="82"/>
      <c r="S876" s="85"/>
      <c r="AA876" s="84"/>
      <c r="AB876" s="84"/>
      <c r="AE876" s="80"/>
      <c r="AF876" s="80"/>
      <c r="AG876" s="42"/>
      <c r="AH876" s="42"/>
      <c r="AI876" s="42"/>
      <c r="AJ876" s="42"/>
      <c r="AK876" s="42"/>
    </row>
    <row r="877" spans="5:37" ht="12.75">
      <c r="E877" s="82"/>
      <c r="F877" s="82"/>
      <c r="G877" s="82"/>
      <c r="H877" s="82"/>
      <c r="I877" s="82"/>
      <c r="J877" s="82"/>
      <c r="K877" s="5"/>
      <c r="O877" s="42"/>
      <c r="P877" s="82"/>
      <c r="S877" s="85"/>
      <c r="AA877" s="84"/>
      <c r="AB877" s="84"/>
      <c r="AE877" s="80"/>
      <c r="AF877" s="80"/>
      <c r="AG877" s="42"/>
      <c r="AH877" s="42"/>
      <c r="AI877" s="42"/>
      <c r="AJ877" s="42"/>
      <c r="AK877" s="42"/>
    </row>
    <row r="878" spans="5:37" ht="12.75">
      <c r="E878" s="82"/>
      <c r="F878" s="82"/>
      <c r="G878" s="82"/>
      <c r="H878" s="82"/>
      <c r="I878" s="82"/>
      <c r="J878" s="82"/>
      <c r="K878" s="5"/>
      <c r="O878" s="42"/>
      <c r="P878" s="82"/>
      <c r="S878" s="85"/>
      <c r="AA878" s="84"/>
      <c r="AB878" s="84"/>
      <c r="AE878" s="80"/>
      <c r="AF878" s="80"/>
      <c r="AG878" s="42"/>
      <c r="AH878" s="42"/>
      <c r="AI878" s="42"/>
      <c r="AJ878" s="42"/>
      <c r="AK878" s="42"/>
    </row>
    <row r="879" spans="5:37" ht="12.75">
      <c r="E879" s="82"/>
      <c r="F879" s="82"/>
      <c r="G879" s="82"/>
      <c r="H879" s="82"/>
      <c r="I879" s="82"/>
      <c r="J879" s="82"/>
      <c r="K879" s="5"/>
      <c r="O879" s="42"/>
      <c r="P879" s="82"/>
      <c r="S879" s="85"/>
      <c r="AA879" s="84"/>
      <c r="AB879" s="84"/>
      <c r="AE879" s="80"/>
      <c r="AF879" s="80"/>
      <c r="AG879" s="42"/>
      <c r="AH879" s="42"/>
      <c r="AI879" s="42"/>
      <c r="AJ879" s="42"/>
      <c r="AK879" s="42"/>
    </row>
    <row r="880" spans="5:37" ht="12.75">
      <c r="E880" s="82"/>
      <c r="F880" s="82"/>
      <c r="G880" s="82"/>
      <c r="H880" s="82"/>
      <c r="I880" s="82"/>
      <c r="J880" s="82"/>
      <c r="K880" s="5"/>
      <c r="O880" s="42"/>
      <c r="P880" s="82"/>
      <c r="S880" s="85"/>
      <c r="AA880" s="84"/>
      <c r="AB880" s="84"/>
      <c r="AE880" s="80"/>
      <c r="AF880" s="80"/>
      <c r="AG880" s="42"/>
      <c r="AH880" s="42"/>
      <c r="AI880" s="42"/>
      <c r="AJ880" s="42"/>
      <c r="AK880" s="42"/>
    </row>
    <row r="881" spans="5:37" ht="12.75">
      <c r="E881" s="82"/>
      <c r="F881" s="82"/>
      <c r="G881" s="82"/>
      <c r="H881" s="82"/>
      <c r="I881" s="82"/>
      <c r="J881" s="82"/>
      <c r="K881" s="5"/>
      <c r="O881" s="42"/>
      <c r="P881" s="82"/>
      <c r="S881" s="85"/>
      <c r="AA881" s="84"/>
      <c r="AB881" s="84"/>
      <c r="AE881" s="80"/>
      <c r="AF881" s="80"/>
      <c r="AG881" s="42"/>
      <c r="AH881" s="42"/>
      <c r="AI881" s="42"/>
      <c r="AJ881" s="42"/>
      <c r="AK881" s="42"/>
    </row>
    <row r="882" spans="5:37" ht="12.75">
      <c r="E882" s="82"/>
      <c r="F882" s="82"/>
      <c r="G882" s="82"/>
      <c r="H882" s="82"/>
      <c r="I882" s="82"/>
      <c r="J882" s="82"/>
      <c r="K882" s="5"/>
      <c r="O882" s="42"/>
      <c r="P882" s="82"/>
      <c r="S882" s="85"/>
      <c r="AA882" s="84"/>
      <c r="AB882" s="84"/>
      <c r="AE882" s="80"/>
      <c r="AF882" s="80"/>
      <c r="AG882" s="42"/>
      <c r="AH882" s="42"/>
      <c r="AI882" s="42"/>
      <c r="AJ882" s="42"/>
      <c r="AK882" s="42"/>
    </row>
    <row r="883" spans="5:37" ht="12.75">
      <c r="E883" s="82"/>
      <c r="F883" s="82"/>
      <c r="G883" s="82"/>
      <c r="H883" s="82"/>
      <c r="I883" s="82"/>
      <c r="J883" s="82"/>
      <c r="K883" s="5"/>
      <c r="O883" s="42"/>
      <c r="P883" s="82"/>
      <c r="S883" s="85"/>
      <c r="AA883" s="84"/>
      <c r="AB883" s="84"/>
      <c r="AE883" s="80"/>
      <c r="AF883" s="80"/>
      <c r="AG883" s="42"/>
      <c r="AH883" s="42"/>
      <c r="AI883" s="42"/>
      <c r="AJ883" s="42"/>
      <c r="AK883" s="42"/>
    </row>
    <row r="884" spans="5:37" ht="12.75">
      <c r="E884" s="82"/>
      <c r="F884" s="82"/>
      <c r="G884" s="82"/>
      <c r="H884" s="82"/>
      <c r="I884" s="82"/>
      <c r="J884" s="82"/>
      <c r="K884" s="5"/>
      <c r="O884" s="42"/>
      <c r="P884" s="82"/>
      <c r="S884" s="85"/>
      <c r="AA884" s="84"/>
      <c r="AB884" s="84"/>
      <c r="AE884" s="80"/>
      <c r="AF884" s="80"/>
      <c r="AG884" s="42"/>
      <c r="AH884" s="42"/>
      <c r="AI884" s="42"/>
      <c r="AJ884" s="42"/>
      <c r="AK884" s="42"/>
    </row>
    <row r="885" spans="5:37" ht="12.75">
      <c r="E885" s="82"/>
      <c r="F885" s="82"/>
      <c r="G885" s="82"/>
      <c r="H885" s="82"/>
      <c r="I885" s="82"/>
      <c r="J885" s="82"/>
      <c r="K885" s="5"/>
      <c r="O885" s="42"/>
      <c r="P885" s="82"/>
      <c r="S885" s="85"/>
      <c r="AA885" s="84"/>
      <c r="AB885" s="84"/>
      <c r="AE885" s="80"/>
      <c r="AF885" s="80"/>
      <c r="AG885" s="42"/>
      <c r="AH885" s="42"/>
      <c r="AI885" s="42"/>
      <c r="AJ885" s="42"/>
      <c r="AK885" s="42"/>
    </row>
    <row r="886" spans="5:37" ht="12.75">
      <c r="E886" s="82"/>
      <c r="F886" s="82"/>
      <c r="G886" s="82"/>
      <c r="H886" s="82"/>
      <c r="I886" s="82"/>
      <c r="J886" s="82"/>
      <c r="K886" s="5"/>
      <c r="O886" s="42"/>
      <c r="P886" s="82"/>
      <c r="S886" s="85"/>
      <c r="AA886" s="84"/>
      <c r="AB886" s="84"/>
      <c r="AE886" s="80"/>
      <c r="AF886" s="80"/>
      <c r="AG886" s="42"/>
      <c r="AH886" s="42"/>
      <c r="AI886" s="42"/>
      <c r="AJ886" s="42"/>
      <c r="AK886" s="42"/>
    </row>
    <row r="887" spans="5:37" ht="12.75">
      <c r="E887" s="82"/>
      <c r="F887" s="82"/>
      <c r="G887" s="82"/>
      <c r="H887" s="82"/>
      <c r="I887" s="82"/>
      <c r="J887" s="82"/>
      <c r="K887" s="5"/>
      <c r="O887" s="42"/>
      <c r="P887" s="82"/>
      <c r="S887" s="85"/>
      <c r="AA887" s="84"/>
      <c r="AB887" s="84"/>
      <c r="AE887" s="80"/>
      <c r="AF887" s="80"/>
      <c r="AG887" s="42"/>
      <c r="AH887" s="42"/>
      <c r="AI887" s="42"/>
      <c r="AJ887" s="42"/>
      <c r="AK887" s="42"/>
    </row>
    <row r="888" spans="5:37" ht="12.75">
      <c r="E888" s="82"/>
      <c r="F888" s="82"/>
      <c r="G888" s="82"/>
      <c r="H888" s="82"/>
      <c r="I888" s="82"/>
      <c r="J888" s="82"/>
      <c r="K888" s="5"/>
      <c r="O888" s="42"/>
      <c r="P888" s="82"/>
      <c r="S888" s="85"/>
      <c r="AA888" s="84"/>
      <c r="AB888" s="84"/>
      <c r="AE888" s="80"/>
      <c r="AF888" s="80"/>
      <c r="AG888" s="42"/>
      <c r="AH888" s="42"/>
      <c r="AI888" s="42"/>
      <c r="AJ888" s="42"/>
      <c r="AK888" s="42"/>
    </row>
    <row r="889" spans="5:37" ht="12.75">
      <c r="E889" s="82"/>
      <c r="F889" s="82"/>
      <c r="G889" s="82"/>
      <c r="H889" s="82"/>
      <c r="I889" s="82"/>
      <c r="J889" s="82"/>
      <c r="K889" s="5"/>
      <c r="O889" s="42"/>
      <c r="P889" s="82"/>
      <c r="S889" s="85"/>
      <c r="AA889" s="84"/>
      <c r="AB889" s="84"/>
      <c r="AE889" s="80"/>
      <c r="AF889" s="80"/>
      <c r="AG889" s="42"/>
      <c r="AH889" s="42"/>
      <c r="AI889" s="42"/>
      <c r="AJ889" s="42"/>
      <c r="AK889" s="42"/>
    </row>
    <row r="890" spans="5:37" ht="12.75">
      <c r="E890" s="82"/>
      <c r="F890" s="82"/>
      <c r="G890" s="82"/>
      <c r="H890" s="82"/>
      <c r="I890" s="82"/>
      <c r="J890" s="82"/>
      <c r="K890" s="5"/>
      <c r="O890" s="42"/>
      <c r="P890" s="82"/>
      <c r="S890" s="85"/>
      <c r="AA890" s="84"/>
      <c r="AB890" s="84"/>
      <c r="AE890" s="80"/>
      <c r="AF890" s="80"/>
      <c r="AG890" s="42"/>
      <c r="AH890" s="42"/>
      <c r="AI890" s="42"/>
      <c r="AJ890" s="42"/>
      <c r="AK890" s="42"/>
    </row>
    <row r="891" spans="5:37" ht="12.75">
      <c r="E891" s="82"/>
      <c r="F891" s="82"/>
      <c r="G891" s="82"/>
      <c r="H891" s="82"/>
      <c r="I891" s="82"/>
      <c r="J891" s="82"/>
      <c r="K891" s="5"/>
      <c r="O891" s="42"/>
      <c r="P891" s="82"/>
      <c r="S891" s="85"/>
      <c r="AA891" s="84"/>
      <c r="AB891" s="84"/>
      <c r="AE891" s="80"/>
      <c r="AF891" s="80"/>
      <c r="AG891" s="42"/>
      <c r="AH891" s="42"/>
      <c r="AI891" s="42"/>
      <c r="AJ891" s="42"/>
      <c r="AK891" s="42"/>
    </row>
    <row r="892" spans="5:37" ht="12.75">
      <c r="E892" s="82"/>
      <c r="F892" s="82"/>
      <c r="G892" s="82"/>
      <c r="H892" s="82"/>
      <c r="I892" s="82"/>
      <c r="J892" s="82"/>
      <c r="K892" s="5"/>
      <c r="O892" s="42"/>
      <c r="P892" s="82"/>
      <c r="S892" s="85"/>
      <c r="AA892" s="84"/>
      <c r="AB892" s="84"/>
      <c r="AE892" s="80"/>
      <c r="AF892" s="80"/>
      <c r="AG892" s="42"/>
      <c r="AH892" s="42"/>
      <c r="AI892" s="42"/>
      <c r="AJ892" s="42"/>
      <c r="AK892" s="42"/>
    </row>
    <row r="893" spans="5:37" ht="12.75">
      <c r="E893" s="82"/>
      <c r="F893" s="82"/>
      <c r="G893" s="82"/>
      <c r="H893" s="82"/>
      <c r="I893" s="82"/>
      <c r="J893" s="82"/>
      <c r="K893" s="5"/>
      <c r="O893" s="42"/>
      <c r="P893" s="82"/>
      <c r="S893" s="85"/>
      <c r="AA893" s="84"/>
      <c r="AB893" s="84"/>
      <c r="AE893" s="80"/>
      <c r="AF893" s="80"/>
      <c r="AG893" s="42"/>
      <c r="AH893" s="42"/>
      <c r="AI893" s="42"/>
      <c r="AJ893" s="42"/>
      <c r="AK893" s="42"/>
    </row>
    <row r="894" spans="5:37" ht="12.75">
      <c r="E894" s="82"/>
      <c r="F894" s="82"/>
      <c r="G894" s="82"/>
      <c r="H894" s="82"/>
      <c r="I894" s="82"/>
      <c r="J894" s="82"/>
      <c r="K894" s="5"/>
      <c r="O894" s="42"/>
      <c r="P894" s="82"/>
      <c r="S894" s="85"/>
      <c r="AA894" s="84"/>
      <c r="AB894" s="84"/>
      <c r="AE894" s="80"/>
      <c r="AF894" s="80"/>
      <c r="AG894" s="42"/>
      <c r="AH894" s="42"/>
      <c r="AI894" s="42"/>
      <c r="AJ894" s="42"/>
      <c r="AK894" s="42"/>
    </row>
    <row r="895" spans="5:37" ht="12.75">
      <c r="E895" s="82"/>
      <c r="F895" s="82"/>
      <c r="G895" s="82"/>
      <c r="H895" s="82"/>
      <c r="I895" s="82"/>
      <c r="J895" s="82"/>
      <c r="K895" s="5"/>
      <c r="O895" s="42"/>
      <c r="P895" s="82"/>
      <c r="S895" s="85"/>
      <c r="AA895" s="84"/>
      <c r="AB895" s="84"/>
      <c r="AE895" s="80"/>
      <c r="AF895" s="80"/>
      <c r="AG895" s="42"/>
      <c r="AH895" s="42"/>
      <c r="AI895" s="42"/>
      <c r="AJ895" s="42"/>
      <c r="AK895" s="42"/>
    </row>
    <row r="896" spans="5:37" ht="12.75">
      <c r="E896" s="82"/>
      <c r="F896" s="82"/>
      <c r="G896" s="82"/>
      <c r="H896" s="82"/>
      <c r="I896" s="82"/>
      <c r="J896" s="82"/>
      <c r="K896" s="5"/>
      <c r="O896" s="42"/>
      <c r="P896" s="82"/>
      <c r="S896" s="85"/>
      <c r="AA896" s="84"/>
      <c r="AB896" s="84"/>
      <c r="AE896" s="80"/>
      <c r="AF896" s="80"/>
      <c r="AG896" s="42"/>
      <c r="AH896" s="42"/>
      <c r="AI896" s="42"/>
      <c r="AJ896" s="42"/>
      <c r="AK896" s="42"/>
    </row>
    <row r="897" spans="5:37" ht="12.75">
      <c r="E897" s="82"/>
      <c r="F897" s="82"/>
      <c r="G897" s="82"/>
      <c r="H897" s="82"/>
      <c r="I897" s="82"/>
      <c r="J897" s="82"/>
      <c r="K897" s="5"/>
      <c r="O897" s="42"/>
      <c r="P897" s="82"/>
      <c r="S897" s="85"/>
      <c r="AA897" s="84"/>
      <c r="AB897" s="84"/>
      <c r="AE897" s="80"/>
      <c r="AF897" s="80"/>
      <c r="AG897" s="42"/>
      <c r="AH897" s="42"/>
      <c r="AI897" s="42"/>
      <c r="AJ897" s="42"/>
      <c r="AK897" s="42"/>
    </row>
    <row r="898" spans="5:37" ht="12.75">
      <c r="E898" s="82"/>
      <c r="F898" s="82"/>
      <c r="G898" s="82"/>
      <c r="H898" s="82"/>
      <c r="I898" s="82"/>
      <c r="J898" s="82"/>
      <c r="K898" s="5"/>
      <c r="O898" s="42"/>
      <c r="P898" s="82"/>
      <c r="S898" s="85"/>
      <c r="AA898" s="84"/>
      <c r="AB898" s="84"/>
      <c r="AE898" s="80"/>
      <c r="AF898" s="80"/>
      <c r="AG898" s="42"/>
      <c r="AH898" s="42"/>
      <c r="AI898" s="42"/>
      <c r="AJ898" s="42"/>
      <c r="AK898" s="42"/>
    </row>
    <row r="899" spans="5:37" ht="12.75">
      <c r="E899" s="82"/>
      <c r="F899" s="82"/>
      <c r="G899" s="82"/>
      <c r="H899" s="82"/>
      <c r="I899" s="82"/>
      <c r="J899" s="82"/>
      <c r="K899" s="5"/>
      <c r="O899" s="42"/>
      <c r="P899" s="82"/>
      <c r="S899" s="85"/>
      <c r="AA899" s="84"/>
      <c r="AB899" s="84"/>
      <c r="AE899" s="80"/>
      <c r="AF899" s="80"/>
      <c r="AG899" s="42"/>
      <c r="AH899" s="42"/>
      <c r="AI899" s="42"/>
      <c r="AJ899" s="42"/>
      <c r="AK899" s="42"/>
    </row>
    <row r="900" spans="5:37" ht="12.75">
      <c r="E900" s="82"/>
      <c r="F900" s="82"/>
      <c r="G900" s="82"/>
      <c r="H900" s="82"/>
      <c r="I900" s="82"/>
      <c r="J900" s="82"/>
      <c r="K900" s="5"/>
      <c r="O900" s="42"/>
      <c r="P900" s="82"/>
      <c r="S900" s="85"/>
      <c r="AA900" s="84"/>
      <c r="AB900" s="84"/>
      <c r="AE900" s="80"/>
      <c r="AF900" s="80"/>
      <c r="AG900" s="42"/>
      <c r="AH900" s="42"/>
      <c r="AI900" s="42"/>
      <c r="AJ900" s="42"/>
      <c r="AK900" s="42"/>
    </row>
    <row r="901" spans="5:37" ht="12.75">
      <c r="E901" s="82"/>
      <c r="F901" s="82"/>
      <c r="G901" s="82"/>
      <c r="H901" s="82"/>
      <c r="I901" s="82"/>
      <c r="J901" s="82"/>
      <c r="K901" s="5"/>
      <c r="O901" s="42"/>
      <c r="P901" s="82"/>
      <c r="S901" s="85"/>
      <c r="AA901" s="84"/>
      <c r="AB901" s="84"/>
      <c r="AE901" s="80"/>
      <c r="AF901" s="80"/>
      <c r="AG901" s="42"/>
      <c r="AH901" s="42"/>
      <c r="AI901" s="42"/>
      <c r="AJ901" s="42"/>
      <c r="AK901" s="42"/>
    </row>
    <row r="902" spans="5:37" ht="12.75">
      <c r="E902" s="82"/>
      <c r="F902" s="82"/>
      <c r="G902" s="82"/>
      <c r="H902" s="82"/>
      <c r="I902" s="82"/>
      <c r="J902" s="82"/>
      <c r="K902" s="5"/>
      <c r="O902" s="42"/>
      <c r="P902" s="82"/>
      <c r="S902" s="85"/>
      <c r="AA902" s="84"/>
      <c r="AB902" s="84"/>
      <c r="AE902" s="80"/>
      <c r="AF902" s="80"/>
      <c r="AG902" s="42"/>
      <c r="AH902" s="42"/>
      <c r="AI902" s="42"/>
      <c r="AJ902" s="42"/>
      <c r="AK902" s="42"/>
    </row>
    <row r="903" spans="5:37" ht="12.75">
      <c r="E903" s="82"/>
      <c r="F903" s="82"/>
      <c r="G903" s="82"/>
      <c r="H903" s="82"/>
      <c r="I903" s="82"/>
      <c r="J903" s="82"/>
      <c r="K903" s="5"/>
      <c r="O903" s="42"/>
      <c r="P903" s="82"/>
      <c r="S903" s="85"/>
      <c r="AA903" s="84"/>
      <c r="AB903" s="84"/>
      <c r="AE903" s="80"/>
      <c r="AF903" s="80"/>
      <c r="AG903" s="42"/>
      <c r="AH903" s="42"/>
      <c r="AI903" s="42"/>
      <c r="AJ903" s="42"/>
      <c r="AK903" s="42"/>
    </row>
    <row r="904" spans="5:37" ht="12.75">
      <c r="E904" s="82"/>
      <c r="F904" s="82"/>
      <c r="G904" s="82"/>
      <c r="H904" s="82"/>
      <c r="I904" s="82"/>
      <c r="J904" s="82"/>
      <c r="K904" s="5"/>
      <c r="O904" s="42"/>
      <c r="P904" s="82"/>
      <c r="S904" s="85"/>
      <c r="AA904" s="84"/>
      <c r="AB904" s="84"/>
      <c r="AE904" s="80"/>
      <c r="AF904" s="80"/>
      <c r="AG904" s="42"/>
      <c r="AH904" s="42"/>
      <c r="AI904" s="42"/>
      <c r="AJ904" s="42"/>
      <c r="AK904" s="42"/>
    </row>
    <row r="905" spans="5:37" ht="12.75">
      <c r="E905" s="82"/>
      <c r="F905" s="82"/>
      <c r="G905" s="82"/>
      <c r="H905" s="82"/>
      <c r="I905" s="82"/>
      <c r="J905" s="82"/>
      <c r="K905" s="5"/>
      <c r="O905" s="42"/>
      <c r="P905" s="82"/>
      <c r="S905" s="85"/>
      <c r="AA905" s="84"/>
      <c r="AB905" s="84"/>
      <c r="AE905" s="80"/>
      <c r="AF905" s="80"/>
      <c r="AG905" s="42"/>
      <c r="AH905" s="42"/>
      <c r="AI905" s="42"/>
      <c r="AJ905" s="42"/>
      <c r="AK905" s="42"/>
    </row>
    <row r="906" spans="5:37" ht="12.75">
      <c r="E906" s="82"/>
      <c r="F906" s="82"/>
      <c r="G906" s="82"/>
      <c r="H906" s="82"/>
      <c r="I906" s="82"/>
      <c r="J906" s="82"/>
      <c r="K906" s="5"/>
      <c r="O906" s="42"/>
      <c r="P906" s="82"/>
      <c r="S906" s="85"/>
      <c r="AA906" s="84"/>
      <c r="AB906" s="84"/>
      <c r="AE906" s="80"/>
      <c r="AF906" s="80"/>
      <c r="AG906" s="42"/>
      <c r="AH906" s="42"/>
      <c r="AI906" s="42"/>
      <c r="AJ906" s="42"/>
      <c r="AK906" s="42"/>
    </row>
    <row r="907" spans="5:37" ht="12.75">
      <c r="E907" s="82"/>
      <c r="F907" s="82"/>
      <c r="G907" s="82"/>
      <c r="H907" s="82"/>
      <c r="I907" s="82"/>
      <c r="J907" s="82"/>
      <c r="K907" s="5"/>
      <c r="O907" s="42"/>
      <c r="P907" s="82"/>
      <c r="S907" s="85"/>
      <c r="AA907" s="84"/>
      <c r="AB907" s="84"/>
      <c r="AE907" s="80"/>
      <c r="AF907" s="80"/>
      <c r="AG907" s="42"/>
      <c r="AH907" s="42"/>
      <c r="AI907" s="42"/>
      <c r="AJ907" s="42"/>
      <c r="AK907" s="42"/>
    </row>
    <row r="908" spans="5:37" ht="12.75">
      <c r="E908" s="82"/>
      <c r="F908" s="82"/>
      <c r="G908" s="82"/>
      <c r="H908" s="82"/>
      <c r="I908" s="82"/>
      <c r="J908" s="82"/>
      <c r="K908" s="5"/>
      <c r="O908" s="42"/>
      <c r="P908" s="82"/>
      <c r="S908" s="85"/>
      <c r="AA908" s="84"/>
      <c r="AB908" s="84"/>
      <c r="AE908" s="80"/>
      <c r="AF908" s="80"/>
      <c r="AG908" s="42"/>
      <c r="AH908" s="42"/>
      <c r="AI908" s="42"/>
      <c r="AJ908" s="42"/>
      <c r="AK908" s="42"/>
    </row>
    <row r="909" spans="5:37" ht="12.75">
      <c r="E909" s="82"/>
      <c r="F909" s="82"/>
      <c r="G909" s="82"/>
      <c r="H909" s="82"/>
      <c r="I909" s="82"/>
      <c r="J909" s="82"/>
      <c r="K909" s="5"/>
      <c r="O909" s="42"/>
      <c r="P909" s="82"/>
      <c r="S909" s="85"/>
      <c r="AA909" s="84"/>
      <c r="AB909" s="84"/>
      <c r="AE909" s="80"/>
      <c r="AF909" s="80"/>
      <c r="AG909" s="42"/>
      <c r="AH909" s="42"/>
      <c r="AI909" s="42"/>
      <c r="AJ909" s="42"/>
      <c r="AK909" s="42"/>
    </row>
    <row r="910" spans="5:37" ht="12.75">
      <c r="E910" s="82"/>
      <c r="F910" s="82"/>
      <c r="G910" s="82"/>
      <c r="H910" s="82"/>
      <c r="I910" s="82"/>
      <c r="J910" s="82"/>
      <c r="K910" s="5"/>
      <c r="O910" s="42"/>
      <c r="P910" s="82"/>
      <c r="S910" s="85"/>
      <c r="AA910" s="84"/>
      <c r="AB910" s="84"/>
      <c r="AE910" s="80"/>
      <c r="AF910" s="80"/>
      <c r="AG910" s="42"/>
      <c r="AH910" s="42"/>
      <c r="AI910" s="42"/>
      <c r="AJ910" s="42"/>
      <c r="AK910" s="42"/>
    </row>
    <row r="911" spans="5:37" ht="12.75">
      <c r="E911" s="82"/>
      <c r="F911" s="82"/>
      <c r="G911" s="82"/>
      <c r="H911" s="82"/>
      <c r="I911" s="82"/>
      <c r="J911" s="82"/>
      <c r="K911" s="5"/>
      <c r="O911" s="42"/>
      <c r="P911" s="82"/>
      <c r="S911" s="85"/>
      <c r="AA911" s="84"/>
      <c r="AB911" s="84"/>
      <c r="AE911" s="80"/>
      <c r="AF911" s="80"/>
      <c r="AG911" s="42"/>
      <c r="AH911" s="42"/>
      <c r="AI911" s="42"/>
      <c r="AJ911" s="42"/>
      <c r="AK911" s="42"/>
    </row>
    <row r="912" spans="5:37" ht="12.75">
      <c r="E912" s="82"/>
      <c r="F912" s="82"/>
      <c r="G912" s="82"/>
      <c r="H912" s="82"/>
      <c r="I912" s="82"/>
      <c r="J912" s="82"/>
      <c r="K912" s="5"/>
      <c r="O912" s="42"/>
      <c r="P912" s="82"/>
      <c r="S912" s="85"/>
      <c r="AA912" s="84"/>
      <c r="AB912" s="84"/>
      <c r="AE912" s="80"/>
      <c r="AF912" s="80"/>
      <c r="AG912" s="42"/>
      <c r="AH912" s="42"/>
      <c r="AI912" s="42"/>
      <c r="AJ912" s="42"/>
      <c r="AK912" s="42"/>
    </row>
    <row r="913" spans="5:37" ht="12.75">
      <c r="E913" s="82"/>
      <c r="F913" s="82"/>
      <c r="G913" s="82"/>
      <c r="H913" s="82"/>
      <c r="I913" s="82"/>
      <c r="J913" s="82"/>
      <c r="K913" s="5"/>
      <c r="O913" s="42"/>
      <c r="P913" s="82"/>
      <c r="S913" s="85"/>
      <c r="AA913" s="84"/>
      <c r="AB913" s="84"/>
      <c r="AE913" s="80"/>
      <c r="AF913" s="80"/>
      <c r="AG913" s="42"/>
      <c r="AH913" s="42"/>
      <c r="AI913" s="42"/>
      <c r="AJ913" s="42"/>
      <c r="AK913" s="42"/>
    </row>
    <row r="914" spans="5:37" ht="12.75">
      <c r="E914" s="82"/>
      <c r="F914" s="82"/>
      <c r="G914" s="82"/>
      <c r="H914" s="82"/>
      <c r="I914" s="82"/>
      <c r="J914" s="82"/>
      <c r="K914" s="5"/>
      <c r="O914" s="42"/>
      <c r="P914" s="82"/>
      <c r="S914" s="85"/>
      <c r="AA914" s="84"/>
      <c r="AB914" s="84"/>
      <c r="AE914" s="80"/>
      <c r="AF914" s="80"/>
      <c r="AG914" s="42"/>
      <c r="AH914" s="42"/>
      <c r="AI914" s="42"/>
      <c r="AJ914" s="42"/>
      <c r="AK914" s="42"/>
    </row>
    <row r="915" spans="5:37" ht="12.75">
      <c r="E915" s="82"/>
      <c r="F915" s="82"/>
      <c r="G915" s="82"/>
      <c r="H915" s="82"/>
      <c r="I915" s="82"/>
      <c r="J915" s="82"/>
      <c r="K915" s="5"/>
      <c r="O915" s="42"/>
      <c r="P915" s="82"/>
      <c r="S915" s="85"/>
      <c r="AA915" s="84"/>
      <c r="AB915" s="84"/>
      <c r="AE915" s="80"/>
      <c r="AF915" s="80"/>
      <c r="AG915" s="42"/>
      <c r="AH915" s="42"/>
      <c r="AI915" s="42"/>
      <c r="AJ915" s="42"/>
      <c r="AK915" s="42"/>
    </row>
    <row r="916" spans="5:37" ht="12.75">
      <c r="E916" s="82"/>
      <c r="F916" s="82"/>
      <c r="G916" s="82"/>
      <c r="H916" s="82"/>
      <c r="I916" s="82"/>
      <c r="J916" s="82"/>
      <c r="K916" s="5"/>
      <c r="O916" s="42"/>
      <c r="P916" s="82"/>
      <c r="S916" s="85"/>
      <c r="AA916" s="84"/>
      <c r="AB916" s="84"/>
      <c r="AE916" s="80"/>
      <c r="AF916" s="80"/>
      <c r="AG916" s="42"/>
      <c r="AH916" s="42"/>
      <c r="AI916" s="42"/>
      <c r="AJ916" s="42"/>
      <c r="AK916" s="42"/>
    </row>
    <row r="917" spans="5:37" ht="12.75">
      <c r="E917" s="82"/>
      <c r="F917" s="82"/>
      <c r="G917" s="82"/>
      <c r="H917" s="82"/>
      <c r="I917" s="82"/>
      <c r="J917" s="82"/>
      <c r="K917" s="5"/>
      <c r="O917" s="42"/>
      <c r="P917" s="82"/>
      <c r="S917" s="85"/>
      <c r="AA917" s="84"/>
      <c r="AB917" s="84"/>
      <c r="AE917" s="80"/>
      <c r="AF917" s="80"/>
      <c r="AG917" s="42"/>
      <c r="AH917" s="42"/>
      <c r="AI917" s="42"/>
      <c r="AJ917" s="42"/>
      <c r="AK917" s="42"/>
    </row>
    <row r="918" spans="5:37" ht="12.75">
      <c r="E918" s="82"/>
      <c r="F918" s="82"/>
      <c r="G918" s="82"/>
      <c r="H918" s="82"/>
      <c r="I918" s="82"/>
      <c r="J918" s="82"/>
      <c r="K918" s="5"/>
      <c r="O918" s="42"/>
      <c r="P918" s="82"/>
      <c r="S918" s="85"/>
      <c r="AA918" s="84"/>
      <c r="AB918" s="84"/>
      <c r="AE918" s="80"/>
      <c r="AF918" s="80"/>
      <c r="AG918" s="42"/>
      <c r="AH918" s="42"/>
      <c r="AI918" s="42"/>
      <c r="AJ918" s="42"/>
      <c r="AK918" s="42"/>
    </row>
    <row r="919" spans="5:37" ht="12.75">
      <c r="E919" s="82"/>
      <c r="F919" s="82"/>
      <c r="G919" s="82"/>
      <c r="H919" s="82"/>
      <c r="I919" s="82"/>
      <c r="J919" s="82"/>
      <c r="K919" s="5"/>
      <c r="O919" s="42"/>
      <c r="P919" s="82"/>
      <c r="S919" s="85"/>
      <c r="AA919" s="84"/>
      <c r="AB919" s="84"/>
      <c r="AE919" s="80"/>
      <c r="AF919" s="80"/>
      <c r="AG919" s="42"/>
      <c r="AH919" s="42"/>
      <c r="AI919" s="42"/>
      <c r="AJ919" s="42"/>
      <c r="AK919" s="42"/>
    </row>
    <row r="920" spans="5:37" ht="12.75">
      <c r="E920" s="82"/>
      <c r="F920" s="82"/>
      <c r="G920" s="82"/>
      <c r="H920" s="82"/>
      <c r="I920" s="82"/>
      <c r="J920" s="82"/>
      <c r="K920" s="5"/>
      <c r="O920" s="42"/>
      <c r="P920" s="82"/>
      <c r="S920" s="85"/>
      <c r="AA920" s="84"/>
      <c r="AB920" s="84"/>
      <c r="AE920" s="80"/>
      <c r="AF920" s="80"/>
      <c r="AG920" s="42"/>
      <c r="AH920" s="42"/>
      <c r="AI920" s="42"/>
      <c r="AJ920" s="42"/>
      <c r="AK920" s="42"/>
    </row>
    <row r="921" spans="5:37" ht="12.75">
      <c r="E921" s="82"/>
      <c r="F921" s="82"/>
      <c r="G921" s="82"/>
      <c r="H921" s="82"/>
      <c r="I921" s="82"/>
      <c r="J921" s="82"/>
      <c r="K921" s="5"/>
      <c r="O921" s="42"/>
      <c r="P921" s="82"/>
      <c r="S921" s="85"/>
      <c r="AA921" s="84"/>
      <c r="AB921" s="84"/>
      <c r="AE921" s="80"/>
      <c r="AF921" s="80"/>
      <c r="AG921" s="42"/>
      <c r="AH921" s="42"/>
      <c r="AI921" s="42"/>
      <c r="AJ921" s="42"/>
      <c r="AK921" s="42"/>
    </row>
    <row r="922" spans="5:37" ht="12.75">
      <c r="E922" s="82"/>
      <c r="F922" s="82"/>
      <c r="G922" s="82"/>
      <c r="H922" s="82"/>
      <c r="I922" s="82"/>
      <c r="J922" s="82"/>
      <c r="K922" s="5"/>
      <c r="O922" s="42"/>
      <c r="P922" s="82"/>
      <c r="S922" s="85"/>
      <c r="AA922" s="84"/>
      <c r="AB922" s="84"/>
      <c r="AE922" s="80"/>
      <c r="AF922" s="80"/>
      <c r="AG922" s="42"/>
      <c r="AH922" s="42"/>
      <c r="AI922" s="42"/>
      <c r="AJ922" s="42"/>
      <c r="AK922" s="42"/>
    </row>
    <row r="923" spans="5:37" ht="12.75">
      <c r="E923" s="82"/>
      <c r="F923" s="82"/>
      <c r="G923" s="82"/>
      <c r="H923" s="82"/>
      <c r="I923" s="82"/>
      <c r="J923" s="82"/>
      <c r="K923" s="5"/>
      <c r="O923" s="42"/>
      <c r="P923" s="82"/>
      <c r="S923" s="85"/>
      <c r="AA923" s="84"/>
      <c r="AB923" s="84"/>
      <c r="AE923" s="80"/>
      <c r="AF923" s="80"/>
      <c r="AG923" s="42"/>
      <c r="AH923" s="42"/>
      <c r="AI923" s="42"/>
      <c r="AJ923" s="42"/>
      <c r="AK923" s="42"/>
    </row>
    <row r="924" spans="5:37" ht="12.75">
      <c r="E924" s="82"/>
      <c r="F924" s="82"/>
      <c r="G924" s="82"/>
      <c r="H924" s="82"/>
      <c r="I924" s="82"/>
      <c r="J924" s="82"/>
      <c r="K924" s="5"/>
      <c r="O924" s="42"/>
      <c r="P924" s="82"/>
      <c r="S924" s="85"/>
      <c r="AA924" s="84"/>
      <c r="AB924" s="84"/>
      <c r="AE924" s="80"/>
      <c r="AF924" s="80"/>
      <c r="AG924" s="42"/>
      <c r="AH924" s="42"/>
      <c r="AI924" s="42"/>
      <c r="AJ924" s="42"/>
      <c r="AK924" s="42"/>
    </row>
    <row r="925" spans="5:37" ht="12.75">
      <c r="E925" s="82"/>
      <c r="F925" s="82"/>
      <c r="G925" s="82"/>
      <c r="H925" s="82"/>
      <c r="I925" s="82"/>
      <c r="J925" s="82"/>
      <c r="K925" s="5"/>
      <c r="O925" s="42"/>
      <c r="P925" s="82"/>
      <c r="S925" s="85"/>
      <c r="AA925" s="84"/>
      <c r="AB925" s="84"/>
      <c r="AE925" s="80"/>
      <c r="AF925" s="80"/>
      <c r="AG925" s="42"/>
      <c r="AH925" s="42"/>
      <c r="AI925" s="42"/>
      <c r="AJ925" s="42"/>
      <c r="AK925" s="42"/>
    </row>
    <row r="926" spans="5:37" ht="12.75">
      <c r="E926" s="82"/>
      <c r="F926" s="82"/>
      <c r="G926" s="82"/>
      <c r="H926" s="82"/>
      <c r="I926" s="82"/>
      <c r="J926" s="82"/>
      <c r="K926" s="5"/>
      <c r="O926" s="42"/>
      <c r="P926" s="82"/>
      <c r="S926" s="85"/>
      <c r="AA926" s="84"/>
      <c r="AB926" s="84"/>
      <c r="AE926" s="80"/>
      <c r="AF926" s="80"/>
      <c r="AG926" s="42"/>
      <c r="AH926" s="42"/>
      <c r="AI926" s="42"/>
      <c r="AJ926" s="42"/>
      <c r="AK926" s="42"/>
    </row>
    <row r="927" spans="5:37" ht="12.75">
      <c r="E927" s="82"/>
      <c r="F927" s="82"/>
      <c r="G927" s="82"/>
      <c r="H927" s="82"/>
      <c r="I927" s="82"/>
      <c r="J927" s="82"/>
      <c r="K927" s="5"/>
      <c r="O927" s="42"/>
      <c r="P927" s="82"/>
      <c r="S927" s="85"/>
      <c r="AA927" s="84"/>
      <c r="AB927" s="84"/>
      <c r="AE927" s="80"/>
      <c r="AF927" s="80"/>
      <c r="AG927" s="42"/>
      <c r="AH927" s="42"/>
      <c r="AI927" s="42"/>
      <c r="AJ927" s="42"/>
      <c r="AK927" s="42"/>
    </row>
    <row r="928" spans="5:37" ht="12.75">
      <c r="E928" s="82"/>
      <c r="F928" s="82"/>
      <c r="G928" s="82"/>
      <c r="H928" s="82"/>
      <c r="I928" s="82"/>
      <c r="J928" s="82"/>
      <c r="K928" s="5"/>
      <c r="O928" s="42"/>
      <c r="P928" s="82"/>
      <c r="S928" s="85"/>
      <c r="AA928" s="84"/>
      <c r="AB928" s="84"/>
      <c r="AE928" s="80"/>
      <c r="AF928" s="80"/>
      <c r="AG928" s="42"/>
      <c r="AH928" s="42"/>
      <c r="AI928" s="42"/>
      <c r="AJ928" s="42"/>
      <c r="AK928" s="42"/>
    </row>
    <row r="929" spans="5:37" ht="12.75">
      <c r="E929" s="82"/>
      <c r="F929" s="82"/>
      <c r="G929" s="82"/>
      <c r="H929" s="82"/>
      <c r="I929" s="82"/>
      <c r="J929" s="82"/>
      <c r="K929" s="5"/>
      <c r="O929" s="42"/>
      <c r="P929" s="82"/>
      <c r="S929" s="85"/>
      <c r="AA929" s="84"/>
      <c r="AB929" s="84"/>
      <c r="AE929" s="80"/>
      <c r="AF929" s="80"/>
      <c r="AG929" s="42"/>
      <c r="AH929" s="42"/>
      <c r="AI929" s="42"/>
      <c r="AJ929" s="42"/>
      <c r="AK929" s="42"/>
    </row>
    <row r="930" spans="5:37" ht="12.75">
      <c r="E930" s="82"/>
      <c r="F930" s="82"/>
      <c r="G930" s="82"/>
      <c r="H930" s="82"/>
      <c r="I930" s="82"/>
      <c r="J930" s="82"/>
      <c r="K930" s="5"/>
      <c r="O930" s="42"/>
      <c r="P930" s="82"/>
      <c r="S930" s="85"/>
      <c r="AA930" s="84"/>
      <c r="AB930" s="84"/>
      <c r="AE930" s="80"/>
      <c r="AF930" s="80"/>
      <c r="AG930" s="42"/>
      <c r="AH930" s="42"/>
      <c r="AI930" s="42"/>
      <c r="AJ930" s="42"/>
      <c r="AK930" s="42"/>
    </row>
    <row r="931" spans="5:37" ht="12.75">
      <c r="E931" s="82"/>
      <c r="F931" s="82"/>
      <c r="G931" s="82"/>
      <c r="H931" s="82"/>
      <c r="I931" s="82"/>
      <c r="J931" s="82"/>
      <c r="K931" s="5"/>
      <c r="O931" s="42"/>
      <c r="P931" s="82"/>
      <c r="S931" s="85"/>
      <c r="AA931" s="84"/>
      <c r="AB931" s="84"/>
      <c r="AE931" s="80"/>
      <c r="AF931" s="80"/>
      <c r="AG931" s="42"/>
      <c r="AH931" s="42"/>
      <c r="AI931" s="42"/>
      <c r="AJ931" s="42"/>
      <c r="AK931" s="42"/>
    </row>
    <row r="932" spans="5:37" ht="12.75">
      <c r="E932" s="82"/>
      <c r="F932" s="82"/>
      <c r="G932" s="82"/>
      <c r="H932" s="82"/>
      <c r="I932" s="82"/>
      <c r="J932" s="82"/>
      <c r="K932" s="5"/>
      <c r="O932" s="42"/>
      <c r="P932" s="82"/>
      <c r="S932" s="85"/>
      <c r="AA932" s="84"/>
      <c r="AB932" s="84"/>
      <c r="AE932" s="80"/>
      <c r="AF932" s="80"/>
      <c r="AG932" s="42"/>
      <c r="AH932" s="42"/>
      <c r="AI932" s="42"/>
      <c r="AJ932" s="42"/>
      <c r="AK932" s="42"/>
    </row>
    <row r="933" spans="5:37" ht="12.75">
      <c r="E933" s="82"/>
      <c r="F933" s="82"/>
      <c r="G933" s="82"/>
      <c r="H933" s="82"/>
      <c r="I933" s="82"/>
      <c r="J933" s="82"/>
      <c r="K933" s="5"/>
      <c r="O933" s="42"/>
      <c r="P933" s="82"/>
      <c r="S933" s="85"/>
      <c r="AA933" s="84"/>
      <c r="AB933" s="84"/>
      <c r="AE933" s="80"/>
      <c r="AF933" s="80"/>
      <c r="AG933" s="42"/>
      <c r="AH933" s="42"/>
      <c r="AI933" s="42"/>
      <c r="AJ933" s="42"/>
      <c r="AK933" s="42"/>
    </row>
    <row r="934" spans="5:37" ht="12.75">
      <c r="E934" s="82"/>
      <c r="F934" s="82"/>
      <c r="G934" s="82"/>
      <c r="H934" s="82"/>
      <c r="I934" s="82"/>
      <c r="J934" s="82"/>
      <c r="K934" s="5"/>
      <c r="O934" s="42"/>
      <c r="P934" s="82"/>
      <c r="S934" s="85"/>
      <c r="AA934" s="84"/>
      <c r="AB934" s="84"/>
      <c r="AE934" s="80"/>
      <c r="AF934" s="80"/>
      <c r="AG934" s="42"/>
      <c r="AH934" s="42"/>
      <c r="AI934" s="42"/>
      <c r="AJ934" s="42"/>
      <c r="AK934" s="42"/>
    </row>
    <row r="935" spans="5:37" ht="12.75">
      <c r="E935" s="82"/>
      <c r="F935" s="82"/>
      <c r="G935" s="82"/>
      <c r="H935" s="82"/>
      <c r="I935" s="82"/>
      <c r="J935" s="82"/>
      <c r="K935" s="5"/>
      <c r="O935" s="42"/>
      <c r="P935" s="82"/>
      <c r="S935" s="85"/>
      <c r="AA935" s="84"/>
      <c r="AB935" s="84"/>
      <c r="AE935" s="80"/>
      <c r="AF935" s="80"/>
      <c r="AG935" s="42"/>
      <c r="AH935" s="42"/>
      <c r="AI935" s="42"/>
      <c r="AJ935" s="42"/>
      <c r="AK935" s="42"/>
    </row>
    <row r="936" spans="5:37" ht="12.75">
      <c r="E936" s="82"/>
      <c r="F936" s="82"/>
      <c r="G936" s="82"/>
      <c r="H936" s="82"/>
      <c r="I936" s="82"/>
      <c r="J936" s="82"/>
      <c r="K936" s="5"/>
      <c r="O936" s="42"/>
      <c r="P936" s="82"/>
      <c r="S936" s="85"/>
      <c r="AA936" s="84"/>
      <c r="AB936" s="84"/>
      <c r="AE936" s="80"/>
      <c r="AF936" s="80"/>
      <c r="AG936" s="42"/>
      <c r="AH936" s="42"/>
      <c r="AI936" s="42"/>
      <c r="AJ936" s="42"/>
      <c r="AK936" s="42"/>
    </row>
    <row r="937" spans="5:37" ht="12.75">
      <c r="E937" s="82"/>
      <c r="F937" s="82"/>
      <c r="G937" s="82"/>
      <c r="H937" s="82"/>
      <c r="I937" s="82"/>
      <c r="J937" s="82"/>
      <c r="K937" s="5"/>
      <c r="O937" s="42"/>
      <c r="P937" s="82"/>
      <c r="S937" s="85"/>
      <c r="AA937" s="84"/>
      <c r="AB937" s="84"/>
      <c r="AE937" s="80"/>
      <c r="AF937" s="80"/>
      <c r="AG937" s="42"/>
      <c r="AH937" s="42"/>
      <c r="AI937" s="42"/>
      <c r="AJ937" s="42"/>
      <c r="AK937" s="42"/>
    </row>
    <row r="938" spans="5:37" ht="12.75">
      <c r="E938" s="82"/>
      <c r="F938" s="82"/>
      <c r="G938" s="82"/>
      <c r="H938" s="82"/>
      <c r="I938" s="82"/>
      <c r="J938" s="82"/>
      <c r="K938" s="5"/>
      <c r="O938" s="42"/>
      <c r="P938" s="82"/>
      <c r="S938" s="85"/>
      <c r="AA938" s="84"/>
      <c r="AB938" s="84"/>
      <c r="AE938" s="80"/>
      <c r="AF938" s="80"/>
      <c r="AG938" s="42"/>
      <c r="AH938" s="42"/>
      <c r="AI938" s="42"/>
      <c r="AJ938" s="42"/>
      <c r="AK938" s="42"/>
    </row>
    <row r="939" spans="5:37" ht="12.75">
      <c r="E939" s="82"/>
      <c r="F939" s="82"/>
      <c r="G939" s="82"/>
      <c r="H939" s="82"/>
      <c r="I939" s="82"/>
      <c r="J939" s="82"/>
      <c r="K939" s="5"/>
      <c r="O939" s="42"/>
      <c r="P939" s="82"/>
      <c r="S939" s="85"/>
      <c r="AA939" s="84"/>
      <c r="AB939" s="84"/>
      <c r="AE939" s="80"/>
      <c r="AF939" s="80"/>
      <c r="AG939" s="42"/>
      <c r="AH939" s="42"/>
      <c r="AI939" s="42"/>
      <c r="AJ939" s="42"/>
      <c r="AK939" s="42"/>
    </row>
    <row r="940" spans="5:37" ht="12.75">
      <c r="E940" s="82"/>
      <c r="F940" s="82"/>
      <c r="G940" s="82"/>
      <c r="H940" s="82"/>
      <c r="I940" s="82"/>
      <c r="J940" s="82"/>
      <c r="K940" s="5"/>
      <c r="O940" s="42"/>
      <c r="P940" s="82"/>
      <c r="S940" s="85"/>
      <c r="AA940" s="84"/>
      <c r="AB940" s="84"/>
      <c r="AE940" s="80"/>
      <c r="AF940" s="80"/>
      <c r="AG940" s="42"/>
      <c r="AH940" s="42"/>
      <c r="AI940" s="42"/>
      <c r="AJ940" s="42"/>
      <c r="AK940" s="42"/>
    </row>
    <row r="941" spans="5:37" ht="12.75">
      <c r="E941" s="82"/>
      <c r="F941" s="82"/>
      <c r="G941" s="82"/>
      <c r="H941" s="82"/>
      <c r="I941" s="82"/>
      <c r="J941" s="82"/>
      <c r="K941" s="5"/>
      <c r="O941" s="42"/>
      <c r="P941" s="82"/>
      <c r="S941" s="85"/>
      <c r="AA941" s="84"/>
      <c r="AB941" s="84"/>
      <c r="AE941" s="80"/>
      <c r="AF941" s="80"/>
      <c r="AG941" s="42"/>
      <c r="AH941" s="42"/>
      <c r="AI941" s="42"/>
      <c r="AJ941" s="42"/>
      <c r="AK941" s="42"/>
    </row>
    <row r="942" spans="5:37" ht="12.75">
      <c r="E942" s="82"/>
      <c r="F942" s="82"/>
      <c r="G942" s="82"/>
      <c r="H942" s="82"/>
      <c r="I942" s="82"/>
      <c r="J942" s="82"/>
      <c r="K942" s="5"/>
      <c r="O942" s="42"/>
      <c r="P942" s="82"/>
      <c r="S942" s="85"/>
      <c r="AA942" s="84"/>
      <c r="AB942" s="84"/>
      <c r="AE942" s="80"/>
      <c r="AF942" s="80"/>
      <c r="AG942" s="42"/>
      <c r="AH942" s="42"/>
      <c r="AI942" s="42"/>
      <c r="AJ942" s="42"/>
      <c r="AK942" s="42"/>
    </row>
    <row r="943" spans="5:37" ht="12.75">
      <c r="E943" s="82"/>
      <c r="F943" s="82"/>
      <c r="G943" s="82"/>
      <c r="H943" s="82"/>
      <c r="I943" s="82"/>
      <c r="J943" s="82"/>
      <c r="K943" s="5"/>
      <c r="O943" s="42"/>
      <c r="P943" s="82"/>
      <c r="S943" s="85"/>
      <c r="AA943" s="84"/>
      <c r="AB943" s="84"/>
      <c r="AE943" s="80"/>
      <c r="AF943" s="80"/>
      <c r="AG943" s="42"/>
      <c r="AH943" s="42"/>
      <c r="AI943" s="42"/>
      <c r="AJ943" s="42"/>
      <c r="AK943" s="42"/>
    </row>
    <row r="944" spans="5:37" ht="12.75">
      <c r="E944" s="82"/>
      <c r="F944" s="82"/>
      <c r="G944" s="82"/>
      <c r="H944" s="82"/>
      <c r="I944" s="82"/>
      <c r="J944" s="82"/>
      <c r="K944" s="5"/>
      <c r="O944" s="42"/>
      <c r="P944" s="82"/>
      <c r="S944" s="85"/>
      <c r="AA944" s="84"/>
      <c r="AB944" s="84"/>
      <c r="AE944" s="80"/>
      <c r="AF944" s="80"/>
      <c r="AG944" s="42"/>
      <c r="AH944" s="42"/>
      <c r="AI944" s="42"/>
      <c r="AJ944" s="42"/>
      <c r="AK944" s="42"/>
    </row>
    <row r="945" spans="5:37" ht="12.75">
      <c r="E945" s="82"/>
      <c r="F945" s="82"/>
      <c r="G945" s="82"/>
      <c r="H945" s="82"/>
      <c r="I945" s="82"/>
      <c r="J945" s="82"/>
      <c r="K945" s="5"/>
      <c r="O945" s="42"/>
      <c r="P945" s="82"/>
      <c r="S945" s="85"/>
      <c r="AA945" s="84"/>
      <c r="AB945" s="84"/>
      <c r="AE945" s="80"/>
      <c r="AF945" s="80"/>
      <c r="AG945" s="42"/>
      <c r="AH945" s="42"/>
      <c r="AI945" s="42"/>
      <c r="AJ945" s="42"/>
      <c r="AK945" s="42"/>
    </row>
    <row r="946" spans="5:37" ht="12.75">
      <c r="E946" s="82"/>
      <c r="F946" s="82"/>
      <c r="G946" s="82"/>
      <c r="H946" s="82"/>
      <c r="I946" s="82"/>
      <c r="J946" s="82"/>
      <c r="K946" s="5"/>
      <c r="O946" s="42"/>
      <c r="P946" s="82"/>
      <c r="S946" s="85"/>
      <c r="AA946" s="84"/>
      <c r="AB946" s="84"/>
      <c r="AE946" s="80"/>
      <c r="AF946" s="80"/>
      <c r="AG946" s="42"/>
      <c r="AH946" s="42"/>
      <c r="AI946" s="42"/>
      <c r="AJ946" s="42"/>
      <c r="AK946" s="42"/>
    </row>
    <row r="947" spans="5:37" ht="12.75">
      <c r="E947" s="82"/>
      <c r="F947" s="82"/>
      <c r="G947" s="82"/>
      <c r="H947" s="82"/>
      <c r="I947" s="82"/>
      <c r="J947" s="82"/>
      <c r="K947" s="5"/>
      <c r="O947" s="42"/>
      <c r="P947" s="82"/>
      <c r="S947" s="85"/>
      <c r="AA947" s="84"/>
      <c r="AB947" s="84"/>
      <c r="AE947" s="80"/>
      <c r="AF947" s="80"/>
      <c r="AG947" s="42"/>
      <c r="AH947" s="42"/>
      <c r="AI947" s="42"/>
      <c r="AJ947" s="42"/>
      <c r="AK947" s="42"/>
    </row>
    <row r="948" spans="5:37" ht="12.75">
      <c r="E948" s="82"/>
      <c r="F948" s="82"/>
      <c r="G948" s="82"/>
      <c r="H948" s="82"/>
      <c r="I948" s="82"/>
      <c r="J948" s="82"/>
      <c r="K948" s="5"/>
      <c r="O948" s="42"/>
      <c r="P948" s="82"/>
      <c r="S948" s="85"/>
      <c r="AA948" s="84"/>
      <c r="AB948" s="84"/>
      <c r="AE948" s="80"/>
      <c r="AF948" s="80"/>
      <c r="AG948" s="42"/>
      <c r="AH948" s="42"/>
      <c r="AI948" s="42"/>
      <c r="AJ948" s="42"/>
      <c r="AK948" s="42"/>
    </row>
    <row r="949" spans="5:37" ht="12.75">
      <c r="E949" s="82"/>
      <c r="F949" s="82"/>
      <c r="G949" s="82"/>
      <c r="H949" s="82"/>
      <c r="I949" s="82"/>
      <c r="J949" s="82"/>
      <c r="K949" s="5"/>
      <c r="O949" s="42"/>
      <c r="P949" s="82"/>
      <c r="S949" s="85"/>
      <c r="AA949" s="84"/>
      <c r="AB949" s="84"/>
      <c r="AE949" s="80"/>
      <c r="AF949" s="80"/>
      <c r="AG949" s="42"/>
      <c r="AH949" s="42"/>
      <c r="AI949" s="42"/>
      <c r="AJ949" s="42"/>
      <c r="AK949" s="42"/>
    </row>
    <row r="950" spans="5:37" ht="12.75">
      <c r="E950" s="82"/>
      <c r="F950" s="82"/>
      <c r="G950" s="82"/>
      <c r="H950" s="82"/>
      <c r="I950" s="82"/>
      <c r="J950" s="82"/>
      <c r="K950" s="5"/>
      <c r="O950" s="42"/>
      <c r="P950" s="82"/>
      <c r="S950" s="85"/>
      <c r="AA950" s="84"/>
      <c r="AB950" s="84"/>
      <c r="AE950" s="80"/>
      <c r="AF950" s="80"/>
      <c r="AG950" s="42"/>
      <c r="AH950" s="42"/>
      <c r="AI950" s="42"/>
      <c r="AJ950" s="42"/>
      <c r="AK950" s="42"/>
    </row>
    <row r="951" spans="5:37" ht="12.75">
      <c r="E951" s="82"/>
      <c r="F951" s="82"/>
      <c r="G951" s="82"/>
      <c r="H951" s="82"/>
      <c r="I951" s="82"/>
      <c r="J951" s="82"/>
      <c r="K951" s="5"/>
      <c r="O951" s="42"/>
      <c r="P951" s="82"/>
      <c r="S951" s="85"/>
      <c r="AA951" s="84"/>
      <c r="AB951" s="84"/>
      <c r="AE951" s="80"/>
      <c r="AF951" s="80"/>
      <c r="AG951" s="42"/>
      <c r="AH951" s="42"/>
      <c r="AI951" s="42"/>
      <c r="AJ951" s="42"/>
      <c r="AK951" s="42"/>
    </row>
    <row r="952" spans="5:37" ht="12.75">
      <c r="E952" s="82"/>
      <c r="F952" s="82"/>
      <c r="G952" s="82"/>
      <c r="H952" s="82"/>
      <c r="I952" s="82"/>
      <c r="J952" s="82"/>
      <c r="K952" s="5"/>
      <c r="O952" s="42"/>
      <c r="P952" s="82"/>
      <c r="S952" s="85"/>
      <c r="AA952" s="84"/>
      <c r="AB952" s="84"/>
      <c r="AE952" s="80"/>
      <c r="AF952" s="80"/>
      <c r="AG952" s="42"/>
      <c r="AH952" s="42"/>
      <c r="AI952" s="42"/>
      <c r="AJ952" s="42"/>
      <c r="AK952" s="42"/>
    </row>
    <row r="953" spans="5:37" ht="12.75">
      <c r="E953" s="82"/>
      <c r="F953" s="82"/>
      <c r="G953" s="82"/>
      <c r="H953" s="82"/>
      <c r="I953" s="82"/>
      <c r="J953" s="82"/>
      <c r="K953" s="5"/>
      <c r="O953" s="42"/>
      <c r="P953" s="82"/>
      <c r="S953" s="85"/>
      <c r="AA953" s="84"/>
      <c r="AB953" s="84"/>
      <c r="AE953" s="80"/>
      <c r="AF953" s="80"/>
      <c r="AG953" s="42"/>
      <c r="AH953" s="42"/>
      <c r="AI953" s="42"/>
      <c r="AJ953" s="42"/>
      <c r="AK953" s="42"/>
    </row>
    <row r="954" spans="5:37" ht="12.75">
      <c r="E954" s="82"/>
      <c r="F954" s="82"/>
      <c r="G954" s="82"/>
      <c r="H954" s="82"/>
      <c r="I954" s="82"/>
      <c r="J954" s="82"/>
      <c r="K954" s="5"/>
      <c r="O954" s="42"/>
      <c r="P954" s="82"/>
      <c r="S954" s="85"/>
      <c r="AA954" s="84"/>
      <c r="AB954" s="84"/>
      <c r="AE954" s="80"/>
      <c r="AF954" s="80"/>
      <c r="AG954" s="42"/>
      <c r="AH954" s="42"/>
      <c r="AI954" s="42"/>
      <c r="AJ954" s="42"/>
      <c r="AK954" s="42"/>
    </row>
    <row r="955" spans="5:37" ht="12.75">
      <c r="E955" s="82"/>
      <c r="F955" s="82"/>
      <c r="G955" s="82"/>
      <c r="H955" s="82"/>
      <c r="I955" s="82"/>
      <c r="J955" s="82"/>
      <c r="K955" s="5"/>
      <c r="O955" s="42"/>
      <c r="P955" s="82"/>
      <c r="S955" s="85"/>
      <c r="AA955" s="84"/>
      <c r="AB955" s="84"/>
      <c r="AE955" s="80"/>
      <c r="AF955" s="80"/>
      <c r="AG955" s="42"/>
      <c r="AH955" s="42"/>
      <c r="AI955" s="42"/>
      <c r="AJ955" s="42"/>
      <c r="AK955" s="42"/>
    </row>
    <row r="956" spans="5:37" ht="12.75">
      <c r="E956" s="82"/>
      <c r="F956" s="82"/>
      <c r="G956" s="82"/>
      <c r="H956" s="82"/>
      <c r="I956" s="82"/>
      <c r="J956" s="82"/>
      <c r="K956" s="5"/>
      <c r="O956" s="42"/>
      <c r="P956" s="82"/>
      <c r="S956" s="85"/>
      <c r="AA956" s="84"/>
      <c r="AB956" s="84"/>
      <c r="AE956" s="80"/>
      <c r="AF956" s="80"/>
      <c r="AG956" s="42"/>
      <c r="AH956" s="42"/>
      <c r="AI956" s="42"/>
      <c r="AJ956" s="42"/>
      <c r="AK956" s="42"/>
    </row>
    <row r="957" spans="5:37" ht="12.75">
      <c r="E957" s="82"/>
      <c r="F957" s="82"/>
      <c r="G957" s="82"/>
      <c r="H957" s="82"/>
      <c r="I957" s="82"/>
      <c r="J957" s="82"/>
      <c r="K957" s="5"/>
      <c r="O957" s="42"/>
      <c r="P957" s="82"/>
      <c r="S957" s="85"/>
      <c r="AA957" s="84"/>
      <c r="AB957" s="84"/>
      <c r="AE957" s="80"/>
      <c r="AF957" s="80"/>
      <c r="AG957" s="42"/>
      <c r="AH957" s="42"/>
      <c r="AI957" s="42"/>
      <c r="AJ957" s="42"/>
      <c r="AK957" s="42"/>
    </row>
    <row r="958" spans="5:37" ht="12.75">
      <c r="E958" s="82"/>
      <c r="F958" s="82"/>
      <c r="G958" s="82"/>
      <c r="H958" s="82"/>
      <c r="I958" s="82"/>
      <c r="J958" s="82"/>
      <c r="K958" s="5"/>
      <c r="O958" s="42"/>
      <c r="P958" s="82"/>
      <c r="S958" s="85"/>
      <c r="AA958" s="84"/>
      <c r="AB958" s="84"/>
      <c r="AE958" s="80"/>
      <c r="AF958" s="80"/>
      <c r="AG958" s="42"/>
      <c r="AH958" s="42"/>
      <c r="AI958" s="42"/>
      <c r="AJ958" s="42"/>
      <c r="AK958" s="42"/>
    </row>
    <row r="959" spans="5:37" ht="12.75">
      <c r="E959" s="82"/>
      <c r="F959" s="82"/>
      <c r="G959" s="82"/>
      <c r="H959" s="82"/>
      <c r="I959" s="82"/>
      <c r="J959" s="82"/>
      <c r="K959" s="5"/>
      <c r="O959" s="42"/>
      <c r="P959" s="82"/>
      <c r="S959" s="85"/>
      <c r="AA959" s="84"/>
      <c r="AB959" s="84"/>
      <c r="AE959" s="80"/>
      <c r="AF959" s="80"/>
      <c r="AG959" s="42"/>
      <c r="AH959" s="42"/>
      <c r="AI959" s="42"/>
      <c r="AJ959" s="42"/>
      <c r="AK959" s="42"/>
    </row>
    <row r="960" spans="5:37" ht="12.75">
      <c r="E960" s="82"/>
      <c r="F960" s="82"/>
      <c r="G960" s="82"/>
      <c r="H960" s="82"/>
      <c r="I960" s="82"/>
      <c r="J960" s="82"/>
      <c r="K960" s="5"/>
      <c r="O960" s="42"/>
      <c r="P960" s="82"/>
      <c r="S960" s="85"/>
      <c r="AA960" s="84"/>
      <c r="AB960" s="84"/>
      <c r="AE960" s="80"/>
      <c r="AF960" s="80"/>
      <c r="AG960" s="42"/>
      <c r="AH960" s="42"/>
      <c r="AI960" s="42"/>
      <c r="AJ960" s="42"/>
      <c r="AK960" s="42"/>
    </row>
    <row r="961" spans="5:37" ht="12.75">
      <c r="E961" s="82"/>
      <c r="F961" s="82"/>
      <c r="G961" s="82"/>
      <c r="H961" s="82"/>
      <c r="I961" s="82"/>
      <c r="J961" s="82"/>
      <c r="K961" s="5"/>
      <c r="O961" s="42"/>
      <c r="P961" s="82"/>
      <c r="S961" s="85"/>
      <c r="AA961" s="84"/>
      <c r="AB961" s="84"/>
      <c r="AE961" s="80"/>
      <c r="AF961" s="80"/>
      <c r="AG961" s="42"/>
      <c r="AH961" s="42"/>
      <c r="AI961" s="42"/>
      <c r="AJ961" s="42"/>
      <c r="AK961" s="42"/>
    </row>
    <row r="962" spans="5:37" ht="12.75">
      <c r="E962" s="82"/>
      <c r="F962" s="82"/>
      <c r="G962" s="82"/>
      <c r="H962" s="82"/>
      <c r="I962" s="82"/>
      <c r="J962" s="82"/>
      <c r="K962" s="5"/>
      <c r="O962" s="42"/>
      <c r="P962" s="82"/>
      <c r="S962" s="85"/>
      <c r="AA962" s="84"/>
      <c r="AB962" s="84"/>
      <c r="AE962" s="80"/>
      <c r="AF962" s="80"/>
      <c r="AG962" s="42"/>
      <c r="AH962" s="42"/>
      <c r="AI962" s="42"/>
      <c r="AJ962" s="42"/>
      <c r="AK962" s="42"/>
    </row>
    <row r="963" spans="5:37" ht="12.75">
      <c r="E963" s="82"/>
      <c r="F963" s="82"/>
      <c r="G963" s="82"/>
      <c r="H963" s="82"/>
      <c r="I963" s="82"/>
      <c r="J963" s="82"/>
      <c r="K963" s="5"/>
      <c r="O963" s="42"/>
      <c r="P963" s="82"/>
      <c r="S963" s="85"/>
      <c r="AA963" s="84"/>
      <c r="AB963" s="84"/>
      <c r="AE963" s="80"/>
      <c r="AF963" s="80"/>
      <c r="AG963" s="42"/>
      <c r="AH963" s="42"/>
      <c r="AI963" s="42"/>
      <c r="AJ963" s="42"/>
      <c r="AK963" s="42"/>
    </row>
    <row r="964" spans="5:37" ht="12.75">
      <c r="E964" s="82"/>
      <c r="F964" s="82"/>
      <c r="G964" s="82"/>
      <c r="H964" s="82"/>
      <c r="I964" s="82"/>
      <c r="J964" s="82"/>
      <c r="K964" s="5"/>
      <c r="O964" s="42"/>
      <c r="P964" s="82"/>
      <c r="S964" s="85"/>
      <c r="AA964" s="84"/>
      <c r="AB964" s="84"/>
      <c r="AE964" s="80"/>
      <c r="AF964" s="80"/>
      <c r="AG964" s="42"/>
      <c r="AH964" s="42"/>
      <c r="AI964" s="42"/>
      <c r="AJ964" s="42"/>
      <c r="AK964" s="42"/>
    </row>
    <row r="965" spans="5:37" ht="12.75">
      <c r="E965" s="82"/>
      <c r="F965" s="82"/>
      <c r="G965" s="82"/>
      <c r="H965" s="82"/>
      <c r="I965" s="82"/>
      <c r="J965" s="82"/>
      <c r="K965" s="5"/>
      <c r="O965" s="42"/>
      <c r="P965" s="82"/>
      <c r="S965" s="85"/>
      <c r="AA965" s="84"/>
      <c r="AB965" s="84"/>
      <c r="AE965" s="80"/>
      <c r="AF965" s="80"/>
      <c r="AG965" s="42"/>
      <c r="AH965" s="42"/>
      <c r="AI965" s="42"/>
      <c r="AJ965" s="42"/>
      <c r="AK965" s="42"/>
    </row>
    <row r="966" spans="5:37" ht="12.75">
      <c r="E966" s="82"/>
      <c r="F966" s="82"/>
      <c r="G966" s="82"/>
      <c r="H966" s="82"/>
      <c r="I966" s="82"/>
      <c r="J966" s="82"/>
      <c r="K966" s="5"/>
      <c r="O966" s="42"/>
      <c r="P966" s="82"/>
      <c r="S966" s="85"/>
      <c r="AA966" s="84"/>
      <c r="AB966" s="84"/>
      <c r="AE966" s="80"/>
      <c r="AF966" s="80"/>
      <c r="AG966" s="42"/>
      <c r="AH966" s="42"/>
      <c r="AI966" s="42"/>
      <c r="AJ966" s="42"/>
      <c r="AK966" s="42"/>
    </row>
    <row r="967" spans="5:37" ht="12.75">
      <c r="E967" s="82"/>
      <c r="F967" s="82"/>
      <c r="G967" s="82"/>
      <c r="H967" s="82"/>
      <c r="I967" s="82"/>
      <c r="J967" s="82"/>
      <c r="K967" s="5"/>
      <c r="O967" s="42"/>
      <c r="P967" s="82"/>
      <c r="S967" s="85"/>
      <c r="AA967" s="84"/>
      <c r="AB967" s="84"/>
      <c r="AE967" s="80"/>
      <c r="AF967" s="80"/>
      <c r="AG967" s="42"/>
      <c r="AH967" s="42"/>
      <c r="AI967" s="42"/>
      <c r="AJ967" s="42"/>
      <c r="AK967" s="42"/>
    </row>
    <row r="968" spans="5:37" ht="12.75">
      <c r="E968" s="82"/>
      <c r="F968" s="82"/>
      <c r="G968" s="82"/>
      <c r="H968" s="82"/>
      <c r="I968" s="82"/>
      <c r="J968" s="82"/>
      <c r="K968" s="5"/>
      <c r="O968" s="42"/>
      <c r="P968" s="82"/>
      <c r="S968" s="85"/>
      <c r="AA968" s="84"/>
      <c r="AB968" s="84"/>
      <c r="AE968" s="80"/>
      <c r="AF968" s="80"/>
      <c r="AG968" s="42"/>
      <c r="AH968" s="42"/>
      <c r="AI968" s="42"/>
      <c r="AJ968" s="42"/>
      <c r="AK968" s="42"/>
    </row>
    <row r="969" spans="5:37" ht="12.75">
      <c r="E969" s="82"/>
      <c r="F969" s="82"/>
      <c r="G969" s="82"/>
      <c r="H969" s="82"/>
      <c r="I969" s="82"/>
      <c r="J969" s="82"/>
      <c r="K969" s="5"/>
      <c r="O969" s="42"/>
      <c r="P969" s="82"/>
      <c r="S969" s="85"/>
      <c r="AA969" s="84"/>
      <c r="AB969" s="84"/>
      <c r="AE969" s="80"/>
      <c r="AF969" s="80"/>
      <c r="AG969" s="42"/>
      <c r="AH969" s="42"/>
      <c r="AI969" s="42"/>
      <c r="AJ969" s="42"/>
      <c r="AK969" s="42"/>
    </row>
  </sheetData>
  <dataValidations count="2">
    <dataValidation type="list" allowBlank="1" showErrorMessage="1" sqref="I2:I440 I441:J441 I442:I444 I445:J445 I446:I448 I449:J449 I450:I452 I453:J455 I456:I468 I469:J471 I472:I475 I476:J476 I477:I557">
      <formula1>"ESPECIALIDAD,MAESTRÍA,DOCTORADO,N/A"</formula1>
    </dataValidation>
    <dataValidation type="list" allowBlank="1" showErrorMessage="1" sqref="H2:H557">
      <formula1>"SI,NO"</formula1>
    </dataValidation>
  </dataValidations>
  <hyperlinks>
    <hyperlink ref="AD2" r:id="rId1"/>
    <hyperlink ref="AD3" r:id="rId2"/>
    <hyperlink ref="AD4" r:id="rId3"/>
    <hyperlink ref="AD5" r:id="rId4"/>
    <hyperlink ref="AD6" r:id="rId5"/>
    <hyperlink ref="AD7" r:id="rId6"/>
    <hyperlink ref="AD8" r:id="rId7"/>
    <hyperlink ref="AD9" r:id="rId8"/>
    <hyperlink ref="AD10" r:id="rId9"/>
    <hyperlink ref="AD11" r:id="rId10"/>
    <hyperlink ref="AD12" r:id="rId11"/>
    <hyperlink ref="AD13" r:id="rId12"/>
    <hyperlink ref="AD14" r:id="rId13"/>
    <hyperlink ref="AD15" r:id="rId14"/>
    <hyperlink ref="AD16" r:id="rId15"/>
    <hyperlink ref="AD17" r:id="rId16"/>
    <hyperlink ref="AD18" r:id="rId17"/>
    <hyperlink ref="AD19" r:id="rId18"/>
    <hyperlink ref="AD20" r:id="rId19"/>
    <hyperlink ref="AD21" r:id="rId20"/>
    <hyperlink ref="AD22" r:id="rId21"/>
    <hyperlink ref="AD23" r:id="rId22"/>
    <hyperlink ref="AD24" r:id="rId23"/>
    <hyperlink ref="AD25" r:id="rId24"/>
    <hyperlink ref="AD26" r:id="rId25"/>
    <hyperlink ref="AD27" r:id="rId26"/>
    <hyperlink ref="AD28" r:id="rId27"/>
    <hyperlink ref="AD29" r:id="rId28"/>
    <hyperlink ref="AD30" r:id="rId29"/>
    <hyperlink ref="AD31" r:id="rId30"/>
    <hyperlink ref="AD32" r:id="rId31"/>
    <hyperlink ref="AD33" r:id="rId32"/>
    <hyperlink ref="AD34" r:id="rId33"/>
    <hyperlink ref="AD35" r:id="rId34"/>
    <hyperlink ref="AD36" r:id="rId35"/>
    <hyperlink ref="AD37" r:id="rId36"/>
    <hyperlink ref="AD38" r:id="rId37"/>
    <hyperlink ref="AD39" r:id="rId38"/>
    <hyperlink ref="AD40" r:id="rId39"/>
    <hyperlink ref="AD41" r:id="rId40"/>
    <hyperlink ref="AD42" r:id="rId41"/>
    <hyperlink ref="AD43" r:id="rId42"/>
    <hyperlink ref="AD44" r:id="rId43"/>
    <hyperlink ref="AD45" r:id="rId44"/>
    <hyperlink ref="AD46" r:id="rId45"/>
    <hyperlink ref="AD47" r:id="rId46"/>
    <hyperlink ref="AD48" r:id="rId47"/>
    <hyperlink ref="AD49" r:id="rId48"/>
    <hyperlink ref="AD50" r:id="rId49"/>
    <hyperlink ref="AD51" r:id="rId50"/>
    <hyperlink ref="AD52" r:id="rId51"/>
    <hyperlink ref="AD53" r:id="rId52"/>
    <hyperlink ref="AD54" r:id="rId53"/>
    <hyperlink ref="AD55" r:id="rId54"/>
    <hyperlink ref="AD56" r:id="rId55"/>
    <hyperlink ref="AD57" r:id="rId56"/>
    <hyperlink ref="AD58" r:id="rId57"/>
    <hyperlink ref="AD59" r:id="rId58"/>
    <hyperlink ref="AD60" r:id="rId59"/>
    <hyperlink ref="AD61" r:id="rId60"/>
    <hyperlink ref="AD62" r:id="rId61"/>
    <hyperlink ref="AD63" r:id="rId62"/>
    <hyperlink ref="AD64" r:id="rId63"/>
    <hyperlink ref="AD65" r:id="rId64"/>
    <hyperlink ref="AD66" r:id="rId65"/>
    <hyperlink ref="AD67" r:id="rId66"/>
    <hyperlink ref="AD68" r:id="rId67"/>
    <hyperlink ref="AD69" r:id="rId68"/>
    <hyperlink ref="AD70" r:id="rId69"/>
    <hyperlink ref="AD71" r:id="rId70"/>
    <hyperlink ref="AD72" r:id="rId71"/>
    <hyperlink ref="AD73" r:id="rId72"/>
    <hyperlink ref="AD74" r:id="rId73"/>
    <hyperlink ref="AD75" r:id="rId74"/>
    <hyperlink ref="AD76" r:id="rId75"/>
    <hyperlink ref="AD77" r:id="rId76"/>
    <hyperlink ref="AD78" r:id="rId77"/>
    <hyperlink ref="AD79" r:id="rId78"/>
    <hyperlink ref="AD80" r:id="rId79"/>
    <hyperlink ref="AD81" r:id="rId80"/>
    <hyperlink ref="AD82" r:id="rId81"/>
    <hyperlink ref="AD83" r:id="rId82"/>
    <hyperlink ref="AD84" r:id="rId83"/>
    <hyperlink ref="AD85" r:id="rId84"/>
    <hyperlink ref="AD86" r:id="rId85"/>
    <hyperlink ref="AD87" r:id="rId86"/>
    <hyperlink ref="AD88" r:id="rId87"/>
    <hyperlink ref="AD89" r:id="rId88"/>
    <hyperlink ref="AD90" r:id="rId89"/>
    <hyperlink ref="AD91" r:id="rId90"/>
    <hyperlink ref="AD92" r:id="rId91"/>
    <hyperlink ref="AD93" r:id="rId92"/>
    <hyperlink ref="AD94" r:id="rId93"/>
    <hyperlink ref="AD95" r:id="rId94"/>
    <hyperlink ref="AD96" r:id="rId95"/>
    <hyperlink ref="AD97" r:id="rId96"/>
    <hyperlink ref="AD98" r:id="rId97"/>
    <hyperlink ref="AD99" r:id="rId98"/>
    <hyperlink ref="AD100" r:id="rId99"/>
    <hyperlink ref="AD101" r:id="rId100"/>
    <hyperlink ref="AD102" r:id="rId101"/>
    <hyperlink ref="AD103" r:id="rId102"/>
    <hyperlink ref="AD104" r:id="rId103"/>
    <hyperlink ref="AD105" r:id="rId104"/>
    <hyperlink ref="AD106" r:id="rId105"/>
    <hyperlink ref="AD107" r:id="rId106"/>
    <hyperlink ref="AD108" r:id="rId107"/>
    <hyperlink ref="AD109" r:id="rId108"/>
    <hyperlink ref="AD110" r:id="rId109"/>
    <hyperlink ref="AD111" r:id="rId110"/>
    <hyperlink ref="AD112" r:id="rId111"/>
    <hyperlink ref="AD113" r:id="rId112"/>
    <hyperlink ref="AD114" r:id="rId113"/>
    <hyperlink ref="AD115" r:id="rId114"/>
    <hyperlink ref="AD116" r:id="rId115"/>
    <hyperlink ref="AD117" r:id="rId116"/>
    <hyperlink ref="AD118" r:id="rId117"/>
    <hyperlink ref="AD119" r:id="rId118"/>
    <hyperlink ref="AD120" r:id="rId119"/>
    <hyperlink ref="AD121" r:id="rId120"/>
    <hyperlink ref="AD122" r:id="rId121"/>
    <hyperlink ref="AD123" r:id="rId122"/>
    <hyperlink ref="AD124" r:id="rId123"/>
    <hyperlink ref="AD125" r:id="rId124"/>
    <hyperlink ref="AD126" r:id="rId125"/>
    <hyperlink ref="AD127" r:id="rId126"/>
    <hyperlink ref="AD128" r:id="rId127"/>
    <hyperlink ref="AD129" r:id="rId128"/>
    <hyperlink ref="AD130" r:id="rId129"/>
    <hyperlink ref="AD131" r:id="rId130"/>
    <hyperlink ref="AD132" r:id="rId131"/>
    <hyperlink ref="AD133" r:id="rId132"/>
    <hyperlink ref="AD134" r:id="rId133"/>
    <hyperlink ref="AD135" r:id="rId134"/>
    <hyperlink ref="AD136" r:id="rId135"/>
    <hyperlink ref="AD137" r:id="rId136"/>
    <hyperlink ref="AD138" r:id="rId137"/>
    <hyperlink ref="AD139" r:id="rId138"/>
    <hyperlink ref="AD140" r:id="rId139"/>
    <hyperlink ref="AD141" r:id="rId140"/>
    <hyperlink ref="AD142" r:id="rId141"/>
    <hyperlink ref="AD143" r:id="rId142"/>
    <hyperlink ref="AD144" r:id="rId143"/>
    <hyperlink ref="AD145" r:id="rId144"/>
    <hyperlink ref="AD146" r:id="rId145"/>
    <hyperlink ref="AD147" r:id="rId146"/>
    <hyperlink ref="AD148" r:id="rId147"/>
    <hyperlink ref="AD149" r:id="rId148"/>
    <hyperlink ref="AD150" r:id="rId149"/>
    <hyperlink ref="AD151" r:id="rId150"/>
    <hyperlink ref="AD152" r:id="rId151"/>
    <hyperlink ref="AD153" r:id="rId152"/>
    <hyperlink ref="AD154" r:id="rId153"/>
    <hyperlink ref="AD155" r:id="rId154"/>
    <hyperlink ref="AD156" r:id="rId155"/>
    <hyperlink ref="AD157" r:id="rId156"/>
    <hyperlink ref="AD158" r:id="rId157"/>
    <hyperlink ref="AD159" r:id="rId158"/>
    <hyperlink ref="AD160" r:id="rId159"/>
    <hyperlink ref="AD161" r:id="rId160"/>
    <hyperlink ref="AD162" r:id="rId161"/>
    <hyperlink ref="AD163" r:id="rId162"/>
    <hyperlink ref="AD164" r:id="rId163"/>
    <hyperlink ref="AD165" r:id="rId164"/>
    <hyperlink ref="AD166" r:id="rId165"/>
    <hyperlink ref="AD167" r:id="rId166"/>
    <hyperlink ref="AD168" r:id="rId167"/>
    <hyperlink ref="AD169" r:id="rId168"/>
    <hyperlink ref="AD170" r:id="rId169"/>
    <hyperlink ref="AD171" r:id="rId170"/>
    <hyperlink ref="AD172" r:id="rId171"/>
    <hyperlink ref="AD173" r:id="rId172"/>
    <hyperlink ref="AD174" r:id="rId173"/>
    <hyperlink ref="AD175" r:id="rId174"/>
    <hyperlink ref="AD176" r:id="rId175"/>
    <hyperlink ref="AD177" r:id="rId176"/>
    <hyperlink ref="AD178" r:id="rId177"/>
    <hyperlink ref="AD179" r:id="rId178"/>
    <hyperlink ref="AD180" r:id="rId179"/>
    <hyperlink ref="AD181" r:id="rId180"/>
    <hyperlink ref="AD182" r:id="rId181"/>
    <hyperlink ref="AD183" r:id="rId182"/>
    <hyperlink ref="AD184" r:id="rId183"/>
    <hyperlink ref="AD185" r:id="rId184"/>
    <hyperlink ref="AD186" r:id="rId185"/>
    <hyperlink ref="AD187" r:id="rId186"/>
    <hyperlink ref="AD188" r:id="rId187"/>
    <hyperlink ref="AD189" r:id="rId188"/>
    <hyperlink ref="AD190" r:id="rId189"/>
    <hyperlink ref="AD191" r:id="rId190"/>
    <hyperlink ref="AD192" r:id="rId191"/>
    <hyperlink ref="AD193" r:id="rId192"/>
    <hyperlink ref="AD194" r:id="rId193"/>
    <hyperlink ref="AD195" r:id="rId194"/>
    <hyperlink ref="AD196" r:id="rId195"/>
    <hyperlink ref="AD197" r:id="rId196"/>
    <hyperlink ref="AD198" r:id="rId197"/>
    <hyperlink ref="AD199" r:id="rId198"/>
    <hyperlink ref="AD200" r:id="rId199"/>
    <hyperlink ref="AD201" r:id="rId200"/>
    <hyperlink ref="AD202" r:id="rId201"/>
    <hyperlink ref="AD203" r:id="rId202"/>
    <hyperlink ref="AD204" r:id="rId203"/>
    <hyperlink ref="AD205" r:id="rId204"/>
    <hyperlink ref="AD206" r:id="rId205"/>
    <hyperlink ref="AD207" r:id="rId206"/>
    <hyperlink ref="AD208" r:id="rId207"/>
    <hyperlink ref="AD209" r:id="rId208"/>
    <hyperlink ref="AD210" r:id="rId209"/>
    <hyperlink ref="AD211" r:id="rId210"/>
    <hyperlink ref="AD212" r:id="rId211"/>
    <hyperlink ref="AD213" r:id="rId212"/>
    <hyperlink ref="AD214" r:id="rId213"/>
    <hyperlink ref="AD215" r:id="rId214"/>
    <hyperlink ref="AD216" r:id="rId215"/>
    <hyperlink ref="AD217" r:id="rId216"/>
    <hyperlink ref="AD218" r:id="rId217"/>
    <hyperlink ref="AD219" r:id="rId218"/>
    <hyperlink ref="AD220" r:id="rId219"/>
    <hyperlink ref="AD221" r:id="rId220"/>
    <hyperlink ref="AD222" r:id="rId221"/>
    <hyperlink ref="AD223" r:id="rId222"/>
    <hyperlink ref="AD224" r:id="rId223"/>
    <hyperlink ref="AD225" r:id="rId224"/>
    <hyperlink ref="AD226" r:id="rId225"/>
    <hyperlink ref="AD227" r:id="rId226"/>
    <hyperlink ref="AD228" r:id="rId227"/>
    <hyperlink ref="AD229" r:id="rId228"/>
    <hyperlink ref="AD230" r:id="rId229"/>
    <hyperlink ref="AD231" r:id="rId230"/>
    <hyperlink ref="AD232" r:id="rId231"/>
    <hyperlink ref="AD233" r:id="rId232"/>
    <hyperlink ref="AD234" r:id="rId233"/>
    <hyperlink ref="AD235" r:id="rId234"/>
    <hyperlink ref="AD236" r:id="rId235"/>
    <hyperlink ref="AD237" r:id="rId236"/>
    <hyperlink ref="AD238" r:id="rId237"/>
    <hyperlink ref="AD239" r:id="rId238"/>
    <hyperlink ref="AD240" r:id="rId239"/>
    <hyperlink ref="AD241" r:id="rId240"/>
    <hyperlink ref="AD242" r:id="rId241"/>
    <hyperlink ref="AD243" r:id="rId242"/>
    <hyperlink ref="AD244" r:id="rId243"/>
    <hyperlink ref="AD245" r:id="rId244"/>
    <hyperlink ref="AD246" r:id="rId245"/>
    <hyperlink ref="AD247" r:id="rId246"/>
    <hyperlink ref="AD248" r:id="rId247"/>
    <hyperlink ref="AD249" r:id="rId248"/>
    <hyperlink ref="AD250" r:id="rId249"/>
    <hyperlink ref="AD251" r:id="rId250"/>
    <hyperlink ref="AD252" r:id="rId251"/>
    <hyperlink ref="AD253" r:id="rId252"/>
    <hyperlink ref="AD254" r:id="rId253"/>
    <hyperlink ref="AD255" r:id="rId254"/>
    <hyperlink ref="AD256" r:id="rId255"/>
    <hyperlink ref="AD257" r:id="rId256"/>
    <hyperlink ref="AD258" r:id="rId257"/>
    <hyperlink ref="AD259" r:id="rId258"/>
    <hyperlink ref="AD260" r:id="rId259"/>
    <hyperlink ref="AD261" r:id="rId260"/>
    <hyperlink ref="AD262" r:id="rId261"/>
    <hyperlink ref="AD263" r:id="rId262"/>
    <hyperlink ref="AD264" r:id="rId263"/>
    <hyperlink ref="AD265" r:id="rId264"/>
    <hyperlink ref="AD266" r:id="rId265"/>
    <hyperlink ref="AD267" r:id="rId266"/>
    <hyperlink ref="AD268" r:id="rId267"/>
    <hyperlink ref="AD269" r:id="rId268"/>
    <hyperlink ref="AD270" r:id="rId269"/>
    <hyperlink ref="AD271" r:id="rId270"/>
    <hyperlink ref="AD272" r:id="rId271"/>
    <hyperlink ref="AD273" r:id="rId272"/>
    <hyperlink ref="AD274" r:id="rId273"/>
    <hyperlink ref="AD275" r:id="rId274"/>
    <hyperlink ref="AD276" r:id="rId275"/>
    <hyperlink ref="AD277" r:id="rId276"/>
    <hyperlink ref="AD278" r:id="rId277"/>
    <hyperlink ref="AD279" r:id="rId278"/>
    <hyperlink ref="AD280" r:id="rId279"/>
    <hyperlink ref="AD281" r:id="rId280"/>
    <hyperlink ref="AD282" r:id="rId281"/>
    <hyperlink ref="AD283" r:id="rId282"/>
    <hyperlink ref="AD284" r:id="rId283"/>
    <hyperlink ref="AD285" r:id="rId284"/>
    <hyperlink ref="AD286" r:id="rId285"/>
    <hyperlink ref="AD287" r:id="rId286"/>
    <hyperlink ref="AD288" r:id="rId287"/>
    <hyperlink ref="AD289" r:id="rId288"/>
    <hyperlink ref="AD290" r:id="rId289"/>
    <hyperlink ref="AD291" r:id="rId290"/>
    <hyperlink ref="AD292" r:id="rId291"/>
    <hyperlink ref="AD293" r:id="rId292"/>
    <hyperlink ref="AD294" r:id="rId293"/>
    <hyperlink ref="AD295" r:id="rId294"/>
    <hyperlink ref="AD296" r:id="rId295"/>
    <hyperlink ref="AD297" r:id="rId296"/>
    <hyperlink ref="AD298" r:id="rId297"/>
    <hyperlink ref="AD299" r:id="rId298"/>
    <hyperlink ref="AD300" r:id="rId299"/>
    <hyperlink ref="AD301" r:id="rId300"/>
    <hyperlink ref="AD302" r:id="rId301"/>
    <hyperlink ref="AD303" r:id="rId302"/>
    <hyperlink ref="AD304" r:id="rId303"/>
    <hyperlink ref="AD305" r:id="rId304"/>
    <hyperlink ref="AD306" r:id="rId305"/>
    <hyperlink ref="AD307" r:id="rId306"/>
    <hyperlink ref="AD308" r:id="rId307"/>
    <hyperlink ref="AD309" r:id="rId308"/>
    <hyperlink ref="AD310" r:id="rId309"/>
    <hyperlink ref="AD311" r:id="rId310"/>
    <hyperlink ref="AD312" r:id="rId311"/>
    <hyperlink ref="AD313" r:id="rId312"/>
    <hyperlink ref="AD314" r:id="rId313"/>
    <hyperlink ref="AD315" r:id="rId314"/>
    <hyperlink ref="AD316" r:id="rId315"/>
    <hyperlink ref="AD317" r:id="rId316"/>
    <hyperlink ref="AD318" r:id="rId317"/>
    <hyperlink ref="AD319" r:id="rId318"/>
    <hyperlink ref="AD320" r:id="rId319"/>
    <hyperlink ref="AD321" r:id="rId320"/>
    <hyperlink ref="AD322" r:id="rId321"/>
    <hyperlink ref="AD323" r:id="rId322"/>
    <hyperlink ref="AD324" r:id="rId323"/>
    <hyperlink ref="AD325" r:id="rId324"/>
    <hyperlink ref="AD326" r:id="rId325"/>
    <hyperlink ref="AD327" r:id="rId326"/>
    <hyperlink ref="AD328" r:id="rId327"/>
    <hyperlink ref="AD329" r:id="rId328"/>
    <hyperlink ref="AD330" r:id="rId329"/>
    <hyperlink ref="AD331" r:id="rId330"/>
    <hyperlink ref="AD332" r:id="rId331"/>
    <hyperlink ref="AD333" r:id="rId332"/>
    <hyperlink ref="AD334" r:id="rId333"/>
    <hyperlink ref="AD335" r:id="rId334"/>
    <hyperlink ref="AD336" r:id="rId335"/>
    <hyperlink ref="AD337" r:id="rId336"/>
    <hyperlink ref="AD338" r:id="rId337"/>
    <hyperlink ref="AD339" r:id="rId338"/>
    <hyperlink ref="AD340" r:id="rId339"/>
    <hyperlink ref="AD341" r:id="rId340"/>
    <hyperlink ref="AD342" r:id="rId341"/>
    <hyperlink ref="AD343" r:id="rId342"/>
    <hyperlink ref="AD344" r:id="rId343"/>
    <hyperlink ref="AD345" r:id="rId344"/>
    <hyperlink ref="AD346" r:id="rId345"/>
    <hyperlink ref="AD347" r:id="rId346"/>
    <hyperlink ref="AD348" r:id="rId347"/>
    <hyperlink ref="AD349" r:id="rId348"/>
    <hyperlink ref="AD350" r:id="rId349"/>
    <hyperlink ref="AD351" r:id="rId350"/>
    <hyperlink ref="AD352" r:id="rId351"/>
    <hyperlink ref="AD353" r:id="rId352"/>
    <hyperlink ref="AD354" r:id="rId353"/>
    <hyperlink ref="AD355" r:id="rId354"/>
    <hyperlink ref="AD356" r:id="rId355"/>
    <hyperlink ref="AD357" r:id="rId356"/>
    <hyperlink ref="AD358" r:id="rId357"/>
    <hyperlink ref="AD359" r:id="rId358"/>
    <hyperlink ref="AD360" r:id="rId359"/>
    <hyperlink ref="AD361" r:id="rId360"/>
    <hyperlink ref="AD362" r:id="rId361"/>
    <hyperlink ref="AD363" r:id="rId362"/>
    <hyperlink ref="AD364" r:id="rId363"/>
    <hyperlink ref="AD365" r:id="rId364"/>
    <hyperlink ref="AD366" r:id="rId365"/>
    <hyperlink ref="AD367" r:id="rId366"/>
    <hyperlink ref="AD368" r:id="rId367"/>
    <hyperlink ref="AD369" r:id="rId368"/>
    <hyperlink ref="AD370" r:id="rId369"/>
    <hyperlink ref="AD371" r:id="rId370"/>
    <hyperlink ref="AD372" r:id="rId371"/>
    <hyperlink ref="AD373" r:id="rId372"/>
    <hyperlink ref="AD374" r:id="rId373"/>
    <hyperlink ref="AD375" r:id="rId374"/>
    <hyperlink ref="AD376" r:id="rId375"/>
    <hyperlink ref="AD377" r:id="rId376"/>
    <hyperlink ref="AD378" r:id="rId377"/>
    <hyperlink ref="AD379" r:id="rId378"/>
    <hyperlink ref="AD380" r:id="rId379"/>
    <hyperlink ref="AD381" r:id="rId380"/>
    <hyperlink ref="AD382" r:id="rId381"/>
    <hyperlink ref="AD383" r:id="rId382"/>
    <hyperlink ref="AD384" r:id="rId383"/>
    <hyperlink ref="AD385" r:id="rId384"/>
    <hyperlink ref="AD386" r:id="rId385"/>
    <hyperlink ref="AD387" r:id="rId386"/>
    <hyperlink ref="AD388" r:id="rId387"/>
    <hyperlink ref="AD389" r:id="rId388"/>
    <hyperlink ref="AD390" r:id="rId389"/>
    <hyperlink ref="AD391" r:id="rId390"/>
    <hyperlink ref="AD392" r:id="rId391"/>
    <hyperlink ref="AD393" r:id="rId392"/>
    <hyperlink ref="AD394" r:id="rId393"/>
    <hyperlink ref="AD395" r:id="rId394"/>
    <hyperlink ref="AD396" r:id="rId395"/>
    <hyperlink ref="AD397" r:id="rId396"/>
    <hyperlink ref="AD398" r:id="rId397"/>
    <hyperlink ref="AD399" r:id="rId398"/>
    <hyperlink ref="AD400" r:id="rId399"/>
    <hyperlink ref="AD401" r:id="rId400"/>
    <hyperlink ref="AD402" r:id="rId401"/>
    <hyperlink ref="AD403" r:id="rId402"/>
    <hyperlink ref="AD404" r:id="rId403"/>
    <hyperlink ref="AD405" r:id="rId404"/>
    <hyperlink ref="AD406" r:id="rId405"/>
    <hyperlink ref="AD407" r:id="rId406"/>
    <hyperlink ref="AD408" r:id="rId407"/>
    <hyperlink ref="AD409" r:id="rId408"/>
    <hyperlink ref="AD410" r:id="rId409"/>
    <hyperlink ref="AD411" r:id="rId410"/>
    <hyperlink ref="AD412" r:id="rId411"/>
    <hyperlink ref="AD413" r:id="rId412"/>
    <hyperlink ref="AD414" r:id="rId413"/>
    <hyperlink ref="AD415" r:id="rId414"/>
    <hyperlink ref="AD416" r:id="rId415"/>
    <hyperlink ref="AD417" r:id="rId416"/>
    <hyperlink ref="AD418" r:id="rId417"/>
    <hyperlink ref="AD419" r:id="rId418"/>
    <hyperlink ref="AD420" r:id="rId419"/>
    <hyperlink ref="AD421" r:id="rId420"/>
    <hyperlink ref="AD422" r:id="rId421"/>
    <hyperlink ref="AD423" r:id="rId422"/>
    <hyperlink ref="AD424" r:id="rId423"/>
    <hyperlink ref="AD425" r:id="rId424"/>
    <hyperlink ref="AD426" r:id="rId425"/>
    <hyperlink ref="AD427" r:id="rId426"/>
    <hyperlink ref="AD428" r:id="rId427"/>
    <hyperlink ref="AD429" r:id="rId428"/>
    <hyperlink ref="AD430" r:id="rId429"/>
    <hyperlink ref="AD431" r:id="rId430"/>
    <hyperlink ref="AD432" r:id="rId431"/>
    <hyperlink ref="AD433" r:id="rId432"/>
    <hyperlink ref="AD434" r:id="rId433"/>
    <hyperlink ref="AD435" r:id="rId434"/>
    <hyperlink ref="AD436" r:id="rId435"/>
    <hyperlink ref="AD437" r:id="rId436"/>
    <hyperlink ref="AD438" r:id="rId437"/>
    <hyperlink ref="AD439" r:id="rId438"/>
    <hyperlink ref="AD440" r:id="rId439"/>
    <hyperlink ref="AD441" r:id="rId440"/>
    <hyperlink ref="AD442" r:id="rId441"/>
    <hyperlink ref="AD443" r:id="rId442"/>
    <hyperlink ref="AD444" r:id="rId443"/>
    <hyperlink ref="AD445" r:id="rId444"/>
    <hyperlink ref="AD446" r:id="rId445"/>
    <hyperlink ref="AD447" r:id="rId446"/>
    <hyperlink ref="AD448" r:id="rId447"/>
    <hyperlink ref="AD449" r:id="rId448"/>
    <hyperlink ref="AD450" r:id="rId449"/>
    <hyperlink ref="AD451" r:id="rId450"/>
    <hyperlink ref="AD452" r:id="rId451"/>
    <hyperlink ref="AD453" r:id="rId452"/>
    <hyperlink ref="AD454" r:id="rId453"/>
    <hyperlink ref="AD455" r:id="rId454"/>
    <hyperlink ref="AD456" r:id="rId455"/>
    <hyperlink ref="AD457" r:id="rId456"/>
    <hyperlink ref="AD458" r:id="rId457"/>
    <hyperlink ref="AD459" r:id="rId458"/>
    <hyperlink ref="AD460" r:id="rId459"/>
    <hyperlink ref="AD461" r:id="rId460"/>
    <hyperlink ref="AD462" r:id="rId461"/>
    <hyperlink ref="AD463" r:id="rId462"/>
    <hyperlink ref="AD464" r:id="rId463"/>
    <hyperlink ref="AD465" r:id="rId464"/>
    <hyperlink ref="AD466" r:id="rId465"/>
    <hyperlink ref="AD467" r:id="rId466"/>
    <hyperlink ref="AD468" r:id="rId467"/>
    <hyperlink ref="AD469" r:id="rId468"/>
    <hyperlink ref="AD470" r:id="rId469"/>
    <hyperlink ref="AD471" r:id="rId470"/>
    <hyperlink ref="AD472" r:id="rId471"/>
    <hyperlink ref="AD473" r:id="rId472"/>
    <hyperlink ref="AD474" r:id="rId473"/>
    <hyperlink ref="AD475" r:id="rId474"/>
    <hyperlink ref="AD476" r:id="rId475"/>
    <hyperlink ref="AD477" r:id="rId476"/>
    <hyperlink ref="AD478" r:id="rId477"/>
    <hyperlink ref="AD479" r:id="rId478"/>
    <hyperlink ref="AD480" r:id="rId479"/>
    <hyperlink ref="AD481" r:id="rId480"/>
    <hyperlink ref="AD482" r:id="rId481"/>
    <hyperlink ref="AD483" r:id="rId482"/>
    <hyperlink ref="AD484" r:id="rId483"/>
    <hyperlink ref="AD485" r:id="rId484"/>
    <hyperlink ref="AD486" r:id="rId485"/>
    <hyperlink ref="AD487" r:id="rId486"/>
    <hyperlink ref="AD488" r:id="rId487"/>
    <hyperlink ref="AD489" r:id="rId488"/>
    <hyperlink ref="AD490" r:id="rId489"/>
    <hyperlink ref="AD491" r:id="rId490"/>
    <hyperlink ref="AD492" r:id="rId491"/>
    <hyperlink ref="AD493" r:id="rId492"/>
    <hyperlink ref="AD494" r:id="rId493"/>
    <hyperlink ref="AD495" r:id="rId494"/>
    <hyperlink ref="AD496" r:id="rId495"/>
    <hyperlink ref="AD497" r:id="rId496"/>
    <hyperlink ref="AD498" r:id="rId497"/>
    <hyperlink ref="AD499" r:id="rId498"/>
    <hyperlink ref="AD500" r:id="rId499"/>
    <hyperlink ref="AD501" r:id="rId500"/>
    <hyperlink ref="AD502" r:id="rId501"/>
    <hyperlink ref="AD503" r:id="rId502"/>
    <hyperlink ref="AD504" r:id="rId503"/>
    <hyperlink ref="AD505" r:id="rId504"/>
    <hyperlink ref="AD506" r:id="rId505"/>
    <hyperlink ref="AD507" r:id="rId506"/>
    <hyperlink ref="AD508" r:id="rId507"/>
    <hyperlink ref="AD509" r:id="rId508"/>
    <hyperlink ref="AD510" r:id="rId509"/>
    <hyperlink ref="AD511" r:id="rId510"/>
    <hyperlink ref="AD512" r:id="rId511"/>
    <hyperlink ref="AD513" r:id="rId512"/>
    <hyperlink ref="AD514" r:id="rId513"/>
    <hyperlink ref="AD515" r:id="rId514"/>
    <hyperlink ref="AD516" r:id="rId515"/>
    <hyperlink ref="AD517" r:id="rId516"/>
    <hyperlink ref="AD518" r:id="rId517"/>
    <hyperlink ref="AD519" r:id="rId518"/>
    <hyperlink ref="AD520" r:id="rId519"/>
    <hyperlink ref="AD521" r:id="rId520"/>
    <hyperlink ref="AD522" r:id="rId521"/>
    <hyperlink ref="AD523" r:id="rId522"/>
    <hyperlink ref="AD524" r:id="rId523"/>
    <hyperlink ref="AD525" r:id="rId524"/>
    <hyperlink ref="AD526" r:id="rId525"/>
    <hyperlink ref="AD527" r:id="rId526"/>
    <hyperlink ref="AD528" r:id="rId527"/>
    <hyperlink ref="AD529" r:id="rId528"/>
    <hyperlink ref="AD530" r:id="rId529"/>
    <hyperlink ref="AD531" r:id="rId530"/>
    <hyperlink ref="AD532" r:id="rId531"/>
    <hyperlink ref="AD533" r:id="rId532"/>
    <hyperlink ref="AD534" r:id="rId533"/>
    <hyperlink ref="AD535" r:id="rId534"/>
    <hyperlink ref="AD536" r:id="rId535"/>
    <hyperlink ref="AD537" r:id="rId536"/>
    <hyperlink ref="AD538" r:id="rId537"/>
    <hyperlink ref="AD539" r:id="rId538"/>
    <hyperlink ref="AD540" r:id="rId539"/>
    <hyperlink ref="AD541" r:id="rId540"/>
    <hyperlink ref="AD542" r:id="rId541"/>
    <hyperlink ref="AD543" r:id="rId542"/>
    <hyperlink ref="AD544" r:id="rId543"/>
    <hyperlink ref="AD545" r:id="rId544"/>
    <hyperlink ref="AD546" r:id="rId545"/>
    <hyperlink ref="AD547" r:id="rId546"/>
    <hyperlink ref="AD548" r:id="rId547"/>
    <hyperlink ref="AD549" r:id="rId548"/>
    <hyperlink ref="AD550" r:id="rId549"/>
    <hyperlink ref="AD551" r:id="rId550"/>
    <hyperlink ref="AD552" r:id="rId551"/>
    <hyperlink ref="AD553" r:id="rId552"/>
    <hyperlink ref="AD554" r:id="rId553"/>
    <hyperlink ref="AD555" r:id="rId554"/>
    <hyperlink ref="AD556" r:id="rId555"/>
    <hyperlink ref="AD557" r:id="rId556"/>
  </hyperlinks>
  <pageMargins left="0.7" right="0.7" top="0.75" bottom="0.75" header="0.3" footer="0.3"/>
  <tableParts count="1">
    <tablePart r:id="rId55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U80"/>
  <sheetViews>
    <sheetView workbookViewId="0">
      <pane ySplit="1" topLeftCell="A38" activePane="bottomLeft" state="frozen"/>
      <selection pane="bottomLeft" activeCell="C68" sqref="C68"/>
    </sheetView>
  </sheetViews>
  <sheetFormatPr baseColWidth="10" defaultColWidth="12.5703125" defaultRowHeight="15.75" customHeight="1"/>
  <cols>
    <col min="2" max="2" width="19.7109375" customWidth="1"/>
    <col min="3" max="3" width="44.7109375" customWidth="1"/>
    <col min="4" max="4" width="15.7109375" customWidth="1"/>
    <col min="5" max="5" width="25.7109375" customWidth="1"/>
    <col min="6" max="6" width="18.42578125" customWidth="1"/>
    <col min="7" max="7" width="20.28515625" customWidth="1"/>
    <col min="8" max="8" width="39.5703125" customWidth="1"/>
    <col min="9" max="9" width="60.42578125" customWidth="1"/>
    <col min="10" max="10" width="48.5703125" customWidth="1"/>
    <col min="11" max="11" width="24.42578125" customWidth="1"/>
    <col min="13" max="14" width="12.42578125" customWidth="1"/>
    <col min="15" max="15" width="17" customWidth="1"/>
    <col min="16" max="16" width="15.28515625" customWidth="1"/>
    <col min="17" max="17" width="14.140625" customWidth="1"/>
    <col min="18" max="18" width="18.140625" customWidth="1"/>
    <col min="19" max="19" width="75.42578125" customWidth="1"/>
    <col min="20" max="20" width="46.7109375" customWidth="1"/>
    <col min="21" max="21" width="18.5703125" customWidth="1"/>
  </cols>
  <sheetData>
    <row r="1" spans="1:21" ht="51">
      <c r="A1" s="86" t="s">
        <v>0</v>
      </c>
      <c r="B1" s="87" t="s">
        <v>1</v>
      </c>
      <c r="C1" s="87" t="s">
        <v>2</v>
      </c>
      <c r="D1" s="87" t="s">
        <v>3</v>
      </c>
      <c r="E1" s="87" t="s">
        <v>4</v>
      </c>
      <c r="F1" s="87" t="s">
        <v>5</v>
      </c>
      <c r="G1" s="2" t="s">
        <v>8</v>
      </c>
      <c r="H1" s="87" t="s">
        <v>11</v>
      </c>
      <c r="I1" s="87" t="s">
        <v>12</v>
      </c>
      <c r="J1" s="87" t="s">
        <v>16</v>
      </c>
      <c r="K1" s="87" t="s">
        <v>3754</v>
      </c>
      <c r="L1" s="88" t="s">
        <v>3755</v>
      </c>
      <c r="M1" s="88" t="s">
        <v>22</v>
      </c>
      <c r="N1" s="88" t="s">
        <v>23</v>
      </c>
      <c r="O1" s="88" t="s">
        <v>3756</v>
      </c>
      <c r="P1" s="88" t="s">
        <v>25</v>
      </c>
      <c r="Q1" s="87" t="s">
        <v>26</v>
      </c>
      <c r="R1" s="87" t="s">
        <v>27</v>
      </c>
      <c r="S1" s="87" t="s">
        <v>28</v>
      </c>
      <c r="T1" s="87" t="s">
        <v>29</v>
      </c>
      <c r="U1" s="87" t="s">
        <v>3757</v>
      </c>
    </row>
    <row r="2" spans="1:21" ht="25.5">
      <c r="A2" s="89">
        <v>57</v>
      </c>
      <c r="B2" s="89" t="s">
        <v>3758</v>
      </c>
      <c r="C2" s="90" t="s">
        <v>3759</v>
      </c>
      <c r="D2" s="73" t="s">
        <v>33</v>
      </c>
      <c r="E2" s="91" t="s">
        <v>44</v>
      </c>
      <c r="F2" s="91" t="s">
        <v>44</v>
      </c>
      <c r="G2" s="91" t="s">
        <v>3760</v>
      </c>
      <c r="H2" s="26" t="s">
        <v>3761</v>
      </c>
      <c r="I2" s="92" t="s">
        <v>389</v>
      </c>
      <c r="J2" s="93" t="s">
        <v>3762</v>
      </c>
      <c r="K2" s="31">
        <v>62475000</v>
      </c>
      <c r="L2" s="26" t="s">
        <v>1150</v>
      </c>
      <c r="M2" s="94">
        <v>46036</v>
      </c>
      <c r="N2" s="95" t="s">
        <v>44</v>
      </c>
      <c r="O2" s="94">
        <v>46242</v>
      </c>
      <c r="P2" s="94">
        <v>46242</v>
      </c>
      <c r="Q2" s="95">
        <v>16008526</v>
      </c>
      <c r="R2" s="26" t="s">
        <v>47</v>
      </c>
      <c r="S2" s="95" t="s">
        <v>44</v>
      </c>
      <c r="T2" s="96" t="s">
        <v>3763</v>
      </c>
      <c r="U2" s="97"/>
    </row>
    <row r="3" spans="1:21" ht="60">
      <c r="A3" s="98">
        <v>131</v>
      </c>
      <c r="B3" s="99" t="s">
        <v>3764</v>
      </c>
      <c r="C3" s="92" t="s">
        <v>3765</v>
      </c>
      <c r="D3" s="73" t="s">
        <v>33</v>
      </c>
      <c r="E3" s="73" t="s">
        <v>34</v>
      </c>
      <c r="F3" s="73" t="s">
        <v>3549</v>
      </c>
      <c r="G3" s="100" t="s">
        <v>3766</v>
      </c>
      <c r="H3" s="93" t="s">
        <v>3767</v>
      </c>
      <c r="I3" s="92" t="s">
        <v>176</v>
      </c>
      <c r="J3" s="93" t="s">
        <v>3768</v>
      </c>
      <c r="K3" s="31">
        <v>30000000</v>
      </c>
      <c r="L3" s="26" t="s">
        <v>1158</v>
      </c>
      <c r="M3" s="94">
        <v>46043</v>
      </c>
      <c r="N3" s="94">
        <v>46043</v>
      </c>
      <c r="O3" s="101">
        <v>46375</v>
      </c>
      <c r="P3" s="101">
        <v>46375</v>
      </c>
      <c r="Q3" s="95">
        <v>50001126</v>
      </c>
      <c r="R3" s="26" t="s">
        <v>47</v>
      </c>
      <c r="S3" s="95" t="s">
        <v>44</v>
      </c>
      <c r="T3" s="102" t="s">
        <v>3769</v>
      </c>
      <c r="U3" s="103"/>
    </row>
    <row r="4" spans="1:21" ht="114.75">
      <c r="A4" s="71">
        <v>148</v>
      </c>
      <c r="B4" s="71" t="s">
        <v>3770</v>
      </c>
      <c r="C4" s="104" t="s">
        <v>3771</v>
      </c>
      <c r="D4" s="73" t="s">
        <v>33</v>
      </c>
      <c r="E4" s="73" t="s">
        <v>34</v>
      </c>
      <c r="F4" s="73" t="s">
        <v>3549</v>
      </c>
      <c r="G4" s="100" t="s">
        <v>3766</v>
      </c>
      <c r="H4" s="93" t="s">
        <v>3772</v>
      </c>
      <c r="I4" s="104" t="s">
        <v>42</v>
      </c>
      <c r="J4" s="105" t="s">
        <v>3773</v>
      </c>
      <c r="K4" s="31">
        <v>1097405315</v>
      </c>
      <c r="L4" s="26" t="s">
        <v>3752</v>
      </c>
      <c r="M4" s="94">
        <v>46051</v>
      </c>
      <c r="N4" s="94">
        <v>46051</v>
      </c>
      <c r="O4" s="94">
        <v>46234</v>
      </c>
      <c r="P4" s="94">
        <v>46234</v>
      </c>
      <c r="Q4" s="95">
        <v>52001226</v>
      </c>
      <c r="R4" s="26" t="s">
        <v>47</v>
      </c>
      <c r="S4" s="95" t="s">
        <v>44</v>
      </c>
      <c r="T4" s="102" t="s">
        <v>3774</v>
      </c>
      <c r="U4" s="103"/>
    </row>
    <row r="5" spans="1:21" ht="60">
      <c r="A5" s="98">
        <v>333</v>
      </c>
      <c r="B5" s="99" t="s">
        <v>3775</v>
      </c>
      <c r="C5" s="92" t="s">
        <v>3776</v>
      </c>
      <c r="D5" s="73" t="s">
        <v>33</v>
      </c>
      <c r="E5" s="73" t="s">
        <v>34</v>
      </c>
      <c r="F5" s="73" t="s">
        <v>3549</v>
      </c>
      <c r="G5" s="100" t="s">
        <v>3766</v>
      </c>
      <c r="H5" s="93" t="s">
        <v>3777</v>
      </c>
      <c r="I5" s="92" t="s">
        <v>389</v>
      </c>
      <c r="J5" s="93" t="s">
        <v>3778</v>
      </c>
      <c r="K5" s="31">
        <v>425408000</v>
      </c>
      <c r="L5" s="26" t="s">
        <v>3779</v>
      </c>
      <c r="M5" s="101">
        <v>46051</v>
      </c>
      <c r="N5" s="101">
        <v>46051</v>
      </c>
      <c r="O5" s="101">
        <v>46382</v>
      </c>
      <c r="P5" s="101">
        <v>46382</v>
      </c>
      <c r="Q5" s="95">
        <v>16006326</v>
      </c>
      <c r="R5" s="26" t="s">
        <v>247</v>
      </c>
      <c r="S5" s="93" t="s">
        <v>392</v>
      </c>
      <c r="T5" s="102" t="s">
        <v>3780</v>
      </c>
      <c r="U5" s="103"/>
    </row>
    <row r="6" spans="1:21" ht="76.5">
      <c r="A6" s="71">
        <v>492</v>
      </c>
      <c r="B6" s="71" t="s">
        <v>3781</v>
      </c>
      <c r="C6" s="104" t="s">
        <v>3782</v>
      </c>
      <c r="D6" s="73" t="s">
        <v>33</v>
      </c>
      <c r="E6" s="73" t="s">
        <v>34</v>
      </c>
      <c r="F6" s="73" t="s">
        <v>3549</v>
      </c>
      <c r="G6" s="100" t="s">
        <v>3766</v>
      </c>
      <c r="H6" s="93" t="s">
        <v>3783</v>
      </c>
      <c r="I6" s="104" t="s">
        <v>354</v>
      </c>
      <c r="J6" s="93" t="s">
        <v>3784</v>
      </c>
      <c r="K6" s="31">
        <v>755299664</v>
      </c>
      <c r="L6" s="26" t="s">
        <v>3785</v>
      </c>
      <c r="M6" s="94">
        <v>46058</v>
      </c>
      <c r="N6" s="94">
        <v>46058</v>
      </c>
      <c r="O6" s="101">
        <v>46382</v>
      </c>
      <c r="P6" s="101">
        <v>46382</v>
      </c>
      <c r="Q6" s="95" t="s">
        <v>3786</v>
      </c>
      <c r="R6" s="26" t="s">
        <v>3787</v>
      </c>
      <c r="S6" s="93" t="s">
        <v>3788</v>
      </c>
      <c r="T6" s="102" t="s">
        <v>3789</v>
      </c>
      <c r="U6" s="103"/>
    </row>
    <row r="7" spans="1:21" ht="76.5">
      <c r="A7" s="98">
        <v>533</v>
      </c>
      <c r="B7" s="98" t="s">
        <v>3790</v>
      </c>
      <c r="C7" s="92" t="s">
        <v>3791</v>
      </c>
      <c r="D7" s="73" t="s">
        <v>33</v>
      </c>
      <c r="E7" s="73" t="s">
        <v>34</v>
      </c>
      <c r="F7" s="73" t="s">
        <v>3549</v>
      </c>
      <c r="G7" s="100" t="s">
        <v>3766</v>
      </c>
      <c r="H7" s="93" t="s">
        <v>3792</v>
      </c>
      <c r="I7" s="92" t="s">
        <v>752</v>
      </c>
      <c r="J7" s="93" t="s">
        <v>3793</v>
      </c>
      <c r="K7" s="31">
        <v>1800000000</v>
      </c>
      <c r="L7" s="26" t="s">
        <v>1158</v>
      </c>
      <c r="M7" s="94">
        <v>46063</v>
      </c>
      <c r="N7" s="94">
        <v>46063</v>
      </c>
      <c r="O7" s="101">
        <v>46371</v>
      </c>
      <c r="P7" s="101">
        <v>46371</v>
      </c>
      <c r="Q7" s="95">
        <v>54000526</v>
      </c>
      <c r="R7" s="26" t="s">
        <v>47</v>
      </c>
      <c r="S7" s="95" t="s">
        <v>44</v>
      </c>
      <c r="T7" s="102" t="s">
        <v>3794</v>
      </c>
      <c r="U7" s="103"/>
    </row>
    <row r="8" spans="1:21" ht="102">
      <c r="A8" s="71">
        <v>541</v>
      </c>
      <c r="B8" s="106" t="s">
        <v>3795</v>
      </c>
      <c r="C8" s="104" t="s">
        <v>3796</v>
      </c>
      <c r="D8" s="73" t="s">
        <v>33</v>
      </c>
      <c r="E8" s="73" t="s">
        <v>34</v>
      </c>
      <c r="F8" s="73" t="s">
        <v>3549</v>
      </c>
      <c r="G8" s="100" t="s">
        <v>3766</v>
      </c>
      <c r="H8" s="93" t="s">
        <v>3797</v>
      </c>
      <c r="I8" s="92" t="s">
        <v>752</v>
      </c>
      <c r="J8" s="93" t="s">
        <v>3798</v>
      </c>
      <c r="K8" s="31">
        <v>3749950944</v>
      </c>
      <c r="L8" s="26" t="s">
        <v>3799</v>
      </c>
      <c r="M8" s="94">
        <v>46059</v>
      </c>
      <c r="N8" s="94">
        <v>46059</v>
      </c>
      <c r="O8" s="101">
        <v>46387</v>
      </c>
      <c r="P8" s="101">
        <v>46387</v>
      </c>
      <c r="Q8" s="95">
        <v>54001926</v>
      </c>
      <c r="R8" s="26" t="s">
        <v>47</v>
      </c>
      <c r="S8" s="95" t="s">
        <v>44</v>
      </c>
      <c r="T8" s="102" t="s">
        <v>3800</v>
      </c>
      <c r="U8" s="103"/>
    </row>
    <row r="9" spans="1:21" ht="60">
      <c r="A9" s="98">
        <v>543</v>
      </c>
      <c r="B9" s="99" t="s">
        <v>3801</v>
      </c>
      <c r="C9" s="92" t="s">
        <v>3802</v>
      </c>
      <c r="D9" s="73" t="s">
        <v>33</v>
      </c>
      <c r="E9" s="73" t="s">
        <v>34</v>
      </c>
      <c r="F9" s="73" t="s">
        <v>3549</v>
      </c>
      <c r="G9" s="100" t="s">
        <v>3766</v>
      </c>
      <c r="H9" s="93" t="s">
        <v>3803</v>
      </c>
      <c r="I9" s="92" t="s">
        <v>389</v>
      </c>
      <c r="J9" s="93" t="s">
        <v>3804</v>
      </c>
      <c r="K9" s="31">
        <v>247799660</v>
      </c>
      <c r="L9" s="26" t="s">
        <v>3805</v>
      </c>
      <c r="M9" s="94">
        <v>46052</v>
      </c>
      <c r="N9" s="94">
        <v>46052</v>
      </c>
      <c r="O9" s="101">
        <v>46374</v>
      </c>
      <c r="P9" s="101">
        <v>46374</v>
      </c>
      <c r="Q9" s="95">
        <v>16006526</v>
      </c>
      <c r="R9" s="26" t="s">
        <v>247</v>
      </c>
      <c r="S9" s="93" t="s">
        <v>392</v>
      </c>
      <c r="T9" s="107" t="s">
        <v>3806</v>
      </c>
      <c r="U9" s="108"/>
    </row>
    <row r="10" spans="1:21" ht="60">
      <c r="A10" s="71">
        <v>545</v>
      </c>
      <c r="B10" s="106" t="s">
        <v>3807</v>
      </c>
      <c r="C10" s="104" t="s">
        <v>3808</v>
      </c>
      <c r="D10" s="73" t="s">
        <v>33</v>
      </c>
      <c r="E10" s="73" t="s">
        <v>34</v>
      </c>
      <c r="F10" s="73" t="s">
        <v>3549</v>
      </c>
      <c r="G10" s="100" t="s">
        <v>3766</v>
      </c>
      <c r="H10" s="93" t="s">
        <v>3809</v>
      </c>
      <c r="I10" s="109" t="s">
        <v>116</v>
      </c>
      <c r="J10" s="93" t="s">
        <v>3810</v>
      </c>
      <c r="K10" s="31">
        <v>150000000</v>
      </c>
      <c r="L10" s="26" t="s">
        <v>3811</v>
      </c>
      <c r="M10" s="94">
        <v>46058</v>
      </c>
      <c r="N10" s="94">
        <v>46058</v>
      </c>
      <c r="O10" s="94">
        <v>46234</v>
      </c>
      <c r="P10" s="94">
        <v>46234</v>
      </c>
      <c r="Q10" s="95">
        <v>10300926</v>
      </c>
      <c r="R10" s="26" t="s">
        <v>47</v>
      </c>
      <c r="S10" s="95" t="s">
        <v>44</v>
      </c>
      <c r="T10" s="107" t="s">
        <v>3812</v>
      </c>
      <c r="U10" s="108"/>
    </row>
    <row r="11" spans="1:21" ht="60">
      <c r="A11" s="110">
        <v>547</v>
      </c>
      <c r="B11" s="111" t="s">
        <v>3813</v>
      </c>
      <c r="C11" s="109" t="s">
        <v>3814</v>
      </c>
      <c r="D11" s="112" t="s">
        <v>33</v>
      </c>
      <c r="E11" s="112" t="s">
        <v>34</v>
      </c>
      <c r="F11" s="112" t="s">
        <v>3549</v>
      </c>
      <c r="G11" s="100" t="s">
        <v>3766</v>
      </c>
      <c r="H11" s="50" t="s">
        <v>3815</v>
      </c>
      <c r="I11" s="109" t="s">
        <v>389</v>
      </c>
      <c r="J11" s="50" t="s">
        <v>3816</v>
      </c>
      <c r="K11" s="31">
        <v>796869876</v>
      </c>
      <c r="L11" s="43" t="s">
        <v>3817</v>
      </c>
      <c r="M11" s="113">
        <v>46051</v>
      </c>
      <c r="N11" s="113">
        <v>46051</v>
      </c>
      <c r="O11" s="113">
        <v>46081</v>
      </c>
      <c r="P11" s="113">
        <v>46081</v>
      </c>
      <c r="Q11" s="114">
        <v>16009126</v>
      </c>
      <c r="R11" s="43" t="s">
        <v>47</v>
      </c>
      <c r="S11" s="95" t="s">
        <v>44</v>
      </c>
      <c r="T11" s="107" t="s">
        <v>3818</v>
      </c>
      <c r="U11" s="108"/>
    </row>
    <row r="12" spans="1:21" ht="60">
      <c r="A12" s="110">
        <v>557</v>
      </c>
      <c r="B12" s="111" t="s">
        <v>3819</v>
      </c>
      <c r="C12" s="109" t="s">
        <v>3820</v>
      </c>
      <c r="D12" s="112" t="s">
        <v>33</v>
      </c>
      <c r="E12" s="112" t="s">
        <v>34</v>
      </c>
      <c r="F12" s="112" t="s">
        <v>3549</v>
      </c>
      <c r="G12" s="100" t="s">
        <v>3766</v>
      </c>
      <c r="H12" s="50" t="s">
        <v>3821</v>
      </c>
      <c r="I12" s="109" t="s">
        <v>389</v>
      </c>
      <c r="J12" s="50" t="s">
        <v>3822</v>
      </c>
      <c r="K12" s="31">
        <v>275084174</v>
      </c>
      <c r="L12" s="43" t="s">
        <v>1139</v>
      </c>
      <c r="M12" s="113">
        <v>46134</v>
      </c>
      <c r="N12" s="113">
        <v>46134</v>
      </c>
      <c r="O12" s="115">
        <v>46377</v>
      </c>
      <c r="P12" s="115">
        <v>46377</v>
      </c>
      <c r="Q12" s="114">
        <v>16006626</v>
      </c>
      <c r="R12" s="43" t="s">
        <v>247</v>
      </c>
      <c r="S12" s="93" t="s">
        <v>392</v>
      </c>
      <c r="T12" s="107" t="s">
        <v>3823</v>
      </c>
      <c r="U12" s="108"/>
    </row>
    <row r="13" spans="1:21" ht="25.5">
      <c r="A13" s="98">
        <v>572</v>
      </c>
      <c r="B13" s="98">
        <v>900718336</v>
      </c>
      <c r="C13" s="92" t="s">
        <v>3824</v>
      </c>
      <c r="D13" s="73" t="s">
        <v>33</v>
      </c>
      <c r="E13" s="73" t="s">
        <v>34</v>
      </c>
      <c r="F13" s="73" t="s">
        <v>3549</v>
      </c>
      <c r="G13" s="91" t="s">
        <v>3760</v>
      </c>
      <c r="H13" s="26" t="s">
        <v>3821</v>
      </c>
      <c r="I13" s="92" t="s">
        <v>176</v>
      </c>
      <c r="J13" s="105" t="s">
        <v>3825</v>
      </c>
      <c r="K13" s="31">
        <v>983806212</v>
      </c>
      <c r="L13" s="116" t="s">
        <v>3826</v>
      </c>
      <c r="M13" s="94">
        <v>46056</v>
      </c>
      <c r="N13" s="95" t="s">
        <v>44</v>
      </c>
      <c r="O13" s="94">
        <v>46420</v>
      </c>
      <c r="P13" s="94">
        <v>46420</v>
      </c>
      <c r="Q13" s="95">
        <v>16007026</v>
      </c>
      <c r="R13" s="26" t="s">
        <v>47</v>
      </c>
      <c r="S13" s="95" t="s">
        <v>44</v>
      </c>
      <c r="T13" s="117" t="s">
        <v>3827</v>
      </c>
      <c r="U13" s="26"/>
    </row>
    <row r="14" spans="1:21" ht="51">
      <c r="A14" s="71">
        <v>574</v>
      </c>
      <c r="B14" s="71" t="s">
        <v>3828</v>
      </c>
      <c r="C14" s="104" t="s">
        <v>3829</v>
      </c>
      <c r="D14" s="73" t="s">
        <v>33</v>
      </c>
      <c r="E14" s="73" t="s">
        <v>34</v>
      </c>
      <c r="F14" s="73" t="s">
        <v>3549</v>
      </c>
      <c r="G14" s="91" t="s">
        <v>3760</v>
      </c>
      <c r="H14" s="26" t="s">
        <v>3821</v>
      </c>
      <c r="I14" s="92" t="s">
        <v>176</v>
      </c>
      <c r="J14" s="105" t="s">
        <v>3830</v>
      </c>
      <c r="K14" s="31">
        <v>924819210</v>
      </c>
      <c r="L14" s="116" t="s">
        <v>3831</v>
      </c>
      <c r="M14" s="94">
        <v>46055</v>
      </c>
      <c r="N14" s="95" t="s">
        <v>44</v>
      </c>
      <c r="O14" s="101">
        <v>46387</v>
      </c>
      <c r="P14" s="101">
        <v>46387</v>
      </c>
      <c r="Q14" s="95">
        <v>16006226</v>
      </c>
      <c r="R14" s="26" t="s">
        <v>47</v>
      </c>
      <c r="S14" s="95" t="s">
        <v>44</v>
      </c>
      <c r="T14" s="118" t="s">
        <v>3832</v>
      </c>
      <c r="U14" s="26"/>
    </row>
    <row r="15" spans="1:21" ht="63.75">
      <c r="A15" s="98">
        <v>579</v>
      </c>
      <c r="B15" s="98" t="s">
        <v>3833</v>
      </c>
      <c r="C15" s="92" t="s">
        <v>3834</v>
      </c>
      <c r="D15" s="73" t="s">
        <v>33</v>
      </c>
      <c r="E15" s="73" t="s">
        <v>34</v>
      </c>
      <c r="F15" s="73" t="s">
        <v>3549</v>
      </c>
      <c r="G15" s="73" t="s">
        <v>3835</v>
      </c>
      <c r="H15" s="93" t="s">
        <v>3836</v>
      </c>
      <c r="I15" s="109" t="s">
        <v>42</v>
      </c>
      <c r="J15" s="105" t="s">
        <v>3837</v>
      </c>
      <c r="K15" s="31">
        <v>3183946142</v>
      </c>
      <c r="L15" s="26" t="s">
        <v>3831</v>
      </c>
      <c r="M15" s="94">
        <v>46057</v>
      </c>
      <c r="N15" s="94">
        <v>46057</v>
      </c>
      <c r="O15" s="101">
        <v>46387</v>
      </c>
      <c r="P15" s="101">
        <v>46387</v>
      </c>
      <c r="Q15" s="95">
        <v>52006426</v>
      </c>
      <c r="R15" s="26" t="s">
        <v>47</v>
      </c>
      <c r="S15" s="95" t="s">
        <v>44</v>
      </c>
      <c r="T15" s="102" t="s">
        <v>3838</v>
      </c>
      <c r="U15" s="103"/>
    </row>
    <row r="16" spans="1:21" ht="60">
      <c r="A16" s="110">
        <v>580</v>
      </c>
      <c r="B16" s="110">
        <v>91514504</v>
      </c>
      <c r="C16" s="109" t="s">
        <v>3839</v>
      </c>
      <c r="D16" s="112" t="s">
        <v>33</v>
      </c>
      <c r="E16" s="112" t="s">
        <v>34</v>
      </c>
      <c r="F16" s="112" t="s">
        <v>3549</v>
      </c>
      <c r="G16" s="112" t="s">
        <v>3840</v>
      </c>
      <c r="H16" s="50" t="s">
        <v>3841</v>
      </c>
      <c r="I16" s="109" t="s">
        <v>42</v>
      </c>
      <c r="J16" s="50" t="s">
        <v>3842</v>
      </c>
      <c r="K16" s="119">
        <v>30000000</v>
      </c>
      <c r="L16" s="43" t="s">
        <v>3843</v>
      </c>
      <c r="M16" s="113">
        <v>46105</v>
      </c>
      <c r="N16" s="113">
        <v>46105</v>
      </c>
      <c r="O16" s="113">
        <v>46203</v>
      </c>
      <c r="P16" s="113">
        <v>46203</v>
      </c>
      <c r="Q16" s="114">
        <v>52009126</v>
      </c>
      <c r="R16" s="43" t="s">
        <v>47</v>
      </c>
      <c r="S16" s="95" t="s">
        <v>44</v>
      </c>
      <c r="T16" s="107" t="s">
        <v>3844</v>
      </c>
      <c r="U16" s="108"/>
    </row>
    <row r="17" spans="1:21" ht="45">
      <c r="A17" s="98">
        <v>581</v>
      </c>
      <c r="B17" s="98">
        <v>830077380</v>
      </c>
      <c r="C17" s="92" t="s">
        <v>3845</v>
      </c>
      <c r="D17" s="73" t="s">
        <v>33</v>
      </c>
      <c r="E17" s="73" t="s">
        <v>34</v>
      </c>
      <c r="F17" s="73" t="s">
        <v>3549</v>
      </c>
      <c r="G17" s="73" t="s">
        <v>3760</v>
      </c>
      <c r="H17" s="26" t="s">
        <v>3821</v>
      </c>
      <c r="I17" s="92" t="s">
        <v>176</v>
      </c>
      <c r="J17" s="105" t="s">
        <v>3846</v>
      </c>
      <c r="K17" s="120">
        <v>1925929450</v>
      </c>
      <c r="L17" s="116" t="s">
        <v>3847</v>
      </c>
      <c r="M17" s="121">
        <v>46094</v>
      </c>
      <c r="N17" s="95" t="s">
        <v>44</v>
      </c>
      <c r="O17" s="113">
        <v>46124</v>
      </c>
      <c r="P17" s="113">
        <v>46124</v>
      </c>
      <c r="Q17" s="95">
        <v>16007626</v>
      </c>
      <c r="R17" s="26" t="s">
        <v>47</v>
      </c>
      <c r="S17" s="95" t="s">
        <v>44</v>
      </c>
      <c r="T17" s="107" t="s">
        <v>3848</v>
      </c>
      <c r="U17" s="108"/>
    </row>
    <row r="18" spans="1:21" ht="51">
      <c r="A18" s="99">
        <v>582</v>
      </c>
      <c r="B18" s="99" t="s">
        <v>3849</v>
      </c>
      <c r="C18" s="72" t="s">
        <v>3850</v>
      </c>
      <c r="D18" s="73" t="s">
        <v>33</v>
      </c>
      <c r="E18" s="73" t="s">
        <v>34</v>
      </c>
      <c r="F18" s="73" t="s">
        <v>3549</v>
      </c>
      <c r="G18" s="112" t="s">
        <v>3840</v>
      </c>
      <c r="H18" s="93" t="s">
        <v>3851</v>
      </c>
      <c r="I18" s="104" t="s">
        <v>42</v>
      </c>
      <c r="J18" s="105" t="s">
        <v>3852</v>
      </c>
      <c r="K18" s="119">
        <v>20000000</v>
      </c>
      <c r="L18" s="122" t="s">
        <v>3853</v>
      </c>
      <c r="M18" s="123">
        <v>46126</v>
      </c>
      <c r="N18" s="124">
        <v>46126</v>
      </c>
      <c r="O18" s="123">
        <v>46377</v>
      </c>
      <c r="P18" s="123">
        <v>46377</v>
      </c>
      <c r="Q18" s="125">
        <v>52004126</v>
      </c>
      <c r="R18" s="126" t="s">
        <v>47</v>
      </c>
      <c r="S18" s="95" t="s">
        <v>44</v>
      </c>
      <c r="T18" s="102" t="s">
        <v>3854</v>
      </c>
      <c r="U18" s="103"/>
    </row>
    <row r="19" spans="1:21" ht="89.25">
      <c r="A19" s="99">
        <v>583</v>
      </c>
      <c r="B19" s="99" t="s">
        <v>3855</v>
      </c>
      <c r="C19" s="72" t="s">
        <v>3856</v>
      </c>
      <c r="D19" s="73" t="s">
        <v>33</v>
      </c>
      <c r="E19" s="73" t="s">
        <v>34</v>
      </c>
      <c r="F19" s="73" t="s">
        <v>3549</v>
      </c>
      <c r="G19" s="73" t="s">
        <v>3840</v>
      </c>
      <c r="H19" s="93" t="s">
        <v>3857</v>
      </c>
      <c r="I19" s="73" t="s">
        <v>752</v>
      </c>
      <c r="J19" s="127" t="s">
        <v>3858</v>
      </c>
      <c r="K19" s="119">
        <v>19255500</v>
      </c>
      <c r="L19" s="128" t="s">
        <v>1150</v>
      </c>
      <c r="M19" s="123">
        <v>46150</v>
      </c>
      <c r="N19" s="123">
        <v>46150</v>
      </c>
      <c r="O19" s="123">
        <v>46387</v>
      </c>
      <c r="P19" s="123">
        <v>46387</v>
      </c>
      <c r="Q19" s="125">
        <v>54000626</v>
      </c>
      <c r="R19" s="129" t="s">
        <v>47</v>
      </c>
      <c r="S19" s="95" t="s">
        <v>44</v>
      </c>
      <c r="T19" s="130"/>
      <c r="U19" s="130"/>
    </row>
    <row r="20" spans="1:21" ht="45">
      <c r="A20" s="99">
        <v>584</v>
      </c>
      <c r="B20" s="131">
        <v>830001338</v>
      </c>
      <c r="C20" s="72" t="s">
        <v>3859</v>
      </c>
      <c r="D20" s="73" t="s">
        <v>33</v>
      </c>
      <c r="E20" s="73" t="s">
        <v>34</v>
      </c>
      <c r="F20" s="73" t="s">
        <v>3549</v>
      </c>
      <c r="G20" s="73" t="s">
        <v>3760</v>
      </c>
      <c r="H20" s="132" t="s">
        <v>3860</v>
      </c>
      <c r="I20" s="73" t="s">
        <v>42</v>
      </c>
      <c r="J20" s="133" t="s">
        <v>3861</v>
      </c>
      <c r="K20" s="119">
        <v>5398905</v>
      </c>
      <c r="L20" s="128" t="s">
        <v>3862</v>
      </c>
      <c r="M20" s="123">
        <v>46150</v>
      </c>
      <c r="N20" s="123">
        <v>46150</v>
      </c>
      <c r="O20" s="123">
        <v>46241</v>
      </c>
      <c r="P20" s="123">
        <v>46241</v>
      </c>
      <c r="Q20" s="125">
        <v>54000326</v>
      </c>
      <c r="R20" s="129" t="s">
        <v>47</v>
      </c>
      <c r="S20" s="95" t="s">
        <v>44</v>
      </c>
      <c r="T20" s="102" t="s">
        <v>3863</v>
      </c>
      <c r="U20" s="103"/>
    </row>
    <row r="21" spans="1:21" ht="45">
      <c r="A21" s="99">
        <v>585</v>
      </c>
      <c r="B21" s="131">
        <v>8300776556</v>
      </c>
      <c r="C21" s="72" t="s">
        <v>3864</v>
      </c>
      <c r="D21" s="73" t="s">
        <v>33</v>
      </c>
      <c r="E21" s="73" t="s">
        <v>34</v>
      </c>
      <c r="F21" s="73" t="s">
        <v>3549</v>
      </c>
      <c r="G21" s="73" t="s">
        <v>3840</v>
      </c>
      <c r="H21" s="132" t="s">
        <v>3860</v>
      </c>
      <c r="I21" s="73" t="s">
        <v>752</v>
      </c>
      <c r="J21" s="133" t="s">
        <v>3861</v>
      </c>
      <c r="K21" s="119">
        <v>13570165</v>
      </c>
      <c r="L21" s="128" t="s">
        <v>3862</v>
      </c>
      <c r="M21" s="123">
        <v>46150</v>
      </c>
      <c r="N21" s="123">
        <v>46150</v>
      </c>
      <c r="O21" s="123">
        <v>46241</v>
      </c>
      <c r="P21" s="123">
        <v>46241</v>
      </c>
      <c r="Q21" s="114">
        <v>8300776556</v>
      </c>
      <c r="R21" s="129" t="s">
        <v>47</v>
      </c>
      <c r="S21" s="95" t="s">
        <v>44</v>
      </c>
      <c r="T21" s="102" t="s">
        <v>3865</v>
      </c>
      <c r="U21" s="103"/>
    </row>
    <row r="22" spans="1:21" ht="45">
      <c r="A22" s="99">
        <v>586</v>
      </c>
      <c r="B22" s="131">
        <v>8040006733</v>
      </c>
      <c r="C22" s="72" t="s">
        <v>3866</v>
      </c>
      <c r="D22" s="73" t="s">
        <v>33</v>
      </c>
      <c r="E22" s="73" t="s">
        <v>1153</v>
      </c>
      <c r="F22" s="73" t="s">
        <v>1154</v>
      </c>
      <c r="G22" s="73" t="s">
        <v>3840</v>
      </c>
      <c r="H22" s="132" t="s">
        <v>3860</v>
      </c>
      <c r="I22" s="73" t="s">
        <v>752</v>
      </c>
      <c r="J22" s="133" t="s">
        <v>3861</v>
      </c>
      <c r="K22" s="119">
        <v>8363200</v>
      </c>
      <c r="L22" s="128" t="s">
        <v>3862</v>
      </c>
      <c r="M22" s="123">
        <v>46150</v>
      </c>
      <c r="N22" s="123">
        <v>46150</v>
      </c>
      <c r="O22" s="123">
        <v>46241</v>
      </c>
      <c r="P22" s="123">
        <v>46241</v>
      </c>
      <c r="Q22" s="114">
        <v>54000426</v>
      </c>
      <c r="R22" s="129" t="s">
        <v>47</v>
      </c>
      <c r="S22" s="95" t="s">
        <v>44</v>
      </c>
      <c r="T22" s="102" t="s">
        <v>3867</v>
      </c>
      <c r="U22" s="103"/>
    </row>
    <row r="23" spans="1:21" ht="45">
      <c r="A23" s="99">
        <v>587</v>
      </c>
      <c r="B23" s="131">
        <v>900365660</v>
      </c>
      <c r="C23" s="72" t="s">
        <v>3868</v>
      </c>
      <c r="D23" s="73" t="s">
        <v>33</v>
      </c>
      <c r="E23" s="73" t="s">
        <v>34</v>
      </c>
      <c r="F23" s="73" t="s">
        <v>3549</v>
      </c>
      <c r="G23" s="73" t="s">
        <v>3760</v>
      </c>
      <c r="H23" s="132" t="s">
        <v>3860</v>
      </c>
      <c r="I23" s="73" t="s">
        <v>752</v>
      </c>
      <c r="J23" s="133" t="s">
        <v>3861</v>
      </c>
      <c r="K23" s="119">
        <v>2262646</v>
      </c>
      <c r="L23" s="128" t="s">
        <v>3862</v>
      </c>
      <c r="M23" s="123">
        <v>46150</v>
      </c>
      <c r="N23" s="123">
        <v>46150</v>
      </c>
      <c r="O23" s="123">
        <v>46241</v>
      </c>
      <c r="P23" s="123">
        <v>46241</v>
      </c>
      <c r="Q23" s="114">
        <v>54000326</v>
      </c>
      <c r="R23" s="129" t="s">
        <v>47</v>
      </c>
      <c r="S23" s="95" t="s">
        <v>44</v>
      </c>
      <c r="T23" s="102" t="s">
        <v>3869</v>
      </c>
      <c r="U23" s="103"/>
    </row>
    <row r="24" spans="1:21" ht="45">
      <c r="A24" s="99">
        <v>588</v>
      </c>
      <c r="B24" s="131">
        <v>830001338</v>
      </c>
      <c r="C24" s="72" t="s">
        <v>3870</v>
      </c>
      <c r="D24" s="73" t="s">
        <v>33</v>
      </c>
      <c r="E24" s="73" t="s">
        <v>34</v>
      </c>
      <c r="F24" s="73" t="s">
        <v>3549</v>
      </c>
      <c r="G24" s="73" t="s">
        <v>3871</v>
      </c>
      <c r="H24" s="132" t="s">
        <v>3860</v>
      </c>
      <c r="I24" s="73" t="s">
        <v>752</v>
      </c>
      <c r="J24" s="133" t="s">
        <v>3861</v>
      </c>
      <c r="K24" s="119">
        <v>1821176</v>
      </c>
      <c r="L24" s="128" t="s">
        <v>3862</v>
      </c>
      <c r="M24" s="123">
        <v>46150</v>
      </c>
      <c r="N24" s="123">
        <v>46150</v>
      </c>
      <c r="O24" s="123">
        <v>46241</v>
      </c>
      <c r="P24" s="123">
        <v>46241</v>
      </c>
      <c r="Q24" s="114">
        <v>54000426</v>
      </c>
      <c r="R24" s="129" t="s">
        <v>47</v>
      </c>
      <c r="S24" s="95" t="s">
        <v>44</v>
      </c>
      <c r="T24" s="102" t="s">
        <v>3872</v>
      </c>
      <c r="U24" s="103"/>
    </row>
    <row r="25" spans="1:21" ht="45">
      <c r="A25" s="99">
        <v>589</v>
      </c>
      <c r="B25" s="131">
        <v>900664206</v>
      </c>
      <c r="C25" s="72" t="s">
        <v>3873</v>
      </c>
      <c r="D25" s="73" t="s">
        <v>33</v>
      </c>
      <c r="E25" s="73" t="s">
        <v>34</v>
      </c>
      <c r="F25" s="73" t="s">
        <v>3549</v>
      </c>
      <c r="G25" s="73" t="s">
        <v>3871</v>
      </c>
      <c r="H25" s="134" t="s">
        <v>3860</v>
      </c>
      <c r="I25" s="73" t="s">
        <v>752</v>
      </c>
      <c r="J25" s="133" t="s">
        <v>3861</v>
      </c>
      <c r="K25" s="119">
        <v>3497725</v>
      </c>
      <c r="L25" s="128" t="s">
        <v>3862</v>
      </c>
      <c r="M25" s="123">
        <v>46150</v>
      </c>
      <c r="N25" s="123">
        <v>46150</v>
      </c>
      <c r="O25" s="123">
        <v>46241</v>
      </c>
      <c r="P25" s="123">
        <v>46241</v>
      </c>
      <c r="Q25" s="114">
        <v>54000426</v>
      </c>
      <c r="R25" s="129" t="s">
        <v>47</v>
      </c>
      <c r="S25" s="95" t="s">
        <v>44</v>
      </c>
      <c r="T25" s="102" t="s">
        <v>3874</v>
      </c>
      <c r="U25" s="103"/>
    </row>
    <row r="26" spans="1:21" ht="45">
      <c r="A26" s="99">
        <v>590</v>
      </c>
      <c r="B26" s="131">
        <v>10125834</v>
      </c>
      <c r="C26" s="72" t="s">
        <v>3875</v>
      </c>
      <c r="D26" s="73" t="s">
        <v>33</v>
      </c>
      <c r="E26" s="73" t="s">
        <v>34</v>
      </c>
      <c r="F26" s="73" t="s">
        <v>3549</v>
      </c>
      <c r="G26" s="73" t="s">
        <v>3871</v>
      </c>
      <c r="H26" s="134" t="s">
        <v>3860</v>
      </c>
      <c r="I26" s="73" t="s">
        <v>752</v>
      </c>
      <c r="J26" s="133" t="s">
        <v>3861</v>
      </c>
      <c r="K26" s="119">
        <v>4092000</v>
      </c>
      <c r="L26" s="128" t="s">
        <v>3862</v>
      </c>
      <c r="M26" s="123">
        <v>46150</v>
      </c>
      <c r="N26" s="123">
        <v>46150</v>
      </c>
      <c r="O26" s="123">
        <v>46241</v>
      </c>
      <c r="P26" s="123">
        <v>46241</v>
      </c>
      <c r="Q26" s="114">
        <v>54000426</v>
      </c>
      <c r="R26" s="129" t="s">
        <v>47</v>
      </c>
      <c r="S26" s="95" t="s">
        <v>44</v>
      </c>
      <c r="T26" s="102" t="s">
        <v>3876</v>
      </c>
      <c r="U26" s="103"/>
    </row>
    <row r="27" spans="1:21" ht="45">
      <c r="A27" s="99">
        <v>591</v>
      </c>
      <c r="B27" s="98" t="s">
        <v>3877</v>
      </c>
      <c r="C27" s="72" t="s">
        <v>3878</v>
      </c>
      <c r="D27" s="73" t="s">
        <v>33</v>
      </c>
      <c r="E27" s="73" t="s">
        <v>1153</v>
      </c>
      <c r="F27" s="73" t="s">
        <v>1154</v>
      </c>
      <c r="G27" s="73" t="s">
        <v>3760</v>
      </c>
      <c r="H27" s="134" t="s">
        <v>3860</v>
      </c>
      <c r="I27" s="104" t="s">
        <v>42</v>
      </c>
      <c r="J27" s="133" t="s">
        <v>3879</v>
      </c>
      <c r="K27" s="119">
        <v>13200000</v>
      </c>
      <c r="L27" s="128" t="s">
        <v>3817</v>
      </c>
      <c r="M27" s="123">
        <v>46155</v>
      </c>
      <c r="N27" s="123">
        <v>46155</v>
      </c>
      <c r="O27" s="123">
        <v>46186</v>
      </c>
      <c r="P27" s="135">
        <v>46220</v>
      </c>
      <c r="Q27" s="114">
        <v>52003126</v>
      </c>
      <c r="R27" s="129" t="s">
        <v>47</v>
      </c>
      <c r="S27" s="95" t="s">
        <v>44</v>
      </c>
      <c r="T27" s="102" t="s">
        <v>3880</v>
      </c>
      <c r="U27" s="103" t="s">
        <v>3881</v>
      </c>
    </row>
    <row r="28" spans="1:21" ht="45">
      <c r="A28" s="99">
        <v>592</v>
      </c>
      <c r="B28" s="71" t="s">
        <v>3882</v>
      </c>
      <c r="C28" s="72" t="s">
        <v>3883</v>
      </c>
      <c r="D28" s="73" t="s">
        <v>33</v>
      </c>
      <c r="E28" s="73" t="s">
        <v>34</v>
      </c>
      <c r="F28" s="73" t="s">
        <v>3549</v>
      </c>
      <c r="G28" s="73" t="s">
        <v>3840</v>
      </c>
      <c r="H28" s="134" t="s">
        <v>3860</v>
      </c>
      <c r="I28" s="104" t="s">
        <v>42</v>
      </c>
      <c r="J28" s="133" t="s">
        <v>3879</v>
      </c>
      <c r="K28" s="119">
        <v>23231480</v>
      </c>
      <c r="L28" s="128" t="s">
        <v>3817</v>
      </c>
      <c r="M28" s="123">
        <v>46155</v>
      </c>
      <c r="N28" s="123">
        <v>46155</v>
      </c>
      <c r="O28" s="123">
        <v>46186</v>
      </c>
      <c r="P28" s="123">
        <v>46186</v>
      </c>
      <c r="Q28" s="114">
        <v>52003126</v>
      </c>
      <c r="R28" s="129" t="s">
        <v>47</v>
      </c>
      <c r="S28" s="95" t="s">
        <v>44</v>
      </c>
      <c r="T28" s="102" t="s">
        <v>3884</v>
      </c>
      <c r="U28" s="103"/>
    </row>
    <row r="29" spans="1:21" ht="51">
      <c r="A29" s="99">
        <v>593</v>
      </c>
      <c r="B29" s="71" t="s">
        <v>3885</v>
      </c>
      <c r="C29" s="72" t="s">
        <v>3886</v>
      </c>
      <c r="D29" s="73" t="s">
        <v>33</v>
      </c>
      <c r="E29" s="73" t="s">
        <v>34</v>
      </c>
      <c r="F29" s="73" t="s">
        <v>3549</v>
      </c>
      <c r="G29" s="73" t="s">
        <v>3840</v>
      </c>
      <c r="H29" s="134" t="s">
        <v>3887</v>
      </c>
      <c r="I29" s="104" t="s">
        <v>42</v>
      </c>
      <c r="J29" s="133" t="s">
        <v>3888</v>
      </c>
      <c r="K29" s="119">
        <v>41271847</v>
      </c>
      <c r="L29" s="128" t="s">
        <v>3889</v>
      </c>
      <c r="M29" s="123">
        <v>46184</v>
      </c>
      <c r="N29" s="123">
        <v>46184</v>
      </c>
      <c r="O29" s="123">
        <v>46356</v>
      </c>
      <c r="P29" s="123">
        <v>46356</v>
      </c>
      <c r="Q29" s="114">
        <v>52006526</v>
      </c>
      <c r="R29" s="129" t="s">
        <v>47</v>
      </c>
      <c r="S29" s="95" t="s">
        <v>44</v>
      </c>
      <c r="T29" s="102" t="s">
        <v>3890</v>
      </c>
      <c r="U29" s="103"/>
    </row>
    <row r="30" spans="1:21" ht="45">
      <c r="A30" s="99">
        <v>594</v>
      </c>
      <c r="B30" s="71">
        <v>8040006733</v>
      </c>
      <c r="C30" s="72" t="s">
        <v>3866</v>
      </c>
      <c r="D30" s="73" t="s">
        <v>33</v>
      </c>
      <c r="E30" s="73" t="s">
        <v>1153</v>
      </c>
      <c r="F30" s="73" t="s">
        <v>1154</v>
      </c>
      <c r="G30" s="73" t="s">
        <v>3760</v>
      </c>
      <c r="H30" s="133" t="s">
        <v>3891</v>
      </c>
      <c r="I30" s="104" t="s">
        <v>389</v>
      </c>
      <c r="J30" s="133" t="s">
        <v>3891</v>
      </c>
      <c r="K30" s="119">
        <v>8000000</v>
      </c>
      <c r="L30" s="128" t="s">
        <v>3817</v>
      </c>
      <c r="M30" s="123">
        <v>46176</v>
      </c>
      <c r="N30" s="123">
        <v>46176</v>
      </c>
      <c r="O30" s="123">
        <v>46205</v>
      </c>
      <c r="P30" s="123">
        <v>46205</v>
      </c>
      <c r="Q30" s="114">
        <v>16008026</v>
      </c>
      <c r="R30" s="43" t="s">
        <v>247</v>
      </c>
      <c r="S30" s="93" t="s">
        <v>392</v>
      </c>
      <c r="T30" s="102" t="s">
        <v>3892</v>
      </c>
      <c r="U30" s="103"/>
    </row>
    <row r="31" spans="1:21" ht="51">
      <c r="A31" s="99">
        <v>595</v>
      </c>
      <c r="B31" s="71" t="s">
        <v>3893</v>
      </c>
      <c r="C31" s="72" t="s">
        <v>3894</v>
      </c>
      <c r="D31" s="73" t="s">
        <v>33</v>
      </c>
      <c r="E31" s="73" t="s">
        <v>34</v>
      </c>
      <c r="F31" s="73" t="s">
        <v>3549</v>
      </c>
      <c r="G31" s="73" t="s">
        <v>3760</v>
      </c>
      <c r="H31" s="134" t="s">
        <v>3895</v>
      </c>
      <c r="I31" s="104" t="s">
        <v>752</v>
      </c>
      <c r="J31" s="133" t="s">
        <v>3896</v>
      </c>
      <c r="K31" s="119">
        <v>83167612.189999998</v>
      </c>
      <c r="L31" s="128" t="s">
        <v>3897</v>
      </c>
      <c r="M31" s="123">
        <v>46176</v>
      </c>
      <c r="N31" s="123">
        <v>46176</v>
      </c>
      <c r="O31" s="123">
        <v>46382</v>
      </c>
      <c r="P31" s="123">
        <v>46382</v>
      </c>
      <c r="Q31" s="114">
        <v>54000226</v>
      </c>
      <c r="R31" s="129" t="s">
        <v>47</v>
      </c>
      <c r="S31" s="95" t="s">
        <v>44</v>
      </c>
      <c r="T31" s="102" t="s">
        <v>3898</v>
      </c>
      <c r="U31" s="103"/>
    </row>
    <row r="32" spans="1:21" ht="45">
      <c r="A32" s="99">
        <v>596</v>
      </c>
      <c r="B32" s="71">
        <v>830001338</v>
      </c>
      <c r="C32" s="72" t="s">
        <v>3870</v>
      </c>
      <c r="D32" s="73" t="s">
        <v>33</v>
      </c>
      <c r="E32" s="73" t="s">
        <v>34</v>
      </c>
      <c r="F32" s="73" t="s">
        <v>3549</v>
      </c>
      <c r="G32" s="73" t="s">
        <v>3871</v>
      </c>
      <c r="H32" s="133" t="s">
        <v>3899</v>
      </c>
      <c r="I32" s="104" t="s">
        <v>42</v>
      </c>
      <c r="J32" s="133" t="s">
        <v>3899</v>
      </c>
      <c r="K32" s="119">
        <v>8800000</v>
      </c>
      <c r="L32" s="128" t="s">
        <v>3817</v>
      </c>
      <c r="M32" s="135">
        <v>46178</v>
      </c>
      <c r="N32" s="135">
        <v>46178</v>
      </c>
      <c r="O32" s="135">
        <v>46207</v>
      </c>
      <c r="P32" s="135">
        <v>46207</v>
      </c>
      <c r="Q32" s="114">
        <v>16007926</v>
      </c>
      <c r="R32" s="43" t="s">
        <v>247</v>
      </c>
      <c r="S32" s="93" t="s">
        <v>392</v>
      </c>
      <c r="T32" s="102" t="s">
        <v>3900</v>
      </c>
      <c r="U32" s="103"/>
    </row>
    <row r="33" spans="1:21" ht="89.25">
      <c r="A33" s="99">
        <v>597</v>
      </c>
      <c r="B33" s="71" t="s">
        <v>3901</v>
      </c>
      <c r="C33" s="72" t="s">
        <v>3902</v>
      </c>
      <c r="D33" s="73" t="s">
        <v>33</v>
      </c>
      <c r="E33" s="73" t="s">
        <v>34</v>
      </c>
      <c r="F33" s="73" t="s">
        <v>3549</v>
      </c>
      <c r="G33" s="73" t="s">
        <v>3840</v>
      </c>
      <c r="H33" s="134" t="s">
        <v>3903</v>
      </c>
      <c r="I33" s="104" t="s">
        <v>116</v>
      </c>
      <c r="J33" s="132" t="s">
        <v>3904</v>
      </c>
      <c r="K33" s="119">
        <v>38500000</v>
      </c>
      <c r="L33" s="128" t="s">
        <v>3905</v>
      </c>
      <c r="M33" s="123">
        <v>46184</v>
      </c>
      <c r="N33" s="123">
        <v>46184</v>
      </c>
      <c r="O33" s="123">
        <v>46387</v>
      </c>
      <c r="P33" s="123">
        <v>46387</v>
      </c>
      <c r="Q33" s="114">
        <v>10301026</v>
      </c>
      <c r="R33" s="129" t="s">
        <v>47</v>
      </c>
      <c r="S33" s="95" t="s">
        <v>44</v>
      </c>
      <c r="T33" s="102" t="s">
        <v>3906</v>
      </c>
      <c r="U33" s="103"/>
    </row>
    <row r="34" spans="1:21" ht="51">
      <c r="A34" s="99">
        <v>598</v>
      </c>
      <c r="B34" s="71" t="s">
        <v>3907</v>
      </c>
      <c r="C34" s="72" t="s">
        <v>3908</v>
      </c>
      <c r="D34" s="73" t="s">
        <v>33</v>
      </c>
      <c r="E34" s="73" t="s">
        <v>34</v>
      </c>
      <c r="F34" s="73" t="s">
        <v>3549</v>
      </c>
      <c r="G34" s="136" t="s">
        <v>3909</v>
      </c>
      <c r="H34" s="134" t="s">
        <v>3910</v>
      </c>
      <c r="I34" s="104" t="s">
        <v>42</v>
      </c>
      <c r="J34" s="132" t="s">
        <v>3911</v>
      </c>
      <c r="K34" s="119">
        <v>97811452</v>
      </c>
      <c r="L34" s="128" t="s">
        <v>3912</v>
      </c>
      <c r="M34" s="135">
        <v>46191</v>
      </c>
      <c r="N34" s="135">
        <v>46191</v>
      </c>
      <c r="O34" s="123">
        <v>46374</v>
      </c>
      <c r="P34" s="123">
        <v>46374</v>
      </c>
      <c r="Q34" s="114">
        <v>52003626</v>
      </c>
      <c r="R34" s="129" t="s">
        <v>47</v>
      </c>
      <c r="S34" s="95" t="s">
        <v>44</v>
      </c>
      <c r="T34" s="102" t="s">
        <v>3913</v>
      </c>
      <c r="U34" s="103"/>
    </row>
    <row r="35" spans="1:21" ht="51">
      <c r="A35" s="99">
        <v>599</v>
      </c>
      <c r="B35" s="71" t="s">
        <v>3914</v>
      </c>
      <c r="C35" s="72" t="s">
        <v>3915</v>
      </c>
      <c r="D35" s="73" t="s">
        <v>33</v>
      </c>
      <c r="E35" s="73" t="s">
        <v>34</v>
      </c>
      <c r="F35" s="73" t="s">
        <v>3549</v>
      </c>
      <c r="G35" s="73" t="s">
        <v>3840</v>
      </c>
      <c r="H35" s="134" t="s">
        <v>3916</v>
      </c>
      <c r="I35" s="104" t="s">
        <v>42</v>
      </c>
      <c r="J35" s="133" t="s">
        <v>3916</v>
      </c>
      <c r="K35" s="119">
        <v>23003747.199999999</v>
      </c>
      <c r="L35" s="128" t="s">
        <v>3917</v>
      </c>
      <c r="M35" s="135">
        <v>46199</v>
      </c>
      <c r="N35" s="135">
        <v>46199</v>
      </c>
      <c r="O35" s="123">
        <v>46356</v>
      </c>
      <c r="P35" s="123">
        <v>46356</v>
      </c>
      <c r="Q35" s="114">
        <v>52006626</v>
      </c>
      <c r="R35" s="129" t="s">
        <v>47</v>
      </c>
      <c r="S35" s="95" t="s">
        <v>44</v>
      </c>
      <c r="T35" s="102" t="s">
        <v>3918</v>
      </c>
      <c r="U35" s="103"/>
    </row>
    <row r="36" spans="1:21" ht="76.5">
      <c r="A36" s="99">
        <v>601</v>
      </c>
      <c r="B36" s="71" t="s">
        <v>3919</v>
      </c>
      <c r="C36" s="72" t="s">
        <v>3920</v>
      </c>
      <c r="D36" s="73" t="s">
        <v>33</v>
      </c>
      <c r="E36" s="73" t="s">
        <v>34</v>
      </c>
      <c r="F36" s="73" t="s">
        <v>3549</v>
      </c>
      <c r="G36" s="73" t="s">
        <v>3840</v>
      </c>
      <c r="H36" s="134" t="s">
        <v>3921</v>
      </c>
      <c r="I36" s="104" t="s">
        <v>42</v>
      </c>
      <c r="J36" s="133" t="s">
        <v>3922</v>
      </c>
      <c r="K36" s="119">
        <v>4971400</v>
      </c>
      <c r="L36" s="43" t="s">
        <v>3923</v>
      </c>
      <c r="M36" s="135">
        <v>46204</v>
      </c>
      <c r="N36" s="135">
        <v>46204</v>
      </c>
      <c r="O36" s="123">
        <v>46386</v>
      </c>
      <c r="P36" s="123">
        <v>46386</v>
      </c>
      <c r="Q36" s="114">
        <v>52010426</v>
      </c>
      <c r="R36" s="129" t="s">
        <v>47</v>
      </c>
      <c r="S36" s="95" t="s">
        <v>44</v>
      </c>
      <c r="T36" s="102" t="s">
        <v>3924</v>
      </c>
      <c r="U36" s="103"/>
    </row>
    <row r="37" spans="1:21" ht="45">
      <c r="A37" s="99">
        <v>602</v>
      </c>
      <c r="B37" s="106" t="s">
        <v>3925</v>
      </c>
      <c r="C37" s="72" t="s">
        <v>3926</v>
      </c>
      <c r="D37" s="73" t="s">
        <v>33</v>
      </c>
      <c r="E37" s="73" t="s">
        <v>34</v>
      </c>
      <c r="F37" s="73" t="s">
        <v>3549</v>
      </c>
      <c r="G37" s="136" t="s">
        <v>3927</v>
      </c>
      <c r="H37" s="133" t="s">
        <v>3928</v>
      </c>
      <c r="I37" s="73" t="s">
        <v>389</v>
      </c>
      <c r="J37" s="133" t="s">
        <v>3928</v>
      </c>
      <c r="K37" s="119">
        <v>107303129</v>
      </c>
      <c r="L37" s="43" t="s">
        <v>3929</v>
      </c>
      <c r="M37" s="135">
        <v>46205</v>
      </c>
      <c r="N37" s="135">
        <v>46205</v>
      </c>
      <c r="O37" s="123">
        <v>46235</v>
      </c>
      <c r="P37" s="123">
        <v>46235</v>
      </c>
      <c r="Q37" s="114">
        <v>16008626</v>
      </c>
      <c r="R37" s="129" t="s">
        <v>47</v>
      </c>
      <c r="S37" s="95" t="s">
        <v>44</v>
      </c>
      <c r="T37" s="102" t="s">
        <v>3930</v>
      </c>
      <c r="U37" s="103"/>
    </row>
    <row r="38" spans="1:21" ht="89.25">
      <c r="A38" s="99">
        <v>603</v>
      </c>
      <c r="B38" s="106" t="s">
        <v>3931</v>
      </c>
      <c r="C38" s="72" t="s">
        <v>3932</v>
      </c>
      <c r="D38" s="73" t="s">
        <v>33</v>
      </c>
      <c r="E38" s="73" t="s">
        <v>34</v>
      </c>
      <c r="F38" s="73" t="s">
        <v>3549</v>
      </c>
      <c r="G38" s="73" t="s">
        <v>3933</v>
      </c>
      <c r="H38" s="134" t="s">
        <v>3934</v>
      </c>
      <c r="I38" s="73" t="s">
        <v>42</v>
      </c>
      <c r="J38" s="133" t="s">
        <v>3935</v>
      </c>
      <c r="K38" s="137">
        <v>0.01</v>
      </c>
      <c r="L38" s="138" t="s">
        <v>3936</v>
      </c>
      <c r="M38" s="139">
        <v>46219</v>
      </c>
      <c r="N38" s="139">
        <v>46219</v>
      </c>
      <c r="O38" s="123">
        <v>47452</v>
      </c>
      <c r="P38" s="123">
        <v>47452</v>
      </c>
      <c r="Q38" s="114">
        <v>52009526</v>
      </c>
      <c r="R38" s="129" t="s">
        <v>47</v>
      </c>
      <c r="S38" s="95" t="s">
        <v>44</v>
      </c>
      <c r="T38" s="102" t="s">
        <v>3937</v>
      </c>
      <c r="U38" s="103"/>
    </row>
    <row r="39" spans="1:21" ht="45">
      <c r="A39" s="98">
        <v>604</v>
      </c>
      <c r="B39" s="98" t="s">
        <v>3938</v>
      </c>
      <c r="C39" s="140" t="s">
        <v>3939</v>
      </c>
      <c r="D39" s="73" t="s">
        <v>33</v>
      </c>
      <c r="E39" s="73" t="s">
        <v>34</v>
      </c>
      <c r="F39" s="73" t="s">
        <v>3549</v>
      </c>
      <c r="G39" s="92" t="s">
        <v>3840</v>
      </c>
      <c r="H39" s="134" t="s">
        <v>3940</v>
      </c>
      <c r="I39" s="92" t="s">
        <v>42</v>
      </c>
      <c r="J39" s="133" t="s">
        <v>3941</v>
      </c>
      <c r="K39" s="119">
        <v>43635315</v>
      </c>
      <c r="L39" s="138" t="s">
        <v>1351</v>
      </c>
      <c r="M39" s="94">
        <v>46217</v>
      </c>
      <c r="N39" s="94">
        <v>46217</v>
      </c>
      <c r="O39" s="123">
        <v>46386</v>
      </c>
      <c r="P39" s="123">
        <v>46386</v>
      </c>
      <c r="Q39" s="141" t="s">
        <v>3942</v>
      </c>
      <c r="R39" s="129" t="s">
        <v>47</v>
      </c>
      <c r="S39" s="95" t="s">
        <v>44</v>
      </c>
      <c r="T39" s="102" t="s">
        <v>3943</v>
      </c>
      <c r="U39" s="103"/>
    </row>
    <row r="40" spans="1:21" ht="51">
      <c r="A40" s="71">
        <v>605</v>
      </c>
      <c r="B40" s="142">
        <v>901676315</v>
      </c>
      <c r="C40" s="104" t="s">
        <v>3944</v>
      </c>
      <c r="D40" s="73" t="s">
        <v>33</v>
      </c>
      <c r="E40" s="73" t="s">
        <v>34</v>
      </c>
      <c r="F40" s="73" t="s">
        <v>3549</v>
      </c>
      <c r="G40" s="73" t="s">
        <v>3760</v>
      </c>
      <c r="H40" s="143" t="s">
        <v>3945</v>
      </c>
      <c r="I40" s="104" t="s">
        <v>42</v>
      </c>
      <c r="J40" s="144" t="s">
        <v>3945</v>
      </c>
      <c r="K40" s="119">
        <v>7000000</v>
      </c>
      <c r="L40" s="138" t="s">
        <v>3946</v>
      </c>
      <c r="M40" s="94">
        <v>46205</v>
      </c>
      <c r="N40" s="94">
        <v>46205</v>
      </c>
      <c r="O40" s="123">
        <v>46371</v>
      </c>
      <c r="P40" s="123">
        <v>46371</v>
      </c>
      <c r="Q40" s="145" t="s">
        <v>3947</v>
      </c>
      <c r="R40" s="129" t="s">
        <v>47</v>
      </c>
      <c r="S40" s="95" t="s">
        <v>44</v>
      </c>
      <c r="T40" s="102" t="s">
        <v>3948</v>
      </c>
      <c r="U40" s="103"/>
    </row>
    <row r="41" spans="1:21" ht="51">
      <c r="A41" s="98">
        <v>606</v>
      </c>
      <c r="B41" s="146">
        <v>901678126</v>
      </c>
      <c r="C41" s="92" t="s">
        <v>3949</v>
      </c>
      <c r="D41" s="73" t="s">
        <v>33</v>
      </c>
      <c r="E41" s="73" t="s">
        <v>3950</v>
      </c>
      <c r="F41" s="73" t="s">
        <v>1517</v>
      </c>
      <c r="G41" s="72" t="s">
        <v>3760</v>
      </c>
      <c r="H41" s="144" t="s">
        <v>3945</v>
      </c>
      <c r="I41" s="92" t="s">
        <v>42</v>
      </c>
      <c r="J41" s="144" t="s">
        <v>3945</v>
      </c>
      <c r="K41" s="119">
        <v>20000000</v>
      </c>
      <c r="L41" s="138" t="s">
        <v>3946</v>
      </c>
      <c r="M41" s="94">
        <v>46205</v>
      </c>
      <c r="N41" s="94">
        <v>46205</v>
      </c>
      <c r="O41" s="123">
        <v>46371</v>
      </c>
      <c r="P41" s="123">
        <v>46371</v>
      </c>
      <c r="Q41" s="141" t="s">
        <v>3947</v>
      </c>
      <c r="R41" s="129" t="s">
        <v>47</v>
      </c>
      <c r="S41" s="95" t="s">
        <v>44</v>
      </c>
      <c r="T41" s="102" t="s">
        <v>3951</v>
      </c>
      <c r="U41" s="103"/>
    </row>
    <row r="42" spans="1:21" ht="51">
      <c r="A42" s="71">
        <v>607</v>
      </c>
      <c r="B42" s="142">
        <v>901676315</v>
      </c>
      <c r="C42" s="104" t="s">
        <v>3944</v>
      </c>
      <c r="D42" s="73" t="s">
        <v>33</v>
      </c>
      <c r="E42" s="73" t="s">
        <v>34</v>
      </c>
      <c r="F42" s="73" t="s">
        <v>3549</v>
      </c>
      <c r="G42" s="73" t="s">
        <v>3760</v>
      </c>
      <c r="H42" s="144" t="s">
        <v>3945</v>
      </c>
      <c r="I42" s="104" t="s">
        <v>42</v>
      </c>
      <c r="J42" s="144" t="s">
        <v>3945</v>
      </c>
      <c r="K42" s="119">
        <v>30000000</v>
      </c>
      <c r="L42" s="138" t="s">
        <v>3946</v>
      </c>
      <c r="M42" s="94">
        <v>46205</v>
      </c>
      <c r="N42" s="94">
        <v>46205</v>
      </c>
      <c r="O42" s="123">
        <v>46371</v>
      </c>
      <c r="P42" s="123">
        <v>46371</v>
      </c>
      <c r="Q42" s="145" t="s">
        <v>3947</v>
      </c>
      <c r="R42" s="129" t="s">
        <v>47</v>
      </c>
      <c r="S42" s="95" t="s">
        <v>44</v>
      </c>
      <c r="T42" s="102" t="s">
        <v>3952</v>
      </c>
      <c r="U42" s="103"/>
    </row>
    <row r="43" spans="1:21" ht="102">
      <c r="A43" s="98">
        <v>608</v>
      </c>
      <c r="B43" s="98" t="s">
        <v>3953</v>
      </c>
      <c r="C43" s="92" t="s">
        <v>3954</v>
      </c>
      <c r="D43" s="73" t="s">
        <v>33</v>
      </c>
      <c r="E43" s="73" t="s">
        <v>34</v>
      </c>
      <c r="F43" s="73" t="s">
        <v>3549</v>
      </c>
      <c r="G43" s="92" t="s">
        <v>3840</v>
      </c>
      <c r="H43" s="134" t="s">
        <v>3955</v>
      </c>
      <c r="I43" s="92" t="s">
        <v>42</v>
      </c>
      <c r="J43" s="133" t="s">
        <v>3956</v>
      </c>
      <c r="K43" s="119">
        <v>22039952</v>
      </c>
      <c r="L43" s="138" t="s">
        <v>3957</v>
      </c>
      <c r="M43" s="123">
        <v>46219</v>
      </c>
      <c r="N43" s="123">
        <v>46219</v>
      </c>
      <c r="O43" s="123">
        <v>46377</v>
      </c>
      <c r="P43" s="123">
        <v>46377</v>
      </c>
      <c r="Q43" s="141" t="s">
        <v>3958</v>
      </c>
      <c r="R43" s="129" t="s">
        <v>47</v>
      </c>
      <c r="S43" s="95" t="s">
        <v>44</v>
      </c>
      <c r="T43" s="102" t="s">
        <v>3959</v>
      </c>
      <c r="U43" s="103"/>
    </row>
    <row r="44" spans="1:21" ht="15" hidden="1">
      <c r="A44" s="71"/>
      <c r="B44" s="142"/>
      <c r="C44" s="104"/>
      <c r="D44" s="73"/>
      <c r="E44" s="73"/>
      <c r="F44" s="73"/>
      <c r="G44" s="73"/>
      <c r="H44" s="143"/>
      <c r="I44" s="104"/>
      <c r="J44" s="133"/>
      <c r="K44" s="119"/>
      <c r="L44" s="22"/>
      <c r="M44" s="22"/>
      <c r="N44" s="22"/>
      <c r="O44" s="22"/>
      <c r="P44" s="147"/>
      <c r="Q44" s="147"/>
      <c r="R44" s="129"/>
      <c r="S44" s="95"/>
      <c r="T44" s="102"/>
      <c r="U44" s="148"/>
    </row>
    <row r="45" spans="1:21" ht="15" hidden="1">
      <c r="A45" s="98"/>
      <c r="B45" s="98"/>
      <c r="C45" s="92"/>
      <c r="D45" s="73"/>
      <c r="E45" s="73"/>
      <c r="F45" s="73"/>
      <c r="G45" s="92"/>
      <c r="H45" s="143"/>
      <c r="I45" s="92"/>
      <c r="J45" s="133"/>
      <c r="K45" s="119"/>
      <c r="L45" s="26"/>
      <c r="M45" s="94"/>
      <c r="N45" s="94"/>
      <c r="O45" s="94"/>
      <c r="P45" s="94"/>
      <c r="Q45" s="141"/>
      <c r="R45" s="129"/>
      <c r="S45" s="95"/>
      <c r="T45" s="149"/>
      <c r="U45" s="150"/>
    </row>
    <row r="46" spans="1:21" ht="15" hidden="1">
      <c r="A46" s="71"/>
      <c r="B46" s="71"/>
      <c r="C46" s="104"/>
      <c r="D46" s="151"/>
      <c r="E46" s="151"/>
      <c r="F46" s="151"/>
      <c r="G46" s="73"/>
      <c r="H46" s="81"/>
      <c r="I46" s="104"/>
      <c r="J46" s="81"/>
      <c r="K46" s="81"/>
      <c r="L46" s="81"/>
      <c r="M46" s="81"/>
      <c r="N46" s="81"/>
      <c r="O46" s="81"/>
      <c r="P46" s="152"/>
      <c r="Q46" s="153"/>
      <c r="R46" s="129"/>
      <c r="S46" s="95"/>
      <c r="T46" s="150"/>
      <c r="U46" s="150"/>
    </row>
    <row r="47" spans="1:21" ht="15" hidden="1">
      <c r="A47" s="98"/>
      <c r="B47" s="146"/>
      <c r="C47" s="92"/>
      <c r="D47" s="151"/>
      <c r="E47" s="151"/>
      <c r="F47" s="151"/>
      <c r="G47" s="73"/>
      <c r="H47" s="81"/>
      <c r="I47" s="92"/>
      <c r="J47" s="81"/>
      <c r="K47" s="81"/>
      <c r="L47" s="81"/>
      <c r="M47" s="81"/>
      <c r="N47" s="81"/>
      <c r="O47" s="81"/>
      <c r="P47" s="154"/>
      <c r="Q47" s="155"/>
      <c r="R47" s="129"/>
      <c r="S47" s="95"/>
      <c r="T47" s="150"/>
      <c r="U47" s="150"/>
    </row>
    <row r="48" spans="1:21" ht="15" hidden="1">
      <c r="A48" s="71"/>
      <c r="B48" s="142"/>
      <c r="C48" s="104"/>
      <c r="D48" s="151"/>
      <c r="E48" s="151"/>
      <c r="F48" s="151"/>
      <c r="G48" s="73"/>
      <c r="H48" s="81"/>
      <c r="I48" s="104"/>
      <c r="J48" s="81"/>
      <c r="K48" s="81"/>
      <c r="L48" s="81"/>
      <c r="M48" s="81"/>
      <c r="N48" s="81"/>
      <c r="O48" s="81"/>
      <c r="P48" s="152"/>
      <c r="Q48" s="156"/>
      <c r="R48" s="129"/>
      <c r="S48" s="95"/>
      <c r="T48" s="150"/>
      <c r="U48" s="150"/>
    </row>
    <row r="49" spans="1:21" ht="15" hidden="1">
      <c r="A49" s="98"/>
      <c r="B49" s="146"/>
      <c r="C49" s="92"/>
      <c r="D49" s="151"/>
      <c r="E49" s="151"/>
      <c r="F49" s="151"/>
      <c r="G49" s="73"/>
      <c r="H49" s="81"/>
      <c r="I49" s="92"/>
      <c r="J49" s="81"/>
      <c r="K49" s="81"/>
      <c r="L49" s="81"/>
      <c r="M49" s="81"/>
      <c r="N49" s="81"/>
      <c r="O49" s="81"/>
      <c r="P49" s="154"/>
      <c r="Q49" s="155"/>
      <c r="R49" s="129"/>
      <c r="S49" s="95"/>
      <c r="T49" s="150"/>
      <c r="U49" s="150"/>
    </row>
    <row r="50" spans="1:21" ht="15" hidden="1">
      <c r="A50" s="71"/>
      <c r="B50" s="142"/>
      <c r="C50" s="104"/>
      <c r="D50" s="151"/>
      <c r="E50" s="151"/>
      <c r="F50" s="151"/>
      <c r="G50" s="73"/>
      <c r="H50" s="81"/>
      <c r="I50" s="104"/>
      <c r="J50" s="81"/>
      <c r="K50" s="81"/>
      <c r="L50" s="81"/>
      <c r="M50" s="81"/>
      <c r="N50" s="81"/>
      <c r="O50" s="81"/>
      <c r="P50" s="152"/>
      <c r="Q50" s="156"/>
      <c r="R50" s="129"/>
      <c r="S50" s="95"/>
      <c r="T50" s="150"/>
      <c r="U50" s="150"/>
    </row>
    <row r="51" spans="1:21" ht="15" hidden="1">
      <c r="A51" s="98"/>
      <c r="B51" s="146"/>
      <c r="C51" s="92"/>
      <c r="D51" s="151"/>
      <c r="E51" s="151"/>
      <c r="F51" s="151"/>
      <c r="G51" s="73"/>
      <c r="H51" s="81"/>
      <c r="I51" s="92"/>
      <c r="J51" s="81"/>
      <c r="K51" s="81"/>
      <c r="L51" s="81"/>
      <c r="M51" s="81"/>
      <c r="N51" s="81"/>
      <c r="O51" s="81"/>
      <c r="P51" s="154"/>
      <c r="Q51" s="155"/>
      <c r="R51" s="129"/>
      <c r="S51" s="95"/>
      <c r="T51" s="150"/>
      <c r="U51" s="150"/>
    </row>
    <row r="52" spans="1:21" ht="15" hidden="1">
      <c r="A52" s="71"/>
      <c r="B52" s="71"/>
      <c r="C52" s="104"/>
      <c r="D52" s="151"/>
      <c r="E52" s="151"/>
      <c r="F52" s="151"/>
      <c r="G52" s="73"/>
      <c r="H52" s="81"/>
      <c r="I52" s="104"/>
      <c r="J52" s="81"/>
      <c r="K52" s="81"/>
      <c r="L52" s="81"/>
      <c r="M52" s="81"/>
      <c r="N52" s="81"/>
      <c r="O52" s="81"/>
      <c r="P52" s="152"/>
      <c r="Q52" s="157"/>
      <c r="R52" s="129"/>
      <c r="S52" s="95"/>
      <c r="T52" s="150"/>
      <c r="U52" s="150"/>
    </row>
    <row r="53" spans="1:21" ht="12.75" hidden="1">
      <c r="A53" s="81"/>
      <c r="B53" s="81"/>
      <c r="C53" s="81"/>
      <c r="D53" s="81"/>
      <c r="E53" s="81"/>
      <c r="F53" s="81"/>
      <c r="G53" s="81"/>
      <c r="H53" s="81"/>
      <c r="I53" s="81"/>
      <c r="J53" s="81"/>
      <c r="K53" s="81"/>
      <c r="L53" s="81"/>
      <c r="M53" s="81"/>
      <c r="N53" s="81"/>
      <c r="O53" s="81"/>
      <c r="P53" s="81"/>
      <c r="Q53" s="81"/>
      <c r="R53" s="81"/>
      <c r="S53" s="81"/>
      <c r="T53" s="81"/>
    </row>
    <row r="54" spans="1:21" ht="12.75">
      <c r="A54" s="81"/>
      <c r="B54" s="81"/>
      <c r="C54" s="81"/>
      <c r="D54" s="81"/>
      <c r="E54" s="81"/>
      <c r="F54" s="81"/>
      <c r="G54" s="81"/>
      <c r="H54" s="81"/>
      <c r="I54" s="81"/>
      <c r="J54" s="81"/>
      <c r="K54" s="81"/>
      <c r="L54" s="81"/>
      <c r="M54" s="81"/>
      <c r="N54" s="81"/>
      <c r="O54" s="81"/>
      <c r="P54" s="81"/>
      <c r="Q54" s="81"/>
      <c r="R54" s="81"/>
      <c r="S54" s="81"/>
      <c r="T54" s="81"/>
    </row>
    <row r="55" spans="1:21" ht="12.75">
      <c r="A55" s="81"/>
      <c r="B55" s="81"/>
      <c r="C55" s="81"/>
      <c r="D55" s="81"/>
      <c r="E55" s="81"/>
      <c r="F55" s="81"/>
      <c r="G55" s="81"/>
      <c r="H55" s="81"/>
      <c r="I55" s="81"/>
      <c r="J55" s="81"/>
      <c r="K55" s="81"/>
      <c r="L55" s="81"/>
      <c r="M55" s="81"/>
      <c r="N55" s="81"/>
      <c r="O55" s="81"/>
      <c r="P55" s="81"/>
      <c r="Q55" s="81"/>
      <c r="R55" s="81"/>
      <c r="S55" s="81"/>
      <c r="T55" s="81"/>
    </row>
    <row r="56" spans="1:21" ht="12.75">
      <c r="A56" s="81"/>
      <c r="B56" s="81"/>
      <c r="C56" s="81"/>
      <c r="D56" s="81"/>
      <c r="E56" s="81"/>
      <c r="F56" s="81"/>
      <c r="G56" s="81"/>
      <c r="H56" s="81"/>
      <c r="I56" s="81"/>
      <c r="J56" s="81"/>
      <c r="K56" s="81"/>
      <c r="L56" s="81"/>
      <c r="M56" s="81"/>
      <c r="N56" s="81"/>
      <c r="O56" s="81"/>
      <c r="P56" s="81"/>
      <c r="Q56" s="81"/>
      <c r="R56" s="81"/>
      <c r="S56" s="81"/>
      <c r="T56" s="81"/>
    </row>
    <row r="57" spans="1:21" ht="12.75">
      <c r="A57" s="81"/>
      <c r="B57" s="81"/>
      <c r="C57" s="81"/>
      <c r="D57" s="81"/>
      <c r="E57" s="81"/>
      <c r="F57" s="81"/>
      <c r="G57" s="81"/>
      <c r="H57" s="81"/>
      <c r="I57" s="81"/>
      <c r="J57" s="81"/>
      <c r="K57" s="81"/>
      <c r="L57" s="81"/>
      <c r="M57" s="81"/>
      <c r="N57" s="81"/>
      <c r="O57" s="81"/>
      <c r="P57" s="81"/>
      <c r="Q57" s="81"/>
      <c r="R57" s="81"/>
      <c r="S57" s="81"/>
      <c r="T57" s="81"/>
    </row>
    <row r="58" spans="1:21" ht="12.75">
      <c r="A58" s="81"/>
      <c r="B58" s="81"/>
      <c r="C58" s="81"/>
      <c r="D58" s="81"/>
      <c r="E58" s="81"/>
      <c r="F58" s="81"/>
      <c r="G58" s="81"/>
      <c r="H58" s="81"/>
      <c r="I58" s="81"/>
      <c r="J58" s="81"/>
      <c r="K58" s="81"/>
      <c r="L58" s="81"/>
      <c r="M58" s="81"/>
      <c r="N58" s="81"/>
      <c r="O58" s="81"/>
      <c r="P58" s="81"/>
      <c r="Q58" s="81"/>
      <c r="R58" s="81"/>
      <c r="S58" s="81"/>
      <c r="T58" s="81"/>
    </row>
    <row r="59" spans="1:21" ht="12.75">
      <c r="A59" s="81"/>
      <c r="B59" s="81"/>
      <c r="C59" s="81"/>
      <c r="D59" s="81"/>
      <c r="E59" s="81"/>
      <c r="F59" s="81"/>
      <c r="G59" s="81"/>
      <c r="H59" s="81"/>
      <c r="I59" s="81"/>
      <c r="J59" s="81"/>
      <c r="K59" s="81"/>
      <c r="L59" s="81"/>
      <c r="M59" s="81"/>
      <c r="N59" s="81"/>
      <c r="O59" s="81"/>
      <c r="P59" s="81"/>
      <c r="Q59" s="81"/>
      <c r="R59" s="81"/>
      <c r="S59" s="81"/>
      <c r="T59" s="81"/>
    </row>
    <row r="60" spans="1:21" ht="12.75">
      <c r="A60" s="81"/>
      <c r="B60" s="81"/>
      <c r="C60" s="81"/>
      <c r="D60" s="81"/>
      <c r="E60" s="81"/>
      <c r="F60" s="81"/>
      <c r="G60" s="81"/>
      <c r="H60" s="81"/>
      <c r="I60" s="81"/>
      <c r="J60" s="81"/>
      <c r="K60" s="81"/>
      <c r="L60" s="81"/>
      <c r="M60" s="81"/>
      <c r="N60" s="81"/>
      <c r="O60" s="81"/>
      <c r="P60" s="81"/>
      <c r="Q60" s="81"/>
      <c r="R60" s="81"/>
      <c r="S60" s="81"/>
      <c r="T60" s="81"/>
    </row>
    <row r="61" spans="1:21" ht="12.75">
      <c r="A61" s="81"/>
      <c r="B61" s="81"/>
      <c r="C61" s="81"/>
      <c r="D61" s="81"/>
      <c r="E61" s="81"/>
      <c r="F61" s="81"/>
      <c r="G61" s="81"/>
      <c r="H61" s="81"/>
      <c r="I61" s="81"/>
      <c r="J61" s="81"/>
      <c r="K61" s="81"/>
      <c r="L61" s="81"/>
      <c r="M61" s="81"/>
      <c r="N61" s="81"/>
      <c r="O61" s="81"/>
      <c r="P61" s="81"/>
      <c r="Q61" s="81"/>
      <c r="R61" s="81"/>
      <c r="S61" s="81"/>
      <c r="T61" s="81"/>
    </row>
    <row r="62" spans="1:21" ht="12.75">
      <c r="A62" s="81"/>
      <c r="B62" s="81"/>
      <c r="C62" s="81"/>
      <c r="D62" s="81"/>
      <c r="E62" s="81"/>
      <c r="F62" s="81"/>
      <c r="G62" s="81"/>
      <c r="H62" s="81"/>
      <c r="I62" s="81"/>
      <c r="J62" s="81"/>
      <c r="K62" s="81"/>
      <c r="L62" s="81"/>
      <c r="M62" s="81"/>
      <c r="N62" s="81"/>
      <c r="O62" s="81"/>
      <c r="P62" s="81"/>
      <c r="Q62" s="81"/>
      <c r="R62" s="81"/>
      <c r="S62" s="81"/>
      <c r="T62" s="81"/>
    </row>
    <row r="63" spans="1:21" ht="12.75">
      <c r="A63" s="81"/>
      <c r="B63" s="81"/>
      <c r="C63" s="81"/>
      <c r="D63" s="81"/>
      <c r="E63" s="81"/>
      <c r="F63" s="81"/>
      <c r="G63" s="81"/>
      <c r="H63" s="81"/>
      <c r="I63" s="81"/>
      <c r="J63" s="81"/>
      <c r="K63" s="81"/>
      <c r="L63" s="81"/>
      <c r="M63" s="81"/>
      <c r="N63" s="81"/>
      <c r="O63" s="81"/>
      <c r="P63" s="81"/>
      <c r="Q63" s="81"/>
      <c r="R63" s="81"/>
      <c r="S63" s="81"/>
      <c r="T63" s="81"/>
    </row>
    <row r="64" spans="1:21" ht="12.75">
      <c r="A64" s="81"/>
      <c r="B64" s="81"/>
      <c r="C64" s="81"/>
      <c r="D64" s="81"/>
      <c r="E64" s="81"/>
      <c r="F64" s="81"/>
      <c r="G64" s="81"/>
      <c r="H64" s="81"/>
      <c r="I64" s="81"/>
      <c r="J64" s="81"/>
      <c r="K64" s="81"/>
      <c r="L64" s="81"/>
      <c r="M64" s="81"/>
      <c r="N64" s="81"/>
      <c r="O64" s="81"/>
      <c r="P64" s="81"/>
      <c r="Q64" s="81"/>
      <c r="R64" s="81"/>
      <c r="S64" s="81"/>
      <c r="T64" s="81"/>
    </row>
    <row r="65" spans="1:20" ht="12.75">
      <c r="A65" s="81"/>
      <c r="B65" s="81"/>
      <c r="C65" s="81"/>
      <c r="D65" s="81"/>
      <c r="E65" s="81"/>
      <c r="F65" s="81"/>
      <c r="G65" s="81"/>
      <c r="H65" s="81"/>
      <c r="I65" s="81"/>
      <c r="J65" s="81"/>
      <c r="K65" s="81"/>
      <c r="L65" s="81"/>
      <c r="M65" s="81"/>
      <c r="N65" s="81"/>
      <c r="O65" s="81"/>
      <c r="P65" s="81"/>
      <c r="Q65" s="81"/>
      <c r="R65" s="81"/>
      <c r="S65" s="81"/>
      <c r="T65" s="81"/>
    </row>
    <row r="66" spans="1:20" ht="12.75">
      <c r="A66" s="81"/>
      <c r="B66" s="81"/>
      <c r="C66" s="81"/>
      <c r="D66" s="81"/>
      <c r="E66" s="81"/>
      <c r="F66" s="81"/>
      <c r="G66" s="81"/>
      <c r="H66" s="81"/>
      <c r="I66" s="81"/>
      <c r="J66" s="81"/>
      <c r="K66" s="81"/>
      <c r="L66" s="81"/>
      <c r="M66" s="81"/>
      <c r="N66" s="81"/>
      <c r="O66" s="81"/>
      <c r="P66" s="81"/>
      <c r="Q66" s="81"/>
      <c r="R66" s="81"/>
      <c r="S66" s="81"/>
      <c r="T66" s="81"/>
    </row>
    <row r="67" spans="1:20" ht="12.75">
      <c r="A67" s="81"/>
      <c r="B67" s="81"/>
      <c r="C67" s="81"/>
      <c r="D67" s="81"/>
      <c r="E67" s="81"/>
      <c r="F67" s="81"/>
      <c r="G67" s="81"/>
      <c r="H67" s="81"/>
      <c r="I67" s="81"/>
      <c r="J67" s="81"/>
      <c r="K67" s="81"/>
      <c r="L67" s="81"/>
      <c r="M67" s="81"/>
      <c r="N67" s="81"/>
      <c r="O67" s="81"/>
      <c r="P67" s="81"/>
      <c r="Q67" s="81"/>
      <c r="R67" s="81"/>
      <c r="S67" s="81"/>
      <c r="T67" s="81"/>
    </row>
    <row r="68" spans="1:20" ht="12.75">
      <c r="A68" s="81"/>
      <c r="B68" s="81"/>
      <c r="C68" s="81"/>
      <c r="D68" s="81"/>
      <c r="E68" s="81"/>
      <c r="F68" s="81"/>
      <c r="G68" s="81"/>
      <c r="H68" s="81"/>
      <c r="I68" s="81"/>
      <c r="J68" s="81"/>
      <c r="K68" s="81"/>
      <c r="L68" s="81"/>
      <c r="M68" s="81"/>
      <c r="N68" s="81"/>
      <c r="O68" s="81"/>
      <c r="P68" s="81"/>
      <c r="Q68" s="81"/>
      <c r="R68" s="81"/>
      <c r="S68" s="81"/>
      <c r="T68" s="81"/>
    </row>
    <row r="69" spans="1:20" ht="12.75">
      <c r="A69" s="81"/>
      <c r="B69" s="81"/>
      <c r="C69" s="81"/>
      <c r="D69" s="81"/>
      <c r="E69" s="81"/>
      <c r="F69" s="81"/>
      <c r="G69" s="81"/>
      <c r="H69" s="81"/>
      <c r="I69" s="81"/>
      <c r="J69" s="81"/>
      <c r="K69" s="81"/>
      <c r="L69" s="81"/>
      <c r="M69" s="81"/>
      <c r="N69" s="81"/>
      <c r="O69" s="81"/>
      <c r="P69" s="81"/>
      <c r="Q69" s="81"/>
      <c r="R69" s="81"/>
      <c r="S69" s="81"/>
      <c r="T69" s="81"/>
    </row>
    <row r="70" spans="1:20" ht="12.75">
      <c r="A70" s="81"/>
      <c r="B70" s="81"/>
      <c r="C70" s="81"/>
      <c r="D70" s="81"/>
      <c r="E70" s="81"/>
      <c r="F70" s="81"/>
      <c r="G70" s="81"/>
      <c r="H70" s="81"/>
      <c r="I70" s="81"/>
      <c r="J70" s="81"/>
      <c r="K70" s="81"/>
      <c r="L70" s="81"/>
      <c r="M70" s="81"/>
      <c r="N70" s="81"/>
      <c r="O70" s="81"/>
      <c r="P70" s="81"/>
      <c r="Q70" s="81"/>
      <c r="R70" s="81"/>
      <c r="S70" s="81"/>
      <c r="T70" s="81"/>
    </row>
    <row r="71" spans="1:20" ht="12.75">
      <c r="A71" s="81"/>
      <c r="B71" s="81"/>
      <c r="C71" s="81"/>
      <c r="D71" s="81"/>
      <c r="E71" s="81"/>
      <c r="F71" s="81"/>
      <c r="G71" s="81"/>
      <c r="H71" s="81"/>
      <c r="I71" s="81"/>
      <c r="J71" s="81"/>
      <c r="K71" s="81"/>
      <c r="L71" s="81"/>
      <c r="M71" s="81"/>
      <c r="N71" s="81"/>
      <c r="O71" s="81"/>
      <c r="P71" s="81"/>
      <c r="Q71" s="81"/>
      <c r="R71" s="81"/>
      <c r="S71" s="81"/>
      <c r="T71" s="81"/>
    </row>
    <row r="72" spans="1:20" ht="12.75">
      <c r="A72" s="81"/>
      <c r="B72" s="81"/>
      <c r="C72" s="81"/>
      <c r="D72" s="81"/>
      <c r="E72" s="81"/>
      <c r="F72" s="81"/>
      <c r="G72" s="81"/>
      <c r="H72" s="81"/>
      <c r="I72" s="81"/>
      <c r="J72" s="81"/>
      <c r="K72" s="81"/>
      <c r="L72" s="81"/>
      <c r="M72" s="81"/>
      <c r="N72" s="81"/>
      <c r="O72" s="81"/>
      <c r="P72" s="81"/>
      <c r="Q72" s="81"/>
      <c r="R72" s="81"/>
      <c r="S72" s="81"/>
      <c r="T72" s="81"/>
    </row>
    <row r="73" spans="1:20" ht="12.75">
      <c r="A73" s="81"/>
      <c r="B73" s="81"/>
      <c r="C73" s="81"/>
      <c r="D73" s="81"/>
      <c r="E73" s="81"/>
      <c r="F73" s="81"/>
      <c r="G73" s="81"/>
      <c r="H73" s="81"/>
      <c r="I73" s="81"/>
      <c r="J73" s="81"/>
      <c r="K73" s="81"/>
      <c r="L73" s="81"/>
      <c r="M73" s="81"/>
      <c r="N73" s="81"/>
      <c r="O73" s="81"/>
      <c r="P73" s="81"/>
      <c r="Q73" s="81"/>
      <c r="R73" s="81"/>
      <c r="S73" s="81"/>
      <c r="T73" s="81"/>
    </row>
    <row r="74" spans="1:20" ht="12.75">
      <c r="A74" s="81"/>
      <c r="B74" s="81"/>
      <c r="C74" s="81"/>
      <c r="D74" s="81"/>
      <c r="E74" s="81"/>
      <c r="F74" s="81"/>
      <c r="G74" s="81"/>
      <c r="H74" s="81"/>
      <c r="I74" s="81"/>
      <c r="J74" s="81"/>
      <c r="K74" s="81"/>
      <c r="L74" s="81"/>
      <c r="M74" s="81"/>
      <c r="N74" s="81"/>
      <c r="O74" s="81"/>
      <c r="P74" s="81"/>
      <c r="Q74" s="81"/>
      <c r="R74" s="81"/>
      <c r="S74" s="81"/>
      <c r="T74" s="81"/>
    </row>
    <row r="75" spans="1:20" ht="12.75">
      <c r="A75" s="81"/>
      <c r="B75" s="81"/>
      <c r="C75" s="81"/>
      <c r="D75" s="81"/>
      <c r="E75" s="81"/>
      <c r="F75" s="81"/>
      <c r="G75" s="81"/>
      <c r="H75" s="81"/>
      <c r="I75" s="81"/>
      <c r="J75" s="81"/>
      <c r="K75" s="81"/>
      <c r="L75" s="81"/>
      <c r="M75" s="81"/>
      <c r="N75" s="81"/>
      <c r="O75" s="81"/>
      <c r="P75" s="81"/>
      <c r="Q75" s="81"/>
      <c r="R75" s="81"/>
      <c r="S75" s="81"/>
      <c r="T75" s="81"/>
    </row>
    <row r="76" spans="1:20" ht="12.75">
      <c r="A76" s="81"/>
      <c r="B76" s="81"/>
      <c r="C76" s="81"/>
      <c r="D76" s="81"/>
      <c r="E76" s="81"/>
      <c r="F76" s="81"/>
      <c r="G76" s="81"/>
      <c r="H76" s="81"/>
      <c r="I76" s="81"/>
      <c r="J76" s="81"/>
      <c r="K76" s="81"/>
      <c r="L76" s="81"/>
      <c r="M76" s="81"/>
      <c r="N76" s="81"/>
      <c r="O76" s="81"/>
      <c r="P76" s="81"/>
      <c r="Q76" s="81"/>
      <c r="R76" s="81"/>
      <c r="S76" s="81"/>
      <c r="T76" s="81"/>
    </row>
    <row r="77" spans="1:20" ht="12.75">
      <c r="A77" s="81"/>
      <c r="B77" s="81"/>
      <c r="C77" s="81"/>
      <c r="D77" s="81"/>
      <c r="E77" s="81"/>
      <c r="F77" s="81"/>
      <c r="G77" s="81"/>
      <c r="H77" s="81"/>
      <c r="I77" s="81"/>
      <c r="J77" s="81"/>
      <c r="K77" s="81"/>
      <c r="L77" s="81"/>
      <c r="M77" s="81"/>
      <c r="N77" s="81"/>
      <c r="O77" s="81"/>
      <c r="P77" s="81"/>
      <c r="Q77" s="81"/>
      <c r="R77" s="81"/>
      <c r="S77" s="81"/>
      <c r="T77" s="81"/>
    </row>
    <row r="78" spans="1:20" ht="12.75">
      <c r="A78" s="81"/>
      <c r="B78" s="81"/>
      <c r="C78" s="81"/>
      <c r="D78" s="81"/>
      <c r="E78" s="81"/>
      <c r="F78" s="81"/>
      <c r="G78" s="81"/>
      <c r="H78" s="81"/>
      <c r="I78" s="81"/>
      <c r="J78" s="81"/>
      <c r="K78" s="81"/>
      <c r="L78" s="81"/>
      <c r="M78" s="81"/>
      <c r="N78" s="81"/>
      <c r="O78" s="81"/>
      <c r="P78" s="81"/>
      <c r="Q78" s="81"/>
      <c r="R78" s="81"/>
      <c r="S78" s="81"/>
      <c r="T78" s="81"/>
    </row>
    <row r="79" spans="1:20" ht="12.75">
      <c r="A79" s="81"/>
      <c r="B79" s="81"/>
      <c r="C79" s="81"/>
      <c r="D79" s="81"/>
      <c r="E79" s="81"/>
      <c r="F79" s="81"/>
      <c r="G79" s="81"/>
      <c r="H79" s="81"/>
      <c r="I79" s="81"/>
      <c r="J79" s="81"/>
      <c r="K79" s="81"/>
      <c r="L79" s="81"/>
      <c r="M79" s="81"/>
      <c r="N79" s="81"/>
      <c r="O79" s="81"/>
      <c r="P79" s="81"/>
      <c r="Q79" s="81"/>
      <c r="R79" s="81"/>
      <c r="S79" s="81"/>
      <c r="T79" s="81"/>
    </row>
    <row r="80" spans="1:20" ht="12.75">
      <c r="A80" s="81"/>
      <c r="B80" s="81"/>
      <c r="C80" s="81"/>
      <c r="D80" s="81"/>
      <c r="E80" s="81"/>
      <c r="F80" s="81"/>
      <c r="G80" s="81"/>
      <c r="H80" s="81"/>
      <c r="I80" s="81"/>
      <c r="J80" s="81"/>
      <c r="K80" s="81"/>
      <c r="L80" s="81"/>
      <c r="M80" s="81"/>
      <c r="N80" s="81"/>
      <c r="O80" s="81"/>
      <c r="P80" s="81"/>
      <c r="Q80" s="81"/>
      <c r="R80" s="81"/>
      <c r="S80" s="81"/>
      <c r="T80" s="81"/>
    </row>
  </sheetData>
  <hyperlinks>
    <hyperlink ref="T2" r:id="rId1"/>
    <hyperlink ref="T3" r:id="rId2"/>
    <hyperlink ref="T4" r:id="rId3"/>
    <hyperlink ref="T5" r:id="rId4"/>
    <hyperlink ref="T6" r:id="rId5"/>
    <hyperlink ref="T7" r:id="rId6"/>
    <hyperlink ref="T8" r:id="rId7"/>
    <hyperlink ref="T9" r:id="rId8"/>
    <hyperlink ref="T10" r:id="rId9"/>
    <hyperlink ref="T11" r:id="rId10"/>
    <hyperlink ref="T12" r:id="rId11"/>
    <hyperlink ref="T13" r:id="rId12"/>
    <hyperlink ref="T14" r:id="rId13"/>
    <hyperlink ref="T15" r:id="rId14"/>
    <hyperlink ref="T16" r:id="rId15"/>
    <hyperlink ref="T17" r:id="rId16"/>
    <hyperlink ref="T18" r:id="rId17"/>
    <hyperlink ref="T20" r:id="rId18"/>
    <hyperlink ref="T21" r:id="rId19"/>
    <hyperlink ref="T22" r:id="rId20"/>
    <hyperlink ref="T23" r:id="rId21"/>
    <hyperlink ref="T24" r:id="rId22"/>
    <hyperlink ref="T25" r:id="rId23"/>
    <hyperlink ref="T26" r:id="rId24"/>
    <hyperlink ref="T27" r:id="rId25"/>
    <hyperlink ref="T28" r:id="rId26"/>
    <hyperlink ref="T29" r:id="rId27"/>
    <hyperlink ref="T30" r:id="rId28"/>
    <hyperlink ref="T31" r:id="rId29"/>
    <hyperlink ref="T32" r:id="rId30"/>
    <hyperlink ref="T33" r:id="rId31"/>
    <hyperlink ref="T34" r:id="rId32"/>
    <hyperlink ref="T35" r:id="rId33"/>
    <hyperlink ref="T36" r:id="rId34"/>
    <hyperlink ref="T37" r:id="rId35"/>
    <hyperlink ref="T38" r:id="rId36"/>
    <hyperlink ref="T39" r:id="rId37"/>
    <hyperlink ref="T40" r:id="rId38"/>
    <hyperlink ref="T41" r:id="rId39"/>
    <hyperlink ref="T42" r:id="rId40"/>
    <hyperlink ref="T43" r:id="rId41"/>
  </hyperlinks>
  <pageMargins left="0.7" right="0.7" top="0.75" bottom="0.75" header="0.3" footer="0.3"/>
  <tableParts count="3">
    <tablePart r:id="rId42"/>
    <tablePart r:id="rId43"/>
    <tablePart r:id="rId44"/>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B2:F13"/>
  <sheetViews>
    <sheetView showGridLines="0" workbookViewId="0"/>
  </sheetViews>
  <sheetFormatPr baseColWidth="10" defaultColWidth="12.5703125" defaultRowHeight="15.75" customHeight="1"/>
  <cols>
    <col min="2" max="2" width="20.28515625" customWidth="1"/>
    <col min="3" max="3" width="10" customWidth="1"/>
    <col min="4" max="4" width="13.85546875" customWidth="1"/>
    <col min="5" max="5" width="15.28515625" customWidth="1"/>
    <col min="6" max="6" width="16.42578125" customWidth="1"/>
  </cols>
  <sheetData>
    <row r="2" spans="2:6" ht="38.25">
      <c r="B2" s="158" t="s">
        <v>8</v>
      </c>
      <c r="C2" s="159"/>
      <c r="D2" s="2" t="s">
        <v>3960</v>
      </c>
      <c r="E2" s="2" t="s">
        <v>3961</v>
      </c>
      <c r="F2" s="3" t="s">
        <v>3962</v>
      </c>
    </row>
    <row r="3" spans="2:6" ht="21" customHeight="1">
      <c r="B3" s="160" t="s">
        <v>3766</v>
      </c>
      <c r="C3" s="161" t="s">
        <v>3963</v>
      </c>
      <c r="D3" s="162">
        <f>COUNT(NATURALES!B2:B600)</f>
        <v>556</v>
      </c>
      <c r="E3" s="163">
        <f>SUM(NATURALES!R2:R600)</f>
        <v>34914024170</v>
      </c>
      <c r="F3" s="164">
        <f>SUM(NATURALES!S2:S600)</f>
        <v>34869666834</v>
      </c>
    </row>
    <row r="4" spans="2:6" ht="20.25" customHeight="1">
      <c r="B4" s="100" t="s">
        <v>3766</v>
      </c>
      <c r="C4" s="165" t="s">
        <v>3964</v>
      </c>
      <c r="D4" s="166">
        <f>COUNTIF(JURIDICOS!G2:G49,B4)</f>
        <v>10</v>
      </c>
      <c r="E4" s="15">
        <f t="shared" ref="E4:E11" si="0">F4</f>
        <v>9327817633</v>
      </c>
      <c r="F4" s="167">
        <f>SUMIF(JURIDICOS!G2:G80,B4,JURIDICOS!K2:K80)</f>
        <v>9327817633</v>
      </c>
    </row>
    <row r="5" spans="2:6" ht="20.25" customHeight="1">
      <c r="B5" s="168" t="s">
        <v>3760</v>
      </c>
      <c r="C5" s="169"/>
      <c r="D5" s="162">
        <f>COUNTIF(JURIDICOS!G2:G100,B5)</f>
        <v>12</v>
      </c>
      <c r="E5" s="164">
        <f t="shared" si="0"/>
        <v>4066059035.1900001</v>
      </c>
      <c r="F5" s="164">
        <f>SUMIF(JURIDICOS!G2:G80,B5,JURIDICOS!K2:K80)</f>
        <v>4066059035.1900001</v>
      </c>
    </row>
    <row r="6" spans="2:6" ht="20.25" customHeight="1">
      <c r="B6" s="170" t="s">
        <v>3840</v>
      </c>
      <c r="C6" s="171"/>
      <c r="D6" s="166">
        <f>COUNTIF(JURIDICOS!G2:G49,B6)</f>
        <v>12</v>
      </c>
      <c r="E6" s="15">
        <f t="shared" si="0"/>
        <v>287842606.19999999</v>
      </c>
      <c r="F6" s="167">
        <f>SUMIF(JURIDICOS!G2:G80,B6,JURIDICOS!K2:K80)</f>
        <v>287842606.19999999</v>
      </c>
    </row>
    <row r="7" spans="2:6" ht="20.25" customHeight="1">
      <c r="B7" s="172" t="s">
        <v>3835</v>
      </c>
      <c r="C7" s="173"/>
      <c r="D7" s="174">
        <f>COUNTIF(JURIDICOS!G2:G50,B7)</f>
        <v>1</v>
      </c>
      <c r="E7" s="175">
        <f t="shared" si="0"/>
        <v>3183946142</v>
      </c>
      <c r="F7" s="175">
        <f>SUMIF(JURIDICOS!G2:G80,B7,JURIDICOS!K2:K80)</f>
        <v>3183946142</v>
      </c>
    </row>
    <row r="8" spans="2:6" ht="21.75" customHeight="1">
      <c r="B8" s="176" t="s">
        <v>3871</v>
      </c>
      <c r="C8" s="177"/>
      <c r="D8" s="166">
        <f>COUNTIF(JURIDICOS!G2:G51,B8)</f>
        <v>4</v>
      </c>
      <c r="E8" s="15">
        <f t="shared" si="0"/>
        <v>18210901</v>
      </c>
      <c r="F8" s="167">
        <f>SUMIF(JURIDICOS!G2:G80,B8,JURIDICOS!K2:K80)</f>
        <v>18210901</v>
      </c>
    </row>
    <row r="9" spans="2:6" ht="38.25">
      <c r="B9" s="178" t="s">
        <v>3909</v>
      </c>
      <c r="C9" s="173"/>
      <c r="D9" s="174">
        <f>COUNTIF(JURIDICOS!G2:G52,B9)</f>
        <v>1</v>
      </c>
      <c r="E9" s="175">
        <f t="shared" si="0"/>
        <v>97811452</v>
      </c>
      <c r="F9" s="175">
        <f>SUMIF(JURIDICOS!G2:G80,B9,JURIDICOS!K2:K80)</f>
        <v>97811452</v>
      </c>
    </row>
    <row r="10" spans="2:6" ht="38.25">
      <c r="B10" s="179" t="s">
        <v>3927</v>
      </c>
      <c r="C10" s="177"/>
      <c r="D10" s="166">
        <f>COUNTIF(JURIDICOS!G3:G53,B10)</f>
        <v>1</v>
      </c>
      <c r="E10" s="15">
        <f t="shared" si="0"/>
        <v>107303129</v>
      </c>
      <c r="F10" s="167">
        <f>SUMIF(JURIDICOS!G3:G80,B10,JURIDICOS!K3:K80)</f>
        <v>107303129</v>
      </c>
    </row>
    <row r="11" spans="2:6" ht="21.75" customHeight="1">
      <c r="B11" s="172" t="s">
        <v>3933</v>
      </c>
      <c r="C11" s="173"/>
      <c r="D11" s="174">
        <f>COUNTIF(JURIDICOS!G4:G54,B11)</f>
        <v>1</v>
      </c>
      <c r="E11" s="175">
        <f t="shared" si="0"/>
        <v>0.01</v>
      </c>
      <c r="F11" s="175">
        <f>SUMIF(JURIDICOS!G4:G80,B11,JURIDICOS!K4:K80)</f>
        <v>0.01</v>
      </c>
    </row>
    <row r="12" spans="2:6" ht="21.75" customHeight="1">
      <c r="B12" s="180"/>
      <c r="C12" s="181" t="s">
        <v>3965</v>
      </c>
      <c r="D12" s="182">
        <f t="shared" ref="D12:F12" si="1">SUM(D3:D11)</f>
        <v>598</v>
      </c>
      <c r="E12" s="183">
        <f t="shared" si="1"/>
        <v>52003015068.400002</v>
      </c>
      <c r="F12" s="183">
        <f t="shared" si="1"/>
        <v>51958657732.400002</v>
      </c>
    </row>
    <row r="13" spans="2:6" ht="21.75" customHeight="1"/>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C5:F19"/>
  <sheetViews>
    <sheetView workbookViewId="0"/>
  </sheetViews>
  <sheetFormatPr baseColWidth="10" defaultColWidth="12.5703125" defaultRowHeight="15.75" customHeight="1"/>
  <cols>
    <col min="3" max="3" width="23" customWidth="1"/>
    <col min="4" max="4" width="19.7109375" customWidth="1"/>
    <col min="6" max="6" width="30.42578125" customWidth="1"/>
  </cols>
  <sheetData>
    <row r="5" spans="3:6">
      <c r="C5" s="184" t="s">
        <v>3966</v>
      </c>
    </row>
    <row r="6" spans="3:6">
      <c r="C6" s="185" t="s">
        <v>3967</v>
      </c>
      <c r="D6" s="186" t="s">
        <v>3968</v>
      </c>
      <c r="E6" s="185" t="s">
        <v>3965</v>
      </c>
      <c r="F6" s="185" t="s">
        <v>3969</v>
      </c>
    </row>
    <row r="7" spans="3:6">
      <c r="C7" s="187">
        <f>COUNT(NATURALES!A2:A557)</f>
        <v>556</v>
      </c>
      <c r="D7" s="187">
        <f ca="1">COUNTIF(NATURALES!Z:Z,"&lt;"&amp;TODAY())</f>
        <v>70</v>
      </c>
      <c r="E7" s="187">
        <f ca="1">C7-D7</f>
        <v>486</v>
      </c>
      <c r="F7" s="188">
        <f ca="1">(SUMIF(NATURALES!Z:Z,"&lt;"&amp;TODAY(),NATURALES!S:S))</f>
        <v>2967772820</v>
      </c>
    </row>
    <row r="8" spans="3:6">
      <c r="F8" s="189"/>
    </row>
    <row r="10" spans="3:6">
      <c r="C10" s="184" t="s">
        <v>3970</v>
      </c>
    </row>
    <row r="11" spans="3:6">
      <c r="C11" s="185" t="s">
        <v>3967</v>
      </c>
      <c r="D11" s="186" t="s">
        <v>3968</v>
      </c>
      <c r="E11" s="185" t="s">
        <v>3965</v>
      </c>
      <c r="F11" s="185" t="s">
        <v>3969</v>
      </c>
    </row>
    <row r="12" spans="3:6">
      <c r="C12" s="187">
        <f>COUNT(JURIDICOS!A2:A562)</f>
        <v>42</v>
      </c>
      <c r="D12" s="187">
        <f ca="1">COUNTIF(JURIDICOS!P:P,"&lt;"&amp;TODAY())</f>
        <v>7</v>
      </c>
      <c r="E12" s="187">
        <f ca="1">C12-D12</f>
        <v>35</v>
      </c>
      <c r="F12" s="188">
        <f ca="1">(SUMIF(JURIDICOS!P:P,"&lt;"&amp;TODAY(),JURIDICOS!K:K))</f>
        <v>2806030806</v>
      </c>
    </row>
    <row r="15" spans="3:6">
      <c r="C15" s="184" t="s">
        <v>3966</v>
      </c>
    </row>
    <row r="16" spans="3:6">
      <c r="C16" s="185" t="s">
        <v>3757</v>
      </c>
      <c r="D16" s="185" t="s">
        <v>3965</v>
      </c>
      <c r="E16" s="185" t="s">
        <v>3971</v>
      </c>
    </row>
    <row r="17" spans="3:5">
      <c r="C17" s="190" t="s">
        <v>138</v>
      </c>
      <c r="D17" s="187">
        <f>COUNTIF(NATURALES!AE:AE,C17)</f>
        <v>8</v>
      </c>
      <c r="E17" s="188">
        <f>(SUMIF(NATURALES!AE:AE,C17,NATURALES!S:S))-(SUMIF(NATURALES!AE:AE,C17,NATURALES!R:R))</f>
        <v>163283435</v>
      </c>
    </row>
    <row r="18" spans="3:5">
      <c r="C18" s="190" t="s">
        <v>564</v>
      </c>
      <c r="D18" s="187">
        <f>COUNTIF(NATURALES!AE:AE,C18)</f>
        <v>8</v>
      </c>
      <c r="E18" s="188">
        <f>(SUMIF(NATURALES!AE:AE,C18,NATURALES!R:R))-(SUMIF(NATURALES!AE:AE,C18,NATURALES!S:S))</f>
        <v>207640771</v>
      </c>
    </row>
    <row r="19" spans="3:5">
      <c r="C19" s="190" t="s">
        <v>164</v>
      </c>
      <c r="D19" s="187">
        <f>COUNTIF(NATURALES!AE:AE,C19)</f>
        <v>17</v>
      </c>
      <c r="E19" s="130"/>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NATURALES</vt:lpstr>
      <vt:lpstr>JURIDICOS</vt:lpstr>
      <vt:lpstr>TOTAL</vt:lpstr>
      <vt:lpstr>RESUMEN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Jordan Leandro Oviedo Anzola</cp:lastModifiedBy>
  <dcterms:modified xsi:type="dcterms:W3CDTF">2026-07-27T14:00:13Z</dcterms:modified>
</cp:coreProperties>
</file>