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859" activeTab="0"/>
  </bookViews>
  <sheets>
    <sheet name="Seguimiento Comercial" sheetId="1" r:id="rId1"/>
    <sheet name="Seguimiento Financiero" sheetId="2" r:id="rId2"/>
  </sheets>
  <definedNames>
    <definedName name="Excel_BuiltIn_Print_Area_1_1_1">#N/A</definedName>
    <definedName name="Excel_BuiltIn_Print_Area_1_1_1_1">#N/A</definedName>
    <definedName name="Excel_BuiltIn_Print_Area_1_1_1_1_1">#N/A</definedName>
  </definedNames>
  <calcPr fullCalcOnLoad="1"/>
</workbook>
</file>

<file path=xl/sharedStrings.xml><?xml version="1.0" encoding="utf-8"?>
<sst xmlns="http://schemas.openxmlformats.org/spreadsheetml/2006/main" count="181" uniqueCount="144">
  <si>
    <t>1. Gestión y recaudo de subsidios adeudados por el municipio.</t>
  </si>
  <si>
    <t xml:space="preserve">Gestionar el recaudo de recursos en mora y el giro directo de los subsidios. </t>
  </si>
  <si>
    <t xml:space="preserve">El prestador deberá gestionar que los recursos con destinación específica para subsidios que adeuda el municipio de Yopal sean girados lo antes posible a la EAAAY E.I.C.E.  E.S.P., también que el municipio gire mensualmente y de forma oportuna estos recursos provenientes del sistema general de participaciones SGP o que el alcalde municipal de conformidad con lo establecido en el Decreto 1077 de 2015 articulo 2.3.5.1.5.33, autorice el giro directo de estos recursos a la empresa. </t>
  </si>
  <si>
    <t>2. Recuperación de Cartera Entidades</t>
  </si>
  <si>
    <t>Contar con los servicios de un laboratorio de medidores para el necesario apoyo técnico y la expedición de los certificados de calibración y correcta medición que requiere cualquier acción relacionada con la medición.</t>
  </si>
  <si>
    <t>5. Atención de Usuarios y PQR: Calidad de la atención, tiempos, reducción de causales de reclamación (comercial y técnica), disminución de SAP (Silencio Administrativo Positivo), REP (Recurso de Reposición), RAP (Recurso de Apelación), REQ (Recurso de Queja).   Programa de Fidelización y fomento a la cultura de pago, reducción de morosidad.</t>
  </si>
  <si>
    <t>Disminuir la cantidad de PQR presentadas por las diferentes causales de inconformidad de los usuarios, principalmente respecto del consumo facturado, descuento por predio desocupado y reliquidación de consumos por no contar con medición.</t>
  </si>
  <si>
    <t>Cargue oportuno al SUI del Formato Reclamaciones y Peticiones.</t>
  </si>
  <si>
    <t>7. Gestión y Eficiencia en el recaudo.</t>
  </si>
  <si>
    <t>Generar reporte de facturación contra recaudo discriminado por servicios</t>
  </si>
  <si>
    <t>Aumentar el recaudo en 0,5 puntos porcentuales mensuales.</t>
  </si>
  <si>
    <t>Adelantar las gestiones administrativas y jurídicas para la recuperación de la deuda que tienen otras entidades con la Empresa, por el fallo proferido por el Tribunal asociados al Plan de Contingencia</t>
  </si>
  <si>
    <t>Gestiones ante las entidades para la recuperación de la deuda por concepto de costos y gastos asociados al Plan de Contingencia que debió implementarse para suministro de agua potable a la población de Yopal.</t>
  </si>
  <si>
    <t>4. Gestionar los servicios de un laboratorio de Medidores.</t>
  </si>
  <si>
    <t>Contratar los servicios de un laboratorio.</t>
  </si>
  <si>
    <t>Ejecución del Plan de Trabajo para reducción de Peticiones y Reclamos establecido</t>
  </si>
  <si>
    <t>6. Gestión de Cartera: Depuración, definición e implementación de programas de recuperación de cartera con cronograma mensual, suspensiones y verificación suspensión (perdidas), cobro jurídico, información actualizada y de calidad</t>
  </si>
  <si>
    <t xml:space="preserve">Incrementar el recaudo mensualmente en 0,5 puntos porcentuales hasta alcanzar un 85%. </t>
  </si>
  <si>
    <t xml:space="preserve">Gestión de firma de acuerdos de pago mensuales, tendientes a la recuperación de la cartera vencida. </t>
  </si>
  <si>
    <t>Gestionar en 36 meses el recaudo de la cartera vencida de servicios públicos mediante acuerdos de pago.</t>
  </si>
  <si>
    <t>Informe 13</t>
  </si>
  <si>
    <t>Informe 14</t>
  </si>
  <si>
    <t>Informe 15</t>
  </si>
  <si>
    <t>Informe 12</t>
  </si>
  <si>
    <t>Informe 16</t>
  </si>
  <si>
    <t>Informe 17</t>
  </si>
  <si>
    <t>Cumplido</t>
  </si>
  <si>
    <t>8. Personal de la empresa con actualización en competencias laborales.</t>
  </si>
  <si>
    <t>La empresa adelantará en coordinación con el SENA las capacitaciones respectivas, y obtener así las respectivas certificaciones.</t>
  </si>
  <si>
    <t>Se acordaron 189 certificaciones laborales, a la fecha hay 182, pendientes 6 trabajadores por certificar an el SENA</t>
  </si>
  <si>
    <t>Con corte al 31 de julio de 2020, a la empresa se le adeudaba un total de $3.708.641.607 por concepto de subsidios de febrero a julio de 2020. Cumplido.</t>
  </si>
  <si>
    <t>Con corte a Octubre, se adeudan $4.034.135.217, por subsidios de A, A y A, siendo acueducto el que más deuda presenta con $ 2.316.820.685. Cumplido.</t>
  </si>
  <si>
    <t>Se adeudan 1.624.939.756,18, Municipio, Gobernación y Fondo. Cumplido.</t>
  </si>
  <si>
    <t>Se adeudan $944.026.234, Municipio, Gobernación y Fondo, correspondiente a los meses de abril a agosto de 2020. Cumplido.</t>
  </si>
  <si>
    <t>No se puede dar por cumplida la actividad; toda vez que, si bien se advierte una gestión respecto de la contratación de un laboratorio para realizar la calibración de los medidores, cuya vigencia fue de tres meses, es decir del 26 de julio de 2019 hasta el 25 de octubre de 2019; también lo es que, la obligación de garantizar la correcta calibración y operación de los medidores, no puede darse de manera intermitente. No cumplido.</t>
  </si>
  <si>
    <t>Se encuentra cotizando el servicio de laboratorio de medidores, a la fecha del informe, no hay contrato. No Cumplido.</t>
  </si>
  <si>
    <r>
      <t xml:space="preserve">Desde el inicio del acuerdo se ha disminuido notablemente la cantidad de PQR, siendo el periodo de mayor impacto con una disminución del </t>
    </r>
    <r>
      <rPr>
        <b/>
        <sz val="9"/>
        <rFont val="Arial"/>
        <family val="2"/>
      </rPr>
      <t>43</t>
    </r>
    <r>
      <rPr>
        <sz val="9"/>
        <rFont val="Arial"/>
        <family val="2"/>
      </rPr>
      <t xml:space="preserve">% el correspondiente al tercer informe de los meses de febrero y marzo de la vigencia 2019; para este periodo se evidenció una leve disminución del </t>
    </r>
    <r>
      <rPr>
        <b/>
        <sz val="9"/>
        <rFont val="Arial"/>
        <family val="2"/>
      </rPr>
      <t>1%</t>
    </r>
    <r>
      <rPr>
        <sz val="9"/>
        <rFont val="Arial"/>
        <family val="2"/>
      </rPr>
      <t xml:space="preserve"> con respecto al periodo anterior. Cumplido.</t>
    </r>
  </si>
  <si>
    <r>
      <t xml:space="preserve">Desde el inicio del acuerdo se ha disminuido notablemente la cantidad de PQR, siendo el periodo de mayor impacto con una disminución del </t>
    </r>
    <r>
      <rPr>
        <b/>
        <sz val="9"/>
        <rFont val="Arial"/>
        <family val="2"/>
      </rPr>
      <t>43</t>
    </r>
    <r>
      <rPr>
        <sz val="9"/>
        <rFont val="Arial"/>
        <family val="2"/>
      </rPr>
      <t xml:space="preserve">% el correspondiente al tercer informe de los meses de febrero y marzo de la vigencia 2019; para este periodo se evidenció un aumento del </t>
    </r>
    <r>
      <rPr>
        <b/>
        <sz val="9"/>
        <rFont val="Arial"/>
        <family val="2"/>
      </rPr>
      <t>6%</t>
    </r>
    <r>
      <rPr>
        <sz val="9"/>
        <rFont val="Arial"/>
        <family val="2"/>
      </rPr>
      <t xml:space="preserve"> con respecto al periodo anterior. No Cumplido.</t>
    </r>
  </si>
  <si>
    <r>
      <t xml:space="preserve">De la información anterior, no es claro </t>
    </r>
    <r>
      <rPr>
        <i/>
        <sz val="9"/>
        <rFont val="Arial"/>
        <family val="2"/>
      </rPr>
      <t xml:space="preserve">“Se están realizando reconexiones y reinstalaciones cuando el usuario lo requiere”, </t>
    </r>
    <r>
      <rPr>
        <sz val="9"/>
        <rFont val="Arial"/>
        <family val="2"/>
      </rPr>
      <t xml:space="preserve">dado que la Resolución CRA 911 del 17 de marzo de 2020, establece en sus artículos 3 y 4 la reinstalación del servicio de acueducto a los suscriptores residenciales suspendidos y cortados, por lo tanto, la empresa debe explicar a qué se refiere cuando indica </t>
    </r>
    <r>
      <rPr>
        <u val="single"/>
        <sz val="9"/>
        <rFont val="Arial"/>
        <family val="2"/>
      </rPr>
      <t>“</t>
    </r>
    <r>
      <rPr>
        <i/>
        <u val="single"/>
        <sz val="9"/>
        <rFont val="Arial"/>
        <family val="2"/>
      </rPr>
      <t>cuando el usuario lo requiere</t>
    </r>
    <r>
      <rPr>
        <i/>
        <sz val="9"/>
        <rFont val="Arial"/>
        <family val="2"/>
      </rPr>
      <t>”</t>
    </r>
    <r>
      <rPr>
        <sz val="9"/>
        <rFont val="Arial"/>
        <family val="2"/>
      </rPr>
      <t xml:space="preserve">
Recaudó $100.850.957 de 218 acuerdos de pago. Secretaría de educación no ha realizado el pago de servicios desde hace 9 meses. Cumplido.</t>
    </r>
  </si>
  <si>
    <t>La empresa realizó de septiembre a noviembre de 2020, 537 acuerdos de pago, cuyo monto asciende a $385.746.380, de lo cual logró recaudar $286.534.597. Durante la vigencia 2020, se han logrado realizar 1802 acuerdos de pago, cuyo monto asciende a $1.010.859.910 y se ha logrado recaudar el 39% de dicho monto. Cumplido</t>
  </si>
  <si>
    <t>La empresa ha logrado aumentar su recaudo corriente de enero de 2019 a febrero de 2020 en 7,5%, así mismo, su recaudo total subió en un 10% de acuerdo con la línea base indicada en la firma del programa, sin embargo, para el periodo de septiembre y octubre, dicho indicador se vio afectado por la falta de suspensiones y cortes. Incumplido.</t>
  </si>
  <si>
    <t>la empresa ha logrado aumentar su recaudo corriente de enero de 2019 a febrero de 2020 en 7,5%, así mismo, su recaudo total subió en un 10% de acuerdo con la línea base indicada en la firma del programa, sin embargo, para el periodo de julio y agosto, dicho indicador se vio afectado por la falta de suspensiones y cortes. Incumplido.</t>
  </si>
  <si>
    <t>Remitió 38 certificaciones laborales, cumpliendo así el 100% de esta meta. Cumplido</t>
  </si>
  <si>
    <t>Se adeuda a la empresa un total de $546.541.504. Municipio, Gobernación y Fondo, correspondiente a los meses de abril a agosto de 2020. Cumplido.</t>
  </si>
  <si>
    <t>Con corte a noviembre de 2020, la alcaldía adeuda un total de $ 4.748.830.716. A la empresa se le han girado $1.330.768.014. Para el servicio de acueducto, la deuda asciende a $2.633.273.668. La empresa indicó realizar mesa de trabajo con la alcaldia para realizar un acuerdo de pago hasta la vigencia 2021. Cumplido.</t>
  </si>
  <si>
    <t>Se sucribió contrato con F&amp;F Soluciones por un año, la empresa adjunta el contrato y el acta de inicio. Cumplido.</t>
  </si>
  <si>
    <t>Para este periodo informado de diciembre/enero, la empresa logró disminuir la cantidad de PQR de 2059 que radicó en octubre/noviembre, a1784, es decir que bajó en un 15%. Cumplido</t>
  </si>
  <si>
    <t>De diciembre a enero la empresa realizó 176 acuerdos de pago, el cual suma $312.343.452. Para enero se logró recaudar $36.885.551, para ferbero $88.232.222. Para el mes de septiembre la secretaria de educación realizó el pago de servicios públicos, razón por la cual, la cartera oficial disminuyó notoriamente. Cumplido</t>
  </si>
  <si>
    <t>Durante el mes de noviembre, el recaudo corriente fue de 77% y total de 49%. Para el mes de diciembre, la empresa alcanzó un recaudo corriente del 76% y total de 50%.</t>
  </si>
  <si>
    <t xml:space="preserve">Es pertinente indicar que la línea base para el acuerdo de gestión se obtuvo a partir del recaudo de la empresa que contempla conceptos de facturación corriente que al día 8 de octubre de 2018 correspondía al 78,5%. 
En virtud de lo anterior, se considera que su indicador de recaudo corriente ha disminuido en 0,5% hasta el 78%, y su recaudo total se encuentra en el 46% que a enero del año 2019 correspondía al 55%, lo que evidencia una disminución del 9%. </t>
  </si>
  <si>
    <t xml:space="preserve">En enero contaba con el indicador en un 87% y en marzo cayó al 61%. Para este informe, en  septiembre el indicador de recaudo corriente se encontraba en 79% y para octubre en 77%. Su recaudo total llega al 52% en octubre de 2020. </t>
  </si>
  <si>
    <t>Comparando los periodos de septiembre/octubre y noviembre/diciembre, la empresa se mantiene estable, no ha logrado recuperar el nivel alcanzado a febrero de 2020. Incumplido para este periodo.</t>
  </si>
  <si>
    <t>Con corte a marzo de 2021, la empresa ha remitido cuentas de cobro de subsidios por un total de $9.590.717.520 desde enero de 2020 hasta febrero de 2021 para los tres servicios, de lo cual se han girado por parte del municipio $ 2.647.175.607. A marzo de adeudan $ 6.943.541.913.Cumplido.</t>
  </si>
  <si>
    <t>Se adeudan $1.554.650.285. Municipio, Gobernación y Fondo, correspondiente a los meses de abril de 2020 a enero de 2021. Cumplido.</t>
  </si>
  <si>
    <t>Para este periodo de ferebro/marzo, la empresa informó que la cantidad de PQR recibidas fue de 2303, aumentando en un 22,5% respecto del periodo anterior, cuyo registro fue de 1784 PQR, pese a que continúa realizando labores para disminuir quejas. Para este periodo no cumplió con disminuir el # de PQR.</t>
  </si>
  <si>
    <t>De enero a marzo de 2021, la empresa realizó 368 acuerdos de pago, cuyo monto asciende a $452.887.170, de lo cual, se alcanzó a recaudar $187.842.270. Se siguen realizando visitas, cobros coactivos y demás actividades tendientes a la recuperación de cartera. Con corte a febrero de 2021, el total de la cartera comercial asciende a $3.669.123.643. Cumplido</t>
  </si>
  <si>
    <t>En enero el recaudo corriente llegó al 79%, y en febrero se mantuvo. El recaudo total en enero fue del 52% y en febrero del 51%.</t>
  </si>
  <si>
    <t>Se observa que la empresa ha ido recuperando poco a poco el indicador de recaudo, alcanzando el 79% en su indicador corriente, sin embargo no logra llegar al 85% acordado en el programa.</t>
  </si>
  <si>
    <t>Desde el mes de enero de 2020 a abril de 2021, la empresa ha remitido cuentas de cobro de subsidios a la administración municipal por valor de $10.401.978.060, de lo cual, se han girado $5.214.335.483. Lo pendiente de pago corresponde a los meses de septiembre de 2020 a abril de 2021 para los servicios de acueducto, alcantarillado y aseo. En cuanto a valores cobrados por esquemas diferenciales, no se observan pagos en ninguno de los meses mencionados. Cumplido.</t>
  </si>
  <si>
    <t>La empresa ha realizado cobros de $ 17.282.194.751, de lo cual se ha pagado $ 15.747.122.854, por parte del municipio, la gobernación y el fondo.  El valor pendiente de pago corresponde a $ 1.535.071.896. Cumplido.</t>
  </si>
  <si>
    <t>Para este periodo informado abril/mayo, la empresa recibió 2284 PQR, disminuyendo en un 1% la recepción de quejas respecto de los meses de febrero y marzo. Según informó el prestador, continúa ejecutando el plan para reducción de PQR que ha venido realizando durante todo el programa de gestión. Cumplido</t>
  </si>
  <si>
    <t>De enero a mayo, la empresa ha realizado en total 613 acuerdos de pago, cuyo valor corresponde a $650.726.951, de lo cual se ha logrado recaudar el 40%. De otra parte, el total de la cartera se encuentra en $4.131.344.286, que aumentó en $113.594.114, de marzo a abril. Cumplido</t>
  </si>
  <si>
    <t>Para marzo el recaudo corriente llegó al 80% y en abril se informó un 77%. El recaudo total en marzo es del 54% y para abril del 51%.</t>
  </si>
  <si>
    <t>La empresa ha logrado llegar en esto meses informados al 78,5%, sin embargo no alcanza nuevamente el 85% acordado en el programa de gestión. Incumplido.</t>
  </si>
  <si>
    <t>Desde enero de 2020 hasta junio de 2021, la empresa ha realizado cobros por concepto de subsidios a la administración municipal por valor de $11.251.546.679 de los cuales se han pagado $6.681.310.824. Los valores pendientes de pago corresponden a los meses de septiembre de 2020 a febrero de 2021. Se encuentra en gestiones por parte del Gerente y el Director Administrativo con el fin de consolidar los compromisos de pago por parte del municipio. Cumplido. se solicita a la empresa aclarar el total de la deuda pendiente de pago.</t>
  </si>
  <si>
    <t>La obligación corresponde a $ 18.191.783.948, la empresa ha cobrado $17.282.194.751, de lo cual se han girado $16.268.198.606. El saldo pendiente corresponde a $1.013.996.144, sobre el total cobrado. Cumplido.</t>
  </si>
  <si>
    <t>Para el periodo informado de junio/julio, la empresa informó recibir un total de 2004 PQR, disminuyendo en un 13% la cantidad de quejas respecto del periodo anterior. Contuinua ejecutando el plan para reducción de PQR. Cumplido.</t>
  </si>
  <si>
    <t>De enero a julio se han realizado 903 acuerdos de pago, cuyo monto asciende a $940.344.941, de lo cual, se ha logrado recaudar un 39%. Del total de la cartera y realizando actividades adicionales a los acuerdos de pago como cortes, suspensiones, avisos, invitaciones, inspecciones, entre otras, desde enero a julio se ha logrado recaudar un total de $1.125.769.064. La cartera total con corte a junio de 2021, se encuentra en $4.184.161.708. Para mayo de 2021, se encontraba en $4.258.347.407. Quiere decir que de un mes al otro disminuyó en $74.185.699. Cumplido.</t>
  </si>
  <si>
    <t>Para mayo se obtuvo un indicador corriente del 77% y para junio del 78%. El recaudo total en mayo fue de 50% y para junio del 51%.</t>
  </si>
  <si>
    <t>Si bien se ha logrado mantener por encima del 77%, no ha logrado llegar nuevamente a la meta del 85%. Incumplido para este periodo.</t>
  </si>
  <si>
    <t>Informe 18</t>
  </si>
  <si>
    <t>Informe 19</t>
  </si>
  <si>
    <t>Desde noviembre de 2020 a julio de 2021, la empresa ha realizado cobro de subsidios por valor de $4.973.554.268, de los cuales se han pagado $1.511.259.796,  quedando un saldo pendiente de $ 3.462.294.472. Cumplido.</t>
  </si>
  <si>
    <t>La obligación corresponde a $ 18.191.783.948, la empresa ha cobrado $17.282.194.751, de lo cual se han girado $16.900.082.923. El saldo pendiente corresponde a $382.111.827, sobre el total cobrado. Cumplido.</t>
  </si>
  <si>
    <t>Para el periodo agosto/septiembre, la empresa informó recibir un total de 2288 PQR, aumentando en un 12,4% la cantidad de quejas respecto del periodo anterior. Informó además que continua ejecutando el plan para reducción de PQR, no obstante para este periodo informado no se llegó a la meta de disminuir las quejas.</t>
  </si>
  <si>
    <t>No Cumplido</t>
  </si>
  <si>
    <t>De enero a septiembre se han realizado 1264 acuerdos de pago, cuyo monto asciende a $1.322.599.521, de lo cual, se ha logrado recaudar un 38%. Del total de la cartera y realizando actividades adicionales a los acuerdos de pago como cortes, suspensiones, avisos, invitaciones, inspecciones, entre otras, desde enero a julio se ha logrado recaudar gran parte de la cartera. La cartera total con corte a agosto de 2021, se encuentra en $3.921.065.251. Para julio de 2021, se encontraba en $4.019.094.502. Quiere decir que de un mes al otro disminuyó en $98.029.251. Cumplido.</t>
  </si>
  <si>
    <t>Para julio  se obtuvo un indicador corriente del 79% y para agosto del 80%. El recaudo total en julio fue de 50% y para agosto del 51%.</t>
  </si>
  <si>
    <t>Desde noviembre de 2020 a octubre de 2021, la empresa ha realizado cobro de subsidios por valor de $6.119.092.003, de los cuales se han pagado $3.593.715.977,  quedando un saldo pendiente de $ 2.525.376.026. Cumplido.</t>
  </si>
  <si>
    <t>4. COMPONENTE FINANCIERO</t>
  </si>
  <si>
    <t>4.1 Seguimiento a los Flujos de Caja Operativos y acciones que permitan gestionar las alertas identificadas que generan impacto en la situación Financiera del Prestador.</t>
  </si>
  <si>
    <t>Acción 1: Gestionar el Flujo de Caja mensual.</t>
  </si>
  <si>
    <t>INFORME 12</t>
  </si>
  <si>
    <t>INFORME 13</t>
  </si>
  <si>
    <t>INFORME 14</t>
  </si>
  <si>
    <t>INFORME 15</t>
  </si>
  <si>
    <t>INFORME 16</t>
  </si>
  <si>
    <t>INFORME 17</t>
  </si>
  <si>
    <t>INFORME 18</t>
  </si>
  <si>
    <t>INFORME 19</t>
  </si>
  <si>
    <t>INFORME 20</t>
  </si>
  <si>
    <t>CONCEPTO</t>
  </si>
  <si>
    <t>Saldo Inicial</t>
  </si>
  <si>
    <t>Total Entradas</t>
  </si>
  <si>
    <t xml:space="preserve">Total Salidas </t>
  </si>
  <si>
    <t>Flujo Neto del periodo</t>
  </si>
  <si>
    <t xml:space="preserve">Saldo Final </t>
  </si>
  <si>
    <t>Cumplimiento</t>
  </si>
  <si>
    <t>No Cumple</t>
  </si>
  <si>
    <t>Acción 2: Gestionar el Estado de Flujo de Efectivo Proyectado Vs Ejecutado.</t>
  </si>
  <si>
    <t>Acción 3: Definir y hacer seguimiento a indicadores financieros de liquidez, endeudamiento y rentabilidad.</t>
  </si>
  <si>
    <t>INDICADOR</t>
  </si>
  <si>
    <t>Reporte</t>
  </si>
  <si>
    <t>Recálculo</t>
  </si>
  <si>
    <t>RAZÓN CORRIENTE:</t>
  </si>
  <si>
    <t>PRUEBA ÁCIDA:</t>
  </si>
  <si>
    <t>ENDEUDAMIENTO:</t>
  </si>
  <si>
    <t>MARGEN OPERACIONAL:</t>
  </si>
  <si>
    <t>MARGEN NETO:</t>
  </si>
  <si>
    <t>ROA:</t>
  </si>
  <si>
    <t>ROE:</t>
  </si>
  <si>
    <t>ANALISIS ESTADOS FINANCIEROS 2020</t>
  </si>
  <si>
    <t>Los Estados Financieros del 2020, fueron certificados al SUI el día 17/06/2021, es decir extemporaneos porque la fecha oportuna fue hasta el 28/05/2021.</t>
  </si>
  <si>
    <t>El acta adjunta al PDF no incluye la aprobación de los Estados Financieros 2020, incumpliendo requerimiento Superservicios.</t>
  </si>
  <si>
    <t>Las Cuentas por Cobrar aumentan 121% y el gasto por deterioro disminuyó, incoherente con la norma contable.</t>
  </si>
  <si>
    <t>La Nota 3.4 indica que no es posible realizar conciliación entre facturación y contabilidad, generando incertidumbre.</t>
  </si>
  <si>
    <t>La Nota 3.4 indica que se deben revisar las vidas útiles de las PPyE, generando incertidumbre.</t>
  </si>
  <si>
    <t>La Nota 8.1 Préstamos concedidos, informa una tasa inferior a la del mercado, incumpliendo reconocimiento definido en Resolución 414.</t>
  </si>
  <si>
    <t>La Nota 10 PPyE indica que los activos están reconocidos por su valor de adquisición incumpliendo instructivo 002 - Resolución 414.</t>
  </si>
  <si>
    <t>La Nota 16 indica provisión por cierre, clausuara y posclausura al cierre por $2.291 millones, faltando depositos en encargo por $1.302 Millones.</t>
  </si>
  <si>
    <t>La Nota 35.1 evidencia falta de reconocimiento del impuesto a las ganancias e impuestos diferidos, incumpliendo marco normativo contable.</t>
  </si>
  <si>
    <t xml:space="preserve">CONCLUSIONES </t>
  </si>
  <si>
    <t>No hay certeza si los EEFF del 2020 fueron o no aprobados por el máximo organo social.</t>
  </si>
  <si>
    <t>Los EEFF del 2020 presentan problemas de reconocimiento y medición, por lo tanto, podrían no reflejar la situación financiera.</t>
  </si>
  <si>
    <t>Reconocer adecuadamente el deterioro de cartera, las depreciaciones, los préstamos y los impuestos a las ganancias y diferidos, afectaría resultado del ejercicio.</t>
  </si>
  <si>
    <t>En 2020 se recibieron ingresos sin contraprestación por $580 Millones, y la utilidad del 2020 fue de $913 Millones, por lo tanto, el 63% de la utilidad proviene de estos ingresos.</t>
  </si>
  <si>
    <t>El prestador informa de avances en depuración de los EEFF pero hasta la fecha no ha habido modificación oficial de los mismos, por lo tanto, las observaciones se mantienen.</t>
  </si>
  <si>
    <t>Para el periodo octubre/noviembre, la empresa informó recibir un total de 2513 PQR, aumentando en un 9% la cantidad de quejas respecto del periodo anterior. Informó además que continua ejecutando el plan para reducción de PQR, no obstante en los dos últimos periodos informados la empresa no ha logrado la reducción de PQR con las labores indicadas en su comunicación.</t>
  </si>
  <si>
    <t>De enero a noviembre se han realizado 2020 acuerdos de pago, cuyo monto asciende a $1.817.546.558, de lo cual, se ha logrado recaudar un 37%. Del total de la cartera y realizando actividades adicionales a los acuerdos de pago como cortes, suspensiones, avisos, invitaciones, inspecciones, entre otras, desde enero a julio se ha logrado recaudar gran parte de la cartera. La cartera total con corte a octubre de 2021, se encuentra en $4.242.359.132. Para septiembre de 2021, se encontraba en $3.871.831.735. Quiere decir que de un mes al otro aumentó en $370.527.397. Sin embargo la empresa realizó acuerdos de pago y recaudó un 37% de dichos acuerdos.  Cumplido.</t>
  </si>
  <si>
    <t>Para septiembre  se obtuvo un indicador corriente del 80% y para octubre del 80%. El recaudo total en septiembre fue de 50% y para octubre del 51%.</t>
  </si>
  <si>
    <t>Informe 20</t>
  </si>
  <si>
    <t>INFORME 21</t>
  </si>
  <si>
    <r>
      <rPr>
        <b/>
        <sz val="10.5"/>
        <color indexed="8"/>
        <rFont val="Arial"/>
        <family val="2"/>
      </rPr>
      <t>NOTA:</t>
    </r>
    <r>
      <rPr>
        <sz val="10.5"/>
        <color indexed="8"/>
        <rFont val="Arial"/>
        <family val="2"/>
      </rPr>
      <t xml:space="preserve"> La meta es mostrar saldos positivos a partir del quinto mes, lo cual no se ha cumplido integralmente, por lo tanto, se establece el compromiso como </t>
    </r>
    <r>
      <rPr>
        <b/>
        <sz val="10.5"/>
        <color indexed="8"/>
        <rFont val="Arial"/>
        <family val="2"/>
      </rPr>
      <t>NO CUMPLIDO.</t>
    </r>
  </si>
  <si>
    <r>
      <t xml:space="preserve">El prestador no remitió el Estado de Flujo de Efectivo Proyectado de 2020 ni 2021, y no existe comparación con su ejecución de los meses evaluados. Por lo cual se establece el compromiso como </t>
    </r>
    <r>
      <rPr>
        <b/>
        <sz val="10.5"/>
        <color indexed="8"/>
        <rFont val="Arial"/>
        <family val="2"/>
      </rPr>
      <t>NO CUMPLIDO</t>
    </r>
    <r>
      <rPr>
        <sz val="10.5"/>
        <color indexed="8"/>
        <rFont val="Arial"/>
        <family val="2"/>
      </rPr>
      <t>.</t>
    </r>
  </si>
  <si>
    <r>
      <rPr>
        <b/>
        <sz val="10.5"/>
        <color indexed="8"/>
        <rFont val="Arial"/>
        <family val="2"/>
      </rPr>
      <t>NOTA 1.</t>
    </r>
    <r>
      <rPr>
        <sz val="10.5"/>
        <color indexed="8"/>
        <rFont val="Arial"/>
        <family val="2"/>
      </rPr>
      <t xml:space="preserve"> El prestador remitió un cuadro con el cálculo de los principales indicadores financieros, pero al realizar la verificación de los mismos, se detecta que no se tomaron las mismas variables para su cálculo en cada vigencia, por lo tanto, se muestran de color rojo los indicadores cuyas variables son diferentes, así las cosas no es posible realizar ningún análisis al respecto, más aún cuando las cifras de los EEFF podrían modificarse según el siguiente análisis.</t>
    </r>
  </si>
  <si>
    <r>
      <rPr>
        <b/>
        <sz val="10.5"/>
        <color indexed="8"/>
        <rFont val="Arial"/>
        <family val="2"/>
      </rPr>
      <t>NOTA 2:</t>
    </r>
    <r>
      <rPr>
        <sz val="10.5"/>
        <color indexed="8"/>
        <rFont val="Arial"/>
        <family val="2"/>
      </rPr>
      <t xml:space="preserve"> Los indicadores de rentabilidad a noviembre son preliminares, habrá que esperar al cierre definitivo del año 2021, para ver los EEFF y permitir verificar los resultados reales</t>
    </r>
    <r>
      <rPr>
        <b/>
        <sz val="10.5"/>
        <color indexed="8"/>
        <rFont val="Arial"/>
        <family val="2"/>
      </rPr>
      <t>.</t>
    </r>
  </si>
  <si>
    <t>De febrero de 2021 a diciembre de 2021, la empresa realizó el cobro de subsidios por valor de $4.738.214.328, de los cuales se han pagado $1.846.705.736, quedando un saldo pendiente de $ 2.891.508.592.
Cumplido.</t>
  </si>
  <si>
    <t>La obligación corresponde a $18.191.783.948, la empresa ha cobrado $17.282.194.751, de lo cual se han girado $16.900.082.923. El saldo pendiente corresponde a $382.111.827, sobre el total cobrado.  No se avanzó en reducción de la deuda respecto al informe anterior. Incumplido.</t>
  </si>
  <si>
    <t>La obligación corresponde a $ 18.191.783.948, la empresa ha cobrado $17.282.194.751, de lo cual se han girado $16.900.082.923. El saldo pendiente corresponde a $382.111.827, sobre el total cobrado.  No se avanzó en reducción de la deuda respecto al informe anterior. Incumplido.</t>
  </si>
  <si>
    <t>El contrato se había firmado por una vigencia de 1 año, no adjuntó un nuevo contrato para la calibración de los medidores. Incumplido.</t>
  </si>
  <si>
    <t>Para el periodo diciembre/enero, la empresa informó recibir un total de 2446 PQR, disminuyendo en un 3% la cantidad de quejas respecto del periodo anterior. Informó además que continua ejecutando el plan para reducción de PQR,que ha venido realizando desde informes anteriores.</t>
  </si>
  <si>
    <t xml:space="preserve"> Si bien, se ha mantenido por encima del 77%, no ha logrado llegar nuevamente a la meta del 85%. Incumplido</t>
  </si>
  <si>
    <t>De diciembre de 2021 a enero de 2022 se han realizado 892 acuerdos de pago, cuyo monto asciende a $691.855.820, de lo cual, se ha logrado recaudar un 36%. Se siguen realizando las actividades adicionales a los acuerdos de pago como cortes, suspensiones, avisos, invitaciones, inspecciones, entre otras. La cartera total con corte a diciembre de 2021, se encuentra en $3.473.266.486. Para noviembre de 2021, se encontraba en $3.671.810.413. Quiere decir que de un mes al otro disminuyó en $198.543.927. Cumplido.</t>
  </si>
  <si>
    <t>Para noviembre se obtuvo un indicador corriente del 79% y para diciembre del 80%. El recaudo total en noviembre fue del 55% y para diciembre 56%.</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</si>
</sst>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0\ ;&quot; (&quot;#,##0.00\);&quot; -&quot;#\ ;@\ "/>
    <numFmt numFmtId="187" formatCode="_(&quot;$ &quot;* #,##0.00_);_(&quot;$ &quot;* \(#,##0.00\);_(&quot;$ &quot;* \-??_);_(@_)"/>
    <numFmt numFmtId="188" formatCode="_(&quot;$ &quot;* #,##0_);_(&quot;$ &quot;* \(#,##0\);_(&quot;$ &quot;* \-??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240A]dddd\,\ d\ &quot;de&quot;\ mmmm\ &quot;de&quot;\ yyyy"/>
    <numFmt numFmtId="194" formatCode="0.0%"/>
    <numFmt numFmtId="195" formatCode="0.000000"/>
    <numFmt numFmtId="196" formatCode="0.00000"/>
    <numFmt numFmtId="197" formatCode="0.0000"/>
    <numFmt numFmtId="198" formatCode="0.000"/>
    <numFmt numFmtId="199" formatCode="[$-240A]h:mm:ss\ AM/PM"/>
    <numFmt numFmtId="200" formatCode="[$-80A]dddd\,\ d&quot; de &quot;mmmm&quot; de &quot;yyyy"/>
    <numFmt numFmtId="201" formatCode="[$-80A]hh:mm:ss\ AM/PM"/>
    <numFmt numFmtId="202" formatCode="0.0"/>
    <numFmt numFmtId="203" formatCode="#,##0_ ;[Red]\-#,##0\ "/>
    <numFmt numFmtId="204" formatCode="#,##0.000_ ;[Red]\-#,##0.000\ "/>
    <numFmt numFmtId="205" formatCode="_-* #,##0.00_-;\-* #,##0.00_-;_-* &quot;-&quot;_-;_-@_-"/>
  </numFmts>
  <fonts count="60">
    <font>
      <sz val="10"/>
      <name val="Arial"/>
      <family val="2"/>
    </font>
    <font>
      <sz val="11"/>
      <color indexed="8"/>
      <name val="Calibri"/>
      <family val="2"/>
    </font>
    <font>
      <sz val="8"/>
      <color indexed="8"/>
      <name val="Tahoma"/>
      <family val="2"/>
    </font>
    <font>
      <b/>
      <sz val="10"/>
      <name val="Arial"/>
      <family val="2"/>
    </font>
    <font>
      <sz val="9"/>
      <color indexed="8"/>
      <name val="Arial"/>
      <family val="2"/>
    </font>
    <font>
      <b/>
      <sz val="9"/>
      <color indexed="8"/>
      <name val="Arial"/>
      <family val="2"/>
    </font>
    <font>
      <sz val="9"/>
      <name val="Arial"/>
      <family val="2"/>
    </font>
    <font>
      <b/>
      <sz val="9"/>
      <name val="Arial"/>
      <family val="2"/>
    </font>
    <font>
      <i/>
      <sz val="9"/>
      <name val="Arial"/>
      <family val="2"/>
    </font>
    <font>
      <u val="single"/>
      <sz val="9"/>
      <name val="Arial"/>
      <family val="2"/>
    </font>
    <font>
      <i/>
      <u val="single"/>
      <sz val="9"/>
      <name val="Arial"/>
      <family val="2"/>
    </font>
    <font>
      <b/>
      <sz val="8"/>
      <name val="Arial"/>
      <family val="2"/>
    </font>
    <font>
      <b/>
      <sz val="10.5"/>
      <color indexed="8"/>
      <name val="Arial"/>
      <family val="2"/>
    </font>
    <font>
      <sz val="10.5"/>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1"/>
      <color indexed="8"/>
      <name val="Arial"/>
      <family val="2"/>
    </font>
    <font>
      <b/>
      <sz val="10"/>
      <color indexed="8"/>
      <name val="Arial"/>
      <family val="2"/>
    </font>
    <font>
      <sz val="20"/>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9"/>
      <color theme="1"/>
      <name val="Arial"/>
      <family val="2"/>
    </font>
    <font>
      <b/>
      <sz val="11"/>
      <color theme="1"/>
      <name val="Arial"/>
      <family val="2"/>
    </font>
    <font>
      <b/>
      <sz val="10.5"/>
      <color theme="1"/>
      <name val="Arial"/>
      <family val="2"/>
    </font>
    <font>
      <b/>
      <sz val="10"/>
      <color theme="1"/>
      <name val="Arial"/>
      <family val="2"/>
    </font>
    <font>
      <sz val="10.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00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medium"/>
      <bottom style="thin"/>
    </border>
    <border>
      <left style="medium"/>
      <right style="thin"/>
      <top/>
      <bottom style="medium"/>
    </border>
    <border>
      <left style="thin"/>
      <right style="medium"/>
      <top/>
      <bottom style="medium"/>
    </border>
    <border>
      <left style="medium"/>
      <right style="medium"/>
      <top/>
      <bottom style="medium"/>
    </border>
    <border>
      <left style="thin"/>
      <right style="thin"/>
      <top style="thin"/>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style="thin"/>
    </border>
    <border>
      <left/>
      <right style="medium"/>
      <top style="thin"/>
      <bottom/>
    </border>
    <border>
      <left/>
      <right style="medium"/>
      <top/>
      <bottom style="thin"/>
    </border>
    <border>
      <left style="medium"/>
      <right/>
      <top style="thin"/>
      <bottom/>
    </border>
    <border>
      <left style="medium"/>
      <right/>
      <top/>
      <bottom style="thin"/>
    </border>
    <border>
      <left style="medium"/>
      <right style="thin"/>
      <top/>
      <bottom/>
    </border>
    <border>
      <left style="medium"/>
      <right/>
      <top style="medium"/>
      <bottom style="thin"/>
    </border>
    <border>
      <left style="medium"/>
      <right/>
      <top style="thin"/>
      <bottom style="medium"/>
    </border>
    <border>
      <left/>
      <right style="medium"/>
      <top style="medium"/>
      <bottom style="thin"/>
    </border>
    <border>
      <left style="medium"/>
      <right/>
      <top/>
      <bottom/>
    </border>
    <border>
      <left style="thin"/>
      <right style="medium"/>
      <top/>
      <bottom/>
    </border>
    <border>
      <left style="thin"/>
      <right style="medium"/>
      <top/>
      <bottom style="thin"/>
    </border>
    <border>
      <left/>
      <right style="medium"/>
      <top/>
      <bottom/>
    </border>
    <border>
      <left style="thin"/>
      <right style="medium"/>
      <top style="thin"/>
      <bottom/>
    </border>
    <border>
      <left/>
      <right style="medium"/>
      <top/>
      <bottom style="medium"/>
    </border>
    <border>
      <left style="medium"/>
      <right/>
      <top/>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6" fontId="0" fillId="0" borderId="0" applyFill="0" applyBorder="0" applyAlignment="0" applyProtection="0"/>
    <xf numFmtId="187" fontId="0" fillId="0" borderId="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2" fillId="0" borderId="0">
      <alignment/>
      <protection/>
    </xf>
    <xf numFmtId="0" fontId="0" fillId="32" borderId="5" applyNumberFormat="0" applyFont="0" applyAlignment="0" applyProtection="0"/>
    <xf numFmtId="9" fontId="0" fillId="0" borderId="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98">
    <xf numFmtId="0" fontId="0" fillId="0" borderId="0" xfId="0" applyAlignment="1">
      <alignment/>
    </xf>
    <xf numFmtId="0" fontId="5" fillId="33" borderId="10" xfId="55" applyFont="1" applyFill="1" applyBorder="1" applyAlignment="1">
      <alignment horizontal="center" vertical="center" wrapText="1"/>
      <protection/>
    </xf>
    <xf numFmtId="0" fontId="6" fillId="0" borderId="10" xfId="0" applyFont="1" applyBorder="1" applyAlignment="1">
      <alignment/>
    </xf>
    <xf numFmtId="0" fontId="6" fillId="0" borderId="0" xfId="0" applyFont="1" applyAlignment="1">
      <alignment/>
    </xf>
    <xf numFmtId="0" fontId="4" fillId="0" borderId="10" xfId="55" applyFont="1" applyBorder="1" applyAlignment="1">
      <alignment horizontal="left" vertical="center" wrapText="1"/>
      <protection/>
    </xf>
    <xf numFmtId="0" fontId="4" fillId="0" borderId="10" xfId="0" applyFont="1" applyBorder="1" applyAlignment="1">
      <alignment horizontal="left" vertical="center" wrapText="1" shrinkToFit="1"/>
    </xf>
    <xf numFmtId="0" fontId="6" fillId="0" borderId="10" xfId="0" applyFont="1" applyBorder="1" applyAlignment="1">
      <alignment wrapText="1"/>
    </xf>
    <xf numFmtId="0" fontId="54" fillId="0" borderId="10" xfId="0" applyFont="1" applyBorder="1" applyAlignment="1">
      <alignment horizontal="justify" vertical="center"/>
    </xf>
    <xf numFmtId="0" fontId="6" fillId="0" borderId="10" xfId="0" applyFont="1" applyBorder="1" applyAlignment="1">
      <alignment vertical="center" wrapText="1"/>
    </xf>
    <xf numFmtId="0" fontId="6" fillId="0" borderId="10" xfId="0" applyFont="1" applyBorder="1" applyAlignment="1">
      <alignment horizontal="center" vertical="center"/>
    </xf>
    <xf numFmtId="0" fontId="55"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54" fillId="0" borderId="10" xfId="0" applyFont="1" applyBorder="1" applyAlignment="1">
      <alignment vertical="center" wrapText="1"/>
    </xf>
    <xf numFmtId="0" fontId="5" fillId="33" borderId="10" xfId="55" applyFont="1" applyFill="1" applyBorder="1" applyAlignment="1">
      <alignment vertical="center" wrapText="1"/>
      <protection/>
    </xf>
    <xf numFmtId="0" fontId="56" fillId="0" borderId="0" xfId="0" applyFont="1" applyAlignment="1">
      <alignment vertical="center"/>
    </xf>
    <xf numFmtId="0" fontId="53" fillId="0" borderId="0" xfId="0" applyFont="1" applyAlignment="1">
      <alignment/>
    </xf>
    <xf numFmtId="0" fontId="57" fillId="0" borderId="0" xfId="0" applyFont="1" applyAlignment="1">
      <alignment horizontal="left" vertical="center"/>
    </xf>
    <xf numFmtId="204" fontId="0" fillId="0" borderId="0" xfId="0" applyNumberFormat="1" applyAlignment="1">
      <alignment/>
    </xf>
    <xf numFmtId="0" fontId="0" fillId="0" borderId="11" xfId="0" applyBorder="1" applyAlignment="1">
      <alignment horizontal="center"/>
    </xf>
    <xf numFmtId="0" fontId="0" fillId="0" borderId="12" xfId="0" applyBorder="1" applyAlignment="1">
      <alignment horizontal="center"/>
    </xf>
    <xf numFmtId="43" fontId="0" fillId="0" borderId="0" xfId="0" applyNumberFormat="1" applyAlignment="1">
      <alignment/>
    </xf>
    <xf numFmtId="10" fontId="0" fillId="0" borderId="0" xfId="0" applyNumberFormat="1" applyAlignment="1">
      <alignment/>
    </xf>
    <xf numFmtId="0" fontId="0" fillId="0" borderId="0" xfId="0" applyAlignment="1">
      <alignment horizontal="left" indent="1"/>
    </xf>
    <xf numFmtId="0" fontId="58" fillId="0" borderId="0" xfId="0" applyFont="1" applyAlignment="1">
      <alignment vertical="center"/>
    </xf>
    <xf numFmtId="3" fontId="6" fillId="0" borderId="0" xfId="0" applyNumberFormat="1" applyFont="1" applyAlignment="1">
      <alignment/>
    </xf>
    <xf numFmtId="0" fontId="11" fillId="0" borderId="13" xfId="0" applyFont="1" applyFill="1" applyBorder="1" applyAlignment="1">
      <alignment horizontal="center" vertical="center" wrapText="1"/>
    </xf>
    <xf numFmtId="17" fontId="11" fillId="0" borderId="13" xfId="0" applyNumberFormat="1" applyFont="1" applyFill="1" applyBorder="1" applyAlignment="1">
      <alignment horizontal="center" vertical="center" wrapText="1"/>
    </xf>
    <xf numFmtId="0" fontId="3" fillId="0" borderId="13" xfId="0" applyFont="1" applyFill="1" applyBorder="1" applyAlignment="1">
      <alignment/>
    </xf>
    <xf numFmtId="203" fontId="3" fillId="0" borderId="13" xfId="0" applyNumberFormat="1" applyFont="1" applyFill="1" applyBorder="1" applyAlignment="1">
      <alignment/>
    </xf>
    <xf numFmtId="0" fontId="0" fillId="0" borderId="14" xfId="0" applyFill="1" applyBorder="1" applyAlignment="1">
      <alignment/>
    </xf>
    <xf numFmtId="203" fontId="0" fillId="0" borderId="15" xfId="0" applyNumberFormat="1" applyFill="1" applyBorder="1" applyAlignment="1">
      <alignment/>
    </xf>
    <xf numFmtId="203" fontId="0" fillId="0" borderId="14" xfId="0" applyNumberFormat="1" applyFill="1" applyBorder="1" applyAlignment="1">
      <alignment/>
    </xf>
    <xf numFmtId="0" fontId="0" fillId="0" borderId="15" xfId="0" applyFill="1" applyBorder="1" applyAlignment="1">
      <alignment/>
    </xf>
    <xf numFmtId="0" fontId="0" fillId="0" borderId="16" xfId="0" applyFill="1" applyBorder="1" applyAlignment="1">
      <alignment/>
    </xf>
    <xf numFmtId="203" fontId="0" fillId="0" borderId="16" xfId="0" applyNumberFormat="1" applyFill="1" applyBorder="1" applyAlignment="1">
      <alignment/>
    </xf>
    <xf numFmtId="17" fontId="3" fillId="14" borderId="17" xfId="0" applyNumberFormat="1" applyFont="1" applyFill="1" applyBorder="1" applyAlignment="1">
      <alignment horizontal="center" vertic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49"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center" vertical="center" wrapText="1"/>
    </xf>
    <xf numFmtId="0" fontId="5" fillId="33" borderId="10" xfId="55" applyFont="1" applyFill="1" applyBorder="1" applyAlignment="1">
      <alignment horizontal="center" vertical="center" wrapText="1"/>
      <protection/>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2" xfId="0" applyFont="1" applyBorder="1" applyAlignment="1">
      <alignment horizontal="center" vertical="center" wrapText="1"/>
    </xf>
    <xf numFmtId="0" fontId="59" fillId="0" borderId="23" xfId="0" applyFont="1" applyBorder="1" applyAlignment="1">
      <alignment horizontal="left" vertical="center" wrapText="1"/>
    </xf>
    <xf numFmtId="0" fontId="59" fillId="0" borderId="24" xfId="0" applyFont="1" applyBorder="1" applyAlignment="1">
      <alignment horizontal="left" vertical="center" wrapText="1"/>
    </xf>
    <xf numFmtId="0" fontId="59" fillId="0" borderId="25" xfId="0" applyFont="1" applyBorder="1" applyAlignment="1">
      <alignment horizontal="left" vertical="center" wrapText="1"/>
    </xf>
    <xf numFmtId="10" fontId="0" fillId="0" borderId="26" xfId="58" applyNumberFormat="1" applyFont="1" applyFill="1" applyBorder="1" applyAlignment="1">
      <alignment vertical="center"/>
    </xf>
    <xf numFmtId="10" fontId="0" fillId="0" borderId="27" xfId="58" applyNumberFormat="1" applyFont="1" applyFill="1" applyBorder="1" applyAlignment="1">
      <alignment vertical="center"/>
    </xf>
    <xf numFmtId="10" fontId="0" fillId="0" borderId="18" xfId="58" applyNumberFormat="1" applyFont="1" applyFill="1" applyBorder="1" applyAlignment="1">
      <alignment vertical="center"/>
    </xf>
    <xf numFmtId="10" fontId="0" fillId="0" borderId="28" xfId="58" applyNumberFormat="1" applyFont="1" applyFill="1" applyBorder="1" applyAlignment="1">
      <alignment vertical="center"/>
    </xf>
    <xf numFmtId="10" fontId="0" fillId="0" borderId="29" xfId="58" applyNumberFormat="1" applyFont="1" applyFill="1" applyBorder="1" applyAlignment="1">
      <alignment vertical="center"/>
    </xf>
    <xf numFmtId="0" fontId="0" fillId="0" borderId="30" xfId="0" applyFont="1" applyFill="1" applyBorder="1" applyAlignment="1">
      <alignment horizontal="left" vertical="center" wrapText="1" shrinkToFit="1"/>
    </xf>
    <xf numFmtId="0" fontId="0" fillId="0" borderId="31" xfId="0" applyFont="1" applyFill="1" applyBorder="1" applyAlignment="1">
      <alignment horizontal="left" vertical="center" wrapText="1" shrinkToFit="1"/>
    </xf>
    <xf numFmtId="10" fontId="0" fillId="34" borderId="26" xfId="58" applyNumberFormat="1" applyFont="1" applyFill="1" applyBorder="1" applyAlignment="1">
      <alignment vertical="center"/>
    </xf>
    <xf numFmtId="10" fontId="0" fillId="34" borderId="27" xfId="58" applyNumberFormat="1" applyFont="1" applyFill="1" applyBorder="1" applyAlignment="1">
      <alignment vertical="center"/>
    </xf>
    <xf numFmtId="0" fontId="53" fillId="0" borderId="23" xfId="0" applyFont="1" applyBorder="1" applyAlignment="1">
      <alignment horizontal="center"/>
    </xf>
    <xf numFmtId="0" fontId="53" fillId="0" borderId="25" xfId="0" applyFont="1" applyBorder="1" applyAlignment="1">
      <alignment horizontal="center"/>
    </xf>
    <xf numFmtId="0" fontId="0" fillId="0" borderId="23" xfId="0" applyBorder="1" applyAlignment="1">
      <alignment horizontal="center"/>
    </xf>
    <xf numFmtId="0" fontId="0" fillId="0" borderId="25" xfId="0" applyBorder="1" applyAlignment="1">
      <alignment horizontal="center"/>
    </xf>
    <xf numFmtId="205" fontId="0" fillId="0" borderId="32" xfId="0" applyNumberFormat="1" applyFill="1" applyBorder="1" applyAlignment="1">
      <alignment vertical="center"/>
    </xf>
    <xf numFmtId="205" fontId="0" fillId="0" borderId="27" xfId="0" applyNumberFormat="1" applyFill="1" applyBorder="1" applyAlignment="1">
      <alignment vertical="center"/>
    </xf>
    <xf numFmtId="205" fontId="0" fillId="0" borderId="26" xfId="0" applyNumberFormat="1" applyFill="1" applyBorder="1" applyAlignment="1">
      <alignment vertical="center"/>
    </xf>
    <xf numFmtId="0" fontId="3" fillId="14" borderId="33" xfId="0" applyFont="1" applyFill="1" applyBorder="1" applyAlignment="1">
      <alignment horizontal="center" vertical="center"/>
    </xf>
    <xf numFmtId="0" fontId="3" fillId="14" borderId="34" xfId="0" applyFont="1" applyFill="1" applyBorder="1" applyAlignment="1">
      <alignment horizontal="center" vertical="center"/>
    </xf>
    <xf numFmtId="17" fontId="3" fillId="14" borderId="33" xfId="0" applyNumberFormat="1" applyFont="1" applyFill="1" applyBorder="1" applyAlignment="1">
      <alignment horizontal="center" vertical="center"/>
    </xf>
    <xf numFmtId="17" fontId="3" fillId="14" borderId="35" xfId="0" applyNumberFormat="1" applyFont="1" applyFill="1" applyBorder="1" applyAlignment="1">
      <alignment horizontal="center" vertical="center"/>
    </xf>
    <xf numFmtId="188" fontId="0" fillId="0" borderId="36" xfId="52" applyNumberFormat="1" applyFont="1" applyFill="1" applyBorder="1" applyAlignment="1">
      <alignment horizontal="left" vertical="center" wrapText="1" shrinkToFit="1"/>
    </xf>
    <xf numFmtId="188" fontId="0" fillId="0" borderId="31" xfId="52" applyNumberFormat="1" applyFont="1" applyFill="1" applyBorder="1" applyAlignment="1">
      <alignment horizontal="left" vertical="center" wrapText="1" shrinkToFit="1"/>
    </xf>
    <xf numFmtId="205" fontId="0" fillId="0" borderId="37" xfId="0" applyNumberFormat="1" applyFill="1" applyBorder="1" applyAlignment="1">
      <alignment vertical="center"/>
    </xf>
    <xf numFmtId="205" fontId="0" fillId="0" borderId="38" xfId="0" applyNumberFormat="1" applyFill="1" applyBorder="1" applyAlignment="1">
      <alignment vertical="center"/>
    </xf>
    <xf numFmtId="205" fontId="0" fillId="0" borderId="39" xfId="0" applyNumberFormat="1" applyFill="1" applyBorder="1" applyAlignment="1">
      <alignment vertical="center"/>
    </xf>
    <xf numFmtId="205" fontId="0" fillId="0" borderId="29" xfId="0" applyNumberFormat="1" applyFill="1" applyBorder="1" applyAlignment="1">
      <alignment vertical="center"/>
    </xf>
    <xf numFmtId="188" fontId="0" fillId="0" borderId="30" xfId="52" applyNumberFormat="1" applyFont="1" applyFill="1" applyBorder="1" applyAlignment="1">
      <alignment horizontal="left" vertical="center" wrapText="1" shrinkToFit="1"/>
    </xf>
    <xf numFmtId="205" fontId="0" fillId="34" borderId="26" xfId="0" applyNumberFormat="1" applyFill="1" applyBorder="1" applyAlignment="1">
      <alignment vertical="center"/>
    </xf>
    <xf numFmtId="205" fontId="0" fillId="34" borderId="27" xfId="0" applyNumberFormat="1" applyFill="1" applyBorder="1" applyAlignment="1">
      <alignment vertical="center"/>
    </xf>
    <xf numFmtId="205" fontId="0" fillId="34" borderId="40" xfId="0" applyNumberFormat="1" applyFill="1" applyBorder="1" applyAlignment="1">
      <alignment vertical="center"/>
    </xf>
    <xf numFmtId="205" fontId="0" fillId="34" borderId="38" xfId="0" applyNumberFormat="1" applyFill="1" applyBorder="1" applyAlignment="1">
      <alignment vertical="center"/>
    </xf>
    <xf numFmtId="205" fontId="0" fillId="34" borderId="28" xfId="0" applyNumberFormat="1" applyFill="1" applyBorder="1" applyAlignment="1">
      <alignment vertical="center"/>
    </xf>
    <xf numFmtId="205" fontId="0" fillId="34" borderId="29" xfId="0" applyNumberFormat="1" applyFill="1" applyBorder="1" applyAlignment="1">
      <alignment vertical="center"/>
    </xf>
    <xf numFmtId="205" fontId="0" fillId="0" borderId="28" xfId="0" applyNumberFormat="1" applyFill="1" applyBorder="1" applyAlignment="1">
      <alignment vertical="center"/>
    </xf>
    <xf numFmtId="10" fontId="0" fillId="0" borderId="40" xfId="58" applyNumberFormat="1" applyFont="1" applyFill="1" applyBorder="1" applyAlignment="1">
      <alignment vertical="center"/>
    </xf>
    <xf numFmtId="10" fontId="0" fillId="0" borderId="38" xfId="58" applyNumberFormat="1" applyFont="1" applyFill="1" applyBorder="1" applyAlignment="1">
      <alignment vertical="center"/>
    </xf>
    <xf numFmtId="10" fontId="0" fillId="34" borderId="40" xfId="58" applyNumberFormat="1" applyFont="1" applyFill="1" applyBorder="1" applyAlignment="1">
      <alignment vertical="center"/>
    </xf>
    <xf numFmtId="10" fontId="0" fillId="34" borderId="38" xfId="58" applyNumberFormat="1" applyFont="1" applyFill="1" applyBorder="1" applyAlignment="1">
      <alignment vertical="center"/>
    </xf>
    <xf numFmtId="10" fontId="0" fillId="34" borderId="28" xfId="58" applyNumberFormat="1" applyFont="1" applyFill="1" applyBorder="1" applyAlignment="1">
      <alignment vertical="center"/>
    </xf>
    <xf numFmtId="10" fontId="0" fillId="34" borderId="29" xfId="58" applyNumberFormat="1" applyFont="1" applyFill="1" applyBorder="1" applyAlignment="1">
      <alignment vertical="center"/>
    </xf>
    <xf numFmtId="10" fontId="0" fillId="0" borderId="41" xfId="58" applyNumberFormat="1" applyFont="1" applyFill="1" applyBorder="1" applyAlignment="1">
      <alignment vertical="center"/>
    </xf>
    <xf numFmtId="10" fontId="0" fillId="34" borderId="18" xfId="58" applyNumberFormat="1" applyFont="1" applyFill="1" applyBorder="1" applyAlignment="1">
      <alignment vertical="center"/>
    </xf>
    <xf numFmtId="10" fontId="0" fillId="34" borderId="41" xfId="58" applyNumberFormat="1" applyFont="1" applyFill="1" applyBorder="1" applyAlignment="1">
      <alignment vertical="center"/>
    </xf>
    <xf numFmtId="0" fontId="0" fillId="0" borderId="42" xfId="0" applyFont="1" applyFill="1" applyBorder="1" applyAlignment="1">
      <alignment horizontal="left" vertical="center" wrapText="1" shrinkToFit="1"/>
    </xf>
    <xf numFmtId="10" fontId="0" fillId="0" borderId="19" xfId="58" applyNumberFormat="1" applyFont="1" applyFill="1" applyBorder="1" applyAlignment="1">
      <alignment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6"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552450</xdr:colOff>
      <xdr:row>9</xdr:row>
      <xdr:rowOff>76200</xdr:rowOff>
    </xdr:from>
    <xdr:ext cx="1695450" cy="419100"/>
    <xdr:sp>
      <xdr:nvSpPr>
        <xdr:cNvPr id="1" name="Rectángulo 1"/>
        <xdr:cNvSpPr>
          <a:spLocks/>
        </xdr:cNvSpPr>
      </xdr:nvSpPr>
      <xdr:spPr>
        <a:xfrm rot="19623061">
          <a:off x="10553700" y="1666875"/>
          <a:ext cx="1695450" cy="419100"/>
        </a:xfrm>
        <a:prstGeom prst="rect">
          <a:avLst/>
        </a:prstGeom>
        <a:noFill/>
        <a:ln w="9525" cmpd="sng">
          <a:noFill/>
        </a:ln>
      </xdr:spPr>
      <xdr:txBody>
        <a:bodyPr vertOverflow="clip" wrap="square"/>
        <a:p>
          <a:pPr algn="ctr">
            <a:defRPr/>
          </a:pPr>
          <a:r>
            <a:rPr lang="en-US" cap="none" sz="2000" b="0" i="0" u="none" baseline="0">
              <a:solidFill>
                <a:srgbClr val="000000"/>
              </a:solidFill>
            </a:rPr>
            <a:t>No Reportó</a:t>
          </a:r>
        </a:p>
      </xdr:txBody>
    </xdr:sp>
    <xdr:clientData/>
  </xdr:oneCellAnchor>
  <xdr:oneCellAnchor>
    <xdr:from>
      <xdr:col>19</xdr:col>
      <xdr:colOff>76200</xdr:colOff>
      <xdr:row>9</xdr:row>
      <xdr:rowOff>57150</xdr:rowOff>
    </xdr:from>
    <xdr:ext cx="1666875" cy="342900"/>
    <xdr:sp>
      <xdr:nvSpPr>
        <xdr:cNvPr id="2" name="Rectángulo 2"/>
        <xdr:cNvSpPr>
          <a:spLocks/>
        </xdr:cNvSpPr>
      </xdr:nvSpPr>
      <xdr:spPr>
        <a:xfrm rot="19623061">
          <a:off x="11839575" y="1647825"/>
          <a:ext cx="1666875" cy="342900"/>
        </a:xfrm>
        <a:prstGeom prst="rect">
          <a:avLst/>
        </a:prstGeom>
        <a:noFill/>
        <a:ln w="9525" cmpd="sng">
          <a:noFill/>
        </a:ln>
      </xdr:spPr>
      <xdr:txBody>
        <a:bodyPr vertOverflow="clip" wrap="square"/>
        <a:p>
          <a:pPr algn="ctr">
            <a:defRPr/>
          </a:pPr>
          <a:r>
            <a:rPr lang="en-US" cap="none" sz="2000" b="0" i="0" u="none" baseline="0">
              <a:solidFill>
                <a:srgbClr val="000000"/>
              </a:solidFill>
            </a:rPr>
            <a:t>No Reportó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6"/>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0.8515625" defaultRowHeight="12.75"/>
  <cols>
    <col min="1" max="1" width="19.8515625" style="3" customWidth="1"/>
    <col min="2" max="2" width="54.7109375" style="3" customWidth="1"/>
    <col min="3" max="3" width="37.57421875" style="3" customWidth="1"/>
    <col min="4" max="4" width="33.28125" style="3" customWidth="1"/>
    <col min="5" max="5" width="27.00390625" style="3" customWidth="1"/>
    <col min="6" max="6" width="23.57421875" style="3" customWidth="1"/>
    <col min="7" max="7" width="32.140625" style="3" customWidth="1"/>
    <col min="8" max="10" width="32.7109375" style="3" customWidth="1"/>
    <col min="11" max="11" width="42.57421875" style="3" customWidth="1"/>
    <col min="12" max="13" width="12.28125" style="3" bestFit="1" customWidth="1"/>
    <col min="14" max="16384" width="10.8515625" style="3" customWidth="1"/>
  </cols>
  <sheetData>
    <row r="1" spans="1:11" ht="12">
      <c r="A1" s="45" t="s">
        <v>0</v>
      </c>
      <c r="B1" s="45"/>
      <c r="C1" s="1" t="s">
        <v>23</v>
      </c>
      <c r="D1" s="1" t="s">
        <v>20</v>
      </c>
      <c r="E1" s="1" t="s">
        <v>21</v>
      </c>
      <c r="F1" s="1" t="s">
        <v>22</v>
      </c>
      <c r="G1" s="1" t="s">
        <v>24</v>
      </c>
      <c r="H1" s="1" t="s">
        <v>25</v>
      </c>
      <c r="I1" s="1" t="s">
        <v>70</v>
      </c>
      <c r="J1" s="1" t="s">
        <v>71</v>
      </c>
      <c r="K1" s="1" t="s">
        <v>130</v>
      </c>
    </row>
    <row r="2" spans="1:11" ht="180">
      <c r="A2" s="4" t="s">
        <v>1</v>
      </c>
      <c r="B2" s="5" t="s">
        <v>2</v>
      </c>
      <c r="C2" s="6" t="s">
        <v>30</v>
      </c>
      <c r="D2" s="6" t="s">
        <v>31</v>
      </c>
      <c r="E2" s="6" t="s">
        <v>44</v>
      </c>
      <c r="F2" s="6" t="s">
        <v>52</v>
      </c>
      <c r="G2" s="6" t="s">
        <v>58</v>
      </c>
      <c r="H2" s="6" t="s">
        <v>64</v>
      </c>
      <c r="I2" s="8" t="s">
        <v>72</v>
      </c>
      <c r="J2" s="8" t="s">
        <v>78</v>
      </c>
      <c r="K2" s="8" t="s">
        <v>136</v>
      </c>
    </row>
    <row r="3" spans="1:11" ht="12">
      <c r="A3" s="45" t="s">
        <v>3</v>
      </c>
      <c r="B3" s="45"/>
      <c r="C3" s="14"/>
      <c r="D3" s="14"/>
      <c r="E3" s="14"/>
      <c r="F3" s="14"/>
      <c r="G3" s="14"/>
      <c r="H3" s="14"/>
      <c r="I3" s="14"/>
      <c r="J3" s="14"/>
      <c r="K3" s="14"/>
    </row>
    <row r="4" spans="1:11" ht="120">
      <c r="A4" s="7" t="s">
        <v>11</v>
      </c>
      <c r="B4" s="8" t="s">
        <v>12</v>
      </c>
      <c r="C4" s="6" t="s">
        <v>32</v>
      </c>
      <c r="D4" s="6" t="s">
        <v>33</v>
      </c>
      <c r="E4" s="6" t="s">
        <v>43</v>
      </c>
      <c r="F4" s="6" t="s">
        <v>53</v>
      </c>
      <c r="G4" s="6" t="s">
        <v>59</v>
      </c>
      <c r="H4" s="6" t="s">
        <v>65</v>
      </c>
      <c r="I4" s="6" t="s">
        <v>73</v>
      </c>
      <c r="J4" s="6" t="s">
        <v>138</v>
      </c>
      <c r="K4" s="6" t="s">
        <v>137</v>
      </c>
    </row>
    <row r="5" spans="1:11" ht="12">
      <c r="A5" s="45" t="s">
        <v>13</v>
      </c>
      <c r="B5" s="45"/>
      <c r="C5" s="14"/>
      <c r="D5" s="14"/>
      <c r="E5" s="14"/>
      <c r="F5" s="14"/>
      <c r="G5" s="14"/>
      <c r="H5" s="14"/>
      <c r="I5" s="14"/>
      <c r="J5" s="14"/>
      <c r="K5" s="14"/>
    </row>
    <row r="6" spans="1:11" ht="144">
      <c r="A6" s="13" t="s">
        <v>4</v>
      </c>
      <c r="B6" s="8" t="s">
        <v>14</v>
      </c>
      <c r="C6" s="6" t="s">
        <v>34</v>
      </c>
      <c r="D6" s="6" t="s">
        <v>35</v>
      </c>
      <c r="E6" s="6" t="s">
        <v>45</v>
      </c>
      <c r="F6" s="2" t="s">
        <v>26</v>
      </c>
      <c r="G6" s="2" t="s">
        <v>26</v>
      </c>
      <c r="H6" s="2" t="s">
        <v>26</v>
      </c>
      <c r="I6" s="2" t="s">
        <v>26</v>
      </c>
      <c r="J6" s="2" t="s">
        <v>26</v>
      </c>
      <c r="K6" s="6" t="s">
        <v>139</v>
      </c>
    </row>
    <row r="7" spans="1:11" ht="12">
      <c r="A7" s="45" t="s">
        <v>5</v>
      </c>
      <c r="B7" s="45"/>
      <c r="C7" s="14"/>
      <c r="D7" s="14"/>
      <c r="E7" s="14"/>
      <c r="F7" s="14"/>
      <c r="G7" s="14"/>
      <c r="H7" s="14"/>
      <c r="I7" s="14"/>
      <c r="J7" s="14"/>
      <c r="K7" s="14"/>
    </row>
    <row r="8" spans="1:11" ht="144">
      <c r="A8" s="48" t="s">
        <v>6</v>
      </c>
      <c r="B8" s="10" t="s">
        <v>15</v>
      </c>
      <c r="C8" s="6" t="s">
        <v>36</v>
      </c>
      <c r="D8" s="6" t="s">
        <v>37</v>
      </c>
      <c r="E8" s="6" t="s">
        <v>46</v>
      </c>
      <c r="F8" s="6" t="s">
        <v>54</v>
      </c>
      <c r="G8" s="6" t="s">
        <v>60</v>
      </c>
      <c r="H8" s="6" t="s">
        <v>66</v>
      </c>
      <c r="I8" s="6" t="s">
        <v>74</v>
      </c>
      <c r="J8" s="6" t="s">
        <v>127</v>
      </c>
      <c r="K8" s="6" t="s">
        <v>140</v>
      </c>
    </row>
    <row r="9" spans="1:11" ht="12">
      <c r="A9" s="49"/>
      <c r="B9" s="9" t="s">
        <v>7</v>
      </c>
      <c r="C9" s="2" t="s">
        <v>26</v>
      </c>
      <c r="D9" s="2" t="s">
        <v>75</v>
      </c>
      <c r="E9" s="2" t="s">
        <v>26</v>
      </c>
      <c r="F9" s="2" t="s">
        <v>75</v>
      </c>
      <c r="G9" s="2" t="s">
        <v>26</v>
      </c>
      <c r="H9" s="2" t="s">
        <v>26</v>
      </c>
      <c r="I9" s="2" t="s">
        <v>75</v>
      </c>
      <c r="J9" s="2" t="s">
        <v>26</v>
      </c>
      <c r="K9" s="2" t="s">
        <v>26</v>
      </c>
    </row>
    <row r="10" spans="1:11" ht="12">
      <c r="A10" s="45" t="s">
        <v>16</v>
      </c>
      <c r="B10" s="45"/>
      <c r="C10" s="14"/>
      <c r="D10" s="14"/>
      <c r="E10" s="14"/>
      <c r="F10" s="14"/>
      <c r="G10" s="14"/>
      <c r="H10" s="14"/>
      <c r="I10" s="14"/>
      <c r="J10" s="14"/>
      <c r="K10" s="14"/>
    </row>
    <row r="11" spans="1:11" ht="228">
      <c r="A11" s="8" t="s">
        <v>19</v>
      </c>
      <c r="B11" s="8" t="s">
        <v>18</v>
      </c>
      <c r="C11" s="6" t="s">
        <v>38</v>
      </c>
      <c r="D11" s="6" t="s">
        <v>39</v>
      </c>
      <c r="E11" s="6" t="s">
        <v>47</v>
      </c>
      <c r="F11" s="6" t="s">
        <v>55</v>
      </c>
      <c r="G11" s="6" t="s">
        <v>61</v>
      </c>
      <c r="H11" s="6" t="s">
        <v>67</v>
      </c>
      <c r="I11" s="6" t="s">
        <v>76</v>
      </c>
      <c r="J11" s="6" t="s">
        <v>128</v>
      </c>
      <c r="K11" s="6" t="s">
        <v>142</v>
      </c>
    </row>
    <row r="12" spans="1:14" ht="12">
      <c r="A12" s="45" t="s">
        <v>8</v>
      </c>
      <c r="B12" s="45"/>
      <c r="C12" s="14"/>
      <c r="D12" s="14"/>
      <c r="E12" s="14"/>
      <c r="F12" s="14"/>
      <c r="G12" s="14"/>
      <c r="H12" s="14"/>
      <c r="I12" s="14"/>
      <c r="J12" s="14"/>
      <c r="K12" s="14"/>
      <c r="L12" s="25"/>
      <c r="M12" s="25"/>
      <c r="N12" s="25"/>
    </row>
    <row r="13" spans="1:11" ht="132">
      <c r="A13" s="46" t="s">
        <v>17</v>
      </c>
      <c r="B13" s="11" t="s">
        <v>9</v>
      </c>
      <c r="C13" s="6" t="s">
        <v>49</v>
      </c>
      <c r="D13" s="6" t="s">
        <v>50</v>
      </c>
      <c r="E13" s="6" t="s">
        <v>48</v>
      </c>
      <c r="F13" s="6" t="s">
        <v>56</v>
      </c>
      <c r="G13" s="6" t="s">
        <v>62</v>
      </c>
      <c r="H13" s="6" t="s">
        <v>68</v>
      </c>
      <c r="I13" s="6" t="s">
        <v>77</v>
      </c>
      <c r="J13" s="6" t="s">
        <v>129</v>
      </c>
      <c r="K13" s="6" t="s">
        <v>143</v>
      </c>
    </row>
    <row r="14" spans="1:11" ht="120">
      <c r="A14" s="47"/>
      <c r="B14" s="12" t="s">
        <v>10</v>
      </c>
      <c r="C14" s="6" t="s">
        <v>41</v>
      </c>
      <c r="D14" s="6" t="s">
        <v>40</v>
      </c>
      <c r="E14" s="6" t="s">
        <v>51</v>
      </c>
      <c r="F14" s="6" t="s">
        <v>57</v>
      </c>
      <c r="G14" s="6" t="s">
        <v>63</v>
      </c>
      <c r="H14" s="6" t="s">
        <v>69</v>
      </c>
      <c r="I14" s="6" t="s">
        <v>69</v>
      </c>
      <c r="J14" s="6" t="s">
        <v>69</v>
      </c>
      <c r="K14" s="6" t="s">
        <v>141</v>
      </c>
    </row>
    <row r="15" spans="1:11" ht="12">
      <c r="A15" s="45" t="s">
        <v>27</v>
      </c>
      <c r="B15" s="45"/>
      <c r="C15" s="14"/>
      <c r="D15" s="14"/>
      <c r="E15" s="14"/>
      <c r="F15" s="14"/>
      <c r="G15" s="14"/>
      <c r="H15" s="14"/>
      <c r="I15" s="14"/>
      <c r="J15" s="14"/>
      <c r="K15" s="14"/>
    </row>
    <row r="16" spans="1:11" ht="36">
      <c r="A16" s="44" t="s">
        <v>28</v>
      </c>
      <c r="B16" s="44"/>
      <c r="C16" s="6" t="s">
        <v>29</v>
      </c>
      <c r="D16" s="6" t="s">
        <v>42</v>
      </c>
      <c r="E16" s="2" t="s">
        <v>26</v>
      </c>
      <c r="F16" s="2" t="s">
        <v>26</v>
      </c>
      <c r="G16" s="2" t="s">
        <v>26</v>
      </c>
      <c r="H16" s="2" t="s">
        <v>26</v>
      </c>
      <c r="I16" s="2" t="s">
        <v>26</v>
      </c>
      <c r="J16" s="2" t="s">
        <v>26</v>
      </c>
      <c r="K16" s="2" t="s">
        <v>26</v>
      </c>
    </row>
  </sheetData>
  <sheetProtection password="DC8C" sheet="1"/>
  <mergeCells count="10">
    <mergeCell ref="A16:B16"/>
    <mergeCell ref="A10:B10"/>
    <mergeCell ref="A12:B12"/>
    <mergeCell ref="A13:A14"/>
    <mergeCell ref="A1:B1"/>
    <mergeCell ref="A3:B3"/>
    <mergeCell ref="A5:B5"/>
    <mergeCell ref="A7:B7"/>
    <mergeCell ref="A8:A9"/>
    <mergeCell ref="A15:B15"/>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B2:V64"/>
  <sheetViews>
    <sheetView zoomScalePageLayoutView="0" workbookViewId="0" topLeftCell="A1">
      <selection activeCell="K23" sqref="K23"/>
    </sheetView>
  </sheetViews>
  <sheetFormatPr defaultColWidth="11.421875" defaultRowHeight="12.75"/>
  <cols>
    <col min="1" max="1" width="3.57421875" style="0" customWidth="1"/>
    <col min="2" max="2" width="22.421875" style="0" customWidth="1"/>
    <col min="3" max="18" width="8.8515625" style="0" customWidth="1"/>
    <col min="19" max="22" width="8.7109375" style="0" customWidth="1"/>
  </cols>
  <sheetData>
    <row r="2" ht="15">
      <c r="B2" s="15" t="s">
        <v>79</v>
      </c>
    </row>
    <row r="3" ht="15">
      <c r="B3" s="16" t="s">
        <v>80</v>
      </c>
    </row>
    <row r="5" ht="13.5">
      <c r="B5" s="17" t="s">
        <v>81</v>
      </c>
    </row>
    <row r="6" ht="13.5" thickBot="1"/>
    <row r="7" spans="3:22" ht="15.75" thickBot="1">
      <c r="C7" s="62" t="s">
        <v>82</v>
      </c>
      <c r="D7" s="63"/>
      <c r="E7" s="62" t="s">
        <v>83</v>
      </c>
      <c r="F7" s="63"/>
      <c r="G7" s="62" t="s">
        <v>84</v>
      </c>
      <c r="H7" s="63"/>
      <c r="I7" s="62" t="s">
        <v>85</v>
      </c>
      <c r="J7" s="63"/>
      <c r="K7" s="62" t="s">
        <v>86</v>
      </c>
      <c r="L7" s="63"/>
      <c r="M7" s="62" t="s">
        <v>87</v>
      </c>
      <c r="N7" s="63"/>
      <c r="O7" s="62" t="s">
        <v>88</v>
      </c>
      <c r="P7" s="63"/>
      <c r="Q7" s="62" t="s">
        <v>89</v>
      </c>
      <c r="R7" s="63"/>
      <c r="S7" s="62" t="s">
        <v>90</v>
      </c>
      <c r="T7" s="63"/>
      <c r="U7" s="62" t="s">
        <v>131</v>
      </c>
      <c r="V7" s="63"/>
    </row>
    <row r="8" spans="2:22" ht="13.5" thickBot="1">
      <c r="B8" s="26" t="s">
        <v>91</v>
      </c>
      <c r="C8" s="27">
        <v>43952</v>
      </c>
      <c r="D8" s="27">
        <v>43983</v>
      </c>
      <c r="E8" s="27">
        <v>44013</v>
      </c>
      <c r="F8" s="27">
        <v>44044</v>
      </c>
      <c r="G8" s="27">
        <v>44075</v>
      </c>
      <c r="H8" s="27">
        <v>44105</v>
      </c>
      <c r="I8" s="27">
        <v>44136</v>
      </c>
      <c r="J8" s="27">
        <v>44166</v>
      </c>
      <c r="K8" s="27">
        <v>44197</v>
      </c>
      <c r="L8" s="27">
        <v>44228</v>
      </c>
      <c r="M8" s="27">
        <v>44256</v>
      </c>
      <c r="N8" s="27">
        <v>44287</v>
      </c>
      <c r="O8" s="27">
        <v>44317</v>
      </c>
      <c r="P8" s="27">
        <v>44348</v>
      </c>
      <c r="Q8" s="27">
        <v>44378</v>
      </c>
      <c r="R8" s="27">
        <v>44409</v>
      </c>
      <c r="S8" s="27">
        <v>44440</v>
      </c>
      <c r="T8" s="27">
        <v>44470</v>
      </c>
      <c r="U8" s="27">
        <v>44501</v>
      </c>
      <c r="V8" s="27">
        <v>44531</v>
      </c>
    </row>
    <row r="9" spans="2:17" ht="13.5" thickBot="1">
      <c r="B9" s="28" t="s">
        <v>92</v>
      </c>
      <c r="C9" s="29">
        <v>4539.82879035</v>
      </c>
      <c r="D9" s="29">
        <v>3901.2311463500005</v>
      </c>
      <c r="E9" s="29">
        <v>3801.1066583500005</v>
      </c>
      <c r="F9" s="29">
        <v>4840.917216350001</v>
      </c>
      <c r="G9" s="29">
        <v>4010.428216350001</v>
      </c>
      <c r="H9" s="29">
        <v>3367.492893350001</v>
      </c>
      <c r="I9" s="29">
        <v>2846.631508350001</v>
      </c>
      <c r="J9" s="29">
        <v>3673.109946350001</v>
      </c>
      <c r="K9" s="29">
        <f>J13</f>
        <v>1556.5245643500007</v>
      </c>
      <c r="L9" s="29">
        <f aca="true" t="shared" si="0" ref="L9:Q9">K13</f>
        <v>870.8903829300011</v>
      </c>
      <c r="M9" s="29">
        <f t="shared" si="0"/>
        <v>1989.8709202900013</v>
      </c>
      <c r="N9" s="29">
        <f t="shared" si="0"/>
        <v>832.7940170300021</v>
      </c>
      <c r="O9" s="29">
        <f t="shared" si="0"/>
        <v>968.2530142500013</v>
      </c>
      <c r="P9" s="29">
        <f t="shared" si="0"/>
        <v>2231.378901900001</v>
      </c>
      <c r="Q9" s="29">
        <f t="shared" si="0"/>
        <v>1798.00501931</v>
      </c>
    </row>
    <row r="10" spans="2:17" ht="12.75">
      <c r="B10" s="30" t="s">
        <v>93</v>
      </c>
      <c r="C10" s="31">
        <v>2600.636261</v>
      </c>
      <c r="D10" s="31">
        <v>2418.868526</v>
      </c>
      <c r="E10" s="32">
        <v>5193.110893</v>
      </c>
      <c r="F10" s="32">
        <v>3280.071124</v>
      </c>
      <c r="G10" s="32">
        <v>2454.761091</v>
      </c>
      <c r="H10" s="32">
        <v>4635.034637</v>
      </c>
      <c r="I10" s="32">
        <v>5181.759489</v>
      </c>
      <c r="J10" s="31">
        <v>5837.854268</v>
      </c>
      <c r="K10" s="31">
        <v>2636.799966</v>
      </c>
      <c r="L10" s="31">
        <v>4243.11858852</v>
      </c>
      <c r="M10" s="31">
        <v>4818.177806</v>
      </c>
      <c r="N10" s="31">
        <v>6955.862571979999</v>
      </c>
      <c r="O10" s="31">
        <v>5986.52556133</v>
      </c>
      <c r="P10" s="31">
        <v>4205.609374</v>
      </c>
      <c r="Q10" s="31">
        <v>6521.565229</v>
      </c>
    </row>
    <row r="11" spans="2:17" ht="12.75">
      <c r="B11" s="33" t="s">
        <v>94</v>
      </c>
      <c r="C11" s="31">
        <v>3239.233905</v>
      </c>
      <c r="D11" s="31">
        <v>2518.993014</v>
      </c>
      <c r="E11" s="31">
        <v>4153.300335</v>
      </c>
      <c r="F11" s="31">
        <v>4110.560124</v>
      </c>
      <c r="G11" s="31">
        <v>3097.696414</v>
      </c>
      <c r="H11" s="31">
        <v>5155.896022</v>
      </c>
      <c r="I11" s="31">
        <v>4355.281051</v>
      </c>
      <c r="J11" s="31">
        <v>7954.43965</v>
      </c>
      <c r="K11" s="31">
        <v>3322.4341474199996</v>
      </c>
      <c r="L11" s="31">
        <v>3124.13805116</v>
      </c>
      <c r="M11" s="31">
        <v>5975.254709259999</v>
      </c>
      <c r="N11" s="31">
        <v>6820.40357476</v>
      </c>
      <c r="O11" s="31">
        <v>4723.39967368</v>
      </c>
      <c r="P11" s="31">
        <v>4638.983256590001</v>
      </c>
      <c r="Q11" s="31">
        <v>5641.88186356</v>
      </c>
    </row>
    <row r="12" spans="2:17" ht="13.5" thickBot="1">
      <c r="B12" s="34" t="s">
        <v>95</v>
      </c>
      <c r="C12" s="35">
        <v>-638.597644</v>
      </c>
      <c r="D12" s="35">
        <v>-100.12448799999993</v>
      </c>
      <c r="E12" s="35">
        <v>1039.8105580000001</v>
      </c>
      <c r="F12" s="35">
        <v>-830.4889999999996</v>
      </c>
      <c r="G12" s="35">
        <v>-642.9353230000002</v>
      </c>
      <c r="H12" s="35">
        <v>-520.8613850000002</v>
      </c>
      <c r="I12" s="35">
        <v>826.4784380000001</v>
      </c>
      <c r="J12" s="35">
        <v>-2116.585382</v>
      </c>
      <c r="K12" s="35">
        <f>K10-K11</f>
        <v>-685.6341814199995</v>
      </c>
      <c r="L12" s="35">
        <f aca="true" t="shared" si="1" ref="L12:Q12">L10-L11</f>
        <v>1118.9805373600002</v>
      </c>
      <c r="M12" s="35">
        <f t="shared" si="1"/>
        <v>-1157.0769032599992</v>
      </c>
      <c r="N12" s="35">
        <f t="shared" si="1"/>
        <v>135.45899721999922</v>
      </c>
      <c r="O12" s="35">
        <f t="shared" si="1"/>
        <v>1263.1258876499996</v>
      </c>
      <c r="P12" s="35">
        <f t="shared" si="1"/>
        <v>-433.3738825900009</v>
      </c>
      <c r="Q12" s="35">
        <f t="shared" si="1"/>
        <v>879.6833654399998</v>
      </c>
    </row>
    <row r="13" spans="2:17" ht="13.5" thickBot="1">
      <c r="B13" s="28" t="s">
        <v>96</v>
      </c>
      <c r="C13" s="29">
        <v>3901.2311463500005</v>
      </c>
      <c r="D13" s="29">
        <v>3801.1066583500005</v>
      </c>
      <c r="E13" s="29">
        <v>4840.917216350001</v>
      </c>
      <c r="F13" s="29">
        <v>4010.428216350001</v>
      </c>
      <c r="G13" s="29">
        <v>3367.492893350001</v>
      </c>
      <c r="H13" s="29">
        <v>2846.631508350001</v>
      </c>
      <c r="I13" s="29">
        <v>3673.109946350001</v>
      </c>
      <c r="J13" s="29">
        <v>1556.5245643500007</v>
      </c>
      <c r="K13" s="29">
        <f>K9+K12</f>
        <v>870.8903829300011</v>
      </c>
      <c r="L13" s="29">
        <f aca="true" t="shared" si="2" ref="L13:Q13">L9+L12</f>
        <v>1989.8709202900013</v>
      </c>
      <c r="M13" s="29">
        <f t="shared" si="2"/>
        <v>832.7940170300021</v>
      </c>
      <c r="N13" s="29">
        <f t="shared" si="2"/>
        <v>968.2530142500013</v>
      </c>
      <c r="O13" s="29">
        <f t="shared" si="2"/>
        <v>2231.378901900001</v>
      </c>
      <c r="P13" s="29">
        <f t="shared" si="2"/>
        <v>1798.00501931</v>
      </c>
      <c r="Q13" s="29">
        <f t="shared" si="2"/>
        <v>2677.68838475</v>
      </c>
    </row>
    <row r="14" ht="13.5" thickBot="1"/>
    <row r="15" spans="2:22" ht="13.5" thickBot="1">
      <c r="B15" t="s">
        <v>97</v>
      </c>
      <c r="C15" s="64" t="s">
        <v>98</v>
      </c>
      <c r="D15" s="65"/>
      <c r="E15" s="64" t="s">
        <v>98</v>
      </c>
      <c r="F15" s="65"/>
      <c r="G15" s="64" t="s">
        <v>98</v>
      </c>
      <c r="H15" s="65"/>
      <c r="I15" s="64" t="s">
        <v>98</v>
      </c>
      <c r="J15" s="65"/>
      <c r="K15" s="64" t="s">
        <v>98</v>
      </c>
      <c r="L15" s="65"/>
      <c r="M15" s="64" t="s">
        <v>98</v>
      </c>
      <c r="N15" s="65"/>
      <c r="O15" s="64" t="s">
        <v>98</v>
      </c>
      <c r="P15" s="65"/>
      <c r="Q15" s="64" t="s">
        <v>98</v>
      </c>
      <c r="R15" s="65"/>
      <c r="S15" s="64" t="s">
        <v>98</v>
      </c>
      <c r="T15" s="65"/>
      <c r="U15" s="64" t="s">
        <v>98</v>
      </c>
      <c r="V15" s="65"/>
    </row>
    <row r="16" ht="13.5" thickBot="1"/>
    <row r="17" spans="2:22" ht="15.75" customHeight="1" thickBot="1">
      <c r="B17" s="50" t="s">
        <v>132</v>
      </c>
      <c r="C17" s="51"/>
      <c r="D17" s="51"/>
      <c r="E17" s="51"/>
      <c r="F17" s="51"/>
      <c r="G17" s="51"/>
      <c r="H17" s="51"/>
      <c r="I17" s="51"/>
      <c r="J17" s="51"/>
      <c r="K17" s="51"/>
      <c r="L17" s="51"/>
      <c r="M17" s="51"/>
      <c r="N17" s="51"/>
      <c r="O17" s="51"/>
      <c r="P17" s="51"/>
      <c r="Q17" s="51"/>
      <c r="R17" s="51"/>
      <c r="S17" s="51"/>
      <c r="T17" s="51"/>
      <c r="U17" s="51"/>
      <c r="V17" s="52"/>
    </row>
    <row r="19" spans="2:19" ht="13.5">
      <c r="B19" s="17" t="s">
        <v>99</v>
      </c>
      <c r="K19" s="18"/>
      <c r="L19" s="18"/>
      <c r="M19" s="18"/>
      <c r="N19" s="18"/>
      <c r="O19" s="18"/>
      <c r="P19" s="18"/>
      <c r="Q19" s="18"/>
      <c r="S19" s="18"/>
    </row>
    <row r="20" ht="13.5" thickBot="1"/>
    <row r="21" spans="2:22" ht="34.5" customHeight="1" thickBot="1">
      <c r="B21" s="50" t="s">
        <v>133</v>
      </c>
      <c r="C21" s="51"/>
      <c r="D21" s="51"/>
      <c r="E21" s="51"/>
      <c r="F21" s="51"/>
      <c r="G21" s="51"/>
      <c r="H21" s="51"/>
      <c r="I21" s="51"/>
      <c r="J21" s="51"/>
      <c r="K21" s="51"/>
      <c r="L21" s="51"/>
      <c r="M21" s="51"/>
      <c r="N21" s="51"/>
      <c r="O21" s="51"/>
      <c r="P21" s="51"/>
      <c r="Q21" s="51"/>
      <c r="R21" s="51"/>
      <c r="S21" s="51"/>
      <c r="T21" s="51"/>
      <c r="U21" s="51"/>
      <c r="V21" s="52"/>
    </row>
    <row r="23" ht="13.5">
      <c r="B23" s="17" t="s">
        <v>100</v>
      </c>
    </row>
    <row r="24" ht="13.5" thickBot="1"/>
    <row r="25" spans="2:11" ht="12.75">
      <c r="B25" s="69" t="s">
        <v>101</v>
      </c>
      <c r="C25" s="71">
        <v>43070</v>
      </c>
      <c r="D25" s="72"/>
      <c r="E25" s="71">
        <v>43435</v>
      </c>
      <c r="F25" s="72"/>
      <c r="G25" s="71">
        <v>43800</v>
      </c>
      <c r="H25" s="72"/>
      <c r="I25" s="71">
        <v>44166</v>
      </c>
      <c r="J25" s="72"/>
      <c r="K25" s="36">
        <v>44501</v>
      </c>
    </row>
    <row r="26" spans="2:11" ht="13.5" thickBot="1">
      <c r="B26" s="70"/>
      <c r="C26" s="19" t="s">
        <v>102</v>
      </c>
      <c r="D26" s="20" t="s">
        <v>103</v>
      </c>
      <c r="E26" s="37" t="s">
        <v>102</v>
      </c>
      <c r="F26" s="38" t="s">
        <v>103</v>
      </c>
      <c r="G26" s="39" t="s">
        <v>102</v>
      </c>
      <c r="H26" s="40" t="s">
        <v>103</v>
      </c>
      <c r="I26" s="39" t="s">
        <v>102</v>
      </c>
      <c r="J26" s="40" t="s">
        <v>103</v>
      </c>
      <c r="K26" s="41" t="s">
        <v>102</v>
      </c>
    </row>
    <row r="27" spans="2:14" ht="10.5" customHeight="1">
      <c r="B27" s="73" t="s">
        <v>104</v>
      </c>
      <c r="C27" s="66">
        <v>2.5829744677927597</v>
      </c>
      <c r="D27" s="75">
        <v>2.58</v>
      </c>
      <c r="E27" s="66">
        <v>1.73</v>
      </c>
      <c r="F27" s="77">
        <v>1.7254813209130342</v>
      </c>
      <c r="G27" s="66">
        <v>1.37</v>
      </c>
      <c r="H27" s="77">
        <v>1.368327979958383</v>
      </c>
      <c r="I27" s="66">
        <v>1.66</v>
      </c>
      <c r="J27" s="77">
        <v>1.6578219270579206</v>
      </c>
      <c r="K27" s="66">
        <v>1.59</v>
      </c>
      <c r="M27" s="42"/>
      <c r="N27" s="21"/>
    </row>
    <row r="28" spans="2:13" ht="10.5" customHeight="1">
      <c r="B28" s="74"/>
      <c r="C28" s="67"/>
      <c r="D28" s="76"/>
      <c r="E28" s="67"/>
      <c r="F28" s="78"/>
      <c r="G28" s="67"/>
      <c r="H28" s="78"/>
      <c r="I28" s="67"/>
      <c r="J28" s="78"/>
      <c r="K28" s="67"/>
      <c r="M28" s="42"/>
    </row>
    <row r="29" spans="2:14" ht="10.5" customHeight="1">
      <c r="B29" s="79" t="s">
        <v>105</v>
      </c>
      <c r="C29" s="80">
        <v>2.417270002349444</v>
      </c>
      <c r="D29" s="82">
        <v>2.27</v>
      </c>
      <c r="E29" s="80">
        <v>1.34</v>
      </c>
      <c r="F29" s="84">
        <v>1.6031257305497504</v>
      </c>
      <c r="G29" s="80">
        <v>1.22</v>
      </c>
      <c r="H29" s="84">
        <v>1.2862423184579688</v>
      </c>
      <c r="I29" s="68">
        <v>1.53</v>
      </c>
      <c r="J29" s="86">
        <v>1.5332604726526295</v>
      </c>
      <c r="K29" s="68">
        <v>1.5</v>
      </c>
      <c r="M29" s="42"/>
      <c r="N29" s="21"/>
    </row>
    <row r="30" spans="2:13" ht="10.5" customHeight="1">
      <c r="B30" s="74"/>
      <c r="C30" s="81"/>
      <c r="D30" s="83"/>
      <c r="E30" s="81"/>
      <c r="F30" s="85"/>
      <c r="G30" s="81"/>
      <c r="H30" s="85"/>
      <c r="I30" s="67"/>
      <c r="J30" s="78"/>
      <c r="K30" s="67"/>
      <c r="M30" s="42"/>
    </row>
    <row r="31" spans="2:19" ht="10.5" customHeight="1">
      <c r="B31" s="58" t="s">
        <v>106</v>
      </c>
      <c r="C31" s="53">
        <v>0.40249039326494646</v>
      </c>
      <c r="D31" s="87">
        <v>0.4025</v>
      </c>
      <c r="E31" s="53">
        <v>0.3449</v>
      </c>
      <c r="F31" s="56">
        <v>0.3449481190392392</v>
      </c>
      <c r="G31" s="53">
        <v>0.3248</v>
      </c>
      <c r="H31" s="56">
        <v>0.32483000516278543</v>
      </c>
      <c r="I31" s="53">
        <v>0.3378</v>
      </c>
      <c r="J31" s="56">
        <v>0.3377954650699278</v>
      </c>
      <c r="K31" s="53">
        <v>0.3967</v>
      </c>
      <c r="M31" s="43"/>
      <c r="O31" s="22"/>
      <c r="Q31" s="22"/>
      <c r="S31" s="22"/>
    </row>
    <row r="32" spans="2:13" ht="10.5" customHeight="1">
      <c r="B32" s="59"/>
      <c r="C32" s="54"/>
      <c r="D32" s="88"/>
      <c r="E32" s="54"/>
      <c r="F32" s="57"/>
      <c r="G32" s="54"/>
      <c r="H32" s="57"/>
      <c r="I32" s="54"/>
      <c r="J32" s="57"/>
      <c r="K32" s="54"/>
      <c r="M32" s="43"/>
    </row>
    <row r="33" spans="2:13" ht="10.5" customHeight="1">
      <c r="B33" s="58" t="s">
        <v>107</v>
      </c>
      <c r="C33" s="60">
        <v>-0.21215370052342328</v>
      </c>
      <c r="D33" s="89">
        <v>-0.2509</v>
      </c>
      <c r="E33" s="60">
        <v>-0.0798</v>
      </c>
      <c r="F33" s="91">
        <v>-0.052584044098197266</v>
      </c>
      <c r="G33" s="53">
        <v>-0.0176</v>
      </c>
      <c r="H33" s="56">
        <v>-0.01757587696885599</v>
      </c>
      <c r="I33" s="60">
        <v>0.0279</v>
      </c>
      <c r="J33" s="91">
        <v>-0.10239824070793675</v>
      </c>
      <c r="K33" s="53">
        <v>0.222</v>
      </c>
      <c r="M33" s="43"/>
    </row>
    <row r="34" spans="2:14" ht="10.5" customHeight="1">
      <c r="B34" s="59"/>
      <c r="C34" s="61"/>
      <c r="D34" s="90"/>
      <c r="E34" s="61"/>
      <c r="F34" s="92"/>
      <c r="G34" s="54"/>
      <c r="H34" s="57"/>
      <c r="I34" s="61"/>
      <c r="J34" s="92"/>
      <c r="K34" s="54"/>
      <c r="M34" s="43"/>
      <c r="N34" s="22"/>
    </row>
    <row r="35" spans="2:11" ht="10.5" customHeight="1">
      <c r="B35" s="58" t="s">
        <v>108</v>
      </c>
      <c r="C35" s="60">
        <v>-0.0656729931544505</v>
      </c>
      <c r="D35" s="89">
        <v>-0.0798</v>
      </c>
      <c r="E35" s="60">
        <v>-0.0046</v>
      </c>
      <c r="F35" s="91">
        <v>-0.01535728293077297</v>
      </c>
      <c r="G35" s="53">
        <v>0.0193</v>
      </c>
      <c r="H35" s="56">
        <v>0.019288189463611136</v>
      </c>
      <c r="I35" s="53">
        <v>0.024</v>
      </c>
      <c r="J35" s="56">
        <v>0.023964841510961846</v>
      </c>
      <c r="K35" s="53">
        <v>0.0408</v>
      </c>
    </row>
    <row r="36" spans="2:11" ht="10.5" customHeight="1">
      <c r="B36" s="59"/>
      <c r="C36" s="61"/>
      <c r="D36" s="90"/>
      <c r="E36" s="61"/>
      <c r="F36" s="92"/>
      <c r="G36" s="54"/>
      <c r="H36" s="57"/>
      <c r="I36" s="54"/>
      <c r="J36" s="57"/>
      <c r="K36" s="54"/>
    </row>
    <row r="37" spans="2:11" ht="10.5" customHeight="1">
      <c r="B37" s="58" t="s">
        <v>109</v>
      </c>
      <c r="C37" s="60">
        <v>-0.027343312966448662</v>
      </c>
      <c r="D37" s="89">
        <v>-0.086</v>
      </c>
      <c r="E37" s="60">
        <v>-0.0014</v>
      </c>
      <c r="F37" s="91">
        <v>-0.008361446345019034</v>
      </c>
      <c r="G37" s="60">
        <v>0.0132</v>
      </c>
      <c r="H37" s="91">
        <v>0.012149306849210373</v>
      </c>
      <c r="I37" s="53">
        <v>0.0147</v>
      </c>
      <c r="J37" s="56">
        <v>0.014716913582472523</v>
      </c>
      <c r="K37" s="53">
        <v>0.0203</v>
      </c>
    </row>
    <row r="38" spans="2:11" ht="10.5" customHeight="1">
      <c r="B38" s="59"/>
      <c r="C38" s="61"/>
      <c r="D38" s="90"/>
      <c r="E38" s="61"/>
      <c r="F38" s="92"/>
      <c r="G38" s="61"/>
      <c r="H38" s="92"/>
      <c r="I38" s="54"/>
      <c r="J38" s="57"/>
      <c r="K38" s="54"/>
    </row>
    <row r="39" spans="2:11" ht="10.5" customHeight="1">
      <c r="B39" s="58" t="s">
        <v>110</v>
      </c>
      <c r="C39" s="53">
        <v>-0.04576213111594903</v>
      </c>
      <c r="D39" s="87">
        <v>-0.0458</v>
      </c>
      <c r="E39" s="60">
        <v>-0.0038</v>
      </c>
      <c r="F39" s="91">
        <v>-0.012764555889459241</v>
      </c>
      <c r="G39" s="53">
        <v>0.018</v>
      </c>
      <c r="H39" s="56">
        <v>0.017994441314205033</v>
      </c>
      <c r="I39" s="53">
        <v>0.0222</v>
      </c>
      <c r="J39" s="56">
        <v>0.02222412080585737</v>
      </c>
      <c r="K39" s="53">
        <v>0.0337</v>
      </c>
    </row>
    <row r="40" spans="2:11" ht="10.5" customHeight="1" thickBot="1">
      <c r="B40" s="96"/>
      <c r="C40" s="55"/>
      <c r="D40" s="97"/>
      <c r="E40" s="94"/>
      <c r="F40" s="95"/>
      <c r="G40" s="55"/>
      <c r="H40" s="93"/>
      <c r="I40" s="55"/>
      <c r="J40" s="93"/>
      <c r="K40" s="55"/>
    </row>
    <row r="41" ht="13.5" thickBot="1"/>
    <row r="42" spans="2:22" ht="48" customHeight="1" thickBot="1">
      <c r="B42" s="50" t="s">
        <v>134</v>
      </c>
      <c r="C42" s="51"/>
      <c r="D42" s="51"/>
      <c r="E42" s="51"/>
      <c r="F42" s="51"/>
      <c r="G42" s="51"/>
      <c r="H42" s="51"/>
      <c r="I42" s="51"/>
      <c r="J42" s="51"/>
      <c r="K42" s="51"/>
      <c r="L42" s="51"/>
      <c r="M42" s="51"/>
      <c r="N42" s="51"/>
      <c r="O42" s="51"/>
      <c r="P42" s="51"/>
      <c r="Q42" s="51"/>
      <c r="R42" s="51"/>
      <c r="S42" s="51"/>
      <c r="T42" s="51"/>
      <c r="U42" s="51"/>
      <c r="V42" s="52"/>
    </row>
    <row r="43" ht="7.5" customHeight="1" thickBot="1"/>
    <row r="44" spans="2:22" ht="14.25" thickBot="1">
      <c r="B44" s="50" t="s">
        <v>135</v>
      </c>
      <c r="C44" s="51"/>
      <c r="D44" s="51"/>
      <c r="E44" s="51"/>
      <c r="F44" s="51"/>
      <c r="G44" s="51"/>
      <c r="H44" s="51"/>
      <c r="I44" s="51"/>
      <c r="J44" s="51"/>
      <c r="K44" s="51"/>
      <c r="L44" s="51"/>
      <c r="M44" s="51"/>
      <c r="N44" s="51"/>
      <c r="O44" s="51"/>
      <c r="P44" s="51"/>
      <c r="Q44" s="51"/>
      <c r="R44" s="51"/>
      <c r="S44" s="51"/>
      <c r="T44" s="51"/>
      <c r="U44" s="51"/>
      <c r="V44" s="52"/>
    </row>
    <row r="46" ht="15">
      <c r="B46" s="15" t="s">
        <v>111</v>
      </c>
    </row>
    <row r="47" ht="12.75">
      <c r="B47" s="23" t="s">
        <v>112</v>
      </c>
    </row>
    <row r="48" ht="12.75">
      <c r="B48" s="23" t="s">
        <v>113</v>
      </c>
    </row>
    <row r="49" ht="12.75">
      <c r="B49" s="23" t="s">
        <v>114</v>
      </c>
    </row>
    <row r="50" ht="12.75">
      <c r="B50" s="23" t="s">
        <v>115</v>
      </c>
    </row>
    <row r="51" ht="12.75">
      <c r="B51" s="23" t="s">
        <v>116</v>
      </c>
    </row>
    <row r="52" ht="12.75">
      <c r="B52" s="23" t="s">
        <v>117</v>
      </c>
    </row>
    <row r="53" ht="12.75">
      <c r="B53" s="23" t="s">
        <v>118</v>
      </c>
    </row>
    <row r="54" ht="12.75">
      <c r="B54" s="23" t="s">
        <v>119</v>
      </c>
    </row>
    <row r="55" ht="12.75">
      <c r="B55" s="23" t="s">
        <v>120</v>
      </c>
    </row>
    <row r="57" ht="12.75">
      <c r="B57" s="24" t="s">
        <v>121</v>
      </c>
    </row>
    <row r="58" ht="12.75">
      <c r="B58" s="23" t="s">
        <v>122</v>
      </c>
    </row>
    <row r="59" ht="12.75">
      <c r="B59" s="23" t="s">
        <v>123</v>
      </c>
    </row>
    <row r="60" ht="12.75">
      <c r="B60" s="23" t="s">
        <v>124</v>
      </c>
    </row>
    <row r="61" ht="12.75">
      <c r="B61" s="23" t="s">
        <v>125</v>
      </c>
    </row>
    <row r="62" ht="12.75">
      <c r="B62" s="23" t="s">
        <v>126</v>
      </c>
    </row>
    <row r="63" ht="12.75">
      <c r="B63" s="23"/>
    </row>
    <row r="64" ht="12.75">
      <c r="B64" s="23"/>
    </row>
  </sheetData>
  <sheetProtection password="DC8C" sheet="1"/>
  <mergeCells count="99">
    <mergeCell ref="C37:C38"/>
    <mergeCell ref="D37:D38"/>
    <mergeCell ref="E37:E38"/>
    <mergeCell ref="F37:F38"/>
    <mergeCell ref="J37:J38"/>
    <mergeCell ref="B39:B40"/>
    <mergeCell ref="C39:C40"/>
    <mergeCell ref="G37:G38"/>
    <mergeCell ref="H37:H38"/>
    <mergeCell ref="D39:D40"/>
    <mergeCell ref="E39:E40"/>
    <mergeCell ref="F39:F40"/>
    <mergeCell ref="G39:G40"/>
    <mergeCell ref="B37:B38"/>
    <mergeCell ref="H33:H34"/>
    <mergeCell ref="I33:I34"/>
    <mergeCell ref="D33:D34"/>
    <mergeCell ref="E33:E34"/>
    <mergeCell ref="F33:F34"/>
    <mergeCell ref="G33:G34"/>
    <mergeCell ref="J33:J34"/>
    <mergeCell ref="H39:H40"/>
    <mergeCell ref="I39:I40"/>
    <mergeCell ref="H35:H36"/>
    <mergeCell ref="I35:I36"/>
    <mergeCell ref="J35:J36"/>
    <mergeCell ref="J39:J40"/>
    <mergeCell ref="I37:I38"/>
    <mergeCell ref="B35:B36"/>
    <mergeCell ref="C35:C36"/>
    <mergeCell ref="D35:D36"/>
    <mergeCell ref="E35:E36"/>
    <mergeCell ref="F35:F36"/>
    <mergeCell ref="G35:G36"/>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M15:N15"/>
    <mergeCell ref="O15:P15"/>
    <mergeCell ref="Q15:R15"/>
    <mergeCell ref="S15:T15"/>
    <mergeCell ref="B25:B26"/>
    <mergeCell ref="C25:D25"/>
    <mergeCell ref="E25:F25"/>
    <mergeCell ref="G25:H25"/>
    <mergeCell ref="I25:J25"/>
    <mergeCell ref="K7:L7"/>
    <mergeCell ref="M7:N7"/>
    <mergeCell ref="O7:P7"/>
    <mergeCell ref="Q7:R7"/>
    <mergeCell ref="S7:T7"/>
    <mergeCell ref="C15:D15"/>
    <mergeCell ref="E15:F15"/>
    <mergeCell ref="G15:H15"/>
    <mergeCell ref="I15:J15"/>
    <mergeCell ref="K15:L15"/>
    <mergeCell ref="U7:V7"/>
    <mergeCell ref="U15:V15"/>
    <mergeCell ref="B17:V17"/>
    <mergeCell ref="B21:V21"/>
    <mergeCell ref="K27:K28"/>
    <mergeCell ref="K29:K30"/>
    <mergeCell ref="C7:D7"/>
    <mergeCell ref="E7:F7"/>
    <mergeCell ref="G7:H7"/>
    <mergeCell ref="I7:J7"/>
    <mergeCell ref="B44:V44"/>
    <mergeCell ref="K31:K32"/>
    <mergeCell ref="K33:K34"/>
    <mergeCell ref="K35:K36"/>
    <mergeCell ref="K37:K38"/>
    <mergeCell ref="K39:K40"/>
    <mergeCell ref="B42:V42"/>
    <mergeCell ref="J31:J32"/>
    <mergeCell ref="B33:B34"/>
    <mergeCell ref="C33:C3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LAARON</dc:creator>
  <cp:keywords/>
  <dc:description/>
  <cp:lastModifiedBy>Johanna Milena Cortes Quiroga</cp:lastModifiedBy>
  <cp:lastPrinted>2020-01-20T19:33:05Z</cp:lastPrinted>
  <dcterms:created xsi:type="dcterms:W3CDTF">2014-11-28T21:25:14Z</dcterms:created>
  <dcterms:modified xsi:type="dcterms:W3CDTF">2022-08-22T19:11:28Z</dcterms:modified>
  <cp:category/>
  <cp:version/>
  <cp:contentType/>
  <cp:contentStatus/>
</cp:coreProperties>
</file>