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9525" tabRatio="972" activeTab="1"/>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76" l="1"/>
  <c r="N16" i="76"/>
  <c r="K16" i="76"/>
  <c r="R15" i="76"/>
  <c r="Q15" i="76"/>
  <c r="Q16" i="76" s="1"/>
  <c r="P15" i="76"/>
  <c r="P16" i="76" s="1"/>
  <c r="O15" i="76"/>
  <c r="O16" i="76" s="1"/>
  <c r="N15" i="76"/>
  <c r="L15" i="76"/>
  <c r="L16" i="76" s="1"/>
  <c r="K15" i="76"/>
  <c r="R16" i="71"/>
  <c r="Q16" i="71"/>
  <c r="P16" i="71"/>
  <c r="O16" i="71"/>
  <c r="N16" i="71"/>
  <c r="L16" i="71"/>
  <c r="K16" i="71"/>
  <c r="R15" i="71"/>
  <c r="Q15" i="71"/>
  <c r="P15" i="71"/>
  <c r="O15" i="71"/>
  <c r="N15" i="71"/>
  <c r="L15" i="71"/>
  <c r="K15" i="71"/>
  <c r="R16" i="70" l="1"/>
  <c r="I16" i="70"/>
  <c r="R15" i="70"/>
  <c r="Q15" i="70"/>
  <c r="Q16" i="70" s="1"/>
  <c r="P15" i="70"/>
  <c r="P16" i="70" s="1"/>
  <c r="O15" i="70"/>
  <c r="O16" i="70" s="1"/>
  <c r="N15" i="70"/>
  <c r="N16" i="70" s="1"/>
  <c r="K15" i="70"/>
  <c r="K16" i="70" s="1"/>
  <c r="Q16" i="73"/>
  <c r="K16" i="73"/>
  <c r="I16" i="73"/>
  <c r="R15" i="73"/>
  <c r="R16" i="73" s="1"/>
  <c r="Q15" i="73"/>
  <c r="P15" i="73"/>
  <c r="P16" i="73" s="1"/>
  <c r="O15" i="73"/>
  <c r="O16" i="73" s="1"/>
  <c r="N15" i="73"/>
  <c r="N16" i="73" s="1"/>
  <c r="K15" i="73"/>
  <c r="R15" i="54" l="1"/>
  <c r="R16" i="54" s="1"/>
  <c r="R15" i="53"/>
  <c r="R16" i="53" s="1"/>
  <c r="R15" i="67"/>
  <c r="R16" i="67" s="1"/>
  <c r="R15" i="46"/>
  <c r="R16" i="46" s="1"/>
  <c r="R15" i="65"/>
  <c r="R16" i="65" s="1"/>
  <c r="R15" i="72"/>
  <c r="R16" i="72" s="1"/>
  <c r="R15" i="75"/>
  <c r="R16" i="75" s="1"/>
  <c r="R15" i="68"/>
  <c r="R16" i="68" s="1"/>
  <c r="R15" i="74"/>
  <c r="R16" i="74" s="1"/>
  <c r="R15" i="69"/>
  <c r="R16" i="69" s="1"/>
  <c r="R15" i="45"/>
  <c r="R16" i="45" s="1"/>
  <c r="R15" i="64"/>
  <c r="R16" i="64" s="1"/>
  <c r="R15" i="47"/>
  <c r="R16" i="47" s="1"/>
  <c r="R15" i="66"/>
  <c r="R16" i="66" s="1"/>
  <c r="R15" i="41"/>
  <c r="R16" i="41" s="1"/>
  <c r="R15" i="22"/>
  <c r="R16" i="22" s="1"/>
  <c r="R15" i="40"/>
  <c r="R16" i="40" s="1"/>
  <c r="R15" i="63"/>
  <c r="R16" i="63" s="1"/>
  <c r="R15" i="43"/>
  <c r="R16" i="43" s="1"/>
  <c r="R15" i="42"/>
  <c r="R16" i="42" s="1"/>
  <c r="R15" i="49"/>
  <c r="R16" i="49" s="1"/>
  <c r="R15" i="50"/>
  <c r="R16" i="50" s="1"/>
  <c r="Q15" i="41"/>
  <c r="Q15" i="49" l="1"/>
  <c r="Q16" i="49" s="1"/>
  <c r="Q15" i="42"/>
  <c r="Q16" i="42" s="1"/>
  <c r="Q15" i="43"/>
  <c r="Q16" i="43" s="1"/>
  <c r="Q15" i="63"/>
  <c r="Q16" i="63" s="1"/>
  <c r="Q15" i="40"/>
  <c r="Q16" i="40" s="1"/>
  <c r="Q15" i="22"/>
  <c r="Q16" i="22" s="1"/>
  <c r="Q16" i="41"/>
  <c r="Q15" i="66"/>
  <c r="Q16" i="66" s="1"/>
  <c r="Q15" i="50"/>
  <c r="Q16" i="50" s="1"/>
  <c r="Q15" i="47"/>
  <c r="Q16" i="47" s="1"/>
  <c r="Q15" i="64"/>
  <c r="Q16" i="64" s="1"/>
  <c r="Q15" i="45"/>
  <c r="Q16" i="45" s="1"/>
  <c r="Q15" i="69"/>
  <c r="Q16" i="69" s="1"/>
  <c r="Q15" i="74"/>
  <c r="Q16" i="74" s="1"/>
  <c r="Q15" i="68"/>
  <c r="Q16" i="68" s="1"/>
  <c r="Q15" i="75"/>
  <c r="Q16" i="75" s="1"/>
  <c r="Q15" i="72"/>
  <c r="Q16" i="72" s="1"/>
  <c r="Q15" i="65"/>
  <c r="Q16" i="65" s="1"/>
  <c r="Q15" i="46"/>
  <c r="Q16" i="46" s="1"/>
  <c r="Q15" i="67"/>
  <c r="Q16" i="67" s="1"/>
  <c r="Q15" i="53"/>
  <c r="Q16" i="53" s="1"/>
  <c r="Q15" i="54"/>
  <c r="Q16" i="54" s="1"/>
  <c r="P15" i="49" l="1"/>
  <c r="P16" i="49" s="1"/>
  <c r="P15" i="42"/>
  <c r="P16" i="42" s="1"/>
  <c r="P15" i="43"/>
  <c r="P16" i="43" s="1"/>
  <c r="P15" i="63"/>
  <c r="P16" i="63" s="1"/>
  <c r="P15" i="40"/>
  <c r="P16" i="40" s="1"/>
  <c r="P15" i="22"/>
  <c r="P16" i="22" s="1"/>
  <c r="P15" i="41"/>
  <c r="P16" i="41" s="1"/>
  <c r="P15" i="66"/>
  <c r="P16" i="66" s="1"/>
  <c r="P15" i="50"/>
  <c r="P16" i="50" s="1"/>
  <c r="P15" i="47"/>
  <c r="P16" i="47" s="1"/>
  <c r="P15" i="64"/>
  <c r="P16" i="64" s="1"/>
  <c r="P15" i="45"/>
  <c r="P16" i="45" s="1"/>
  <c r="P15" i="69"/>
  <c r="P16" i="69" s="1"/>
  <c r="P15" i="74"/>
  <c r="P16" i="74" s="1"/>
  <c r="P15" i="68"/>
  <c r="P16" i="68" s="1"/>
  <c r="P15" i="75"/>
  <c r="P16" i="75" s="1"/>
  <c r="P15" i="72"/>
  <c r="P16" i="72" s="1"/>
  <c r="P15" i="67"/>
  <c r="P16" i="67" s="1"/>
  <c r="P15" i="53"/>
  <c r="P16" i="53" s="1"/>
  <c r="P15" i="54"/>
  <c r="P16" i="54" s="1"/>
  <c r="P15" i="46" l="1"/>
  <c r="P16" i="46" s="1"/>
  <c r="P15" i="65"/>
  <c r="P16" i="65" s="1"/>
  <c r="O15" i="43" l="1"/>
  <c r="O16" i="43" s="1"/>
  <c r="N15" i="43"/>
  <c r="N16" i="43" s="1"/>
  <c r="M15" i="43"/>
  <c r="M16" i="43" s="1"/>
  <c r="L15" i="43"/>
  <c r="L16" i="43" s="1"/>
  <c r="O15" i="41"/>
  <c r="O16" i="41" s="1"/>
  <c r="O15" i="54" l="1"/>
  <c r="O16" i="54" s="1"/>
  <c r="O15" i="53"/>
  <c r="O16" i="53" s="1"/>
  <c r="O15" i="67"/>
  <c r="O16" i="67" s="1"/>
  <c r="O15" i="46"/>
  <c r="O16" i="46" s="1"/>
  <c r="O15" i="65"/>
  <c r="O16" i="65" s="1"/>
  <c r="O15" i="72"/>
  <c r="O16" i="72" s="1"/>
  <c r="O15" i="75"/>
  <c r="O16" i="75" s="1"/>
  <c r="O15" i="68"/>
  <c r="O16" i="68" s="1"/>
  <c r="O15" i="74"/>
  <c r="O16" i="74" s="1"/>
  <c r="O15" i="69"/>
  <c r="O16" i="69" s="1"/>
  <c r="O15" i="45"/>
  <c r="O16" i="45" s="1"/>
  <c r="O15" i="64"/>
  <c r="O16" i="64" s="1"/>
  <c r="O15" i="47"/>
  <c r="O16" i="47" s="1"/>
  <c r="O15" i="50"/>
  <c r="O16" i="50" s="1"/>
  <c r="O15" i="66"/>
  <c r="O16" i="66" s="1"/>
  <c r="O15" i="22"/>
  <c r="O16" i="22" s="1"/>
  <c r="O15" i="40"/>
  <c r="O16" i="40" s="1"/>
  <c r="O15" i="63"/>
  <c r="O16" i="63" s="1"/>
  <c r="O15" i="42"/>
  <c r="O16" i="42" s="1"/>
  <c r="O15" i="49"/>
  <c r="O16" i="49" s="1"/>
  <c r="N15" i="53" l="1"/>
  <c r="N16" i="53" s="1"/>
  <c r="N15" i="67"/>
  <c r="N16" i="67" s="1"/>
  <c r="N15" i="46"/>
  <c r="N16" i="46" s="1"/>
  <c r="N15" i="65"/>
  <c r="N16" i="65" s="1"/>
  <c r="N15" i="72"/>
  <c r="N16" i="72" s="1"/>
  <c r="N15" i="75"/>
  <c r="N16" i="75" s="1"/>
  <c r="N15" i="68"/>
  <c r="N16" i="68" s="1"/>
  <c r="N15" i="74"/>
  <c r="N16" i="74" s="1"/>
  <c r="N15" i="69"/>
  <c r="N16" i="69" s="1"/>
  <c r="N15" i="45"/>
  <c r="N16" i="45" s="1"/>
  <c r="N15" i="64"/>
  <c r="N16" i="64" s="1"/>
  <c r="N15" i="47"/>
  <c r="N16" i="47" s="1"/>
  <c r="N15" i="50"/>
  <c r="N16" i="50" s="1"/>
  <c r="N15" i="66"/>
  <c r="N16" i="66" s="1"/>
  <c r="N15" i="41"/>
  <c r="N16" i="41" s="1"/>
  <c r="N15" i="22"/>
  <c r="N16" i="22" s="1"/>
  <c r="N15" i="40"/>
  <c r="N16" i="40" s="1"/>
  <c r="N15" i="63"/>
  <c r="N16" i="63" s="1"/>
  <c r="N15" i="42"/>
  <c r="N16" i="42" s="1"/>
  <c r="N15" i="49"/>
  <c r="N16" i="49" s="1"/>
  <c r="N15" i="54" l="1"/>
  <c r="N16" i="54" s="1"/>
  <c r="L15" i="41" l="1"/>
  <c r="L16" i="41" s="1"/>
  <c r="L15" i="54"/>
  <c r="L16" i="54" s="1"/>
  <c r="L15" i="53"/>
  <c r="L16" i="53" s="1"/>
  <c r="L15" i="74"/>
  <c r="L16" i="74" s="1"/>
  <c r="L15" i="69" l="1"/>
  <c r="L16" i="69" s="1"/>
  <c r="M16" i="66"/>
  <c r="L15" i="63"/>
  <c r="L16" i="63" s="1"/>
  <c r="I16" i="43"/>
  <c r="K15" i="43"/>
  <c r="K16" i="43" s="1"/>
  <c r="L15" i="49" l="1"/>
  <c r="L16" i="49" s="1"/>
  <c r="K15" i="54" l="1"/>
  <c r="K16" i="54" s="1"/>
  <c r="K15" i="53"/>
  <c r="K16" i="53" s="1"/>
  <c r="K15" i="74"/>
  <c r="K16" i="74" s="1"/>
  <c r="K15" i="69"/>
  <c r="K16" i="69" s="1"/>
  <c r="K15" i="47"/>
  <c r="K16" i="47" s="1"/>
  <c r="K15" i="41"/>
  <c r="K16" i="41" s="1"/>
  <c r="K15" i="22"/>
  <c r="K16" i="22" s="1"/>
  <c r="K15" i="63"/>
  <c r="K16" i="63" s="1"/>
  <c r="K15" i="42"/>
  <c r="K16" i="42" s="1"/>
  <c r="K15" i="49"/>
  <c r="K16" i="49" s="1"/>
  <c r="J16" i="46" l="1"/>
  <c r="I16" i="46"/>
  <c r="I16" i="47"/>
  <c r="J15" i="75"/>
  <c r="J16" i="75" s="1"/>
  <c r="I15" i="75"/>
  <c r="I16" i="75" s="1"/>
  <c r="J15" i="74"/>
  <c r="J16" i="74" s="1"/>
  <c r="I15" i="74"/>
  <c r="I16" i="74" s="1"/>
  <c r="G16" i="72"/>
  <c r="F16" i="72"/>
  <c r="J15" i="72"/>
  <c r="J16" i="72" s="1"/>
  <c r="I15" i="72"/>
  <c r="I16" i="72" s="1"/>
  <c r="H15" i="72"/>
  <c r="H16" i="72" s="1"/>
  <c r="J15" i="69"/>
  <c r="H16" i="68"/>
  <c r="G16" i="68"/>
  <c r="J15" i="68"/>
  <c r="J16" i="68" s="1"/>
  <c r="J15" i="67"/>
  <c r="J16" i="67" s="1"/>
  <c r="J16" i="41" l="1"/>
  <c r="I16" i="42"/>
</calcChain>
</file>

<file path=xl/sharedStrings.xml><?xml version="1.0" encoding="utf-8"?>
<sst xmlns="http://schemas.openxmlformats.org/spreadsheetml/2006/main" count="584" uniqueCount="146">
  <si>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</si>
  <si>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</si>
  <si>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</si>
  <si>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</si>
  <si>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</si>
  <si>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</si>
  <si>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</si>
  <si>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</si>
  <si>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</si>
  <si>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</si>
  <si>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</si>
  <si>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</si>
  <si>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</si>
  <si>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</si>
  <si>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</si>
  <si>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</si>
  <si>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</si>
  <si>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</si>
  <si>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</si>
  <si>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</si>
  <si>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</si>
  <si>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</si>
  <si>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</si>
  <si>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</si>
  <si>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</si>
  <si>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</si>
  <si>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</si>
  <si>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</si>
  <si>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</si>
  <si>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</si>
  <si>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</si>
  <si>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</si>
  <si>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</si>
  <si>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</si>
  <si>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</si>
  <si>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</si>
  <si>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</si>
  <si>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</si>
  <si>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</si>
  <si>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</si>
  <si>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</si>
  <si>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</si>
  <si>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</si>
  <si>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</si>
  <si>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</si>
  <si>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</si>
  <si>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</si>
  <si>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</si>
  <si>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</si>
  <si>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</si>
  <si>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</si>
  <si>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</si>
  <si>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</si>
  <si>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</si>
  <si>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</si>
  <si>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</si>
  <si>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</si>
  <si>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</si>
  <si>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</si>
  <si>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</si>
  <si>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</si>
  <si>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</si>
  <si>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</si>
  <si>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</si>
  <si>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</si>
  <si>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</si>
  <si>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</si>
  <si>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</si>
  <si>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</si>
  <si>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</si>
  <si>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</si>
  <si>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</si>
  <si>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</si>
  <si>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</si>
  <si>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</si>
  <si>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</si>
  <si>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</si>
  <si>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</si>
  <si>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</si>
  <si>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</si>
  <si>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</si>
  <si>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</si>
  <si>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</si>
  <si>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</si>
  <si>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</si>
  <si>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</si>
  <si>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</si>
  <si>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</si>
  <si>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</si>
  <si>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</si>
  <si>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</si>
  <si>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</si>
  <si>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</si>
  <si>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</si>
  <si>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</si>
  <si>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</si>
  <si>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</si>
  <si>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</si>
  <si>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</si>
  <si>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</si>
  <si>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</si>
  <si>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</si>
  <si>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</si>
  <si>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</si>
  <si>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</si>
  <si>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</si>
  <si>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</si>
  <si>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</si>
  <si>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</si>
  <si>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</si>
  <si>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</si>
  <si>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</si>
  <si>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</si>
  <si>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</si>
  <si>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</si>
  <si>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</si>
  <si>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</si>
  <si>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</si>
  <si>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</si>
  <si>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</si>
  <si>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</si>
  <si>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</si>
  <si>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</si>
  <si>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</si>
  <si>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</si>
  <si>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</si>
  <si>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</si>
  <si>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</si>
  <si>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</si>
  <si>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</si>
  <si>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</si>
  <si>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</si>
  <si>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</si>
  <si>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</si>
  <si>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</si>
  <si>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</si>
  <si>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</si>
  <si>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</si>
  <si>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</si>
  <si>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</si>
  <si>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</si>
  <si>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</si>
  <si>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</si>
  <si>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Tarifas Efigas Gas Natural SA ESP / Mercado 167 ASE - Risaralda</t>
  </si>
  <si>
    <t xml:space="preserve">Tarifas Vanti SA ESP / Mercado 23 Bogotá-Centro Cundinamarca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</si>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</sst>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27">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3" fillId="4" borderId="35"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7" xfId="0" applyNumberFormat="1" applyBorder="1" applyAlignment="1">
      <alignment horizontal="center" vertical="center" wrapText="1"/>
    </xf>
    <xf numFmtId="17" fontId="21" fillId="4" borderId="35" xfId="0" applyNumberFormat="1" applyFont="1" applyFill="1" applyBorder="1" applyAlignment="1">
      <alignment horizontal="center" vertical="center" wrapText="1"/>
    </xf>
    <xf numFmtId="164" fontId="10" fillId="0" borderId="37" xfId="0" applyNumberFormat="1" applyFont="1" applyBorder="1" applyAlignment="1">
      <alignment horizontal="center" vertical="center"/>
    </xf>
    <xf numFmtId="17" fontId="3" fillId="4" borderId="21" xfId="0" applyNumberFormat="1" applyFont="1" applyFill="1" applyBorder="1" applyAlignment="1">
      <alignment horizontal="center" vertical="center" wrapText="1"/>
    </xf>
    <xf numFmtId="17" fontId="21" fillId="4" borderId="21" xfId="0" applyNumberFormat="1" applyFont="1" applyFill="1" applyBorder="1" applyAlignment="1">
      <alignment horizontal="center" vertical="center" wrapText="1"/>
    </xf>
    <xf numFmtId="17" fontId="3" fillId="4" borderId="22" xfId="0" applyNumberFormat="1" applyFont="1" applyFill="1" applyBorder="1" applyAlignment="1">
      <alignment horizontal="center" vertical="center" wrapText="1"/>
    </xf>
    <xf numFmtId="0" fontId="24" fillId="2" borderId="0" xfId="0" applyFont="1" applyFill="1" applyAlignment="1">
      <alignment horizontal="center" wrapText="1"/>
    </xf>
    <xf numFmtId="0" fontId="24" fillId="2" borderId="0" xfId="0" applyFont="1" applyFill="1" applyAlignment="1">
      <alignment horizontal="center" vertical="top"/>
    </xf>
    <xf numFmtId="0" fontId="24" fillId="2" borderId="2" xfId="0" applyFont="1" applyFill="1" applyBorder="1" applyAlignment="1">
      <alignment horizontal="center" vertical="top"/>
    </xf>
    <xf numFmtId="2" fontId="18" fillId="0" borderId="22" xfId="2" quotePrefix="1" applyNumberFormat="1" applyFont="1" applyBorder="1" applyAlignment="1">
      <alignment horizontal="center"/>
    </xf>
    <xf numFmtId="164" fontId="0" fillId="0" borderId="17"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7" fontId="3" fillId="4" borderId="20" xfId="0" applyNumberFormat="1" applyFont="1" applyFill="1" applyBorder="1" applyAlignment="1">
      <alignment horizontal="center" vertical="center" wrapText="1"/>
    </xf>
    <xf numFmtId="17" fontId="21" fillId="4" borderId="22" xfId="0" applyNumberFormat="1" applyFont="1" applyFill="1" applyBorder="1" applyAlignment="1">
      <alignment horizontal="center" vertical="center" wrapText="1"/>
    </xf>
    <xf numFmtId="17" fontId="3" fillId="4" borderId="17"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21" fillId="4" borderId="18" xfId="0" applyNumberFormat="1" applyFont="1" applyFill="1" applyBorder="1" applyAlignment="1">
      <alignment horizontal="center" vertical="center" wrapText="1"/>
    </xf>
    <xf numFmtId="17" fontId="21" fillId="4" borderId="19" xfId="0" applyNumberFormat="1" applyFont="1" applyFill="1" applyBorder="1" applyAlignment="1">
      <alignment horizontal="center" vertical="center" wrapText="1"/>
    </xf>
    <xf numFmtId="164" fontId="10" fillId="0" borderId="17"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7" fontId="3" fillId="4" borderId="39" xfId="0" applyNumberFormat="1" applyFont="1" applyFill="1" applyBorder="1" applyAlignment="1">
      <alignment horizontal="center" vertical="center" wrapText="1"/>
    </xf>
    <xf numFmtId="17" fontId="3" fillId="4" borderId="40" xfId="0" applyNumberFormat="1" applyFont="1" applyFill="1" applyBorder="1" applyAlignment="1">
      <alignment horizontal="center" vertical="center" wrapText="1"/>
    </xf>
    <xf numFmtId="17" fontId="21" fillId="4" borderId="40" xfId="0" applyNumberFormat="1" applyFont="1" applyFill="1" applyBorder="1" applyAlignment="1">
      <alignment horizontal="center" vertical="center" wrapText="1"/>
    </xf>
    <xf numFmtId="17" fontId="21" fillId="4" borderId="41" xfId="0" applyNumberFormat="1" applyFont="1" applyFill="1" applyBorder="1" applyAlignment="1">
      <alignment horizontal="center" vertical="center" wrapText="1"/>
    </xf>
    <xf numFmtId="4" fontId="0" fillId="2" borderId="0" xfId="0" applyNumberFormat="1" applyFill="1"/>
    <xf numFmtId="17" fontId="21" fillId="4" borderId="20" xfId="0" applyNumberFormat="1" applyFont="1" applyFill="1" applyBorder="1" applyAlignment="1">
      <alignment horizontal="center" vertical="center" wrapText="1"/>
    </xf>
    <xf numFmtId="17" fontId="3" fillId="4" borderId="38" xfId="0" applyNumberFormat="1" applyFont="1" applyFill="1" applyBorder="1" applyAlignment="1">
      <alignment horizontal="center" vertical="center" wrapText="1"/>
    </xf>
    <xf numFmtId="17" fontId="21" fillId="4" borderId="36" xfId="0" applyNumberFormat="1" applyFont="1" applyFill="1" applyBorder="1" applyAlignment="1">
      <alignment horizontal="center" vertical="center" wrapText="1"/>
    </xf>
    <xf numFmtId="164" fontId="10" fillId="0" borderId="42" xfId="0" applyNumberFormat="1" applyFont="1" applyBorder="1" applyAlignment="1">
      <alignment horizontal="center" vertical="center"/>
    </xf>
    <xf numFmtId="164" fontId="0" fillId="0" borderId="43" xfId="0" applyNumberFormat="1" applyBorder="1" applyAlignment="1">
      <alignment horizontal="center" vertical="center" wrapText="1"/>
    </xf>
    <xf numFmtId="164" fontId="0" fillId="0" borderId="42" xfId="0" applyNumberForma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19" fillId="3" borderId="23" xfId="0" applyFont="1" applyFill="1" applyBorder="1" applyAlignment="1">
      <alignment horizontal="center"/>
    </xf>
    <xf numFmtId="0" fontId="19" fillId="3" borderId="24" xfId="0" applyFont="1" applyFill="1" applyBorder="1" applyAlignment="1">
      <alignment horizontal="center"/>
    </xf>
    <xf numFmtId="0" fontId="19" fillId="3" borderId="16" xfId="0" applyFont="1" applyFill="1" applyBorder="1" applyAlignment="1">
      <alignment horizontal="center"/>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25" fillId="2" borderId="0" xfId="0" applyFont="1" applyFill="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Macro'!$B$49:$B$67</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'Variables Macro'!$E$49:$E$67</c:f>
              <c:numCache>
                <c:formatCode>0</c:formatCode>
                <c:ptCount val="19"/>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pt idx="15">
                  <c:v>3866.12</c:v>
                </c:pt>
                <c:pt idx="16">
                  <c:v>3865.09</c:v>
                </c:pt>
                <c:pt idx="17">
                  <c:v>4054.56</c:v>
                </c:pt>
                <c:pt idx="18">
                  <c:v>4036.8</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Macro'!$B$49:$B$67</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'Variables Macro'!$F$49:$F$67</c:f>
              <c:numCache>
                <c:formatCode>0</c:formatCode>
                <c:ptCount val="19"/>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pt idx="15">
                  <c:v>3873.44</c:v>
                </c:pt>
                <c:pt idx="16">
                  <c:v>3874.32</c:v>
                </c:pt>
                <c:pt idx="17">
                  <c:v>4148.04</c:v>
                </c:pt>
                <c:pt idx="18">
                  <c:v>4089.05</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Vanti'!$F$13:$R$13</c:f>
              <c:numCache>
                <c:formatCode>0.0</c:formatCode>
                <c:ptCount val="13"/>
                <c:pt idx="0">
                  <c:v>1109.69</c:v>
                </c:pt>
                <c:pt idx="1">
                  <c:v>1058.46</c:v>
                </c:pt>
                <c:pt idx="2">
                  <c:v>1071.3</c:v>
                </c:pt>
                <c:pt idx="3">
                  <c:v>1054.1099999999999</c:v>
                </c:pt>
                <c:pt idx="4">
                  <c:v>1065.47</c:v>
                </c:pt>
                <c:pt idx="5">
                  <c:v>1014.3</c:v>
                </c:pt>
                <c:pt idx="6">
                  <c:v>1087.08</c:v>
                </c:pt>
                <c:pt idx="7">
                  <c:v>1150.06</c:v>
                </c:pt>
                <c:pt idx="8">
                  <c:v>1047.1300000000001</c:v>
                </c:pt>
                <c:pt idx="9">
                  <c:v>1020.54</c:v>
                </c:pt>
                <c:pt idx="10">
                  <c:v>1008.56</c:v>
                </c:pt>
                <c:pt idx="11">
                  <c:v>1032.1199999999999</c:v>
                </c:pt>
                <c:pt idx="12">
                  <c:v>1100.57</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Vanti'!$F$14:$R$14</c:f>
              <c:numCache>
                <c:formatCode>0.0</c:formatCode>
                <c:ptCount val="13"/>
                <c:pt idx="0">
                  <c:v>1396.46</c:v>
                </c:pt>
                <c:pt idx="1">
                  <c:v>1336.01</c:v>
                </c:pt>
                <c:pt idx="2">
                  <c:v>1349.34</c:v>
                </c:pt>
                <c:pt idx="3">
                  <c:v>1327.47</c:v>
                </c:pt>
                <c:pt idx="4">
                  <c:v>1341.49</c:v>
                </c:pt>
                <c:pt idx="5">
                  <c:v>1278</c:v>
                </c:pt>
                <c:pt idx="6">
                  <c:v>1372.02</c:v>
                </c:pt>
                <c:pt idx="7">
                  <c:v>1449.99</c:v>
                </c:pt>
                <c:pt idx="8">
                  <c:v>1320.38</c:v>
                </c:pt>
                <c:pt idx="9">
                  <c:v>1287.2</c:v>
                </c:pt>
                <c:pt idx="10">
                  <c:v>1273.5999999999999</c:v>
                </c:pt>
                <c:pt idx="11">
                  <c:v>1300.6600000000001</c:v>
                </c:pt>
                <c:pt idx="12">
                  <c:v>1387.52</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Vanti'!$F$15:$R$15</c:f>
              <c:numCache>
                <c:formatCode>0.0</c:formatCode>
                <c:ptCount val="13"/>
                <c:pt idx="0">
                  <c:v>2468.54</c:v>
                </c:pt>
                <c:pt idx="1">
                  <c:v>2339.09</c:v>
                </c:pt>
                <c:pt idx="2">
                  <c:v>2366.44</c:v>
                </c:pt>
                <c:pt idx="3">
                  <c:v>2326.42</c:v>
                </c:pt>
                <c:pt idx="4">
                  <c:v>2350.92</c:v>
                </c:pt>
                <c:pt idx="5">
                  <c:v>2225.9</c:v>
                </c:pt>
                <c:pt idx="6">
                  <c:v>2394.5</c:v>
                </c:pt>
                <c:pt idx="7">
                  <c:v>2544.46</c:v>
                </c:pt>
                <c:pt idx="8">
                  <c:v>2293.7399999999998</c:v>
                </c:pt>
                <c:pt idx="9">
                  <c:v>2219.14</c:v>
                </c:pt>
                <c:pt idx="10">
                  <c:v>2200.52</c:v>
                </c:pt>
                <c:pt idx="11">
                  <c:v>2257.17</c:v>
                </c:pt>
                <c:pt idx="12">
                  <c:v>2430.2199999999998</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Vanti'!$F$16:$R$16</c:f>
              <c:numCache>
                <c:formatCode>0.0</c:formatCode>
                <c:ptCount val="13"/>
                <c:pt idx="0">
                  <c:v>2962.248</c:v>
                </c:pt>
                <c:pt idx="1">
                  <c:v>2806.9080000000004</c:v>
                </c:pt>
                <c:pt idx="2">
                  <c:v>2839.7280000000001</c:v>
                </c:pt>
                <c:pt idx="3">
                  <c:v>2791.7040000000002</c:v>
                </c:pt>
                <c:pt idx="4">
                  <c:v>2821.1039999999998</c:v>
                </c:pt>
                <c:pt idx="5">
                  <c:v>2671.08</c:v>
                </c:pt>
                <c:pt idx="6">
                  <c:v>2873.4</c:v>
                </c:pt>
                <c:pt idx="7">
                  <c:v>3053.3519999999999</c:v>
                </c:pt>
                <c:pt idx="8">
                  <c:v>2752.4879999999998</c:v>
                </c:pt>
                <c:pt idx="9">
                  <c:v>2662.9679999999998</c:v>
                </c:pt>
                <c:pt idx="10">
                  <c:v>2640.6239999999998</c:v>
                </c:pt>
                <c:pt idx="11">
                  <c:v>2708.6039999999998</c:v>
                </c:pt>
                <c:pt idx="12">
                  <c:v>2916.2639999999997</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'!$F$5:$R$5</c:f>
              <c:numCache>
                <c:formatCode>0.0</c:formatCode>
                <c:ptCount val="13"/>
                <c:pt idx="0">
                  <c:v>1001.4</c:v>
                </c:pt>
                <c:pt idx="1">
                  <c:v>922.47</c:v>
                </c:pt>
                <c:pt idx="2">
                  <c:v>957.29</c:v>
                </c:pt>
                <c:pt idx="3">
                  <c:v>952.33</c:v>
                </c:pt>
                <c:pt idx="4">
                  <c:v>969.64</c:v>
                </c:pt>
                <c:pt idx="5">
                  <c:v>944.16</c:v>
                </c:pt>
                <c:pt idx="6">
                  <c:v>1097.97</c:v>
                </c:pt>
                <c:pt idx="7">
                  <c:v>1063.6099999999999</c:v>
                </c:pt>
                <c:pt idx="8">
                  <c:v>1100.75</c:v>
                </c:pt>
                <c:pt idx="9">
                  <c:v>1149.17</c:v>
                </c:pt>
                <c:pt idx="10">
                  <c:v>1169.81</c:v>
                </c:pt>
                <c:pt idx="11">
                  <c:v>1152.8900000000001</c:v>
                </c:pt>
                <c:pt idx="12">
                  <c:v>1245.21</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'!$F$6:$R$6</c:f>
              <c:numCache>
                <c:formatCode>0.0</c:formatCode>
                <c:ptCount val="13"/>
                <c:pt idx="0">
                  <c:v>232.37</c:v>
                </c:pt>
                <c:pt idx="1">
                  <c:v>217.36</c:v>
                </c:pt>
                <c:pt idx="2">
                  <c:v>228.69</c:v>
                </c:pt>
                <c:pt idx="3">
                  <c:v>230.03</c:v>
                </c:pt>
                <c:pt idx="4">
                  <c:v>231.88</c:v>
                </c:pt>
                <c:pt idx="5">
                  <c:v>237.1</c:v>
                </c:pt>
                <c:pt idx="6">
                  <c:v>224.12</c:v>
                </c:pt>
                <c:pt idx="7">
                  <c:v>230.85</c:v>
                </c:pt>
                <c:pt idx="8">
                  <c:v>229.35</c:v>
                </c:pt>
                <c:pt idx="9">
                  <c:v>241.94</c:v>
                </c:pt>
                <c:pt idx="10">
                  <c:v>242.77</c:v>
                </c:pt>
                <c:pt idx="11">
                  <c:v>244.35</c:v>
                </c:pt>
                <c:pt idx="12">
                  <c:v>249.31</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'!$F$7:$R$7</c:f>
              <c:numCache>
                <c:formatCode>0.0</c:formatCode>
                <c:ptCount val="13"/>
                <c:pt idx="0">
                  <c:v>943.37</c:v>
                </c:pt>
                <c:pt idx="1">
                  <c:v>948.72</c:v>
                </c:pt>
                <c:pt idx="2">
                  <c:v>958.18</c:v>
                </c:pt>
                <c:pt idx="3">
                  <c:v>965.19</c:v>
                </c:pt>
                <c:pt idx="4">
                  <c:v>967.17</c:v>
                </c:pt>
                <c:pt idx="5">
                  <c:v>964.97</c:v>
                </c:pt>
                <c:pt idx="6">
                  <c:v>961.47</c:v>
                </c:pt>
                <c:pt idx="7">
                  <c:v>968.52</c:v>
                </c:pt>
                <c:pt idx="8">
                  <c:v>978.39</c:v>
                </c:pt>
                <c:pt idx="9">
                  <c:v>981.04</c:v>
                </c:pt>
                <c:pt idx="10">
                  <c:v>985.62</c:v>
                </c:pt>
                <c:pt idx="11">
                  <c:v>986.31</c:v>
                </c:pt>
                <c:pt idx="12">
                  <c:v>991.79</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'!$F$8:$R$8</c:f>
              <c:numCache>
                <c:formatCode>0.0</c:formatCode>
                <c:ptCount val="13"/>
                <c:pt idx="0">
                  <c:v>2221.89</c:v>
                </c:pt>
                <c:pt idx="1">
                  <c:v>2129.89</c:v>
                </c:pt>
                <c:pt idx="2">
                  <c:v>2187.17</c:v>
                </c:pt>
                <c:pt idx="3">
                  <c:v>2190.44</c:v>
                </c:pt>
                <c:pt idx="4">
                  <c:v>2212.27</c:v>
                </c:pt>
                <c:pt idx="5">
                  <c:v>2189.08</c:v>
                </c:pt>
                <c:pt idx="6">
                  <c:v>2321.9</c:v>
                </c:pt>
                <c:pt idx="7">
                  <c:v>2309.92</c:v>
                </c:pt>
                <c:pt idx="8">
                  <c:v>2356.7399999999998</c:v>
                </c:pt>
                <c:pt idx="9">
                  <c:v>2421.11</c:v>
                </c:pt>
                <c:pt idx="10">
                  <c:v>2446.4</c:v>
                </c:pt>
                <c:pt idx="11">
                  <c:v>2432.73</c:v>
                </c:pt>
                <c:pt idx="12">
                  <c:v>2538.92</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'!$F$13:$R$13</c:f>
              <c:numCache>
                <c:formatCode>0.0</c:formatCode>
                <c:ptCount val="13"/>
                <c:pt idx="0">
                  <c:v>1076.98</c:v>
                </c:pt>
                <c:pt idx="1">
                  <c:v>1082.3699999999999</c:v>
                </c:pt>
                <c:pt idx="2">
                  <c:v>1089.94</c:v>
                </c:pt>
                <c:pt idx="3">
                  <c:v>1095.74</c:v>
                </c:pt>
                <c:pt idx="4">
                  <c:v>1098.48</c:v>
                </c:pt>
                <c:pt idx="5">
                  <c:v>1103.6300000000001</c:v>
                </c:pt>
                <c:pt idx="6">
                  <c:v>1108.7</c:v>
                </c:pt>
                <c:pt idx="7">
                  <c:v>1118.8399999999999</c:v>
                </c:pt>
                <c:pt idx="8">
                  <c:v>1131</c:v>
                </c:pt>
                <c:pt idx="9">
                  <c:v>1138.97</c:v>
                </c:pt>
                <c:pt idx="10">
                  <c:v>1145.73</c:v>
                </c:pt>
                <c:pt idx="11">
                  <c:v>1150.56</c:v>
                </c:pt>
                <c:pt idx="12">
                  <c:v>1154.26</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'!$F$14:$R$14</c:f>
              <c:numCache>
                <c:formatCode>0.0</c:formatCode>
                <c:ptCount val="13"/>
                <c:pt idx="0">
                  <c:v>1351.41</c:v>
                </c:pt>
                <c:pt idx="1">
                  <c:v>1358.18</c:v>
                </c:pt>
                <c:pt idx="2">
                  <c:v>1367.67</c:v>
                </c:pt>
                <c:pt idx="3">
                  <c:v>1374.95</c:v>
                </c:pt>
                <c:pt idx="4">
                  <c:v>1378.38</c:v>
                </c:pt>
                <c:pt idx="5">
                  <c:v>1384.85</c:v>
                </c:pt>
                <c:pt idx="6">
                  <c:v>1391.21</c:v>
                </c:pt>
                <c:pt idx="7">
                  <c:v>1403.94</c:v>
                </c:pt>
                <c:pt idx="8">
                  <c:v>1419.19</c:v>
                </c:pt>
                <c:pt idx="9">
                  <c:v>1429.19</c:v>
                </c:pt>
                <c:pt idx="10">
                  <c:v>1437.68</c:v>
                </c:pt>
                <c:pt idx="11">
                  <c:v>1443.74</c:v>
                </c:pt>
                <c:pt idx="12">
                  <c:v>1448.39</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'!$F$15:$R$15</c:f>
              <c:numCache>
                <c:formatCode>0.0</c:formatCode>
                <c:ptCount val="13"/>
                <c:pt idx="0">
                  <c:v>2221.89</c:v>
                </c:pt>
                <c:pt idx="1">
                  <c:v>2129.89</c:v>
                </c:pt>
                <c:pt idx="2">
                  <c:v>2187.17</c:v>
                </c:pt>
                <c:pt idx="3">
                  <c:v>2190.44</c:v>
                </c:pt>
                <c:pt idx="4">
                  <c:v>2212.27</c:v>
                </c:pt>
                <c:pt idx="5">
                  <c:v>2189.08</c:v>
                </c:pt>
                <c:pt idx="6">
                  <c:v>2321.9</c:v>
                </c:pt>
                <c:pt idx="7">
                  <c:v>2309.92</c:v>
                </c:pt>
                <c:pt idx="8">
                  <c:v>2356.7399999999998</c:v>
                </c:pt>
                <c:pt idx="9">
                  <c:v>2421.11</c:v>
                </c:pt>
                <c:pt idx="10">
                  <c:v>2446.4</c:v>
                </c:pt>
                <c:pt idx="11">
                  <c:v>2432.73</c:v>
                </c:pt>
                <c:pt idx="12">
                  <c:v>2538.92</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'Cartagena '!$F$16:$R$16</c:f>
              <c:numCache>
                <c:formatCode>0.0</c:formatCode>
                <c:ptCount val="13"/>
                <c:pt idx="0">
                  <c:v>2666.2679999999996</c:v>
                </c:pt>
                <c:pt idx="1">
                  <c:v>2555.8679999999999</c:v>
                </c:pt>
                <c:pt idx="2">
                  <c:v>2624.6039999999998</c:v>
                </c:pt>
                <c:pt idx="3">
                  <c:v>2628.5279999999998</c:v>
                </c:pt>
                <c:pt idx="4">
                  <c:v>2654.7239999999997</c:v>
                </c:pt>
                <c:pt idx="5">
                  <c:v>2626.8959999999997</c:v>
                </c:pt>
                <c:pt idx="6">
                  <c:v>2786.28</c:v>
                </c:pt>
                <c:pt idx="7">
                  <c:v>2771.904</c:v>
                </c:pt>
                <c:pt idx="8">
                  <c:v>2828.0879999999997</c:v>
                </c:pt>
                <c:pt idx="9">
                  <c:v>2905.3319999999999</c:v>
                </c:pt>
                <c:pt idx="10">
                  <c:v>2935.68</c:v>
                </c:pt>
                <c:pt idx="11">
                  <c:v>2919.2759999999998</c:v>
                </c:pt>
                <c:pt idx="12">
                  <c:v>3046.7040000000002</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Bucaramanga!$F$5:$R$5</c:f>
              <c:numCache>
                <c:formatCode>0.0</c:formatCode>
                <c:ptCount val="13"/>
                <c:pt idx="0">
                  <c:v>932.63</c:v>
                </c:pt>
                <c:pt idx="1">
                  <c:v>738.7</c:v>
                </c:pt>
                <c:pt idx="2">
                  <c:v>699.68</c:v>
                </c:pt>
                <c:pt idx="3">
                  <c:v>694.96</c:v>
                </c:pt>
                <c:pt idx="4">
                  <c:v>695.28</c:v>
                </c:pt>
                <c:pt idx="5">
                  <c:v>695.28</c:v>
                </c:pt>
                <c:pt idx="6">
                  <c:v>642.83000000000004</c:v>
                </c:pt>
                <c:pt idx="7">
                  <c:v>677.42</c:v>
                </c:pt>
                <c:pt idx="8">
                  <c:v>708.44</c:v>
                </c:pt>
                <c:pt idx="9">
                  <c:v>1399.86</c:v>
                </c:pt>
                <c:pt idx="10">
                  <c:v>1311.98</c:v>
                </c:pt>
                <c:pt idx="11">
                  <c:v>1312.28</c:v>
                </c:pt>
                <c:pt idx="12">
                  <c:v>1259.8</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Bucaramanga!$F$6:$R$6</c:f>
              <c:numCache>
                <c:formatCode>0.0</c:formatCode>
                <c:ptCount val="13"/>
                <c:pt idx="0">
                  <c:v>465.37</c:v>
                </c:pt>
                <c:pt idx="1">
                  <c:v>416.42</c:v>
                </c:pt>
                <c:pt idx="2">
                  <c:v>450.11</c:v>
                </c:pt>
                <c:pt idx="3">
                  <c:v>517.63</c:v>
                </c:pt>
                <c:pt idx="4">
                  <c:v>446.03</c:v>
                </c:pt>
                <c:pt idx="5">
                  <c:v>446.03</c:v>
                </c:pt>
                <c:pt idx="6">
                  <c:v>538.87</c:v>
                </c:pt>
                <c:pt idx="7">
                  <c:v>461.59</c:v>
                </c:pt>
                <c:pt idx="8">
                  <c:v>460.14</c:v>
                </c:pt>
                <c:pt idx="9">
                  <c:v>650.49</c:v>
                </c:pt>
                <c:pt idx="10">
                  <c:v>670.54</c:v>
                </c:pt>
                <c:pt idx="11">
                  <c:v>567.94000000000005</c:v>
                </c:pt>
                <c:pt idx="12">
                  <c:v>601.86</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Bucaramanga!$F$7:$R$7</c:f>
              <c:numCache>
                <c:formatCode>0.0</c:formatCode>
                <c:ptCount val="13"/>
                <c:pt idx="0">
                  <c:v>474.47</c:v>
                </c:pt>
                <c:pt idx="1">
                  <c:v>470.2</c:v>
                </c:pt>
                <c:pt idx="2">
                  <c:v>475.33</c:v>
                </c:pt>
                <c:pt idx="3">
                  <c:v>475.33</c:v>
                </c:pt>
                <c:pt idx="4">
                  <c:v>479.27</c:v>
                </c:pt>
                <c:pt idx="5">
                  <c:v>475.44</c:v>
                </c:pt>
                <c:pt idx="6">
                  <c:v>513.39</c:v>
                </c:pt>
                <c:pt idx="7">
                  <c:v>472.92</c:v>
                </c:pt>
                <c:pt idx="8">
                  <c:v>477.03</c:v>
                </c:pt>
                <c:pt idx="9">
                  <c:v>476.39</c:v>
                </c:pt>
                <c:pt idx="10">
                  <c:v>477.68</c:v>
                </c:pt>
                <c:pt idx="11">
                  <c:v>476.34</c:v>
                </c:pt>
                <c:pt idx="12">
                  <c:v>479.26</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Bucaramanga!$F$8:$R$8</c:f>
              <c:numCache>
                <c:formatCode>0.0</c:formatCode>
                <c:ptCount val="13"/>
                <c:pt idx="0">
                  <c:v>1935.47</c:v>
                </c:pt>
                <c:pt idx="1">
                  <c:v>1672.03</c:v>
                </c:pt>
                <c:pt idx="2">
                  <c:v>1679.03</c:v>
                </c:pt>
                <c:pt idx="3">
                  <c:v>1746.12</c:v>
                </c:pt>
                <c:pt idx="4">
                  <c:v>1675.45</c:v>
                </c:pt>
                <c:pt idx="5">
                  <c:v>1675</c:v>
                </c:pt>
                <c:pt idx="6">
                  <c:v>1705.82</c:v>
                </c:pt>
                <c:pt idx="7">
                  <c:v>1662.32</c:v>
                </c:pt>
                <c:pt idx="8">
                  <c:v>1703.21</c:v>
                </c:pt>
                <c:pt idx="9">
                  <c:v>2569.14</c:v>
                </c:pt>
                <c:pt idx="10">
                  <c:v>2524.7600000000002</c:v>
                </c:pt>
                <c:pt idx="11">
                  <c:v>2424.67</c:v>
                </c:pt>
                <c:pt idx="12">
                  <c:v>2399.06</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Bucaramanga!$F$13:$R$13</c:f>
              <c:numCache>
                <c:formatCode>0.0</c:formatCode>
                <c:ptCount val="13"/>
                <c:pt idx="0">
                  <c:v>864.11</c:v>
                </c:pt>
                <c:pt idx="1">
                  <c:v>758.17</c:v>
                </c:pt>
                <c:pt idx="2">
                  <c:v>765.41</c:v>
                </c:pt>
                <c:pt idx="3">
                  <c:v>794.12</c:v>
                </c:pt>
                <c:pt idx="4">
                  <c:v>760.84</c:v>
                </c:pt>
                <c:pt idx="5">
                  <c:v>762.7</c:v>
                </c:pt>
                <c:pt idx="6">
                  <c:v>794.89</c:v>
                </c:pt>
                <c:pt idx="7">
                  <c:v>781.94</c:v>
                </c:pt>
                <c:pt idx="8">
                  <c:v>785.02</c:v>
                </c:pt>
                <c:pt idx="9">
                  <c:v>1125.1600000000001</c:v>
                </c:pt>
                <c:pt idx="10">
                  <c:v>1112.9000000000001</c:v>
                </c:pt>
                <c:pt idx="11">
                  <c:v>1070.1199999999999</c:v>
                </c:pt>
                <c:pt idx="12">
                  <c:v>1061.6300000000001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Bucaramanga!$F$14:$R$14</c:f>
              <c:numCache>
                <c:formatCode>0.0</c:formatCode>
                <c:ptCount val="13"/>
                <c:pt idx="0">
                  <c:v>1108.42</c:v>
                </c:pt>
                <c:pt idx="1">
                  <c:v>971.8</c:v>
                </c:pt>
                <c:pt idx="2">
                  <c:v>980.53</c:v>
                </c:pt>
                <c:pt idx="3">
                  <c:v>1014.06</c:v>
                </c:pt>
                <c:pt idx="4">
                  <c:v>969.81</c:v>
                </c:pt>
                <c:pt idx="5">
                  <c:v>971.9</c:v>
                </c:pt>
                <c:pt idx="6">
                  <c:v>991.4</c:v>
                </c:pt>
                <c:pt idx="7">
                  <c:v>996.24</c:v>
                </c:pt>
                <c:pt idx="8">
                  <c:v>978.2</c:v>
                </c:pt>
                <c:pt idx="9">
                  <c:v>1428.55</c:v>
                </c:pt>
                <c:pt idx="10">
                  <c:v>1389.48</c:v>
                </c:pt>
                <c:pt idx="11">
                  <c:v>1335.02</c:v>
                </c:pt>
                <c:pt idx="12">
                  <c:v>1324.88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Bucaramanga!$F$15:$R$15</c:f>
              <c:numCache>
                <c:formatCode>0.0</c:formatCode>
                <c:ptCount val="13"/>
                <c:pt idx="0">
                  <c:v>1935.47</c:v>
                </c:pt>
                <c:pt idx="1">
                  <c:v>1672.03</c:v>
                </c:pt>
                <c:pt idx="2">
                  <c:v>1679.03</c:v>
                </c:pt>
                <c:pt idx="3">
                  <c:v>1746.12</c:v>
                </c:pt>
                <c:pt idx="4">
                  <c:v>1675.45</c:v>
                </c:pt>
                <c:pt idx="5">
                  <c:v>1675</c:v>
                </c:pt>
                <c:pt idx="6">
                  <c:v>1705.82</c:v>
                </c:pt>
                <c:pt idx="7">
                  <c:v>1705.82</c:v>
                </c:pt>
                <c:pt idx="8">
                  <c:v>1703.21</c:v>
                </c:pt>
                <c:pt idx="9">
                  <c:v>2569.14</c:v>
                </c:pt>
                <c:pt idx="10">
                  <c:v>2524.7600000000002</c:v>
                </c:pt>
                <c:pt idx="11">
                  <c:v>2424.67</c:v>
                </c:pt>
                <c:pt idx="12">
                  <c:v>2399.06</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Bucaramanga!$F$16:$R$16</c:f>
              <c:numCache>
                <c:formatCode>0.0</c:formatCode>
                <c:ptCount val="13"/>
                <c:pt idx="0">
                  <c:v>1974.1794</c:v>
                </c:pt>
                <c:pt idx="1">
                  <c:v>1705.4705999999999</c:v>
                </c:pt>
                <c:pt idx="2">
                  <c:v>1712.6106</c:v>
                </c:pt>
                <c:pt idx="3">
                  <c:v>2095.3440000000001</c:v>
                </c:pt>
                <c:pt idx="4">
                  <c:v>2010.54</c:v>
                </c:pt>
                <c:pt idx="5">
                  <c:v>2010</c:v>
                </c:pt>
                <c:pt idx="6">
                  <c:v>2046.9839999999999</c:v>
                </c:pt>
                <c:pt idx="7">
                  <c:v>2046.9839999999999</c:v>
                </c:pt>
                <c:pt idx="8">
                  <c:v>2043.8519999999999</c:v>
                </c:pt>
                <c:pt idx="9">
                  <c:v>3082.9679999999998</c:v>
                </c:pt>
                <c:pt idx="10">
                  <c:v>3029.712</c:v>
                </c:pt>
                <c:pt idx="11">
                  <c:v>2909.6039999999998</c:v>
                </c:pt>
                <c:pt idx="12">
                  <c:v>2878.8719999999998</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Cali!$F$5:$R$5</c:f>
              <c:numCache>
                <c:formatCode>0.0</c:formatCode>
                <c:ptCount val="13"/>
                <c:pt idx="0">
                  <c:v>1260.1199999999999</c:v>
                </c:pt>
                <c:pt idx="1">
                  <c:v>1034.6500000000001</c:v>
                </c:pt>
                <c:pt idx="2">
                  <c:v>1111.32</c:v>
                </c:pt>
                <c:pt idx="3">
                  <c:v>1059.24</c:v>
                </c:pt>
                <c:pt idx="4">
                  <c:v>1065.48</c:v>
                </c:pt>
                <c:pt idx="5">
                  <c:v>1109.29</c:v>
                </c:pt>
                <c:pt idx="6">
                  <c:v>1076.6400000000001</c:v>
                </c:pt>
                <c:pt idx="7">
                  <c:v>1149.8399999999999</c:v>
                </c:pt>
                <c:pt idx="8">
                  <c:v>1120.7</c:v>
                </c:pt>
                <c:pt idx="9">
                  <c:v>1055.8599999999999</c:v>
                </c:pt>
                <c:pt idx="10">
                  <c:v>948.36</c:v>
                </c:pt>
                <c:pt idx="11">
                  <c:v>1036.93</c:v>
                </c:pt>
                <c:pt idx="12">
                  <c:v>1101.2</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Cali!$F$6:$R$6</c:f>
              <c:numCache>
                <c:formatCode>0.0</c:formatCode>
                <c:ptCount val="13"/>
                <c:pt idx="0">
                  <c:v>995.95</c:v>
                </c:pt>
                <c:pt idx="1">
                  <c:v>931.99</c:v>
                </c:pt>
                <c:pt idx="2">
                  <c:v>1053.08</c:v>
                </c:pt>
                <c:pt idx="3">
                  <c:v>1102.78</c:v>
                </c:pt>
                <c:pt idx="4">
                  <c:v>1018.81</c:v>
                </c:pt>
                <c:pt idx="5">
                  <c:v>1180.21</c:v>
                </c:pt>
                <c:pt idx="6">
                  <c:v>1125.08</c:v>
                </c:pt>
                <c:pt idx="7">
                  <c:v>1130.93</c:v>
                </c:pt>
                <c:pt idx="8">
                  <c:v>1064.8399999999999</c:v>
                </c:pt>
                <c:pt idx="9">
                  <c:v>1164.42</c:v>
                </c:pt>
                <c:pt idx="10">
                  <c:v>1022.14</c:v>
                </c:pt>
                <c:pt idx="11">
                  <c:v>1044.3699999999999</c:v>
                </c:pt>
                <c:pt idx="12">
                  <c:v>1130.6099999999999</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Cali!$F$7:$R$7</c:f>
              <c:numCache>
                <c:formatCode>0.0</c:formatCode>
                <c:ptCount val="13"/>
                <c:pt idx="0">
                  <c:v>825</c:v>
                </c:pt>
                <c:pt idx="1">
                  <c:v>822</c:v>
                </c:pt>
                <c:pt idx="2">
                  <c:v>831</c:v>
                </c:pt>
                <c:pt idx="3">
                  <c:v>837</c:v>
                </c:pt>
                <c:pt idx="4">
                  <c:v>839</c:v>
                </c:pt>
                <c:pt idx="5">
                  <c:v>836</c:v>
                </c:pt>
                <c:pt idx="6">
                  <c:v>833</c:v>
                </c:pt>
                <c:pt idx="7">
                  <c:v>839</c:v>
                </c:pt>
                <c:pt idx="8">
                  <c:v>848</c:v>
                </c:pt>
                <c:pt idx="9">
                  <c:v>850</c:v>
                </c:pt>
                <c:pt idx="10">
                  <c:v>854</c:v>
                </c:pt>
                <c:pt idx="11">
                  <c:v>854</c:v>
                </c:pt>
                <c:pt idx="12">
                  <c:v>859</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Cali!$F$8:$R$8</c:f>
              <c:numCache>
                <c:formatCode>0.0</c:formatCode>
                <c:ptCount val="13"/>
                <c:pt idx="0">
                  <c:v>3071.96</c:v>
                </c:pt>
                <c:pt idx="1">
                  <c:v>2800.92</c:v>
                </c:pt>
                <c:pt idx="2">
                  <c:v>3003.77</c:v>
                </c:pt>
                <c:pt idx="3">
                  <c:v>3011.88</c:v>
                </c:pt>
                <c:pt idx="4">
                  <c:v>2933.28</c:v>
                </c:pt>
                <c:pt idx="5">
                  <c:v>3156.1</c:v>
                </c:pt>
                <c:pt idx="6">
                  <c:v>3048.21</c:v>
                </c:pt>
                <c:pt idx="7">
                  <c:v>3133.79</c:v>
                </c:pt>
                <c:pt idx="8">
                  <c:v>3037.71</c:v>
                </c:pt>
                <c:pt idx="9">
                  <c:v>3088.17</c:v>
                </c:pt>
                <c:pt idx="10">
                  <c:v>2826.38</c:v>
                </c:pt>
                <c:pt idx="11">
                  <c:v>2946.18</c:v>
                </c:pt>
                <c:pt idx="12">
                  <c:v>3127.34</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Cali!$F$13:$R$13</c:f>
              <c:numCache>
                <c:formatCode>0.0</c:formatCode>
                <c:ptCount val="13"/>
                <c:pt idx="0">
                  <c:v>1478</c:v>
                </c:pt>
                <c:pt idx="1">
                  <c:v>1485.39</c:v>
                </c:pt>
                <c:pt idx="2">
                  <c:v>1495.79</c:v>
                </c:pt>
                <c:pt idx="3">
                  <c:v>1503.86</c:v>
                </c:pt>
                <c:pt idx="4">
                  <c:v>1507.62</c:v>
                </c:pt>
                <c:pt idx="5">
                  <c:v>1514.69</c:v>
                </c:pt>
                <c:pt idx="6">
                  <c:v>1521.53</c:v>
                </c:pt>
                <c:pt idx="7">
                  <c:v>1535.52</c:v>
                </c:pt>
                <c:pt idx="8">
                  <c:v>1552.26</c:v>
                </c:pt>
                <c:pt idx="9">
                  <c:v>1563.13</c:v>
                </c:pt>
                <c:pt idx="10">
                  <c:v>1572.35</c:v>
                </c:pt>
                <c:pt idx="11">
                  <c:v>1579.11</c:v>
                </c:pt>
                <c:pt idx="12">
                  <c:v>1584.16</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Cali!$F$14:$R$14</c:f>
              <c:numCache>
                <c:formatCode>0.0</c:formatCode>
                <c:ptCount val="13"/>
                <c:pt idx="0">
                  <c:v>1854.26</c:v>
                </c:pt>
                <c:pt idx="1">
                  <c:v>1863.53</c:v>
                </c:pt>
                <c:pt idx="2">
                  <c:v>1876.58</c:v>
                </c:pt>
                <c:pt idx="3">
                  <c:v>1886.71</c:v>
                </c:pt>
                <c:pt idx="4">
                  <c:v>1891.43</c:v>
                </c:pt>
                <c:pt idx="5">
                  <c:v>1900.29</c:v>
                </c:pt>
                <c:pt idx="6">
                  <c:v>1908.87</c:v>
                </c:pt>
                <c:pt idx="7">
                  <c:v>1926.43</c:v>
                </c:pt>
                <c:pt idx="8">
                  <c:v>1947.43</c:v>
                </c:pt>
                <c:pt idx="9">
                  <c:v>1961.06</c:v>
                </c:pt>
                <c:pt idx="10">
                  <c:v>1972.63</c:v>
                </c:pt>
                <c:pt idx="11">
                  <c:v>1981.11</c:v>
                </c:pt>
                <c:pt idx="12">
                  <c:v>1987.45</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Cali!$F$15:$R$15</c:f>
              <c:numCache>
                <c:formatCode>0.0</c:formatCode>
                <c:ptCount val="13"/>
                <c:pt idx="0">
                  <c:v>3071.96</c:v>
                </c:pt>
                <c:pt idx="1">
                  <c:v>2800.92</c:v>
                </c:pt>
                <c:pt idx="2">
                  <c:v>3003.77</c:v>
                </c:pt>
                <c:pt idx="3">
                  <c:v>3011.88</c:v>
                </c:pt>
                <c:pt idx="4">
                  <c:v>2933.28</c:v>
                </c:pt>
                <c:pt idx="5">
                  <c:v>3156.1</c:v>
                </c:pt>
                <c:pt idx="6">
                  <c:v>3048.21</c:v>
                </c:pt>
                <c:pt idx="7">
                  <c:v>3133.79</c:v>
                </c:pt>
                <c:pt idx="8">
                  <c:v>3037.71</c:v>
                </c:pt>
                <c:pt idx="9">
                  <c:v>3088.17</c:v>
                </c:pt>
                <c:pt idx="10">
                  <c:v>2826.38</c:v>
                </c:pt>
                <c:pt idx="11">
                  <c:v>2946.18</c:v>
                </c:pt>
                <c:pt idx="12">
                  <c:v>3127.34</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Cali!$F$16:$R$16</c:f>
              <c:numCache>
                <c:formatCode>0.0</c:formatCode>
                <c:ptCount val="13"/>
                <c:pt idx="0">
                  <c:v>3686.3519999999999</c:v>
                </c:pt>
                <c:pt idx="1">
                  <c:v>3361.1039999999998</c:v>
                </c:pt>
                <c:pt idx="2">
                  <c:v>3604.5239999999999</c:v>
                </c:pt>
                <c:pt idx="3">
                  <c:v>3614.2560000000003</c:v>
                </c:pt>
                <c:pt idx="4">
                  <c:v>3519.9360000000001</c:v>
                </c:pt>
                <c:pt idx="5">
                  <c:v>3787.3199999999997</c:v>
                </c:pt>
                <c:pt idx="6">
                  <c:v>3657.8519999999999</c:v>
                </c:pt>
                <c:pt idx="7">
                  <c:v>3760.5479999999998</c:v>
                </c:pt>
                <c:pt idx="8">
                  <c:v>3645.252</c:v>
                </c:pt>
                <c:pt idx="9">
                  <c:v>3705.8040000000001</c:v>
                </c:pt>
                <c:pt idx="10">
                  <c:v>3391.6559999999999</c:v>
                </c:pt>
                <c:pt idx="11">
                  <c:v>3535.4159999999997</c:v>
                </c:pt>
                <c:pt idx="12">
                  <c:v>3752.808</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Cúcuta!$F$5:$R$5</c:f>
              <c:numCache>
                <c:formatCode>0.0</c:formatCode>
                <c:ptCount val="13"/>
                <c:pt idx="0">
                  <c:v>1503.89</c:v>
                </c:pt>
                <c:pt idx="1">
                  <c:v>1496.47</c:v>
                </c:pt>
                <c:pt idx="2">
                  <c:v>1612.68</c:v>
                </c:pt>
                <c:pt idx="3">
                  <c:v>1472.87</c:v>
                </c:pt>
                <c:pt idx="4">
                  <c:v>1461.93</c:v>
                </c:pt>
                <c:pt idx="5">
                  <c:v>1634.91</c:v>
                </c:pt>
                <c:pt idx="6">
                  <c:v>1438.39</c:v>
                </c:pt>
                <c:pt idx="7">
                  <c:v>1576.01</c:v>
                </c:pt>
                <c:pt idx="8">
                  <c:v>1700.05</c:v>
                </c:pt>
                <c:pt idx="9">
                  <c:v>1798.37</c:v>
                </c:pt>
                <c:pt idx="10">
                  <c:v>1534.68</c:v>
                </c:pt>
                <c:pt idx="11">
                  <c:v>1514.15</c:v>
                </c:pt>
                <c:pt idx="12">
                  <c:v>1895.58</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Cúcuta!$F$6:$R$6</c:f>
              <c:numCache>
                <c:formatCode>0.0</c:formatCode>
                <c:ptCount val="13"/>
                <c:pt idx="0">
                  <c:v>280.27</c:v>
                </c:pt>
                <c:pt idx="1">
                  <c:v>286.10000000000002</c:v>
                </c:pt>
                <c:pt idx="2">
                  <c:v>273.44</c:v>
                </c:pt>
                <c:pt idx="3">
                  <c:v>314.83</c:v>
                </c:pt>
                <c:pt idx="4">
                  <c:v>274.94</c:v>
                </c:pt>
                <c:pt idx="5">
                  <c:v>262.98</c:v>
                </c:pt>
                <c:pt idx="6">
                  <c:v>324.32</c:v>
                </c:pt>
                <c:pt idx="7">
                  <c:v>285.69</c:v>
                </c:pt>
                <c:pt idx="8">
                  <c:v>269.94</c:v>
                </c:pt>
                <c:pt idx="9">
                  <c:v>307.79000000000002</c:v>
                </c:pt>
                <c:pt idx="10">
                  <c:v>289.14999999999998</c:v>
                </c:pt>
                <c:pt idx="11">
                  <c:v>291.36</c:v>
                </c:pt>
                <c:pt idx="12">
                  <c:v>306.94</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Cúcuta!$F$7:$R$7</c:f>
              <c:numCache>
                <c:formatCode>0.0</c:formatCode>
                <c:ptCount val="13"/>
                <c:pt idx="0">
                  <c:v>1386.35</c:v>
                </c:pt>
                <c:pt idx="1">
                  <c:v>1407.49</c:v>
                </c:pt>
                <c:pt idx="2">
                  <c:v>1396.57</c:v>
                </c:pt>
                <c:pt idx="3">
                  <c:v>1393.18</c:v>
                </c:pt>
                <c:pt idx="4">
                  <c:v>1409.38</c:v>
                </c:pt>
                <c:pt idx="5">
                  <c:v>1363.86</c:v>
                </c:pt>
                <c:pt idx="6">
                  <c:v>1395.26</c:v>
                </c:pt>
                <c:pt idx="7">
                  <c:v>1404.22</c:v>
                </c:pt>
                <c:pt idx="8">
                  <c:v>1326.24</c:v>
                </c:pt>
                <c:pt idx="9">
                  <c:v>1326.82</c:v>
                </c:pt>
                <c:pt idx="10">
                  <c:v>1319.2</c:v>
                </c:pt>
                <c:pt idx="11">
                  <c:v>1317.51</c:v>
                </c:pt>
                <c:pt idx="12">
                  <c:v>1332.36</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Cúcuta!$F$8:$R$8</c:f>
              <c:numCache>
                <c:formatCode>0.0</c:formatCode>
                <c:ptCount val="13"/>
                <c:pt idx="0">
                  <c:v>3200.63</c:v>
                </c:pt>
                <c:pt idx="1">
                  <c:v>3217.02</c:v>
                </c:pt>
                <c:pt idx="2">
                  <c:v>3297.13</c:v>
                </c:pt>
                <c:pt idx="3">
                  <c:v>3179.1</c:v>
                </c:pt>
                <c:pt idx="4">
                  <c:v>3137.6</c:v>
                </c:pt>
                <c:pt idx="5">
                  <c:v>3248.56</c:v>
                </c:pt>
                <c:pt idx="6">
                  <c:v>3143.99</c:v>
                </c:pt>
                <c:pt idx="7">
                  <c:v>3248.06</c:v>
                </c:pt>
                <c:pt idx="8">
                  <c:v>3269.41</c:v>
                </c:pt>
                <c:pt idx="9">
                  <c:v>3405.56</c:v>
                </c:pt>
                <c:pt idx="10">
                  <c:v>3119.67</c:v>
                </c:pt>
                <c:pt idx="11">
                  <c:v>3091.92</c:v>
                </c:pt>
                <c:pt idx="12">
                  <c:v>3498.45</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Cúcuta!$F$13:$R$13</c:f>
              <c:numCache>
                <c:formatCode>0.0</c:formatCode>
                <c:ptCount val="13"/>
                <c:pt idx="0">
                  <c:v>1551.99</c:v>
                </c:pt>
                <c:pt idx="1">
                  <c:v>1560.7</c:v>
                </c:pt>
                <c:pt idx="2">
                  <c:v>1571.61</c:v>
                </c:pt>
                <c:pt idx="3">
                  <c:v>1579.97</c:v>
                </c:pt>
                <c:pt idx="4">
                  <c:v>1583.91</c:v>
                </c:pt>
                <c:pt idx="5">
                  <c:v>1591.49</c:v>
                </c:pt>
                <c:pt idx="6">
                  <c:v>1598.77</c:v>
                </c:pt>
                <c:pt idx="7">
                  <c:v>1613.32</c:v>
                </c:pt>
                <c:pt idx="8">
                  <c:v>1630.69</c:v>
                </c:pt>
                <c:pt idx="9">
                  <c:v>1642.16</c:v>
                </c:pt>
                <c:pt idx="10">
                  <c:v>1651.93</c:v>
                </c:pt>
                <c:pt idx="11">
                  <c:v>1659.09</c:v>
                </c:pt>
                <c:pt idx="12">
                  <c:v>1664.44</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Cúcuta!$F$14:$R$14</c:f>
              <c:numCache>
                <c:formatCode>0.0</c:formatCode>
                <c:ptCount val="13"/>
                <c:pt idx="0">
                  <c:v>1942.43</c:v>
                </c:pt>
                <c:pt idx="1">
                  <c:v>1953.33</c:v>
                </c:pt>
                <c:pt idx="2">
                  <c:v>1966.99</c:v>
                </c:pt>
                <c:pt idx="3">
                  <c:v>1977.45</c:v>
                </c:pt>
                <c:pt idx="4">
                  <c:v>1982.39</c:v>
                </c:pt>
                <c:pt idx="5">
                  <c:v>1991.6</c:v>
                </c:pt>
                <c:pt idx="6">
                  <c:v>2000.98</c:v>
                </c:pt>
                <c:pt idx="7">
                  <c:v>2019.31</c:v>
                </c:pt>
                <c:pt idx="8">
                  <c:v>2041.22</c:v>
                </c:pt>
                <c:pt idx="9">
                  <c:v>2055.48</c:v>
                </c:pt>
                <c:pt idx="10">
                  <c:v>2067.81</c:v>
                </c:pt>
                <c:pt idx="11">
                  <c:v>2076.3000000000002</c:v>
                </c:pt>
                <c:pt idx="12">
                  <c:v>2083.1</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Cúcuta!$F$15:$R$15</c:f>
              <c:numCache>
                <c:formatCode>0.0</c:formatCode>
                <c:ptCount val="13"/>
                <c:pt idx="0">
                  <c:v>3200.63</c:v>
                </c:pt>
                <c:pt idx="1">
                  <c:v>3217.02</c:v>
                </c:pt>
                <c:pt idx="2">
                  <c:v>3297.13</c:v>
                </c:pt>
                <c:pt idx="3">
                  <c:v>3179.1</c:v>
                </c:pt>
                <c:pt idx="4">
                  <c:v>3137.6</c:v>
                </c:pt>
                <c:pt idx="5">
                  <c:v>3248.56</c:v>
                </c:pt>
                <c:pt idx="6">
                  <c:v>3143.99</c:v>
                </c:pt>
                <c:pt idx="7">
                  <c:v>3248.06</c:v>
                </c:pt>
                <c:pt idx="8">
                  <c:v>3269.41</c:v>
                </c:pt>
                <c:pt idx="9">
                  <c:v>3405.56</c:v>
                </c:pt>
                <c:pt idx="10">
                  <c:v>3119.67</c:v>
                </c:pt>
                <c:pt idx="11">
                  <c:v>3091.92</c:v>
                </c:pt>
                <c:pt idx="12">
                  <c:v>3498.45</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Cúcuta!$F$16:$R$16</c:f>
              <c:numCache>
                <c:formatCode>0.0</c:formatCode>
                <c:ptCount val="13"/>
                <c:pt idx="0">
                  <c:v>3840.7559999999999</c:v>
                </c:pt>
                <c:pt idx="1">
                  <c:v>3860.424</c:v>
                </c:pt>
                <c:pt idx="2">
                  <c:v>3956.556</c:v>
                </c:pt>
                <c:pt idx="3">
                  <c:v>3814.9199999999996</c:v>
                </c:pt>
                <c:pt idx="4">
                  <c:v>3765.12</c:v>
                </c:pt>
                <c:pt idx="5">
                  <c:v>3898.2719999999999</c:v>
                </c:pt>
                <c:pt idx="6">
                  <c:v>3772.7879999999996</c:v>
                </c:pt>
                <c:pt idx="7">
                  <c:v>3897.6719999999996</c:v>
                </c:pt>
                <c:pt idx="8">
                  <c:v>3923.2919999999995</c:v>
                </c:pt>
                <c:pt idx="9">
                  <c:v>4086.6719999999996</c:v>
                </c:pt>
                <c:pt idx="10">
                  <c:v>3743.6039999999998</c:v>
                </c:pt>
                <c:pt idx="11">
                  <c:v>3710.3040000000001</c:v>
                </c:pt>
                <c:pt idx="12">
                  <c:v>4198.1399999999994</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Manizales!$F$13:$R$13</c:f>
              <c:numCache>
                <c:formatCode>0.0</c:formatCode>
                <c:ptCount val="13"/>
                <c:pt idx="0">
                  <c:v>1246.29</c:v>
                </c:pt>
                <c:pt idx="1">
                  <c:v>1252.53</c:v>
                </c:pt>
                <c:pt idx="2">
                  <c:v>1261.29</c:v>
                </c:pt>
                <c:pt idx="3">
                  <c:v>1268</c:v>
                </c:pt>
                <c:pt idx="4">
                  <c:v>1271.17</c:v>
                </c:pt>
                <c:pt idx="5">
                  <c:v>1277.1300000000001</c:v>
                </c:pt>
                <c:pt idx="6">
                  <c:v>1283</c:v>
                </c:pt>
                <c:pt idx="7">
                  <c:v>1294.73</c:v>
                </c:pt>
                <c:pt idx="8">
                  <c:v>1308.8</c:v>
                </c:pt>
                <c:pt idx="9">
                  <c:v>1318.02</c:v>
                </c:pt>
                <c:pt idx="10">
                  <c:v>1325.85</c:v>
                </c:pt>
                <c:pt idx="11">
                  <c:v>1331.44</c:v>
                </c:pt>
                <c:pt idx="12">
                  <c:v>1335.72</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Manizales!$F$14:$R$14</c:f>
              <c:numCache>
                <c:formatCode>0.0</c:formatCode>
                <c:ptCount val="13"/>
                <c:pt idx="0">
                  <c:v>1556.75</c:v>
                </c:pt>
                <c:pt idx="1">
                  <c:v>1564.55</c:v>
                </c:pt>
                <c:pt idx="2">
                  <c:v>1575.49</c:v>
                </c:pt>
                <c:pt idx="3">
                  <c:v>1583.87</c:v>
                </c:pt>
                <c:pt idx="4">
                  <c:v>1587.82</c:v>
                </c:pt>
                <c:pt idx="5">
                  <c:v>1595.27</c:v>
                </c:pt>
                <c:pt idx="6">
                  <c:v>1602.6</c:v>
                </c:pt>
                <c:pt idx="7">
                  <c:v>1617.26</c:v>
                </c:pt>
                <c:pt idx="8">
                  <c:v>1634.83</c:v>
                </c:pt>
                <c:pt idx="9">
                  <c:v>1646.35</c:v>
                </c:pt>
                <c:pt idx="10">
                  <c:v>1656.13</c:v>
                </c:pt>
                <c:pt idx="11">
                  <c:v>1663.11</c:v>
                </c:pt>
                <c:pt idx="12">
                  <c:v>1668.46</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Manizales!$F$15:$R$15</c:f>
              <c:numCache>
                <c:formatCode>0.0</c:formatCode>
                <c:ptCount val="13"/>
                <c:pt idx="0">
                  <c:v>2305.86069</c:v>
                </c:pt>
                <c:pt idx="1">
                  <c:v>2473.7493100000002</c:v>
                </c:pt>
                <c:pt idx="2">
                  <c:v>2470.3878800000002</c:v>
                </c:pt>
                <c:pt idx="3">
                  <c:v>2451.6422299999999</c:v>
                </c:pt>
                <c:pt idx="4">
                  <c:v>2405.8759500000001</c:v>
                </c:pt>
                <c:pt idx="5">
                  <c:v>2413.10293</c:v>
                </c:pt>
                <c:pt idx="6">
                  <c:v>2580.8338699999999</c:v>
                </c:pt>
                <c:pt idx="7">
                  <c:v>2850.14363</c:v>
                </c:pt>
                <c:pt idx="8">
                  <c:v>2449.2612300000001</c:v>
                </c:pt>
                <c:pt idx="9">
                  <c:v>2493.57485</c:v>
                </c:pt>
                <c:pt idx="10">
                  <c:v>2364.3534100000002</c:v>
                </c:pt>
                <c:pt idx="11">
                  <c:v>2412.5186399999998</c:v>
                </c:pt>
                <c:pt idx="12">
                  <c:v>2573.2712299999998</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Manizales!$F$16:$R$16</c:f>
              <c:numCache>
                <c:formatCode>0.0</c:formatCode>
                <c:ptCount val="13"/>
                <c:pt idx="0">
                  <c:v>2767.0328279999999</c:v>
                </c:pt>
                <c:pt idx="1">
                  <c:v>2968.4991720000003</c:v>
                </c:pt>
                <c:pt idx="2">
                  <c:v>2964.4654560000004</c:v>
                </c:pt>
                <c:pt idx="3">
                  <c:v>2941.9706759999999</c:v>
                </c:pt>
                <c:pt idx="4">
                  <c:v>2887.05114</c:v>
                </c:pt>
                <c:pt idx="5">
                  <c:v>2895.723516</c:v>
                </c:pt>
                <c:pt idx="6">
                  <c:v>3097.0006439999997</c:v>
                </c:pt>
                <c:pt idx="7">
                  <c:v>3716.4007727999997</c:v>
                </c:pt>
                <c:pt idx="8">
                  <c:v>2939.113476</c:v>
                </c:pt>
                <c:pt idx="9">
                  <c:v>2992.28982</c:v>
                </c:pt>
                <c:pt idx="10">
                  <c:v>2837.2240919999999</c:v>
                </c:pt>
                <c:pt idx="11">
                  <c:v>2895.0223679999995</c:v>
                </c:pt>
                <c:pt idx="12">
                  <c:v>3087.9254759999999</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Macro'!$B$49:$B$67</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'Variables Macro'!$G$49:$G$67</c:f>
              <c:numCache>
                <c:formatCode>0.00</c:formatCode>
                <c:ptCount val="19"/>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pt idx="15">
                  <c:v>0.81299999999999994</c:v>
                </c:pt>
                <c:pt idx="16">
                  <c:v>0.72299999999999998</c:v>
                </c:pt>
                <c:pt idx="17">
                  <c:v>0.70499999999999996</c:v>
                </c:pt>
                <c:pt idx="18">
                  <c:v>0.85</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474"/>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43315125884900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Manizales!$F$5:$R$5</c:f>
              <c:numCache>
                <c:formatCode>0.0</c:formatCode>
                <c:ptCount val="13"/>
                <c:pt idx="0">
                  <c:v>1077.1400000000001</c:v>
                </c:pt>
                <c:pt idx="1">
                  <c:v>1056.3599999999999</c:v>
                </c:pt>
                <c:pt idx="2">
                  <c:v>1258.1199999999999</c:v>
                </c:pt>
                <c:pt idx="3">
                  <c:v>1217.3666800000001</c:v>
                </c:pt>
                <c:pt idx="4">
                  <c:v>1178.42102</c:v>
                </c:pt>
                <c:pt idx="5">
                  <c:v>1176.9047</c:v>
                </c:pt>
                <c:pt idx="6">
                  <c:v>1195.1880100000001</c:v>
                </c:pt>
                <c:pt idx="7">
                  <c:v>1510.3270199999999</c:v>
                </c:pt>
                <c:pt idx="8">
                  <c:v>1230.8850199999999</c:v>
                </c:pt>
                <c:pt idx="9">
                  <c:v>1253.7656500000001</c:v>
                </c:pt>
                <c:pt idx="10">
                  <c:v>1209.70047</c:v>
                </c:pt>
                <c:pt idx="11">
                  <c:v>1274.40229</c:v>
                </c:pt>
                <c:pt idx="12">
                  <c:v>1465.90481</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Manizales!$F$6:$R$6</c:f>
              <c:numCache>
                <c:formatCode>0.0</c:formatCode>
                <c:ptCount val="13"/>
                <c:pt idx="0">
                  <c:v>683.33</c:v>
                </c:pt>
                <c:pt idx="1">
                  <c:v>871.51</c:v>
                </c:pt>
                <c:pt idx="2">
                  <c:v>665.75</c:v>
                </c:pt>
                <c:pt idx="3">
                  <c:v>687.08389</c:v>
                </c:pt>
                <c:pt idx="4">
                  <c:v>682.87959999999998</c:v>
                </c:pt>
                <c:pt idx="5">
                  <c:v>691.93537000000003</c:v>
                </c:pt>
                <c:pt idx="6">
                  <c:v>792.33181999999999</c:v>
                </c:pt>
                <c:pt idx="7">
                  <c:v>757.91327000000001</c:v>
                </c:pt>
                <c:pt idx="8">
                  <c:v>643.20892000000003</c:v>
                </c:pt>
                <c:pt idx="9">
                  <c:v>656.17792999999995</c:v>
                </c:pt>
                <c:pt idx="10">
                  <c:v>571.14237000000003</c:v>
                </c:pt>
                <c:pt idx="11">
                  <c:v>549.59281999999996</c:v>
                </c:pt>
                <c:pt idx="12">
                  <c:v>512.79687000000001</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Manizales!$F$7:$R$7</c:f>
              <c:numCache>
                <c:formatCode>0.0</c:formatCode>
                <c:ptCount val="13"/>
                <c:pt idx="0">
                  <c:v>483.2</c:v>
                </c:pt>
                <c:pt idx="1">
                  <c:v>483.2</c:v>
                </c:pt>
                <c:pt idx="2">
                  <c:v>483.2</c:v>
                </c:pt>
                <c:pt idx="3">
                  <c:v>483.20459</c:v>
                </c:pt>
                <c:pt idx="4">
                  <c:v>483.20459</c:v>
                </c:pt>
                <c:pt idx="5">
                  <c:v>483.20459</c:v>
                </c:pt>
                <c:pt idx="6">
                  <c:v>528.04597999999999</c:v>
                </c:pt>
                <c:pt idx="7">
                  <c:v>528.04597999999999</c:v>
                </c:pt>
                <c:pt idx="8">
                  <c:v>528.04597999999999</c:v>
                </c:pt>
                <c:pt idx="9">
                  <c:v>528.04597999999999</c:v>
                </c:pt>
                <c:pt idx="10">
                  <c:v>528.04597999999999</c:v>
                </c:pt>
                <c:pt idx="11">
                  <c:v>528.01085</c:v>
                </c:pt>
                <c:pt idx="12">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Manizales!$F$8:$R$8</c:f>
              <c:numCache>
                <c:formatCode>0.0</c:formatCode>
                <c:ptCount val="13"/>
                <c:pt idx="0">
                  <c:v>2305.86</c:v>
                </c:pt>
                <c:pt idx="1">
                  <c:v>2473.75</c:v>
                </c:pt>
                <c:pt idx="2">
                  <c:v>2470.39</c:v>
                </c:pt>
                <c:pt idx="3">
                  <c:v>2451.6422299999999</c:v>
                </c:pt>
                <c:pt idx="4">
                  <c:v>2405.8759500000001</c:v>
                </c:pt>
                <c:pt idx="5">
                  <c:v>2413.10293</c:v>
                </c:pt>
                <c:pt idx="6">
                  <c:v>2580.8338699999999</c:v>
                </c:pt>
                <c:pt idx="7">
                  <c:v>2850.14363</c:v>
                </c:pt>
                <c:pt idx="8">
                  <c:v>2449.2612300000001</c:v>
                </c:pt>
                <c:pt idx="9">
                  <c:v>2493.57485</c:v>
                </c:pt>
                <c:pt idx="10">
                  <c:v>2364.3534100000002</c:v>
                </c:pt>
                <c:pt idx="11">
                  <c:v>2412.5186399999998</c:v>
                </c:pt>
                <c:pt idx="12">
                  <c:v>2573.2712299999998</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'!$F$5:$R$5</c:f>
              <c:numCache>
                <c:formatCode>0.0</c:formatCode>
                <c:ptCount val="13"/>
                <c:pt idx="0">
                  <c:v>1041.54</c:v>
                </c:pt>
                <c:pt idx="1">
                  <c:v>869.82</c:v>
                </c:pt>
                <c:pt idx="2">
                  <c:v>1008.82</c:v>
                </c:pt>
                <c:pt idx="3">
                  <c:v>1002.24</c:v>
                </c:pt>
                <c:pt idx="4">
                  <c:v>1010.34</c:v>
                </c:pt>
                <c:pt idx="5">
                  <c:v>1041.1400000000001</c:v>
                </c:pt>
                <c:pt idx="6">
                  <c:v>964.66</c:v>
                </c:pt>
                <c:pt idx="7">
                  <c:v>964.66</c:v>
                </c:pt>
                <c:pt idx="8">
                  <c:v>970.84</c:v>
                </c:pt>
                <c:pt idx="9">
                  <c:v>992.64</c:v>
                </c:pt>
                <c:pt idx="10">
                  <c:v>1012.08</c:v>
                </c:pt>
                <c:pt idx="11">
                  <c:v>995.64</c:v>
                </c:pt>
                <c:pt idx="12">
                  <c:v>1053.2</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'!$F$6:$R$6</c:f>
              <c:numCache>
                <c:formatCode>0.0</c:formatCode>
                <c:ptCount val="13"/>
                <c:pt idx="0">
                  <c:v>1630.51</c:v>
                </c:pt>
                <c:pt idx="1">
                  <c:v>1525.81</c:v>
                </c:pt>
                <c:pt idx="2">
                  <c:v>1578.87</c:v>
                </c:pt>
                <c:pt idx="3">
                  <c:v>1779.41</c:v>
                </c:pt>
                <c:pt idx="4">
                  <c:v>1615.11</c:v>
                </c:pt>
                <c:pt idx="5">
                  <c:v>1567.6</c:v>
                </c:pt>
                <c:pt idx="6">
                  <c:v>1738.01</c:v>
                </c:pt>
                <c:pt idx="7">
                  <c:v>1738.01</c:v>
                </c:pt>
                <c:pt idx="8">
                  <c:v>1630.52</c:v>
                </c:pt>
                <c:pt idx="9">
                  <c:v>1817.67</c:v>
                </c:pt>
                <c:pt idx="10">
                  <c:v>1617.27</c:v>
                </c:pt>
                <c:pt idx="11">
                  <c:v>1598.28</c:v>
                </c:pt>
                <c:pt idx="12">
                  <c:v>1715</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'!$F$7:$R$7</c:f>
              <c:numCache>
                <c:formatCode>0.0</c:formatCode>
                <c:ptCount val="13"/>
                <c:pt idx="0">
                  <c:v>990.77</c:v>
                </c:pt>
                <c:pt idx="1">
                  <c:v>986.78</c:v>
                </c:pt>
                <c:pt idx="2">
                  <c:v>995.55</c:v>
                </c:pt>
                <c:pt idx="3">
                  <c:v>1003.05</c:v>
                </c:pt>
                <c:pt idx="4">
                  <c:v>1005.88</c:v>
                </c:pt>
                <c:pt idx="5">
                  <c:v>1001.9</c:v>
                </c:pt>
                <c:pt idx="6">
                  <c:v>997.84</c:v>
                </c:pt>
                <c:pt idx="7">
                  <c:v>997.84</c:v>
                </c:pt>
                <c:pt idx="8">
                  <c:v>961.16</c:v>
                </c:pt>
                <c:pt idx="9">
                  <c:v>964.49</c:v>
                </c:pt>
                <c:pt idx="10">
                  <c:v>970.3</c:v>
                </c:pt>
                <c:pt idx="11">
                  <c:v>971.86</c:v>
                </c:pt>
                <c:pt idx="12">
                  <c:v>978</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'!$F$8:$R$8</c:f>
              <c:numCache>
                <c:formatCode>0.0</c:formatCode>
                <c:ptCount val="13"/>
                <c:pt idx="0">
                  <c:v>3689.81</c:v>
                </c:pt>
                <c:pt idx="1">
                  <c:v>3401.48</c:v>
                </c:pt>
                <c:pt idx="2">
                  <c:v>3603.59</c:v>
                </c:pt>
                <c:pt idx="3">
                  <c:v>3805.44</c:v>
                </c:pt>
                <c:pt idx="4">
                  <c:v>3648.51</c:v>
                </c:pt>
                <c:pt idx="5">
                  <c:v>3624.28</c:v>
                </c:pt>
                <c:pt idx="6">
                  <c:v>3712.73</c:v>
                </c:pt>
                <c:pt idx="7">
                  <c:v>3712.73</c:v>
                </c:pt>
                <c:pt idx="8">
                  <c:v>3575.59</c:v>
                </c:pt>
                <c:pt idx="9">
                  <c:v>3795.47</c:v>
                </c:pt>
                <c:pt idx="10">
                  <c:v>3609.42</c:v>
                </c:pt>
                <c:pt idx="11">
                  <c:v>3577.77</c:v>
                </c:pt>
                <c:pt idx="12">
                  <c:v>3761.41</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'!$F$13:$R$13</c:f>
              <c:numCache>
                <c:formatCode>0.0</c:formatCode>
                <c:ptCount val="13"/>
                <c:pt idx="0">
                  <c:v>1639.99</c:v>
                </c:pt>
                <c:pt idx="1">
                  <c:v>1648.05</c:v>
                </c:pt>
                <c:pt idx="2">
                  <c:v>1659.68</c:v>
                </c:pt>
                <c:pt idx="3">
                  <c:v>1688.77</c:v>
                </c:pt>
                <c:pt idx="4">
                  <c:v>1692.88</c:v>
                </c:pt>
                <c:pt idx="5">
                  <c:v>1701.04</c:v>
                </c:pt>
                <c:pt idx="6">
                  <c:v>1708.76</c:v>
                </c:pt>
                <c:pt idx="7">
                  <c:v>1831.32</c:v>
                </c:pt>
                <c:pt idx="8">
                  <c:v>1851.24</c:v>
                </c:pt>
                <c:pt idx="9">
                  <c:v>1864.16</c:v>
                </c:pt>
                <c:pt idx="10">
                  <c:v>1875.32</c:v>
                </c:pt>
                <c:pt idx="11">
                  <c:v>1883.31</c:v>
                </c:pt>
                <c:pt idx="12">
                  <c:v>1889.37</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'!$F$14:$R$14</c:f>
              <c:numCache>
                <c:formatCode>0.0</c:formatCode>
                <c:ptCount val="13"/>
                <c:pt idx="0">
                  <c:v>2059.5100000000002</c:v>
                </c:pt>
                <c:pt idx="1">
                  <c:v>2069.91</c:v>
                </c:pt>
                <c:pt idx="2">
                  <c:v>2084.34</c:v>
                </c:pt>
                <c:pt idx="3">
                  <c:v>2120.2399999999998</c:v>
                </c:pt>
                <c:pt idx="4">
                  <c:v>2125.65</c:v>
                </c:pt>
                <c:pt idx="5">
                  <c:v>2135.4899999999998</c:v>
                </c:pt>
                <c:pt idx="6">
                  <c:v>2145.4899999999998</c:v>
                </c:pt>
                <c:pt idx="7">
                  <c:v>2300.4</c:v>
                </c:pt>
                <c:pt idx="8">
                  <c:v>2325.2199999999998</c:v>
                </c:pt>
                <c:pt idx="9">
                  <c:v>2341.58</c:v>
                </c:pt>
                <c:pt idx="10">
                  <c:v>2355.7600000000002</c:v>
                </c:pt>
                <c:pt idx="11">
                  <c:v>2365.58</c:v>
                </c:pt>
                <c:pt idx="12">
                  <c:v>2373.0300000000002</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'!$F$15:$R$15</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'Ibagué '!$F$16:$R$16</c:f>
              <c:numCache>
                <c:formatCode>0.0</c:formatCode>
                <c:ptCount val="13"/>
                <c:pt idx="0">
                  <c:v>4427.7719999999999</c:v>
                </c:pt>
                <c:pt idx="1">
                  <c:v>4081.7759999999998</c:v>
                </c:pt>
                <c:pt idx="2">
                  <c:v>4324.308</c:v>
                </c:pt>
                <c:pt idx="3">
                  <c:v>4566.5280000000002</c:v>
                </c:pt>
                <c:pt idx="4">
                  <c:v>4378.2120000000004</c:v>
                </c:pt>
                <c:pt idx="5">
                  <c:v>4349.1360000000004</c:v>
                </c:pt>
                <c:pt idx="6">
                  <c:v>4455.2759999999998</c:v>
                </c:pt>
                <c:pt idx="7">
                  <c:v>4979.9520000000002</c:v>
                </c:pt>
                <c:pt idx="8">
                  <c:v>4290.7079999999996</c:v>
                </c:pt>
                <c:pt idx="9">
                  <c:v>4554.5639999999994</c:v>
                </c:pt>
                <c:pt idx="10">
                  <c:v>4331.3040000000001</c:v>
                </c:pt>
                <c:pt idx="11">
                  <c:v>4293.3239999999996</c:v>
                </c:pt>
                <c:pt idx="12">
                  <c:v>4513.692</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Medellín!$F$5:$R$5</c:f>
              <c:numCache>
                <c:formatCode>0.0</c:formatCode>
                <c:ptCount val="13"/>
                <c:pt idx="0">
                  <c:v>967.35</c:v>
                </c:pt>
                <c:pt idx="1">
                  <c:v>912.93</c:v>
                </c:pt>
                <c:pt idx="2">
                  <c:v>945.5</c:v>
                </c:pt>
                <c:pt idx="3">
                  <c:v>945.5</c:v>
                </c:pt>
                <c:pt idx="4">
                  <c:v>945.5</c:v>
                </c:pt>
                <c:pt idx="5">
                  <c:v>884.98</c:v>
                </c:pt>
                <c:pt idx="6">
                  <c:v>957.58</c:v>
                </c:pt>
                <c:pt idx="7">
                  <c:v>992.68</c:v>
                </c:pt>
                <c:pt idx="8">
                  <c:v>971.93</c:v>
                </c:pt>
                <c:pt idx="9">
                  <c:v>983.9</c:v>
                </c:pt>
                <c:pt idx="10">
                  <c:v>969.79</c:v>
                </c:pt>
                <c:pt idx="11">
                  <c:v>969.79</c:v>
                </c:pt>
                <c:pt idx="12">
                  <c:v>1022.8</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Medellín!$F$6:$R$6</c:f>
              <c:numCache>
                <c:formatCode>0.0</c:formatCode>
                <c:ptCount val="13"/>
                <c:pt idx="0">
                  <c:v>708.84</c:v>
                </c:pt>
                <c:pt idx="1">
                  <c:v>716.07</c:v>
                </c:pt>
                <c:pt idx="2">
                  <c:v>734.35</c:v>
                </c:pt>
                <c:pt idx="3">
                  <c:v>734.35</c:v>
                </c:pt>
                <c:pt idx="4">
                  <c:v>734.35</c:v>
                </c:pt>
                <c:pt idx="5">
                  <c:v>667.31</c:v>
                </c:pt>
                <c:pt idx="6">
                  <c:v>750.85</c:v>
                </c:pt>
                <c:pt idx="7">
                  <c:v>773.94</c:v>
                </c:pt>
                <c:pt idx="8">
                  <c:v>762.99</c:v>
                </c:pt>
                <c:pt idx="9">
                  <c:v>797.09</c:v>
                </c:pt>
                <c:pt idx="10">
                  <c:v>757.62</c:v>
                </c:pt>
                <c:pt idx="11">
                  <c:v>757.62</c:v>
                </c:pt>
                <c:pt idx="12">
                  <c:v>747.69</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Medellín!$F$7:$R$7</c:f>
              <c:numCache>
                <c:formatCode>0.0</c:formatCode>
                <c:ptCount val="13"/>
                <c:pt idx="0">
                  <c:v>667.66</c:v>
                </c:pt>
                <c:pt idx="1">
                  <c:v>664.76</c:v>
                </c:pt>
                <c:pt idx="2">
                  <c:v>671.79</c:v>
                </c:pt>
                <c:pt idx="3">
                  <c:v>671.79</c:v>
                </c:pt>
                <c:pt idx="4">
                  <c:v>671.79</c:v>
                </c:pt>
                <c:pt idx="5">
                  <c:v>675.79</c:v>
                </c:pt>
                <c:pt idx="6">
                  <c:v>672.19</c:v>
                </c:pt>
                <c:pt idx="7">
                  <c:v>656.36</c:v>
                </c:pt>
                <c:pt idx="8">
                  <c:v>683.66</c:v>
                </c:pt>
                <c:pt idx="9">
                  <c:v>684.89</c:v>
                </c:pt>
                <c:pt idx="10">
                  <c:v>680.96</c:v>
                </c:pt>
                <c:pt idx="11">
                  <c:v>680.96</c:v>
                </c:pt>
                <c:pt idx="12">
                  <c:v>692.04</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Medellín!$F$8:$R$8</c:f>
              <c:numCache>
                <c:formatCode>0.0</c:formatCode>
                <c:ptCount val="13"/>
                <c:pt idx="0">
                  <c:v>2401.0500000000002</c:v>
                </c:pt>
                <c:pt idx="1">
                  <c:v>2349.35</c:v>
                </c:pt>
                <c:pt idx="2">
                  <c:v>2408.9699999999998</c:v>
                </c:pt>
                <c:pt idx="3">
                  <c:v>2408.9699999999998</c:v>
                </c:pt>
                <c:pt idx="4">
                  <c:v>2408.9699999999998</c:v>
                </c:pt>
                <c:pt idx="5">
                  <c:v>2281.06</c:v>
                </c:pt>
                <c:pt idx="6">
                  <c:v>2438.92</c:v>
                </c:pt>
                <c:pt idx="7">
                  <c:v>2483.27</c:v>
                </c:pt>
                <c:pt idx="8">
                  <c:v>2477.79</c:v>
                </c:pt>
                <c:pt idx="9">
                  <c:v>2526.66</c:v>
                </c:pt>
                <c:pt idx="10">
                  <c:v>2467.3200000000002</c:v>
                </c:pt>
                <c:pt idx="11">
                  <c:v>2467.3200000000002</c:v>
                </c:pt>
                <c:pt idx="12">
                  <c:v>2522.9499999999998</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Medellín!$F$13:$R$13</c:f>
              <c:numCache>
                <c:formatCode>0.0</c:formatCode>
                <c:ptCount val="13"/>
                <c:pt idx="0">
                  <c:v>1240.07</c:v>
                </c:pt>
                <c:pt idx="1">
                  <c:v>1246.26</c:v>
                </c:pt>
                <c:pt idx="2">
                  <c:v>1254.93</c:v>
                </c:pt>
                <c:pt idx="3">
                  <c:v>1261.68</c:v>
                </c:pt>
                <c:pt idx="4">
                  <c:v>1264.8</c:v>
                </c:pt>
                <c:pt idx="5">
                  <c:v>1270.6099999999999</c:v>
                </c:pt>
                <c:pt idx="6">
                  <c:v>1276.56</c:v>
                </c:pt>
                <c:pt idx="7">
                  <c:v>1288.3399999999999</c:v>
                </c:pt>
                <c:pt idx="8">
                  <c:v>1302.21</c:v>
                </c:pt>
                <c:pt idx="9">
                  <c:v>1311.29</c:v>
                </c:pt>
                <c:pt idx="10">
                  <c:v>1319.18</c:v>
                </c:pt>
                <c:pt idx="11">
                  <c:v>1324.63</c:v>
                </c:pt>
                <c:pt idx="12">
                  <c:v>1328.84</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Medellín!$F$14:$R$14</c:f>
              <c:numCache>
                <c:formatCode>0.0</c:formatCode>
                <c:ptCount val="13"/>
                <c:pt idx="0">
                  <c:v>1542.24</c:v>
                </c:pt>
                <c:pt idx="1">
                  <c:v>1549.97</c:v>
                </c:pt>
                <c:pt idx="2">
                  <c:v>1560.74</c:v>
                </c:pt>
                <c:pt idx="3">
                  <c:v>1568.93</c:v>
                </c:pt>
                <c:pt idx="4">
                  <c:v>1572.96</c:v>
                </c:pt>
                <c:pt idx="5">
                  <c:v>1580.3</c:v>
                </c:pt>
                <c:pt idx="6">
                  <c:v>1587.59</c:v>
                </c:pt>
                <c:pt idx="7">
                  <c:v>1602.17</c:v>
                </c:pt>
                <c:pt idx="8">
                  <c:v>1619.48</c:v>
                </c:pt>
                <c:pt idx="9">
                  <c:v>1631.03</c:v>
                </c:pt>
                <c:pt idx="10">
                  <c:v>1640.64</c:v>
                </c:pt>
                <c:pt idx="11">
                  <c:v>1647.49</c:v>
                </c:pt>
                <c:pt idx="12">
                  <c:v>1652.72</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Medellín!$F$15:$R$15</c:f>
              <c:numCache>
                <c:formatCode>0.0</c:formatCode>
                <c:ptCount val="13"/>
                <c:pt idx="0">
                  <c:v>2401.0500000000002</c:v>
                </c:pt>
                <c:pt idx="1">
                  <c:v>2349.35</c:v>
                </c:pt>
                <c:pt idx="2">
                  <c:v>2408.9699999999998</c:v>
                </c:pt>
                <c:pt idx="3">
                  <c:v>2408.9699999999998</c:v>
                </c:pt>
                <c:pt idx="4">
                  <c:v>2408.9699999999998</c:v>
                </c:pt>
                <c:pt idx="5">
                  <c:v>2281.06</c:v>
                </c:pt>
                <c:pt idx="6">
                  <c:v>2438.92</c:v>
                </c:pt>
                <c:pt idx="7">
                  <c:v>2483.27</c:v>
                </c:pt>
                <c:pt idx="8">
                  <c:v>2477.79</c:v>
                </c:pt>
                <c:pt idx="9">
                  <c:v>2526.66</c:v>
                </c:pt>
                <c:pt idx="10">
                  <c:v>2467.3200000000002</c:v>
                </c:pt>
                <c:pt idx="11">
                  <c:v>2467.3200000000002</c:v>
                </c:pt>
                <c:pt idx="12">
                  <c:v>2522.9499999999998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Medellín!$F$16:$R$16</c:f>
              <c:numCache>
                <c:formatCode>0.0</c:formatCode>
                <c:ptCount val="13"/>
                <c:pt idx="0">
                  <c:v>2881.26</c:v>
                </c:pt>
                <c:pt idx="1">
                  <c:v>2819.22</c:v>
                </c:pt>
                <c:pt idx="2">
                  <c:v>2890.7639999999997</c:v>
                </c:pt>
                <c:pt idx="3">
                  <c:v>2890.7639999999997</c:v>
                </c:pt>
                <c:pt idx="4">
                  <c:v>2890.7639999999997</c:v>
                </c:pt>
                <c:pt idx="5">
                  <c:v>2737.2719999999999</c:v>
                </c:pt>
                <c:pt idx="6">
                  <c:v>2926.7040000000002</c:v>
                </c:pt>
                <c:pt idx="7">
                  <c:v>2979.924</c:v>
                </c:pt>
                <c:pt idx="8">
                  <c:v>2973.348</c:v>
                </c:pt>
                <c:pt idx="9">
                  <c:v>3031.9919999999997</c:v>
                </c:pt>
                <c:pt idx="10">
                  <c:v>2960.7840000000001</c:v>
                </c:pt>
                <c:pt idx="11">
                  <c:v>2960.7840000000001</c:v>
                </c:pt>
                <c:pt idx="12">
                  <c:v>3027.5399999999995</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Monteria!$F$5:$R$5</c:f>
              <c:numCache>
                <c:formatCode>0.0</c:formatCode>
                <c:ptCount val="13"/>
                <c:pt idx="0">
                  <c:v>1001.4</c:v>
                </c:pt>
                <c:pt idx="1">
                  <c:v>922.47</c:v>
                </c:pt>
                <c:pt idx="2">
                  <c:v>957.29</c:v>
                </c:pt>
                <c:pt idx="3">
                  <c:v>952.33</c:v>
                </c:pt>
                <c:pt idx="4">
                  <c:v>969.64</c:v>
                </c:pt>
                <c:pt idx="5">
                  <c:v>944.16</c:v>
                </c:pt>
                <c:pt idx="6">
                  <c:v>1097.97</c:v>
                </c:pt>
                <c:pt idx="7">
                  <c:v>1063.6099999999999</c:v>
                </c:pt>
                <c:pt idx="8">
                  <c:v>1100.75</c:v>
                </c:pt>
                <c:pt idx="9">
                  <c:v>1149.17</c:v>
                </c:pt>
                <c:pt idx="10">
                  <c:v>1169.81</c:v>
                </c:pt>
                <c:pt idx="11">
                  <c:v>1152.8900000000001</c:v>
                </c:pt>
                <c:pt idx="12">
                  <c:v>1245.21</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Monteria!$F$6:$R$6</c:f>
              <c:numCache>
                <c:formatCode>0.0</c:formatCode>
                <c:ptCount val="13"/>
                <c:pt idx="0">
                  <c:v>232.37</c:v>
                </c:pt>
                <c:pt idx="1">
                  <c:v>217.36</c:v>
                </c:pt>
                <c:pt idx="2">
                  <c:v>228.69</c:v>
                </c:pt>
                <c:pt idx="3">
                  <c:v>230.03</c:v>
                </c:pt>
                <c:pt idx="4">
                  <c:v>231.88</c:v>
                </c:pt>
                <c:pt idx="5">
                  <c:v>237.1</c:v>
                </c:pt>
                <c:pt idx="6">
                  <c:v>224.12</c:v>
                </c:pt>
                <c:pt idx="7">
                  <c:v>230.85</c:v>
                </c:pt>
                <c:pt idx="8">
                  <c:v>229.35</c:v>
                </c:pt>
                <c:pt idx="9">
                  <c:v>241.94</c:v>
                </c:pt>
                <c:pt idx="10">
                  <c:v>242.77</c:v>
                </c:pt>
                <c:pt idx="11">
                  <c:v>244.35</c:v>
                </c:pt>
                <c:pt idx="12">
                  <c:v>249.31</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Monteria!$F$7:$R$7</c:f>
              <c:numCache>
                <c:formatCode>0.0</c:formatCode>
                <c:ptCount val="13"/>
                <c:pt idx="0">
                  <c:v>943.37</c:v>
                </c:pt>
                <c:pt idx="1">
                  <c:v>948.72</c:v>
                </c:pt>
                <c:pt idx="2">
                  <c:v>958.18</c:v>
                </c:pt>
                <c:pt idx="3">
                  <c:v>965.19</c:v>
                </c:pt>
                <c:pt idx="4">
                  <c:v>967.17</c:v>
                </c:pt>
                <c:pt idx="5">
                  <c:v>964.97</c:v>
                </c:pt>
                <c:pt idx="6">
                  <c:v>961.47</c:v>
                </c:pt>
                <c:pt idx="7">
                  <c:v>968.52</c:v>
                </c:pt>
                <c:pt idx="8">
                  <c:v>978.39</c:v>
                </c:pt>
                <c:pt idx="9">
                  <c:v>981.04</c:v>
                </c:pt>
                <c:pt idx="10">
                  <c:v>985.62</c:v>
                </c:pt>
                <c:pt idx="11">
                  <c:v>986.31</c:v>
                </c:pt>
                <c:pt idx="12">
                  <c:v>991.79</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Monteria!$F$8:$R$8</c:f>
              <c:numCache>
                <c:formatCode>0.0</c:formatCode>
                <c:ptCount val="13"/>
                <c:pt idx="0">
                  <c:v>2221.89</c:v>
                </c:pt>
                <c:pt idx="1">
                  <c:v>2129.89</c:v>
                </c:pt>
                <c:pt idx="2">
                  <c:v>2187.17</c:v>
                </c:pt>
                <c:pt idx="3">
                  <c:v>2190.44</c:v>
                </c:pt>
                <c:pt idx="4">
                  <c:v>2212.27</c:v>
                </c:pt>
                <c:pt idx="5">
                  <c:v>2189.08</c:v>
                </c:pt>
                <c:pt idx="6">
                  <c:v>2321.9</c:v>
                </c:pt>
                <c:pt idx="7">
                  <c:v>2309.92</c:v>
                </c:pt>
                <c:pt idx="8">
                  <c:v>2356.7399999999998</c:v>
                </c:pt>
                <c:pt idx="9">
                  <c:v>2421.11</c:v>
                </c:pt>
                <c:pt idx="10">
                  <c:v>2446.4</c:v>
                </c:pt>
                <c:pt idx="11">
                  <c:v>2432.73</c:v>
                </c:pt>
                <c:pt idx="12">
                  <c:v>2538.92</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Monteria!$F$13:$R$13</c:f>
              <c:numCache>
                <c:formatCode>0.0</c:formatCode>
                <c:ptCount val="13"/>
                <c:pt idx="0">
                  <c:v>1076.98</c:v>
                </c:pt>
                <c:pt idx="1">
                  <c:v>1082.3699999999999</c:v>
                </c:pt>
                <c:pt idx="2">
                  <c:v>1089.94</c:v>
                </c:pt>
                <c:pt idx="3">
                  <c:v>1095.74</c:v>
                </c:pt>
                <c:pt idx="4">
                  <c:v>1098.48</c:v>
                </c:pt>
                <c:pt idx="5">
                  <c:v>1103.6300000000001</c:v>
                </c:pt>
                <c:pt idx="6">
                  <c:v>1108.7</c:v>
                </c:pt>
                <c:pt idx="7">
                  <c:v>1118.8399999999999</c:v>
                </c:pt>
                <c:pt idx="8">
                  <c:v>1131</c:v>
                </c:pt>
                <c:pt idx="9">
                  <c:v>1138.97</c:v>
                </c:pt>
                <c:pt idx="10">
                  <c:v>1145.73</c:v>
                </c:pt>
                <c:pt idx="11">
                  <c:v>1150.56</c:v>
                </c:pt>
                <c:pt idx="12">
                  <c:v>1154.26</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Monteria!$F$14:$R$14</c:f>
              <c:numCache>
                <c:formatCode>0.0</c:formatCode>
                <c:ptCount val="13"/>
                <c:pt idx="0">
                  <c:v>1351.41</c:v>
                </c:pt>
                <c:pt idx="1">
                  <c:v>1358.18</c:v>
                </c:pt>
                <c:pt idx="2">
                  <c:v>1367.67</c:v>
                </c:pt>
                <c:pt idx="3">
                  <c:v>1374.95</c:v>
                </c:pt>
                <c:pt idx="4">
                  <c:v>1378.38</c:v>
                </c:pt>
                <c:pt idx="5">
                  <c:v>1384.85</c:v>
                </c:pt>
                <c:pt idx="6">
                  <c:v>1391.21</c:v>
                </c:pt>
                <c:pt idx="7">
                  <c:v>1403.94</c:v>
                </c:pt>
                <c:pt idx="8">
                  <c:v>1419.19</c:v>
                </c:pt>
                <c:pt idx="9">
                  <c:v>1429.19</c:v>
                </c:pt>
                <c:pt idx="10">
                  <c:v>1437.68</c:v>
                </c:pt>
                <c:pt idx="11">
                  <c:v>1443.74</c:v>
                </c:pt>
                <c:pt idx="12">
                  <c:v>1448.39</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Monteria!$F$15:$R$15</c:f>
              <c:numCache>
                <c:formatCode>0.0</c:formatCode>
                <c:ptCount val="13"/>
                <c:pt idx="0">
                  <c:v>2221.89</c:v>
                </c:pt>
                <c:pt idx="1">
                  <c:v>2129.89</c:v>
                </c:pt>
                <c:pt idx="2">
                  <c:v>2187.17</c:v>
                </c:pt>
                <c:pt idx="3">
                  <c:v>2190.44</c:v>
                </c:pt>
                <c:pt idx="4">
                  <c:v>2212.27</c:v>
                </c:pt>
                <c:pt idx="5">
                  <c:v>2189.08</c:v>
                </c:pt>
                <c:pt idx="6">
                  <c:v>2321.9</c:v>
                </c:pt>
                <c:pt idx="7">
                  <c:v>2309.92</c:v>
                </c:pt>
                <c:pt idx="8">
                  <c:v>2356.7399999999998</c:v>
                </c:pt>
                <c:pt idx="9">
                  <c:v>2421.11</c:v>
                </c:pt>
                <c:pt idx="10">
                  <c:v>2446.4</c:v>
                </c:pt>
                <c:pt idx="11">
                  <c:v>2432.73</c:v>
                </c:pt>
                <c:pt idx="12">
                  <c:v>2538.92</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Monteria!$F$16:$R$16</c:f>
              <c:numCache>
                <c:formatCode>0.0</c:formatCode>
                <c:ptCount val="13"/>
                <c:pt idx="0">
                  <c:v>2666.2679999999996</c:v>
                </c:pt>
                <c:pt idx="1">
                  <c:v>2555.8679999999999</c:v>
                </c:pt>
                <c:pt idx="2">
                  <c:v>2624.6039999999998</c:v>
                </c:pt>
                <c:pt idx="3">
                  <c:v>2628.5279999999998</c:v>
                </c:pt>
                <c:pt idx="4">
                  <c:v>2654.7239999999997</c:v>
                </c:pt>
                <c:pt idx="5">
                  <c:v>2626.8959999999997</c:v>
                </c:pt>
                <c:pt idx="6">
                  <c:v>2786.28</c:v>
                </c:pt>
                <c:pt idx="7">
                  <c:v>2771.904</c:v>
                </c:pt>
                <c:pt idx="8">
                  <c:v>2828.0879999999997</c:v>
                </c:pt>
                <c:pt idx="9">
                  <c:v>2905.3319999999999</c:v>
                </c:pt>
                <c:pt idx="10">
                  <c:v>2935.68</c:v>
                </c:pt>
                <c:pt idx="11">
                  <c:v>2919.2759999999998</c:v>
                </c:pt>
                <c:pt idx="12">
                  <c:v>3046.7040000000002</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Mocoa!$F$5:$R$5</c:f>
              <c:numCache>
                <c:formatCode>0.0</c:formatCode>
                <c:ptCount val="13"/>
                <c:pt idx="0">
                  <c:v>1006.71</c:v>
                </c:pt>
                <c:pt idx="1">
                  <c:v>938.29</c:v>
                </c:pt>
                <c:pt idx="2">
                  <c:v>982.76</c:v>
                </c:pt>
                <c:pt idx="3">
                  <c:v>1001.11</c:v>
                </c:pt>
                <c:pt idx="4">
                  <c:v>1000.74</c:v>
                </c:pt>
                <c:pt idx="5">
                  <c:v>1016.49</c:v>
                </c:pt>
                <c:pt idx="6">
                  <c:v>889.86</c:v>
                </c:pt>
                <c:pt idx="7">
                  <c:v>1559.75</c:v>
                </c:pt>
                <c:pt idx="8">
                  <c:v>874.14</c:v>
                </c:pt>
                <c:pt idx="9">
                  <c:v>882.19</c:v>
                </c:pt>
                <c:pt idx="10">
                  <c:v>859.7</c:v>
                </c:pt>
                <c:pt idx="11">
                  <c:v>880.53</c:v>
                </c:pt>
                <c:pt idx="12">
                  <c:v>935.47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Mocoa!$F$6:$R$6</c:f>
              <c:numCache>
                <c:formatCode>0.0</c:formatCode>
                <c:ptCount val="13"/>
                <c:pt idx="0">
                  <c:v>3711.61</c:v>
                </c:pt>
                <c:pt idx="1">
                  <c:v>3612.73</c:v>
                </c:pt>
                <c:pt idx="2">
                  <c:v>3678.68</c:v>
                </c:pt>
                <c:pt idx="3">
                  <c:v>3885.88</c:v>
                </c:pt>
                <c:pt idx="4">
                  <c:v>3769.12</c:v>
                </c:pt>
                <c:pt idx="5">
                  <c:v>3793.69</c:v>
                </c:pt>
                <c:pt idx="6">
                  <c:v>3906.34</c:v>
                </c:pt>
                <c:pt idx="7">
                  <c:v>3997.5</c:v>
                </c:pt>
                <c:pt idx="8">
                  <c:v>3939.52</c:v>
                </c:pt>
                <c:pt idx="9">
                  <c:v>4062.35</c:v>
                </c:pt>
                <c:pt idx="10">
                  <c:v>4214.71</c:v>
                </c:pt>
                <c:pt idx="11">
                  <c:v>4225.1400000000003</c:v>
                </c:pt>
                <c:pt idx="12">
                  <c:v>4361.79</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Mocoa!$F$7:$R$7</c:f>
              <c:numCache>
                <c:formatCode>0.0</c:formatCode>
                <c:ptCount val="13"/>
                <c:pt idx="0">
                  <c:v>991.5</c:v>
                </c:pt>
                <c:pt idx="1">
                  <c:v>982.58</c:v>
                </c:pt>
                <c:pt idx="2">
                  <c:v>993.3</c:v>
                </c:pt>
                <c:pt idx="3">
                  <c:v>1000.84</c:v>
                </c:pt>
                <c:pt idx="4">
                  <c:v>1001.53</c:v>
                </c:pt>
                <c:pt idx="5">
                  <c:v>993.53</c:v>
                </c:pt>
                <c:pt idx="6">
                  <c:v>983.35</c:v>
                </c:pt>
                <c:pt idx="7">
                  <c:v>988.27</c:v>
                </c:pt>
                <c:pt idx="8">
                  <c:v>996.84</c:v>
                </c:pt>
                <c:pt idx="9">
                  <c:v>995.5</c:v>
                </c:pt>
                <c:pt idx="10">
                  <c:v>998.2</c:v>
                </c:pt>
                <c:pt idx="11">
                  <c:v>995.41</c:v>
                </c:pt>
                <c:pt idx="12">
                  <c:v>1001.52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Mocoa!$F$8:$R$8</c:f>
              <c:numCache>
                <c:formatCode>0.0</c:formatCode>
                <c:ptCount val="13"/>
                <c:pt idx="0">
                  <c:v>5894.36</c:v>
                </c:pt>
                <c:pt idx="1">
                  <c:v>5720.38</c:v>
                </c:pt>
                <c:pt idx="2">
                  <c:v>5864.55</c:v>
                </c:pt>
                <c:pt idx="3">
                  <c:v>6107.41</c:v>
                </c:pt>
                <c:pt idx="4">
                  <c:v>6004.48</c:v>
                </c:pt>
                <c:pt idx="5">
                  <c:v>6032.48</c:v>
                </c:pt>
                <c:pt idx="6">
                  <c:v>6004.16</c:v>
                </c:pt>
                <c:pt idx="7">
                  <c:v>6773.09</c:v>
                </c:pt>
                <c:pt idx="8">
                  <c:v>6041.33</c:v>
                </c:pt>
                <c:pt idx="9">
                  <c:v>6152.74</c:v>
                </c:pt>
                <c:pt idx="10">
                  <c:v>6308.83</c:v>
                </c:pt>
                <c:pt idx="11">
                  <c:v>6332.37</c:v>
                </c:pt>
                <c:pt idx="12">
                  <c:v>6518.93</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Mocoa!$F$13:$R$13</c:f>
              <c:numCache>
                <c:formatCode>0.0</c:formatCode>
                <c:ptCount val="13"/>
                <c:pt idx="0">
                  <c:v>2506.06</c:v>
                </c:pt>
                <c:pt idx="1">
                  <c:v>2518.61</c:v>
                </c:pt>
                <c:pt idx="2">
                  <c:v>2536.2199999999998</c:v>
                </c:pt>
                <c:pt idx="3">
                  <c:v>2592.91</c:v>
                </c:pt>
                <c:pt idx="4">
                  <c:v>2599.39</c:v>
                </c:pt>
                <c:pt idx="5">
                  <c:v>2611.58</c:v>
                </c:pt>
                <c:pt idx="6">
                  <c:v>2623.58</c:v>
                </c:pt>
                <c:pt idx="7">
                  <c:v>2892.68</c:v>
                </c:pt>
                <c:pt idx="8">
                  <c:v>2924.11</c:v>
                </c:pt>
                <c:pt idx="9">
                  <c:v>2944.72</c:v>
                </c:pt>
                <c:pt idx="10">
                  <c:v>2962.2</c:v>
                </c:pt>
                <c:pt idx="11">
                  <c:v>2974.69</c:v>
                </c:pt>
                <c:pt idx="12">
                  <c:v>2984.26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Mocoa!$F$14:$R$14</c:f>
              <c:numCache>
                <c:formatCode>0.0</c:formatCode>
                <c:ptCount val="13"/>
                <c:pt idx="0">
                  <c:v>3167.43</c:v>
                </c:pt>
                <c:pt idx="1">
                  <c:v>3183.29</c:v>
                </c:pt>
                <c:pt idx="2">
                  <c:v>3205.55</c:v>
                </c:pt>
                <c:pt idx="3">
                  <c:v>3282.61</c:v>
                </c:pt>
                <c:pt idx="4">
                  <c:v>3290.81</c:v>
                </c:pt>
                <c:pt idx="5">
                  <c:v>3306.24</c:v>
                </c:pt>
                <c:pt idx="6">
                  <c:v>3321.44</c:v>
                </c:pt>
                <c:pt idx="7">
                  <c:v>3657.47</c:v>
                </c:pt>
                <c:pt idx="8">
                  <c:v>3697.21</c:v>
                </c:pt>
                <c:pt idx="9">
                  <c:v>3723.26</c:v>
                </c:pt>
                <c:pt idx="10">
                  <c:v>3745.37</c:v>
                </c:pt>
                <c:pt idx="11">
                  <c:v>3761.16</c:v>
                </c:pt>
                <c:pt idx="12">
                  <c:v>3773.27</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Mocoa!$F$15:$R$15</c:f>
              <c:numCache>
                <c:formatCode>0.0</c:formatCode>
                <c:ptCount val="13"/>
                <c:pt idx="0">
                  <c:v>5894.36</c:v>
                </c:pt>
                <c:pt idx="1">
                  <c:v>5720.38</c:v>
                </c:pt>
                <c:pt idx="2">
                  <c:v>5864.55</c:v>
                </c:pt>
                <c:pt idx="3">
                  <c:v>6107.41</c:v>
                </c:pt>
                <c:pt idx="4">
                  <c:v>6004.48</c:v>
                </c:pt>
                <c:pt idx="5">
                  <c:v>6032.48</c:v>
                </c:pt>
                <c:pt idx="6">
                  <c:v>6004.16</c:v>
                </c:pt>
                <c:pt idx="7">
                  <c:v>6773.09</c:v>
                </c:pt>
                <c:pt idx="8">
                  <c:v>6041.33</c:v>
                </c:pt>
                <c:pt idx="9">
                  <c:v>6152.74</c:v>
                </c:pt>
                <c:pt idx="10">
                  <c:v>6308.83</c:v>
                </c:pt>
                <c:pt idx="11">
                  <c:v>6332.37</c:v>
                </c:pt>
                <c:pt idx="12">
                  <c:v>6518.93</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Mocoa!$F$16:$R$16</c:f>
              <c:numCache>
                <c:formatCode>0.0</c:formatCode>
                <c:ptCount val="13"/>
                <c:pt idx="0">
                  <c:v>7073.2319999999991</c:v>
                </c:pt>
                <c:pt idx="1">
                  <c:v>6864.4560000000001</c:v>
                </c:pt>
                <c:pt idx="2">
                  <c:v>7037.46</c:v>
                </c:pt>
                <c:pt idx="3">
                  <c:v>7328.8919999999998</c:v>
                </c:pt>
                <c:pt idx="4">
                  <c:v>7205.3759999999993</c:v>
                </c:pt>
                <c:pt idx="5">
                  <c:v>7238.9759999999997</c:v>
                </c:pt>
                <c:pt idx="6">
                  <c:v>7204.9919999999993</c:v>
                </c:pt>
                <c:pt idx="7">
                  <c:v>8127.7079999999996</c:v>
                </c:pt>
                <c:pt idx="8">
                  <c:v>7249.5959999999995</c:v>
                </c:pt>
                <c:pt idx="9">
                  <c:v>7383.2879999999996</c:v>
                </c:pt>
                <c:pt idx="10">
                  <c:v>7570.5959999999995</c:v>
                </c:pt>
                <c:pt idx="11">
                  <c:v>7598.8439999999991</c:v>
                </c:pt>
                <c:pt idx="12">
                  <c:v>7822.7160000000003</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Neiva!$F$5:$R$5</c:f>
              <c:numCache>
                <c:formatCode>0.0</c:formatCode>
                <c:ptCount val="13"/>
                <c:pt idx="0">
                  <c:v>1041.54</c:v>
                </c:pt>
                <c:pt idx="1">
                  <c:v>869.82</c:v>
                </c:pt>
                <c:pt idx="2">
                  <c:v>1008.82</c:v>
                </c:pt>
                <c:pt idx="3">
                  <c:v>1002.24</c:v>
                </c:pt>
                <c:pt idx="4">
                  <c:v>1010.34</c:v>
                </c:pt>
                <c:pt idx="5">
                  <c:v>1041.1400000000001</c:v>
                </c:pt>
                <c:pt idx="6">
                  <c:v>964.66</c:v>
                </c:pt>
                <c:pt idx="7">
                  <c:v>1446.48</c:v>
                </c:pt>
                <c:pt idx="8">
                  <c:v>970.84</c:v>
                </c:pt>
                <c:pt idx="9">
                  <c:v>992.64</c:v>
                </c:pt>
                <c:pt idx="10">
                  <c:v>1012.08</c:v>
                </c:pt>
                <c:pt idx="11">
                  <c:v>995.64</c:v>
                </c:pt>
                <c:pt idx="12">
                  <c:v>1053.2</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Neiva!$F$6:$R$6</c:f>
              <c:numCache>
                <c:formatCode>0.0</c:formatCode>
                <c:ptCount val="13"/>
                <c:pt idx="0">
                  <c:v>1630.51</c:v>
                </c:pt>
                <c:pt idx="1">
                  <c:v>1525.81</c:v>
                </c:pt>
                <c:pt idx="2">
                  <c:v>1578.87</c:v>
                </c:pt>
                <c:pt idx="3">
                  <c:v>1779.41</c:v>
                </c:pt>
                <c:pt idx="4">
                  <c:v>1615.11</c:v>
                </c:pt>
                <c:pt idx="5">
                  <c:v>1567.6</c:v>
                </c:pt>
                <c:pt idx="6">
                  <c:v>1738.01</c:v>
                </c:pt>
                <c:pt idx="7">
                  <c:v>1736.48</c:v>
                </c:pt>
                <c:pt idx="8">
                  <c:v>1630.52</c:v>
                </c:pt>
                <c:pt idx="9">
                  <c:v>1817.67</c:v>
                </c:pt>
                <c:pt idx="10">
                  <c:v>1617.27</c:v>
                </c:pt>
                <c:pt idx="11">
                  <c:v>1598.28</c:v>
                </c:pt>
                <c:pt idx="12">
                  <c:v>1715</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Neiva!$F$7:$R$7</c:f>
              <c:numCache>
                <c:formatCode>0.0</c:formatCode>
                <c:ptCount val="13"/>
                <c:pt idx="0">
                  <c:v>990.77</c:v>
                </c:pt>
                <c:pt idx="1">
                  <c:v>986.78</c:v>
                </c:pt>
                <c:pt idx="2">
                  <c:v>995.55</c:v>
                </c:pt>
                <c:pt idx="3">
                  <c:v>1003.05</c:v>
                </c:pt>
                <c:pt idx="4">
                  <c:v>1005.88</c:v>
                </c:pt>
                <c:pt idx="5">
                  <c:v>1001.9</c:v>
                </c:pt>
                <c:pt idx="6">
                  <c:v>997.84</c:v>
                </c:pt>
                <c:pt idx="7">
                  <c:v>950.05</c:v>
                </c:pt>
                <c:pt idx="8">
                  <c:v>961.16</c:v>
                </c:pt>
                <c:pt idx="9">
                  <c:v>964.49</c:v>
                </c:pt>
                <c:pt idx="10">
                  <c:v>970.3</c:v>
                </c:pt>
                <c:pt idx="11">
                  <c:v>971.86</c:v>
                </c:pt>
                <c:pt idx="12">
                  <c:v>978</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Neiva!$F$8:$R$8</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Macro'!$B$49:$B$67</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'Variables Macro'!$C$49:$C$67</c:f>
              <c:numCache>
                <c:formatCode>0</c:formatCode>
                <c:ptCount val="19"/>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pt idx="15">
                  <c:v>142.32</c:v>
                </c:pt>
                <c:pt idx="16">
                  <c:v>142.91999999999999</c:v>
                </c:pt>
                <c:pt idx="17">
                  <c:v>143.38</c:v>
                </c:pt>
                <c:pt idx="18">
                  <c:v>143.66999999999999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474"/>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Neiva!$F$13:$R$13</c:f>
              <c:numCache>
                <c:formatCode>0.0</c:formatCode>
                <c:ptCount val="13"/>
                <c:pt idx="0">
                  <c:v>1586.9</c:v>
                </c:pt>
                <c:pt idx="1">
                  <c:v>1594.84</c:v>
                </c:pt>
                <c:pt idx="2">
                  <c:v>1606</c:v>
                </c:pt>
                <c:pt idx="3">
                  <c:v>1634.07</c:v>
                </c:pt>
                <c:pt idx="4">
                  <c:v>1638.05</c:v>
                </c:pt>
                <c:pt idx="5">
                  <c:v>1645.74</c:v>
                </c:pt>
                <c:pt idx="6">
                  <c:v>1653.34</c:v>
                </c:pt>
                <c:pt idx="7">
                  <c:v>1776.31</c:v>
                </c:pt>
                <c:pt idx="8">
                  <c:v>1795.46</c:v>
                </c:pt>
                <c:pt idx="9">
                  <c:v>1808.39</c:v>
                </c:pt>
                <c:pt idx="10">
                  <c:v>1818.97</c:v>
                </c:pt>
                <c:pt idx="11">
                  <c:v>1826.6</c:v>
                </c:pt>
                <c:pt idx="12">
                  <c:v>1832.35</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Neiva!$F$14:$R$14</c:f>
              <c:numCache>
                <c:formatCode>0.0</c:formatCode>
                <c:ptCount val="13"/>
                <c:pt idx="0">
                  <c:v>1994.23</c:v>
                </c:pt>
                <c:pt idx="1">
                  <c:v>2004.4</c:v>
                </c:pt>
                <c:pt idx="2">
                  <c:v>2018.25</c:v>
                </c:pt>
                <c:pt idx="3">
                  <c:v>2053.2399999999998</c:v>
                </c:pt>
                <c:pt idx="4">
                  <c:v>2058.35</c:v>
                </c:pt>
                <c:pt idx="5">
                  <c:v>2067.85</c:v>
                </c:pt>
                <c:pt idx="6">
                  <c:v>2077.37</c:v>
                </c:pt>
                <c:pt idx="7">
                  <c:v>2233.64</c:v>
                </c:pt>
                <c:pt idx="8">
                  <c:v>2257.96</c:v>
                </c:pt>
                <c:pt idx="9">
                  <c:v>2273.8200000000002</c:v>
                </c:pt>
                <c:pt idx="10">
                  <c:v>2287.15</c:v>
                </c:pt>
                <c:pt idx="11">
                  <c:v>2297.1</c:v>
                </c:pt>
                <c:pt idx="12">
                  <c:v>2304.48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Neiva!$F$15:$R$15</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Neiva!$F$16:$R$16</c:f>
              <c:numCache>
                <c:formatCode>0.0</c:formatCode>
                <c:ptCount val="13"/>
                <c:pt idx="0">
                  <c:v>4427.7719999999999</c:v>
                </c:pt>
                <c:pt idx="1">
                  <c:v>4081.7759999999998</c:v>
                </c:pt>
                <c:pt idx="2">
                  <c:v>4324.308</c:v>
                </c:pt>
                <c:pt idx="3">
                  <c:v>4566.5280000000002</c:v>
                </c:pt>
                <c:pt idx="4">
                  <c:v>4378.2120000000004</c:v>
                </c:pt>
                <c:pt idx="5">
                  <c:v>4349.1360000000004</c:v>
                </c:pt>
                <c:pt idx="6">
                  <c:v>4455.2759999999998</c:v>
                </c:pt>
                <c:pt idx="7">
                  <c:v>4979.9520000000002</c:v>
                </c:pt>
                <c:pt idx="8">
                  <c:v>4290.7079999999996</c:v>
                </c:pt>
                <c:pt idx="9">
                  <c:v>4554.5639999999994</c:v>
                </c:pt>
                <c:pt idx="10">
                  <c:v>4331.3040000000001</c:v>
                </c:pt>
                <c:pt idx="11">
                  <c:v>4293.3239999999996</c:v>
                </c:pt>
                <c:pt idx="12">
                  <c:v>4513.692</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Popayán!$F$5:$R$5</c:f>
              <c:numCache>
                <c:formatCode>0.0</c:formatCode>
                <c:ptCount val="13"/>
                <c:pt idx="0">
                  <c:v>1041.54</c:v>
                </c:pt>
                <c:pt idx="1">
                  <c:v>869.82</c:v>
                </c:pt>
                <c:pt idx="2">
                  <c:v>1008.82</c:v>
                </c:pt>
                <c:pt idx="3">
                  <c:v>1002.24</c:v>
                </c:pt>
                <c:pt idx="4">
                  <c:v>1010.34</c:v>
                </c:pt>
                <c:pt idx="5">
                  <c:v>1041.1400000000001</c:v>
                </c:pt>
                <c:pt idx="6">
                  <c:v>964.66</c:v>
                </c:pt>
                <c:pt idx="7">
                  <c:v>1446.48</c:v>
                </c:pt>
                <c:pt idx="8">
                  <c:v>970.84</c:v>
                </c:pt>
                <c:pt idx="9">
                  <c:v>992.64</c:v>
                </c:pt>
                <c:pt idx="10">
                  <c:v>1012.08</c:v>
                </c:pt>
                <c:pt idx="11">
                  <c:v>995.64</c:v>
                </c:pt>
                <c:pt idx="12">
                  <c:v>1053.2</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Popayán!$F$6:$R$6</c:f>
              <c:numCache>
                <c:formatCode>0.0</c:formatCode>
                <c:ptCount val="13"/>
                <c:pt idx="0">
                  <c:v>1630.51</c:v>
                </c:pt>
                <c:pt idx="1">
                  <c:v>1525.81</c:v>
                </c:pt>
                <c:pt idx="2">
                  <c:v>1578.87</c:v>
                </c:pt>
                <c:pt idx="3">
                  <c:v>1779.41</c:v>
                </c:pt>
                <c:pt idx="4">
                  <c:v>1615.11</c:v>
                </c:pt>
                <c:pt idx="5">
                  <c:v>1567.6</c:v>
                </c:pt>
                <c:pt idx="6">
                  <c:v>1738.01</c:v>
                </c:pt>
                <c:pt idx="7">
                  <c:v>1736.48</c:v>
                </c:pt>
                <c:pt idx="8">
                  <c:v>1630.52</c:v>
                </c:pt>
                <c:pt idx="9">
                  <c:v>1817.67</c:v>
                </c:pt>
                <c:pt idx="10">
                  <c:v>1617.27</c:v>
                </c:pt>
                <c:pt idx="11">
                  <c:v>1598.28</c:v>
                </c:pt>
                <c:pt idx="12">
                  <c:v>1715</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Popayán!$F$7:$R$7</c:f>
              <c:numCache>
                <c:formatCode>0.0</c:formatCode>
                <c:ptCount val="13"/>
                <c:pt idx="0">
                  <c:v>990.77</c:v>
                </c:pt>
                <c:pt idx="1">
                  <c:v>986.78</c:v>
                </c:pt>
                <c:pt idx="2">
                  <c:v>995.55</c:v>
                </c:pt>
                <c:pt idx="3">
                  <c:v>1003.05</c:v>
                </c:pt>
                <c:pt idx="4">
                  <c:v>1005.88</c:v>
                </c:pt>
                <c:pt idx="5">
                  <c:v>1001.9</c:v>
                </c:pt>
                <c:pt idx="6">
                  <c:v>997.84</c:v>
                </c:pt>
                <c:pt idx="7">
                  <c:v>950.05</c:v>
                </c:pt>
                <c:pt idx="8">
                  <c:v>961.16</c:v>
                </c:pt>
                <c:pt idx="9">
                  <c:v>964.49</c:v>
                </c:pt>
                <c:pt idx="10">
                  <c:v>970.3</c:v>
                </c:pt>
                <c:pt idx="11">
                  <c:v>971.86</c:v>
                </c:pt>
                <c:pt idx="12">
                  <c:v>978</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Popayán!$F$8:$R$8</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Popayán!$F$13:$R$13</c:f>
              <c:numCache>
                <c:formatCode>0.0</c:formatCode>
                <c:ptCount val="13"/>
                <c:pt idx="0">
                  <c:v>1543.84</c:v>
                </c:pt>
                <c:pt idx="1">
                  <c:v>1551.43</c:v>
                </c:pt>
                <c:pt idx="2">
                  <c:v>1562.51</c:v>
                </c:pt>
                <c:pt idx="3">
                  <c:v>1587.1</c:v>
                </c:pt>
                <c:pt idx="4">
                  <c:v>1591.15</c:v>
                </c:pt>
                <c:pt idx="5">
                  <c:v>1598.38</c:v>
                </c:pt>
                <c:pt idx="6">
                  <c:v>1605.97</c:v>
                </c:pt>
                <c:pt idx="7">
                  <c:v>1728.92</c:v>
                </c:pt>
                <c:pt idx="8">
                  <c:v>1747.83</c:v>
                </c:pt>
                <c:pt idx="9">
                  <c:v>1760.05</c:v>
                </c:pt>
                <c:pt idx="10">
                  <c:v>1770.64</c:v>
                </c:pt>
                <c:pt idx="11">
                  <c:v>1777.78</c:v>
                </c:pt>
                <c:pt idx="12">
                  <c:v>1783.62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Popayán!$F$14:$R$14</c:f>
              <c:numCache>
                <c:formatCode>0.0</c:formatCode>
                <c:ptCount val="13"/>
                <c:pt idx="0">
                  <c:v>1926.61</c:v>
                </c:pt>
                <c:pt idx="1">
                  <c:v>1936.32</c:v>
                </c:pt>
                <c:pt idx="2">
                  <c:v>1949.77</c:v>
                </c:pt>
                <c:pt idx="3">
                  <c:v>1981.56</c:v>
                </c:pt>
                <c:pt idx="4">
                  <c:v>1986.35</c:v>
                </c:pt>
                <c:pt idx="5">
                  <c:v>1995.68</c:v>
                </c:pt>
                <c:pt idx="6">
                  <c:v>2004.9</c:v>
                </c:pt>
                <c:pt idx="7">
                  <c:v>2159.5500000000002</c:v>
                </c:pt>
                <c:pt idx="8">
                  <c:v>2183.0700000000002</c:v>
                </c:pt>
                <c:pt idx="9">
                  <c:v>2198.54</c:v>
                </c:pt>
                <c:pt idx="10">
                  <c:v>2211.4299999999998</c:v>
                </c:pt>
                <c:pt idx="11">
                  <c:v>2220.8000000000002</c:v>
                </c:pt>
                <c:pt idx="12">
                  <c:v>2227.94</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Popayán!$F$15:$R$15</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Popayán!$F$16:$R$16</c:f>
              <c:numCache>
                <c:formatCode>0.0</c:formatCode>
                <c:ptCount val="13"/>
                <c:pt idx="0">
                  <c:v>4427.7719999999999</c:v>
                </c:pt>
                <c:pt idx="1">
                  <c:v>4081.7759999999998</c:v>
                </c:pt>
                <c:pt idx="2">
                  <c:v>4324.308</c:v>
                </c:pt>
                <c:pt idx="3">
                  <c:v>4566.5280000000002</c:v>
                </c:pt>
                <c:pt idx="4">
                  <c:v>4378.2120000000004</c:v>
                </c:pt>
                <c:pt idx="5">
                  <c:v>4349.1360000000004</c:v>
                </c:pt>
                <c:pt idx="6">
                  <c:v>4455.2759999999998</c:v>
                </c:pt>
                <c:pt idx="7">
                  <c:v>4979.9520000000002</c:v>
                </c:pt>
                <c:pt idx="8">
                  <c:v>4290.7079999999996</c:v>
                </c:pt>
                <c:pt idx="9">
                  <c:v>4554.5639999999994</c:v>
                </c:pt>
                <c:pt idx="10">
                  <c:v>4331.3040000000001</c:v>
                </c:pt>
                <c:pt idx="11">
                  <c:v>4293.3239999999996</c:v>
                </c:pt>
                <c:pt idx="12">
                  <c:v>4513.692</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Pasto!$F$5:$R$5</c:f>
              <c:numCache>
                <c:formatCode>0.0</c:formatCode>
                <c:ptCount val="13"/>
                <c:pt idx="0">
                  <c:v>1041.54</c:v>
                </c:pt>
                <c:pt idx="1">
                  <c:v>869.82</c:v>
                </c:pt>
                <c:pt idx="2">
                  <c:v>1008.82</c:v>
                </c:pt>
                <c:pt idx="3">
                  <c:v>1002.24</c:v>
                </c:pt>
                <c:pt idx="4">
                  <c:v>1010.34</c:v>
                </c:pt>
                <c:pt idx="5">
                  <c:v>1041.1400000000001</c:v>
                </c:pt>
                <c:pt idx="6">
                  <c:v>964.66</c:v>
                </c:pt>
                <c:pt idx="7">
                  <c:v>1446.48</c:v>
                </c:pt>
                <c:pt idx="8">
                  <c:v>970.84</c:v>
                </c:pt>
                <c:pt idx="9">
                  <c:v>992.64</c:v>
                </c:pt>
                <c:pt idx="10">
                  <c:v>1012.08</c:v>
                </c:pt>
                <c:pt idx="11">
                  <c:v>995.64</c:v>
                </c:pt>
                <c:pt idx="12">
                  <c:v>1053.2</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Pasto!$F$6:$R$6</c:f>
              <c:numCache>
                <c:formatCode>0.0</c:formatCode>
                <c:ptCount val="13"/>
                <c:pt idx="0">
                  <c:v>1630.51</c:v>
                </c:pt>
                <c:pt idx="1">
                  <c:v>1525.81</c:v>
                </c:pt>
                <c:pt idx="2">
                  <c:v>1578.87</c:v>
                </c:pt>
                <c:pt idx="3">
                  <c:v>1779.41</c:v>
                </c:pt>
                <c:pt idx="4">
                  <c:v>1615.11</c:v>
                </c:pt>
                <c:pt idx="5">
                  <c:v>1567.6</c:v>
                </c:pt>
                <c:pt idx="6">
                  <c:v>1738.01</c:v>
                </c:pt>
                <c:pt idx="7">
                  <c:v>1736.48</c:v>
                </c:pt>
                <c:pt idx="8">
                  <c:v>1630.52</c:v>
                </c:pt>
                <c:pt idx="9">
                  <c:v>1817.67</c:v>
                </c:pt>
                <c:pt idx="10">
                  <c:v>1617.27</c:v>
                </c:pt>
                <c:pt idx="11">
                  <c:v>1598.28</c:v>
                </c:pt>
                <c:pt idx="12">
                  <c:v>1715</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Pasto!$F$7:$R$7</c:f>
              <c:numCache>
                <c:formatCode>0.0</c:formatCode>
                <c:ptCount val="13"/>
                <c:pt idx="0">
                  <c:v>990.77</c:v>
                </c:pt>
                <c:pt idx="1">
                  <c:v>986.78</c:v>
                </c:pt>
                <c:pt idx="2">
                  <c:v>995.55</c:v>
                </c:pt>
                <c:pt idx="3">
                  <c:v>1003.05</c:v>
                </c:pt>
                <c:pt idx="4">
                  <c:v>1005.88</c:v>
                </c:pt>
                <c:pt idx="5">
                  <c:v>1001.9</c:v>
                </c:pt>
                <c:pt idx="6">
                  <c:v>997.84</c:v>
                </c:pt>
                <c:pt idx="7">
                  <c:v>950.05</c:v>
                </c:pt>
                <c:pt idx="8">
                  <c:v>961.16</c:v>
                </c:pt>
                <c:pt idx="9">
                  <c:v>964.49</c:v>
                </c:pt>
                <c:pt idx="10">
                  <c:v>970.3</c:v>
                </c:pt>
                <c:pt idx="11">
                  <c:v>971.86</c:v>
                </c:pt>
                <c:pt idx="12">
                  <c:v>978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Pasto!$F$8:$R$8</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Pasto!$F$13:$R$13</c:f>
              <c:numCache>
                <c:formatCode>0.0</c:formatCode>
                <c:ptCount val="13"/>
                <c:pt idx="0">
                  <c:v>1643.12</c:v>
                </c:pt>
                <c:pt idx="1">
                  <c:v>1651.38</c:v>
                </c:pt>
                <c:pt idx="2">
                  <c:v>1662.79</c:v>
                </c:pt>
                <c:pt idx="3">
                  <c:v>1671.74</c:v>
                </c:pt>
                <c:pt idx="4">
                  <c:v>1676.02</c:v>
                </c:pt>
                <c:pt idx="5">
                  <c:v>1683.94</c:v>
                </c:pt>
                <c:pt idx="6">
                  <c:v>1691.51</c:v>
                </c:pt>
                <c:pt idx="7">
                  <c:v>1808.18</c:v>
                </c:pt>
                <c:pt idx="8">
                  <c:v>1827.92</c:v>
                </c:pt>
                <c:pt idx="9">
                  <c:v>1840.79</c:v>
                </c:pt>
                <c:pt idx="10">
                  <c:v>1851.75</c:v>
                </c:pt>
                <c:pt idx="11">
                  <c:v>1859.3</c:v>
                </c:pt>
                <c:pt idx="12">
                  <c:v>1865.34</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Pasto!$F$14:$R$14</c:f>
              <c:numCache>
                <c:formatCode>0.0</c:formatCode>
                <c:ptCount val="13"/>
                <c:pt idx="0">
                  <c:v>2052.65</c:v>
                </c:pt>
                <c:pt idx="1">
                  <c:v>2063.23</c:v>
                </c:pt>
                <c:pt idx="2">
                  <c:v>2077.4499999999998</c:v>
                </c:pt>
                <c:pt idx="3">
                  <c:v>2088.5700000000002</c:v>
                </c:pt>
                <c:pt idx="4">
                  <c:v>2093.75</c:v>
                </c:pt>
                <c:pt idx="5">
                  <c:v>2103.7199999999998</c:v>
                </c:pt>
                <c:pt idx="6">
                  <c:v>2113.11</c:v>
                </c:pt>
                <c:pt idx="7">
                  <c:v>2256.92</c:v>
                </c:pt>
                <c:pt idx="8">
                  <c:v>2281.4699999999998</c:v>
                </c:pt>
                <c:pt idx="9">
                  <c:v>2297.6999999999998</c:v>
                </c:pt>
                <c:pt idx="10">
                  <c:v>2311.2600000000002</c:v>
                </c:pt>
                <c:pt idx="11">
                  <c:v>2320.84</c:v>
                </c:pt>
                <c:pt idx="12">
                  <c:v>2328.19</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Pasto!$F$15:$R$15</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Pasto!$F$16:$R$16</c:f>
              <c:numCache>
                <c:formatCode>0.0</c:formatCode>
                <c:ptCount val="13"/>
                <c:pt idx="0">
                  <c:v>4427.7719999999999</c:v>
                </c:pt>
                <c:pt idx="1">
                  <c:v>4081.7759999999998</c:v>
                </c:pt>
                <c:pt idx="2">
                  <c:v>4324.308</c:v>
                </c:pt>
                <c:pt idx="3">
                  <c:v>4566.5280000000002</c:v>
                </c:pt>
                <c:pt idx="4">
                  <c:v>4378.2120000000004</c:v>
                </c:pt>
                <c:pt idx="5">
                  <c:v>4349.1360000000004</c:v>
                </c:pt>
                <c:pt idx="6">
                  <c:v>4455.2759999999998</c:v>
                </c:pt>
                <c:pt idx="7">
                  <c:v>4979.9520000000002</c:v>
                </c:pt>
                <c:pt idx="8">
                  <c:v>4290.7079999999996</c:v>
                </c:pt>
                <c:pt idx="9">
                  <c:v>4554.5639999999994</c:v>
                </c:pt>
                <c:pt idx="10">
                  <c:v>4331.3040000000001</c:v>
                </c:pt>
                <c:pt idx="11">
                  <c:v>4293.3239999999996</c:v>
                </c:pt>
                <c:pt idx="12">
                  <c:v>4513.692</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Florencia!$F$5:$R$5</c:f>
              <c:numCache>
                <c:formatCode>0.0</c:formatCode>
                <c:ptCount val="13"/>
                <c:pt idx="0">
                  <c:v>1041.54</c:v>
                </c:pt>
                <c:pt idx="1">
                  <c:v>869.82</c:v>
                </c:pt>
                <c:pt idx="2">
                  <c:v>1008.82</c:v>
                </c:pt>
                <c:pt idx="3">
                  <c:v>1002.24</c:v>
                </c:pt>
                <c:pt idx="4">
                  <c:v>1010.34</c:v>
                </c:pt>
                <c:pt idx="5">
                  <c:v>1041.1400000000001</c:v>
                </c:pt>
                <c:pt idx="6">
                  <c:v>964.66</c:v>
                </c:pt>
                <c:pt idx="7">
                  <c:v>1446.48</c:v>
                </c:pt>
                <c:pt idx="8">
                  <c:v>970.84</c:v>
                </c:pt>
                <c:pt idx="9">
                  <c:v>992.64</c:v>
                </c:pt>
                <c:pt idx="10">
                  <c:v>1012.08</c:v>
                </c:pt>
                <c:pt idx="11">
                  <c:v>995.64</c:v>
                </c:pt>
                <c:pt idx="12">
                  <c:v>1053.2</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Florencia!$F$6:$R$6</c:f>
              <c:numCache>
                <c:formatCode>0.0</c:formatCode>
                <c:ptCount val="13"/>
                <c:pt idx="0">
                  <c:v>1630.51</c:v>
                </c:pt>
                <c:pt idx="1">
                  <c:v>1525.81</c:v>
                </c:pt>
                <c:pt idx="2">
                  <c:v>1578.87</c:v>
                </c:pt>
                <c:pt idx="3">
                  <c:v>1779.41</c:v>
                </c:pt>
                <c:pt idx="4">
                  <c:v>1615.11</c:v>
                </c:pt>
                <c:pt idx="5">
                  <c:v>1567.6</c:v>
                </c:pt>
                <c:pt idx="6">
                  <c:v>1738.01</c:v>
                </c:pt>
                <c:pt idx="7">
                  <c:v>1736.48</c:v>
                </c:pt>
                <c:pt idx="8">
                  <c:v>1630.52</c:v>
                </c:pt>
                <c:pt idx="9">
                  <c:v>1817.67</c:v>
                </c:pt>
                <c:pt idx="10">
                  <c:v>1617.27</c:v>
                </c:pt>
                <c:pt idx="11">
                  <c:v>1598.28</c:v>
                </c:pt>
                <c:pt idx="12">
                  <c:v>1715</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Florencia!$F$7:$R$7</c:f>
              <c:numCache>
                <c:formatCode>0.0</c:formatCode>
                <c:ptCount val="13"/>
                <c:pt idx="0">
                  <c:v>990.77</c:v>
                </c:pt>
                <c:pt idx="1">
                  <c:v>986.78</c:v>
                </c:pt>
                <c:pt idx="2">
                  <c:v>995.55</c:v>
                </c:pt>
                <c:pt idx="3">
                  <c:v>1003.05</c:v>
                </c:pt>
                <c:pt idx="4">
                  <c:v>1005.88</c:v>
                </c:pt>
                <c:pt idx="5">
                  <c:v>1001.9</c:v>
                </c:pt>
                <c:pt idx="6">
                  <c:v>997.84</c:v>
                </c:pt>
                <c:pt idx="7">
                  <c:v>950.05</c:v>
                </c:pt>
                <c:pt idx="8">
                  <c:v>961.16</c:v>
                </c:pt>
                <c:pt idx="9">
                  <c:v>964.49</c:v>
                </c:pt>
                <c:pt idx="10">
                  <c:v>970.3</c:v>
                </c:pt>
                <c:pt idx="11">
                  <c:v>971.86</c:v>
                </c:pt>
                <c:pt idx="12">
                  <c:v>978</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Florencia!$F$8:$R$8</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Florencia!$F$13:$R$13</c:f>
              <c:numCache>
                <c:formatCode>0.0</c:formatCode>
                <c:ptCount val="13"/>
                <c:pt idx="0">
                  <c:v>1592.9</c:v>
                </c:pt>
                <c:pt idx="1">
                  <c:v>1600.9</c:v>
                </c:pt>
                <c:pt idx="2">
                  <c:v>1612.14</c:v>
                </c:pt>
                <c:pt idx="3">
                  <c:v>1642.77</c:v>
                </c:pt>
                <c:pt idx="4">
                  <c:v>1647.01</c:v>
                </c:pt>
                <c:pt idx="5">
                  <c:v>1654.75</c:v>
                </c:pt>
                <c:pt idx="6">
                  <c:v>1662.37</c:v>
                </c:pt>
                <c:pt idx="7">
                  <c:v>1787.28</c:v>
                </c:pt>
                <c:pt idx="8">
                  <c:v>1806.57</c:v>
                </c:pt>
                <c:pt idx="9">
                  <c:v>1819.34</c:v>
                </c:pt>
                <c:pt idx="10">
                  <c:v>1830.28</c:v>
                </c:pt>
                <c:pt idx="11">
                  <c:v>1837.84</c:v>
                </c:pt>
                <c:pt idx="12">
                  <c:v>1843.82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Florencia!$F$14:$R$14</c:f>
              <c:numCache>
                <c:formatCode>0.0</c:formatCode>
                <c:ptCount val="13"/>
                <c:pt idx="0">
                  <c:v>2003.01</c:v>
                </c:pt>
                <c:pt idx="1">
                  <c:v>2012.86</c:v>
                </c:pt>
                <c:pt idx="2">
                  <c:v>2027.25</c:v>
                </c:pt>
                <c:pt idx="3">
                  <c:v>2064.5300000000002</c:v>
                </c:pt>
                <c:pt idx="4">
                  <c:v>2069.85</c:v>
                </c:pt>
                <c:pt idx="5">
                  <c:v>2079.33</c:v>
                </c:pt>
                <c:pt idx="6">
                  <c:v>2089.02</c:v>
                </c:pt>
                <c:pt idx="7">
                  <c:v>2249.96</c:v>
                </c:pt>
                <c:pt idx="8">
                  <c:v>2274.5300000000002</c:v>
                </c:pt>
                <c:pt idx="9">
                  <c:v>2290.4699999999998</c:v>
                </c:pt>
                <c:pt idx="10">
                  <c:v>2304.0700000000002</c:v>
                </c:pt>
                <c:pt idx="11">
                  <c:v>2313.7800000000002</c:v>
                </c:pt>
                <c:pt idx="12">
                  <c:v>2321.0100000000002</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Florencia!$F$15:$R$15</c:f>
              <c:numCache>
                <c:formatCode>0.0</c:formatCode>
                <c:ptCount val="13"/>
                <c:pt idx="0">
                  <c:v>3689.81</c:v>
                </c:pt>
                <c:pt idx="1">
                  <c:v>3401.48</c:v>
                </c:pt>
                <c:pt idx="2">
                  <c:v>3603.59</c:v>
                </c:pt>
                <c:pt idx="3">
                  <c:v>3805.44</c:v>
                </c:pt>
                <c:pt idx="4">
                  <c:v>3648.51</c:v>
                </c:pt>
                <c:pt idx="5">
                  <c:v>3624.28</c:v>
                </c:pt>
                <c:pt idx="6">
                  <c:v>3712.73</c:v>
                </c:pt>
                <c:pt idx="7">
                  <c:v>4149.96</c:v>
                </c:pt>
                <c:pt idx="8">
                  <c:v>3575.59</c:v>
                </c:pt>
                <c:pt idx="9">
                  <c:v>3795.47</c:v>
                </c:pt>
                <c:pt idx="10">
                  <c:v>3609.42</c:v>
                </c:pt>
                <c:pt idx="11">
                  <c:v>3577.77</c:v>
                </c:pt>
                <c:pt idx="12">
                  <c:v>3761.41</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Florencia!$F$16:$R$16</c:f>
              <c:numCache>
                <c:formatCode>0.0</c:formatCode>
                <c:ptCount val="13"/>
                <c:pt idx="0">
                  <c:v>4427.7719999999999</c:v>
                </c:pt>
                <c:pt idx="1">
                  <c:v>3469.5095999999999</c:v>
                </c:pt>
                <c:pt idx="2">
                  <c:v>3675.6618000000003</c:v>
                </c:pt>
                <c:pt idx="3">
                  <c:v>4566.5280000000002</c:v>
                </c:pt>
                <c:pt idx="4">
                  <c:v>4378.2120000000004</c:v>
                </c:pt>
                <c:pt idx="5">
                  <c:v>4349.1360000000004</c:v>
                </c:pt>
                <c:pt idx="6">
                  <c:v>4455.2759999999998</c:v>
                </c:pt>
                <c:pt idx="7">
                  <c:v>4979.9520000000002</c:v>
                </c:pt>
                <c:pt idx="8">
                  <c:v>4290.7079999999996</c:v>
                </c:pt>
                <c:pt idx="9">
                  <c:v>4554.5639999999994</c:v>
                </c:pt>
                <c:pt idx="10">
                  <c:v>4331.3040000000001</c:v>
                </c:pt>
                <c:pt idx="11">
                  <c:v>4293.3239999999996</c:v>
                </c:pt>
                <c:pt idx="12">
                  <c:v>4513.692</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Pereira!$F$5:$R$5</c:f>
              <c:numCache>
                <c:formatCode>0.0</c:formatCode>
                <c:ptCount val="13"/>
                <c:pt idx="0">
                  <c:v>1167.84988</c:v>
                </c:pt>
                <c:pt idx="1">
                  <c:v>1204.53334</c:v>
                </c:pt>
                <c:pt idx="2">
                  <c:v>1303.57105</c:v>
                </c:pt>
                <c:pt idx="3">
                  <c:v>1266.8278600000001</c:v>
                </c:pt>
                <c:pt idx="4">
                  <c:v>1266.8278600000001</c:v>
                </c:pt>
                <c:pt idx="5">
                  <c:v>1242.1436000000001</c:v>
                </c:pt>
                <c:pt idx="6">
                  <c:v>1302.58257</c:v>
                </c:pt>
                <c:pt idx="7">
                  <c:v>1550.6020699999999</c:v>
                </c:pt>
                <c:pt idx="8">
                  <c:v>1170.0837899999999</c:v>
                </c:pt>
                <c:pt idx="9">
                  <c:v>1191.52217</c:v>
                </c:pt>
                <c:pt idx="10">
                  <c:v>1126.4456700000001</c:v>
                </c:pt>
                <c:pt idx="11">
                  <c:v>1214.4724799999999</c:v>
                </c:pt>
                <c:pt idx="12">
                  <c:v>1257.11752</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Pereira!$F$6:$R$6</c:f>
              <c:numCache>
                <c:formatCode>0.0</c:formatCode>
                <c:ptCount val="13"/>
                <c:pt idx="0">
                  <c:v>576.06700000000001</c:v>
                </c:pt>
                <c:pt idx="1">
                  <c:v>705.12288000000001</c:v>
                </c:pt>
                <c:pt idx="2">
                  <c:v>598.27484000000004</c:v>
                </c:pt>
                <c:pt idx="3">
                  <c:v>616.19722000000002</c:v>
                </c:pt>
                <c:pt idx="4">
                  <c:v>616.19722000000002</c:v>
                </c:pt>
                <c:pt idx="5">
                  <c:v>604.12372000000005</c:v>
                </c:pt>
                <c:pt idx="6">
                  <c:v>658.40718000000004</c:v>
                </c:pt>
                <c:pt idx="7">
                  <c:v>680.76697999999999</c:v>
                </c:pt>
                <c:pt idx="8">
                  <c:v>673.09267999999997</c:v>
                </c:pt>
                <c:pt idx="9">
                  <c:v>690.07380999999998</c:v>
                </c:pt>
                <c:pt idx="10">
                  <c:v>636.01784999999995</c:v>
                </c:pt>
                <c:pt idx="11">
                  <c:v>590.58362999999997</c:v>
                </c:pt>
                <c:pt idx="12">
                  <c:v>690.86676999999997</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Pereira!$F$7:$R$7</c:f>
              <c:numCache>
                <c:formatCode>0.0</c:formatCode>
                <c:ptCount val="13"/>
                <c:pt idx="0">
                  <c:v>448.63537000000002</c:v>
                </c:pt>
                <c:pt idx="1">
                  <c:v>448.63537000000002</c:v>
                </c:pt>
                <c:pt idx="2">
                  <c:v>448.63537000000002</c:v>
                </c:pt>
                <c:pt idx="3">
                  <c:v>448.63537000000002</c:v>
                </c:pt>
                <c:pt idx="4">
                  <c:v>448.63537000000002</c:v>
                </c:pt>
                <c:pt idx="5">
                  <c:v>448.63537000000002</c:v>
                </c:pt>
                <c:pt idx="6">
                  <c:v>490.26873000000001</c:v>
                </c:pt>
                <c:pt idx="7">
                  <c:v>490.26873000000001</c:v>
                </c:pt>
                <c:pt idx="8">
                  <c:v>490.26873000000001</c:v>
                </c:pt>
                <c:pt idx="9">
                  <c:v>490.26873000000001</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Pereira!$F$8:$R$8</c:f>
              <c:numCache>
                <c:formatCode>0.0</c:formatCode>
                <c:ptCount val="13"/>
                <c:pt idx="0">
                  <c:v>2281.7531100000001</c:v>
                </c:pt>
                <c:pt idx="1">
                  <c:v>2451.1163000000001</c:v>
                </c:pt>
                <c:pt idx="2">
                  <c:v>2447.7030800000002</c:v>
                </c:pt>
                <c:pt idx="3">
                  <c:v>2427.1743000000001</c:v>
                </c:pt>
                <c:pt idx="4">
                  <c:v>2427.1743000000001</c:v>
                </c:pt>
                <c:pt idx="5">
                  <c:v>2388.7220600000001</c:v>
                </c:pt>
                <c:pt idx="6">
                  <c:v>2553.1196199999999</c:v>
                </c:pt>
                <c:pt idx="7">
                  <c:v>2824.4041699999998</c:v>
                </c:pt>
                <c:pt idx="8">
                  <c:v>2423.6032500000001</c:v>
                </c:pt>
                <c:pt idx="9">
                  <c:v>2467.94166</c:v>
                </c:pt>
                <c:pt idx="10">
                  <c:v>2338.3993599999999</c:v>
                </c:pt>
                <c:pt idx="11">
                  <c:v>2387.06214</c:v>
                </c:pt>
                <c:pt idx="12">
                  <c:v>2549.3292200000001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Pereira!$F$13:$R$13</c:f>
              <c:numCache>
                <c:formatCode>0.0</c:formatCode>
                <c:ptCount val="13"/>
                <c:pt idx="0">
                  <c:v>1243.07</c:v>
                </c:pt>
                <c:pt idx="1">
                  <c:v>1249.3</c:v>
                </c:pt>
                <c:pt idx="2">
                  <c:v>1258.03</c:v>
                </c:pt>
                <c:pt idx="3">
                  <c:v>1264.72</c:v>
                </c:pt>
                <c:pt idx="4">
                  <c:v>1264.72</c:v>
                </c:pt>
                <c:pt idx="5">
                  <c:v>1273.83</c:v>
                </c:pt>
                <c:pt idx="6">
                  <c:v>1279.68</c:v>
                </c:pt>
                <c:pt idx="7">
                  <c:v>1291.3900000000001</c:v>
                </c:pt>
                <c:pt idx="8">
                  <c:v>1305.42</c:v>
                </c:pt>
                <c:pt idx="9">
                  <c:v>1314.62</c:v>
                </c:pt>
                <c:pt idx="10">
                  <c:v>1322.42</c:v>
                </c:pt>
                <c:pt idx="11">
                  <c:v>1328</c:v>
                </c:pt>
                <c:pt idx="12">
                  <c:v>1332.27</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Pereira!$F$14:$R$14</c:f>
              <c:numCache>
                <c:formatCode>0.0</c:formatCode>
                <c:ptCount val="13"/>
                <c:pt idx="0">
                  <c:v>1561.83</c:v>
                </c:pt>
                <c:pt idx="1">
                  <c:v>1569.65</c:v>
                </c:pt>
                <c:pt idx="2">
                  <c:v>1580.63</c:v>
                </c:pt>
                <c:pt idx="3">
                  <c:v>1589.03</c:v>
                </c:pt>
                <c:pt idx="4">
                  <c:v>1589.03</c:v>
                </c:pt>
                <c:pt idx="5">
                  <c:v>1600.47</c:v>
                </c:pt>
                <c:pt idx="6">
                  <c:v>1607.83</c:v>
                </c:pt>
                <c:pt idx="7">
                  <c:v>1622.54</c:v>
                </c:pt>
                <c:pt idx="8">
                  <c:v>1640.17</c:v>
                </c:pt>
                <c:pt idx="9">
                  <c:v>1651.73</c:v>
                </c:pt>
                <c:pt idx="10">
                  <c:v>1661.53</c:v>
                </c:pt>
                <c:pt idx="11">
                  <c:v>1668.54</c:v>
                </c:pt>
                <c:pt idx="12">
                  <c:v>1673.91</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Pereira!$F$15:$R$15</c:f>
              <c:numCache>
                <c:formatCode>0.0</c:formatCode>
                <c:ptCount val="13"/>
                <c:pt idx="0">
                  <c:v>2281.7531100000001</c:v>
                </c:pt>
                <c:pt idx="1">
                  <c:v>2451.1163000000001</c:v>
                </c:pt>
                <c:pt idx="2">
                  <c:v>2447.7030800000002</c:v>
                </c:pt>
                <c:pt idx="3">
                  <c:v>2427.1743000000001</c:v>
                </c:pt>
                <c:pt idx="4">
                  <c:v>2427.1743000000001</c:v>
                </c:pt>
                <c:pt idx="5">
                  <c:v>2388.7220600000001</c:v>
                </c:pt>
                <c:pt idx="6">
                  <c:v>2553.1196199999999</c:v>
                </c:pt>
                <c:pt idx="7">
                  <c:v>2824.4041699999998</c:v>
                </c:pt>
                <c:pt idx="8">
                  <c:v>2423.6032500000001</c:v>
                </c:pt>
                <c:pt idx="9">
                  <c:v>2467.94166</c:v>
                </c:pt>
                <c:pt idx="10">
                  <c:v>2338.3993599999999</c:v>
                </c:pt>
                <c:pt idx="11">
                  <c:v>2387.06214</c:v>
                </c:pt>
                <c:pt idx="12">
                  <c:v>2549.3292200000001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Pereira!$F$16:$R$16</c:f>
              <c:numCache>
                <c:formatCode>0.0</c:formatCode>
                <c:ptCount val="13"/>
                <c:pt idx="0">
                  <c:v>2738.103732</c:v>
                </c:pt>
                <c:pt idx="1">
                  <c:v>2941.3395599999999</c:v>
                </c:pt>
                <c:pt idx="2">
                  <c:v>2937.243696</c:v>
                </c:pt>
                <c:pt idx="3">
                  <c:v>2912.60916</c:v>
                </c:pt>
                <c:pt idx="4">
                  <c:v>2912.60916</c:v>
                </c:pt>
                <c:pt idx="5">
                  <c:v>2866.4664720000001</c:v>
                </c:pt>
                <c:pt idx="6">
                  <c:v>3063.7435439999999</c:v>
                </c:pt>
                <c:pt idx="7">
                  <c:v>3389.2850039999998</c:v>
                </c:pt>
                <c:pt idx="8">
                  <c:v>2908.3238999999999</c:v>
                </c:pt>
                <c:pt idx="9">
                  <c:v>2961.5299919999998</c:v>
                </c:pt>
                <c:pt idx="10">
                  <c:v>2806.0792319999996</c:v>
                </c:pt>
                <c:pt idx="11">
                  <c:v>2864.4745680000001</c:v>
                </c:pt>
                <c:pt idx="12">
                  <c:v>3059.195064</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Riohacha!$F$5:$R$5</c:f>
              <c:numCache>
                <c:formatCode>0.0</c:formatCode>
                <c:ptCount val="13"/>
                <c:pt idx="0">
                  <c:v>1213.8800000000001</c:v>
                </c:pt>
                <c:pt idx="1">
                  <c:v>1144.92</c:v>
                </c:pt>
                <c:pt idx="2">
                  <c:v>1176</c:v>
                </c:pt>
                <c:pt idx="3">
                  <c:v>1213</c:v>
                </c:pt>
                <c:pt idx="4">
                  <c:v>1251.77</c:v>
                </c:pt>
                <c:pt idx="5">
                  <c:v>1215.8599999999999</c:v>
                </c:pt>
                <c:pt idx="6">
                  <c:v>1135.29</c:v>
                </c:pt>
                <c:pt idx="7">
                  <c:v>1187.79</c:v>
                </c:pt>
                <c:pt idx="8">
                  <c:v>1166.47</c:v>
                </c:pt>
                <c:pt idx="9">
                  <c:v>1148.76</c:v>
                </c:pt>
                <c:pt idx="10">
                  <c:v>1166.47</c:v>
                </c:pt>
                <c:pt idx="11">
                  <c:v>1239.72</c:v>
                </c:pt>
                <c:pt idx="12">
                  <c:v>1332.85</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Riohacha!$F$6:$R$6</c:f>
              <c:numCache>
                <c:formatCode>0.0</c:formatCode>
                <c:ptCount val="13"/>
                <c:pt idx="0">
                  <c:v>358.06</c:v>
                </c:pt>
                <c:pt idx="1">
                  <c:v>359.17</c:v>
                </c:pt>
                <c:pt idx="2">
                  <c:v>372</c:v>
                </c:pt>
                <c:pt idx="3">
                  <c:v>385</c:v>
                </c:pt>
                <c:pt idx="4">
                  <c:v>397.64</c:v>
                </c:pt>
                <c:pt idx="5">
                  <c:v>390.2</c:v>
                </c:pt>
                <c:pt idx="6">
                  <c:v>431.72</c:v>
                </c:pt>
                <c:pt idx="7">
                  <c:v>428.07</c:v>
                </c:pt>
                <c:pt idx="8">
                  <c:v>421.06</c:v>
                </c:pt>
                <c:pt idx="9">
                  <c:v>470.61</c:v>
                </c:pt>
                <c:pt idx="10">
                  <c:v>443.31</c:v>
                </c:pt>
                <c:pt idx="11">
                  <c:v>469.38</c:v>
                </c:pt>
                <c:pt idx="12">
                  <c:v>479.61</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Riohacha!$F$7:$R$7</c:f>
              <c:numCache>
                <c:formatCode>0.0</c:formatCode>
                <c:ptCount val="13"/>
                <c:pt idx="0">
                  <c:v>893</c:v>
                </c:pt>
                <c:pt idx="1">
                  <c:v>890</c:v>
                </c:pt>
                <c:pt idx="2">
                  <c:v>899</c:v>
                </c:pt>
                <c:pt idx="3">
                  <c:v>907</c:v>
                </c:pt>
                <c:pt idx="4">
                  <c:v>907</c:v>
                </c:pt>
                <c:pt idx="5">
                  <c:v>906</c:v>
                </c:pt>
                <c:pt idx="6">
                  <c:v>902</c:v>
                </c:pt>
                <c:pt idx="7">
                  <c:v>909</c:v>
                </c:pt>
                <c:pt idx="8">
                  <c:v>920</c:v>
                </c:pt>
                <c:pt idx="9">
                  <c:v>919</c:v>
                </c:pt>
                <c:pt idx="10">
                  <c:v>926</c:v>
                </c:pt>
                <c:pt idx="11">
                  <c:v>925</c:v>
                </c:pt>
                <c:pt idx="12">
                  <c:v>933</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Riohacha!$F$8:$R$8</c:f>
              <c:numCache>
                <c:formatCode>0.0</c:formatCode>
                <c:ptCount val="13"/>
                <c:pt idx="0">
                  <c:v>2506.8000000000002</c:v>
                </c:pt>
                <c:pt idx="1">
                  <c:v>2436.6</c:v>
                </c:pt>
                <c:pt idx="2">
                  <c:v>2481.1</c:v>
                </c:pt>
                <c:pt idx="3">
                  <c:v>2546.63</c:v>
                </c:pt>
                <c:pt idx="4">
                  <c:v>2601.21</c:v>
                </c:pt>
                <c:pt idx="5">
                  <c:v>2553.75</c:v>
                </c:pt>
                <c:pt idx="6">
                  <c:v>2505.08</c:v>
                </c:pt>
                <c:pt idx="7">
                  <c:v>2554.39</c:v>
                </c:pt>
                <c:pt idx="8">
                  <c:v>2546.19</c:v>
                </c:pt>
                <c:pt idx="9">
                  <c:v>2586.63</c:v>
                </c:pt>
                <c:pt idx="10">
                  <c:v>2575.69</c:v>
                </c:pt>
                <c:pt idx="11">
                  <c:v>2681.95</c:v>
                </c:pt>
                <c:pt idx="12">
                  <c:v>2797.45</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Macro'!$B$49:$B$67</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'Variables Macro'!$D$49:$D$67</c:f>
              <c:numCache>
                <c:formatCode>0</c:formatCode>
                <c:ptCount val="19"/>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pt idx="15">
                  <c:v>177.97</c:v>
                </c:pt>
                <c:pt idx="16">
                  <c:v>177.66</c:v>
                </c:pt>
                <c:pt idx="17">
                  <c:v>178.94</c:v>
                </c:pt>
                <c:pt idx="18">
                  <c:v>179.3</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ax val="45474"/>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Riohacha!$F$13:$R$13</c:f>
              <c:numCache>
                <c:formatCode>0.0</c:formatCode>
                <c:ptCount val="13"/>
                <c:pt idx="0">
                  <c:v>1106</c:v>
                </c:pt>
                <c:pt idx="1">
                  <c:v>1077.22</c:v>
                </c:pt>
                <c:pt idx="2">
                  <c:v>1096.44</c:v>
                </c:pt>
                <c:pt idx="3">
                  <c:v>1125.72</c:v>
                </c:pt>
                <c:pt idx="4">
                  <c:v>1142.78</c:v>
                </c:pt>
                <c:pt idx="5">
                  <c:v>1121.82</c:v>
                </c:pt>
                <c:pt idx="6">
                  <c:v>1102.29</c:v>
                </c:pt>
                <c:pt idx="7">
                  <c:v>1123.4000000000001</c:v>
                </c:pt>
                <c:pt idx="8">
                  <c:v>1122.3499999999999</c:v>
                </c:pt>
                <c:pt idx="9">
                  <c:v>1134.08</c:v>
                </c:pt>
                <c:pt idx="10">
                  <c:v>1133.3699999999999</c:v>
                </c:pt>
                <c:pt idx="11">
                  <c:v>1174.43</c:v>
                </c:pt>
                <c:pt idx="12">
                  <c:v>1225.24</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Riohacha!$F$14:$R$14</c:f>
              <c:numCache>
                <c:formatCode>0.0</c:formatCode>
                <c:ptCount val="13"/>
                <c:pt idx="0">
                  <c:v>1382.28</c:v>
                </c:pt>
                <c:pt idx="1">
                  <c:v>1345.91</c:v>
                </c:pt>
                <c:pt idx="2">
                  <c:v>1370.32</c:v>
                </c:pt>
                <c:pt idx="3">
                  <c:v>1407.25</c:v>
                </c:pt>
                <c:pt idx="4">
                  <c:v>1427.17</c:v>
                </c:pt>
                <c:pt idx="5">
                  <c:v>1401.58</c:v>
                </c:pt>
                <c:pt idx="6">
                  <c:v>1377.46</c:v>
                </c:pt>
                <c:pt idx="7">
                  <c:v>1403.06</c:v>
                </c:pt>
                <c:pt idx="8">
                  <c:v>1402.06</c:v>
                </c:pt>
                <c:pt idx="9">
                  <c:v>1416.71</c:v>
                </c:pt>
                <c:pt idx="10">
                  <c:v>1415.51</c:v>
                </c:pt>
                <c:pt idx="11">
                  <c:v>1466.85</c:v>
                </c:pt>
                <c:pt idx="12">
                  <c:v>1530.25</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Riohacha!$F$15:$R$15</c:f>
              <c:numCache>
                <c:formatCode>0.0</c:formatCode>
                <c:ptCount val="13"/>
                <c:pt idx="0">
                  <c:v>2506.8000000000002</c:v>
                </c:pt>
                <c:pt idx="1">
                  <c:v>2436.6</c:v>
                </c:pt>
                <c:pt idx="2">
                  <c:v>2481.1</c:v>
                </c:pt>
                <c:pt idx="3">
                  <c:v>2546.63</c:v>
                </c:pt>
                <c:pt idx="4">
                  <c:v>2601.21</c:v>
                </c:pt>
                <c:pt idx="5">
                  <c:v>2553.75</c:v>
                </c:pt>
                <c:pt idx="6">
                  <c:v>2505.08</c:v>
                </c:pt>
                <c:pt idx="7">
                  <c:v>2554.39</c:v>
                </c:pt>
                <c:pt idx="8">
                  <c:v>2546.19</c:v>
                </c:pt>
                <c:pt idx="9">
                  <c:v>2586.63</c:v>
                </c:pt>
                <c:pt idx="10">
                  <c:v>2575.69</c:v>
                </c:pt>
                <c:pt idx="11">
                  <c:v>2681.95</c:v>
                </c:pt>
                <c:pt idx="12">
                  <c:v>2797.45</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Riohacha!$F$16:$R$16</c:f>
              <c:numCache>
                <c:formatCode>0.0</c:formatCode>
                <c:ptCount val="13"/>
                <c:pt idx="0">
                  <c:v>3008.1600000000003</c:v>
                </c:pt>
                <c:pt idx="1">
                  <c:v>2923.9199999999996</c:v>
                </c:pt>
                <c:pt idx="2">
                  <c:v>2977.3199999999997</c:v>
                </c:pt>
                <c:pt idx="3">
                  <c:v>3055.9560000000001</c:v>
                </c:pt>
                <c:pt idx="4">
                  <c:v>3121.4519999999998</c:v>
                </c:pt>
                <c:pt idx="5">
                  <c:v>3064.5</c:v>
                </c:pt>
                <c:pt idx="6">
                  <c:v>3006.096</c:v>
                </c:pt>
                <c:pt idx="7">
                  <c:v>3065.2679999999996</c:v>
                </c:pt>
                <c:pt idx="8">
                  <c:v>3055.4279999999999</c:v>
                </c:pt>
                <c:pt idx="9">
                  <c:v>3103.9560000000001</c:v>
                </c:pt>
                <c:pt idx="10">
                  <c:v>3090.828</c:v>
                </c:pt>
                <c:pt idx="11">
                  <c:v>3218.3399999999997</c:v>
                </c:pt>
                <c:pt idx="12">
                  <c:v>3356.9399999999996</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Guaviare'!$F$5:$R$5</c:f>
              <c:numCache>
                <c:formatCode>0.0</c:formatCode>
                <c:ptCount val="13"/>
                <c:pt idx="0">
                  <c:v>1173.9100000000001</c:v>
                </c:pt>
                <c:pt idx="1">
                  <c:v>1113.3800000000001</c:v>
                </c:pt>
                <c:pt idx="2">
                  <c:v>1110.42</c:v>
                </c:pt>
                <c:pt idx="3">
                  <c:v>1112.24</c:v>
                </c:pt>
                <c:pt idx="4">
                  <c:v>1127.7</c:v>
                </c:pt>
                <c:pt idx="5">
                  <c:v>1112.49</c:v>
                </c:pt>
                <c:pt idx="6">
                  <c:v>1010.63</c:v>
                </c:pt>
                <c:pt idx="7">
                  <c:v>1142.71</c:v>
                </c:pt>
                <c:pt idx="8">
                  <c:v>1149.94</c:v>
                </c:pt>
                <c:pt idx="9">
                  <c:v>1091.31</c:v>
                </c:pt>
                <c:pt idx="10">
                  <c:v>1102.52</c:v>
                </c:pt>
                <c:pt idx="11">
                  <c:v>1096.92</c:v>
                </c:pt>
                <c:pt idx="12">
                  <c:v>1187.1099999999999</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Guaviare'!$F$6:$R$6</c:f>
              <c:numCache>
                <c:formatCode>0.0</c:formatCode>
                <c:ptCount val="13"/>
                <c:pt idx="0">
                  <c:v>2415.98</c:v>
                </c:pt>
                <c:pt idx="1">
                  <c:v>2375.96</c:v>
                </c:pt>
                <c:pt idx="2">
                  <c:v>2307.98</c:v>
                </c:pt>
                <c:pt idx="3">
                  <c:v>2433.8000000000002</c:v>
                </c:pt>
                <c:pt idx="4">
                  <c:v>2391.33</c:v>
                </c:pt>
                <c:pt idx="5">
                  <c:v>2169.04</c:v>
                </c:pt>
                <c:pt idx="6">
                  <c:v>2284.85</c:v>
                </c:pt>
                <c:pt idx="7">
                  <c:v>2282.13</c:v>
                </c:pt>
                <c:pt idx="8">
                  <c:v>2391.2199999999998</c:v>
                </c:pt>
                <c:pt idx="9">
                  <c:v>2290.81</c:v>
                </c:pt>
                <c:pt idx="10">
                  <c:v>2362.6</c:v>
                </c:pt>
                <c:pt idx="11">
                  <c:v>2316.2199999999998</c:v>
                </c:pt>
                <c:pt idx="12">
                  <c:v>2336.29</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Guaviare'!$F$7:$R$7</c:f>
              <c:numCache>
                <c:formatCode>0.0</c:formatCode>
                <c:ptCount val="13"/>
                <c:pt idx="0">
                  <c:v>419.29</c:v>
                </c:pt>
                <c:pt idx="1">
                  <c:v>414.65</c:v>
                </c:pt>
                <c:pt idx="2">
                  <c:v>420.53</c:v>
                </c:pt>
                <c:pt idx="3">
                  <c:v>423.16</c:v>
                </c:pt>
                <c:pt idx="4">
                  <c:v>410</c:v>
                </c:pt>
                <c:pt idx="5">
                  <c:v>419.27</c:v>
                </c:pt>
                <c:pt idx="6">
                  <c:v>417.54</c:v>
                </c:pt>
                <c:pt idx="7">
                  <c:v>419.04</c:v>
                </c:pt>
                <c:pt idx="8">
                  <c:v>422.47</c:v>
                </c:pt>
                <c:pt idx="9">
                  <c:v>419.63</c:v>
                </c:pt>
                <c:pt idx="10">
                  <c:v>421.64</c:v>
                </c:pt>
                <c:pt idx="11">
                  <c:v>420.86</c:v>
                </c:pt>
                <c:pt idx="12">
                  <c:v>425.05</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Guaviare'!$F$8:$R$8</c:f>
              <c:numCache>
                <c:formatCode>0.0</c:formatCode>
                <c:ptCount val="13"/>
                <c:pt idx="0">
                  <c:v>4008.82</c:v>
                </c:pt>
                <c:pt idx="1">
                  <c:v>3914.14</c:v>
                </c:pt>
                <c:pt idx="2">
                  <c:v>3860.26</c:v>
                </c:pt>
                <c:pt idx="3">
                  <c:v>4003.57</c:v>
                </c:pt>
                <c:pt idx="4">
                  <c:v>3959.2</c:v>
                </c:pt>
                <c:pt idx="5">
                  <c:v>3760.95</c:v>
                </c:pt>
                <c:pt idx="6">
                  <c:v>3797.87</c:v>
                </c:pt>
                <c:pt idx="7">
                  <c:v>3890.75</c:v>
                </c:pt>
                <c:pt idx="8">
                  <c:v>3994.71</c:v>
                </c:pt>
                <c:pt idx="9">
                  <c:v>3830.06</c:v>
                </c:pt>
                <c:pt idx="10">
                  <c:v>3908.38</c:v>
                </c:pt>
                <c:pt idx="11">
                  <c:v>3856.33</c:v>
                </c:pt>
                <c:pt idx="12">
                  <c:v>3990.52</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Guaviare'!$F$13:$R$13</c:f>
              <c:numCache>
                <c:formatCode>0.0</c:formatCode>
                <c:ptCount val="13"/>
                <c:pt idx="0">
                  <c:v>2034.66</c:v>
                </c:pt>
                <c:pt idx="1">
                  <c:v>2044.67</c:v>
                </c:pt>
                <c:pt idx="2">
                  <c:v>2059.0700000000002</c:v>
                </c:pt>
                <c:pt idx="3">
                  <c:v>2063.4699999999998</c:v>
                </c:pt>
                <c:pt idx="4">
                  <c:v>2068.62</c:v>
                </c:pt>
                <c:pt idx="5">
                  <c:v>2078.3200000000002</c:v>
                </c:pt>
                <c:pt idx="6">
                  <c:v>2087.87</c:v>
                </c:pt>
                <c:pt idx="7">
                  <c:v>2106.9699999999998</c:v>
                </c:pt>
                <c:pt idx="8">
                  <c:v>2129.86</c:v>
                </c:pt>
                <c:pt idx="9">
                  <c:v>2144.87</c:v>
                </c:pt>
                <c:pt idx="10">
                  <c:v>2157.6</c:v>
                </c:pt>
                <c:pt idx="11">
                  <c:v>2166.6999999999998</c:v>
                </c:pt>
                <c:pt idx="12">
                  <c:v>2173.67</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Guaviare'!$F$14:$R$14</c:f>
              <c:numCache>
                <c:formatCode>0.0</c:formatCode>
                <c:ptCount val="13"/>
                <c:pt idx="0">
                  <c:v>2583.5500000000002</c:v>
                </c:pt>
                <c:pt idx="1">
                  <c:v>2596.2600000000002</c:v>
                </c:pt>
                <c:pt idx="2">
                  <c:v>2614.5500000000002</c:v>
                </c:pt>
                <c:pt idx="3">
                  <c:v>2620.13</c:v>
                </c:pt>
                <c:pt idx="4">
                  <c:v>2626.68</c:v>
                </c:pt>
                <c:pt idx="5">
                  <c:v>2639</c:v>
                </c:pt>
                <c:pt idx="6">
                  <c:v>2651.13</c:v>
                </c:pt>
                <c:pt idx="7">
                  <c:v>2675.39</c:v>
                </c:pt>
                <c:pt idx="8">
                  <c:v>2704.46</c:v>
                </c:pt>
                <c:pt idx="9">
                  <c:v>2723.52</c:v>
                </c:pt>
                <c:pt idx="10">
                  <c:v>2739.69</c:v>
                </c:pt>
                <c:pt idx="11">
                  <c:v>2751.24</c:v>
                </c:pt>
                <c:pt idx="12">
                  <c:v>2760.1</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Guaviare'!$F$15:$R$15</c:f>
              <c:numCache>
                <c:formatCode>0.0</c:formatCode>
                <c:ptCount val="13"/>
                <c:pt idx="0">
                  <c:v>4008.82</c:v>
                </c:pt>
                <c:pt idx="1">
                  <c:v>3914.14</c:v>
                </c:pt>
                <c:pt idx="2">
                  <c:v>3860.26</c:v>
                </c:pt>
                <c:pt idx="3">
                  <c:v>4003.57</c:v>
                </c:pt>
                <c:pt idx="4">
                  <c:v>3959.2</c:v>
                </c:pt>
                <c:pt idx="5">
                  <c:v>3760.95</c:v>
                </c:pt>
                <c:pt idx="6">
                  <c:v>3797.87</c:v>
                </c:pt>
                <c:pt idx="7">
                  <c:v>3890.75</c:v>
                </c:pt>
                <c:pt idx="8">
                  <c:v>3994.71</c:v>
                </c:pt>
                <c:pt idx="9">
                  <c:v>3830.06</c:v>
                </c:pt>
                <c:pt idx="10">
                  <c:v>3908.38</c:v>
                </c:pt>
                <c:pt idx="11">
                  <c:v>3856.33</c:v>
                </c:pt>
                <c:pt idx="12">
                  <c:v>3990.52</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'San José del Guaviare'!$F$16:$R$16</c:f>
              <c:numCache>
                <c:formatCode>0.0</c:formatCode>
                <c:ptCount val="13"/>
                <c:pt idx="0">
                  <c:v>4810.5839999999998</c:v>
                </c:pt>
                <c:pt idx="1">
                  <c:v>4696.9679999999998</c:v>
                </c:pt>
                <c:pt idx="2">
                  <c:v>4632.3119999999999</c:v>
                </c:pt>
                <c:pt idx="3">
                  <c:v>4804.2840000000006</c:v>
                </c:pt>
                <c:pt idx="4">
                  <c:v>4751.04</c:v>
                </c:pt>
                <c:pt idx="5">
                  <c:v>4513.1399999999994</c:v>
                </c:pt>
                <c:pt idx="6">
                  <c:v>4557.4439999999995</c:v>
                </c:pt>
                <c:pt idx="7">
                  <c:v>4668.8999999999996</c:v>
                </c:pt>
                <c:pt idx="8">
                  <c:v>4793.652</c:v>
                </c:pt>
                <c:pt idx="9">
                  <c:v>4596.0720000000001</c:v>
                </c:pt>
                <c:pt idx="10">
                  <c:v>4690.0559999999996</c:v>
                </c:pt>
                <c:pt idx="11">
                  <c:v>4627.5959999999995</c:v>
                </c:pt>
                <c:pt idx="12">
                  <c:v>4788.6239999999998</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Sincelejo!$F$5:$R$5</c:f>
              <c:numCache>
                <c:formatCode>0.0</c:formatCode>
                <c:ptCount val="13"/>
                <c:pt idx="0">
                  <c:v>1001.4</c:v>
                </c:pt>
                <c:pt idx="1">
                  <c:v>922.47</c:v>
                </c:pt>
                <c:pt idx="2">
                  <c:v>957.29</c:v>
                </c:pt>
                <c:pt idx="3">
                  <c:v>952.33</c:v>
                </c:pt>
                <c:pt idx="4">
                  <c:v>969.64</c:v>
                </c:pt>
                <c:pt idx="5">
                  <c:v>944.16</c:v>
                </c:pt>
                <c:pt idx="6">
                  <c:v>1097.97</c:v>
                </c:pt>
                <c:pt idx="7">
                  <c:v>1063.6099999999999</c:v>
                </c:pt>
                <c:pt idx="8">
                  <c:v>1100.75</c:v>
                </c:pt>
                <c:pt idx="9">
                  <c:v>1149.17</c:v>
                </c:pt>
                <c:pt idx="10">
                  <c:v>1169.81</c:v>
                </c:pt>
                <c:pt idx="11">
                  <c:v>1152.8900000000001</c:v>
                </c:pt>
                <c:pt idx="12">
                  <c:v>1245.21</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Sincelejo!$F$6:$R$6</c:f>
              <c:numCache>
                <c:formatCode>0.0</c:formatCode>
                <c:ptCount val="13"/>
                <c:pt idx="0">
                  <c:v>232.37</c:v>
                </c:pt>
                <c:pt idx="1">
                  <c:v>217.36</c:v>
                </c:pt>
                <c:pt idx="2">
                  <c:v>228.69</c:v>
                </c:pt>
                <c:pt idx="3">
                  <c:v>230.03</c:v>
                </c:pt>
                <c:pt idx="4">
                  <c:v>231.88</c:v>
                </c:pt>
                <c:pt idx="5">
                  <c:v>237.1</c:v>
                </c:pt>
                <c:pt idx="6">
                  <c:v>224.12</c:v>
                </c:pt>
                <c:pt idx="7">
                  <c:v>230.85</c:v>
                </c:pt>
                <c:pt idx="8">
                  <c:v>229.35</c:v>
                </c:pt>
                <c:pt idx="9">
                  <c:v>241.94</c:v>
                </c:pt>
                <c:pt idx="10">
                  <c:v>242.77</c:v>
                </c:pt>
                <c:pt idx="11">
                  <c:v>244.35</c:v>
                </c:pt>
                <c:pt idx="12">
                  <c:v>249.31</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Sincelejo!$F$7:$R$7</c:f>
              <c:numCache>
                <c:formatCode>0.0</c:formatCode>
                <c:ptCount val="13"/>
                <c:pt idx="0">
                  <c:v>943.37</c:v>
                </c:pt>
                <c:pt idx="1">
                  <c:v>948.72</c:v>
                </c:pt>
                <c:pt idx="2">
                  <c:v>958.18</c:v>
                </c:pt>
                <c:pt idx="3">
                  <c:v>965.19</c:v>
                </c:pt>
                <c:pt idx="4">
                  <c:v>967.17</c:v>
                </c:pt>
                <c:pt idx="5">
                  <c:v>964.97</c:v>
                </c:pt>
                <c:pt idx="6">
                  <c:v>961.47</c:v>
                </c:pt>
                <c:pt idx="7">
                  <c:v>968.52</c:v>
                </c:pt>
                <c:pt idx="8">
                  <c:v>978.39</c:v>
                </c:pt>
                <c:pt idx="9">
                  <c:v>981.04</c:v>
                </c:pt>
                <c:pt idx="10">
                  <c:v>985.62</c:v>
                </c:pt>
                <c:pt idx="11">
                  <c:v>986.31</c:v>
                </c:pt>
                <c:pt idx="12">
                  <c:v>991.79</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Sincelejo!$F$8:$R$8</c:f>
              <c:numCache>
                <c:formatCode>0.0</c:formatCode>
                <c:ptCount val="13"/>
                <c:pt idx="0">
                  <c:v>2221.89</c:v>
                </c:pt>
                <c:pt idx="1">
                  <c:v>2129.89</c:v>
                </c:pt>
                <c:pt idx="2">
                  <c:v>2187.17</c:v>
                </c:pt>
                <c:pt idx="3">
                  <c:v>2190.44</c:v>
                </c:pt>
                <c:pt idx="4">
                  <c:v>2212.27</c:v>
                </c:pt>
                <c:pt idx="5">
                  <c:v>2189.08</c:v>
                </c:pt>
                <c:pt idx="6">
                  <c:v>2321.9</c:v>
                </c:pt>
                <c:pt idx="7">
                  <c:v>2309.92</c:v>
                </c:pt>
                <c:pt idx="8">
                  <c:v>2356.7399999999998</c:v>
                </c:pt>
                <c:pt idx="9">
                  <c:v>2421.11</c:v>
                </c:pt>
                <c:pt idx="10">
                  <c:v>2446.4</c:v>
                </c:pt>
                <c:pt idx="11">
                  <c:v>2432.73</c:v>
                </c:pt>
                <c:pt idx="12">
                  <c:v>2538.92</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Sincelejo!$F$13:$R$13</c:f>
              <c:numCache>
                <c:formatCode>0.0</c:formatCode>
                <c:ptCount val="13"/>
                <c:pt idx="0">
                  <c:v>1076.98</c:v>
                </c:pt>
                <c:pt idx="1">
                  <c:v>1082.3699999999999</c:v>
                </c:pt>
                <c:pt idx="2">
                  <c:v>1089.94</c:v>
                </c:pt>
                <c:pt idx="3">
                  <c:v>1095.74</c:v>
                </c:pt>
                <c:pt idx="4">
                  <c:v>1098.48</c:v>
                </c:pt>
                <c:pt idx="5">
                  <c:v>1103.6300000000001</c:v>
                </c:pt>
                <c:pt idx="6">
                  <c:v>1108.7</c:v>
                </c:pt>
                <c:pt idx="7">
                  <c:v>1118.8399999999999</c:v>
                </c:pt>
                <c:pt idx="8">
                  <c:v>1131</c:v>
                </c:pt>
                <c:pt idx="9">
                  <c:v>1138.97</c:v>
                </c:pt>
                <c:pt idx="10">
                  <c:v>1145.73</c:v>
                </c:pt>
                <c:pt idx="11">
                  <c:v>1150.56</c:v>
                </c:pt>
                <c:pt idx="12">
                  <c:v>1154.26</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Sincelejo!$F$14:$R$14</c:f>
              <c:numCache>
                <c:formatCode>0.0</c:formatCode>
                <c:ptCount val="13"/>
                <c:pt idx="0">
                  <c:v>1351.41</c:v>
                </c:pt>
                <c:pt idx="1">
                  <c:v>1358.18</c:v>
                </c:pt>
                <c:pt idx="2">
                  <c:v>1367.67</c:v>
                </c:pt>
                <c:pt idx="3">
                  <c:v>1374.95</c:v>
                </c:pt>
                <c:pt idx="4">
                  <c:v>1378.38</c:v>
                </c:pt>
                <c:pt idx="5">
                  <c:v>1384.85</c:v>
                </c:pt>
                <c:pt idx="6">
                  <c:v>1391.21</c:v>
                </c:pt>
                <c:pt idx="7">
                  <c:v>1403.94</c:v>
                </c:pt>
                <c:pt idx="8">
                  <c:v>1419.19</c:v>
                </c:pt>
                <c:pt idx="9">
                  <c:v>1429.19</c:v>
                </c:pt>
                <c:pt idx="10">
                  <c:v>1437.68</c:v>
                </c:pt>
                <c:pt idx="11">
                  <c:v>1443.74</c:v>
                </c:pt>
                <c:pt idx="12">
                  <c:v>1448.39</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Sincelejo!$F$15:$R$15</c:f>
              <c:numCache>
                <c:formatCode>0.0</c:formatCode>
                <c:ptCount val="13"/>
                <c:pt idx="0">
                  <c:v>2221.89</c:v>
                </c:pt>
                <c:pt idx="1">
                  <c:v>2129.89</c:v>
                </c:pt>
                <c:pt idx="2">
                  <c:v>2187.17</c:v>
                </c:pt>
                <c:pt idx="3">
                  <c:v>2190.44</c:v>
                </c:pt>
                <c:pt idx="4">
                  <c:v>2212.27</c:v>
                </c:pt>
                <c:pt idx="5">
                  <c:v>2189.08</c:v>
                </c:pt>
                <c:pt idx="6">
                  <c:v>2321.9</c:v>
                </c:pt>
                <c:pt idx="7">
                  <c:v>2309.92</c:v>
                </c:pt>
                <c:pt idx="8">
                  <c:v>2356.7399999999998</c:v>
                </c:pt>
                <c:pt idx="9">
                  <c:v>2421.11</c:v>
                </c:pt>
                <c:pt idx="10">
                  <c:v>2446.4</c:v>
                </c:pt>
                <c:pt idx="11">
                  <c:v>2432.73</c:v>
                </c:pt>
                <c:pt idx="12">
                  <c:v>2538.92</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Sincelejo!$F$16:$R$16</c:f>
              <c:numCache>
                <c:formatCode>0.0</c:formatCode>
                <c:ptCount val="13"/>
                <c:pt idx="0">
                  <c:v>2666.2679999999996</c:v>
                </c:pt>
                <c:pt idx="1">
                  <c:v>2555.8679999999999</c:v>
                </c:pt>
                <c:pt idx="2">
                  <c:v>2624.6039999999998</c:v>
                </c:pt>
                <c:pt idx="3">
                  <c:v>2628.5279999999998</c:v>
                </c:pt>
                <c:pt idx="4">
                  <c:v>2654.7239999999997</c:v>
                </c:pt>
                <c:pt idx="5">
                  <c:v>2626.8959999999997</c:v>
                </c:pt>
                <c:pt idx="6">
                  <c:v>2786.28</c:v>
                </c:pt>
                <c:pt idx="7">
                  <c:v>2771.904</c:v>
                </c:pt>
                <c:pt idx="8">
                  <c:v>2828.0879999999997</c:v>
                </c:pt>
                <c:pt idx="9">
                  <c:v>2905.3319999999999</c:v>
                </c:pt>
                <c:pt idx="10">
                  <c:v>2935.68</c:v>
                </c:pt>
                <c:pt idx="11">
                  <c:v>2919.2759999999998</c:v>
                </c:pt>
                <c:pt idx="12">
                  <c:v>3046.7040000000002</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StaMarta!$F$5:$R$5</c:f>
              <c:numCache>
                <c:formatCode>0.0</c:formatCode>
                <c:ptCount val="13"/>
                <c:pt idx="0">
                  <c:v>1414</c:v>
                </c:pt>
                <c:pt idx="1">
                  <c:v>1348</c:v>
                </c:pt>
                <c:pt idx="2">
                  <c:v>1425</c:v>
                </c:pt>
                <c:pt idx="3">
                  <c:v>1378</c:v>
                </c:pt>
                <c:pt idx="4">
                  <c:v>1423</c:v>
                </c:pt>
                <c:pt idx="5">
                  <c:v>1320</c:v>
                </c:pt>
                <c:pt idx="6">
                  <c:v>1441</c:v>
                </c:pt>
                <c:pt idx="7">
                  <c:v>1441</c:v>
                </c:pt>
                <c:pt idx="8">
                  <c:v>1429</c:v>
                </c:pt>
                <c:pt idx="9">
                  <c:v>1479</c:v>
                </c:pt>
                <c:pt idx="10">
                  <c:v>1496</c:v>
                </c:pt>
                <c:pt idx="11">
                  <c:v>1567</c:v>
                </c:pt>
                <c:pt idx="12">
                  <c:v>1627</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StaMarta!$F$6:$R$6</c:f>
              <c:numCache>
                <c:formatCode>0.0</c:formatCode>
                <c:ptCount val="13"/>
                <c:pt idx="0">
                  <c:v>320</c:v>
                </c:pt>
                <c:pt idx="1">
                  <c:v>326</c:v>
                </c:pt>
                <c:pt idx="2">
                  <c:v>349</c:v>
                </c:pt>
                <c:pt idx="3">
                  <c:v>396</c:v>
                </c:pt>
                <c:pt idx="4">
                  <c:v>442</c:v>
                </c:pt>
                <c:pt idx="5">
                  <c:v>420</c:v>
                </c:pt>
                <c:pt idx="6">
                  <c:v>427</c:v>
                </c:pt>
                <c:pt idx="7">
                  <c:v>427</c:v>
                </c:pt>
                <c:pt idx="8">
                  <c:v>399</c:v>
                </c:pt>
                <c:pt idx="9">
                  <c:v>435</c:v>
                </c:pt>
                <c:pt idx="10">
                  <c:v>417</c:v>
                </c:pt>
                <c:pt idx="11">
                  <c:v>443</c:v>
                </c:pt>
                <c:pt idx="12">
                  <c:v>449</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StaMarta!$F$7:$R$7</c:f>
              <c:numCache>
                <c:formatCode>0.0</c:formatCode>
                <c:ptCount val="13"/>
                <c:pt idx="0">
                  <c:v>752</c:v>
                </c:pt>
                <c:pt idx="1">
                  <c:v>751</c:v>
                </c:pt>
                <c:pt idx="2">
                  <c:v>757</c:v>
                </c:pt>
                <c:pt idx="3">
                  <c:v>762</c:v>
                </c:pt>
                <c:pt idx="4">
                  <c:v>766</c:v>
                </c:pt>
                <c:pt idx="5">
                  <c:v>763</c:v>
                </c:pt>
                <c:pt idx="6">
                  <c:v>764</c:v>
                </c:pt>
                <c:pt idx="7">
                  <c:v>764</c:v>
                </c:pt>
                <c:pt idx="8">
                  <c:v>702.88</c:v>
                </c:pt>
                <c:pt idx="9">
                  <c:v>703.7</c:v>
                </c:pt>
                <c:pt idx="10">
                  <c:v>706.75</c:v>
                </c:pt>
                <c:pt idx="11">
                  <c:v>705.75</c:v>
                </c:pt>
                <c:pt idx="12">
                  <c:v>708.62</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StaMarta!$F$8:$R$8</c:f>
              <c:numCache>
                <c:formatCode>0.0</c:formatCode>
                <c:ptCount val="13"/>
                <c:pt idx="0">
                  <c:v>2542.1799999999998</c:v>
                </c:pt>
                <c:pt idx="1">
                  <c:v>2479.2800000000002</c:v>
                </c:pt>
                <c:pt idx="2">
                  <c:v>2586.8000000000002</c:v>
                </c:pt>
                <c:pt idx="3">
                  <c:v>2594.42</c:v>
                </c:pt>
                <c:pt idx="4">
                  <c:v>2697.24</c:v>
                </c:pt>
                <c:pt idx="5">
                  <c:v>2567.0300000000002</c:v>
                </c:pt>
                <c:pt idx="6">
                  <c:v>2695.95</c:v>
                </c:pt>
                <c:pt idx="7">
                  <c:v>2695.95</c:v>
                </c:pt>
                <c:pt idx="8">
                  <c:v>2592.3000000000002</c:v>
                </c:pt>
                <c:pt idx="9">
                  <c:v>2680.45</c:v>
                </c:pt>
                <c:pt idx="10">
                  <c:v>2685.31</c:v>
                </c:pt>
                <c:pt idx="11">
                  <c:v>2780.38</c:v>
                </c:pt>
                <c:pt idx="12">
                  <c:v>2854.1</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StaMarta!$F$13:$R$13</c:f>
              <c:numCache>
                <c:formatCode>0.0</c:formatCode>
                <c:ptCount val="13"/>
                <c:pt idx="0">
                  <c:v>1178</c:v>
                </c:pt>
                <c:pt idx="1">
                  <c:v>1155.93</c:v>
                </c:pt>
                <c:pt idx="2">
                  <c:v>1198</c:v>
                </c:pt>
                <c:pt idx="3">
                  <c:v>1201.1300000000001</c:v>
                </c:pt>
                <c:pt idx="4">
                  <c:v>1245.69</c:v>
                </c:pt>
                <c:pt idx="5">
                  <c:v>1191.7</c:v>
                </c:pt>
                <c:pt idx="6">
                  <c:v>1250.0899999999999</c:v>
                </c:pt>
                <c:pt idx="7">
                  <c:v>1250.0899999999999</c:v>
                </c:pt>
                <c:pt idx="8">
                  <c:v>1203.3</c:v>
                </c:pt>
                <c:pt idx="9">
                  <c:v>1237.07</c:v>
                </c:pt>
                <c:pt idx="10">
                  <c:v>1241.5899999999999</c:v>
                </c:pt>
                <c:pt idx="11">
                  <c:v>1284.18</c:v>
                </c:pt>
                <c:pt idx="12">
                  <c:v>1312.77</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StaMarta!$F$14:$R$14</c:f>
              <c:numCache>
                <c:formatCode>0.0</c:formatCode>
                <c:ptCount val="13"/>
                <c:pt idx="0">
                  <c:v>1477.97</c:v>
                </c:pt>
                <c:pt idx="1">
                  <c:v>1451.92</c:v>
                </c:pt>
                <c:pt idx="2">
                  <c:v>1503.27</c:v>
                </c:pt>
                <c:pt idx="3">
                  <c:v>1507.69</c:v>
                </c:pt>
                <c:pt idx="4">
                  <c:v>1564.66</c:v>
                </c:pt>
                <c:pt idx="5">
                  <c:v>1497.74</c:v>
                </c:pt>
                <c:pt idx="6">
                  <c:v>1571.48</c:v>
                </c:pt>
                <c:pt idx="7">
                  <c:v>1571.48</c:v>
                </c:pt>
                <c:pt idx="8">
                  <c:v>1510.97</c:v>
                </c:pt>
                <c:pt idx="9">
                  <c:v>1556.63</c:v>
                </c:pt>
                <c:pt idx="10">
                  <c:v>1558.84</c:v>
                </c:pt>
                <c:pt idx="11">
                  <c:v>1613.74</c:v>
                </c:pt>
                <c:pt idx="12">
                  <c:v>1647.94</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StaMarta!$F$15:$R$15</c:f>
              <c:numCache>
                <c:formatCode>0.0</c:formatCode>
                <c:ptCount val="13"/>
                <c:pt idx="0">
                  <c:v>2542.1799999999998</c:v>
                </c:pt>
                <c:pt idx="1">
                  <c:v>2479.2800000000002</c:v>
                </c:pt>
                <c:pt idx="2">
                  <c:v>2586.8000000000002</c:v>
                </c:pt>
                <c:pt idx="3">
                  <c:v>2594.42</c:v>
                </c:pt>
                <c:pt idx="4">
                  <c:v>2697.24</c:v>
                </c:pt>
                <c:pt idx="5">
                  <c:v>2567.0300000000002</c:v>
                </c:pt>
                <c:pt idx="6">
                  <c:v>2695.95</c:v>
                </c:pt>
                <c:pt idx="7">
                  <c:v>2695.95</c:v>
                </c:pt>
                <c:pt idx="8">
                  <c:v>2592.3000000000002</c:v>
                </c:pt>
                <c:pt idx="9">
                  <c:v>2680.45</c:v>
                </c:pt>
                <c:pt idx="10">
                  <c:v>2685.31</c:v>
                </c:pt>
                <c:pt idx="11">
                  <c:v>2780.38</c:v>
                </c:pt>
                <c:pt idx="12">
                  <c:v>2854.1</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StaMarta!$F$16:$R$16</c:f>
              <c:numCache>
                <c:formatCode>0.0</c:formatCode>
                <c:ptCount val="13"/>
                <c:pt idx="0">
                  <c:v>3050.616</c:v>
                </c:pt>
                <c:pt idx="1">
                  <c:v>2975.136</c:v>
                </c:pt>
                <c:pt idx="2">
                  <c:v>3104.1600000000003</c:v>
                </c:pt>
                <c:pt idx="3">
                  <c:v>3113.3040000000001</c:v>
                </c:pt>
                <c:pt idx="4">
                  <c:v>3236.6879999999996</c:v>
                </c:pt>
                <c:pt idx="5">
                  <c:v>3080.4360000000001</c:v>
                </c:pt>
                <c:pt idx="6">
                  <c:v>3235.14</c:v>
                </c:pt>
                <c:pt idx="7">
                  <c:v>3235.14</c:v>
                </c:pt>
                <c:pt idx="8">
                  <c:v>3110.76</c:v>
                </c:pt>
                <c:pt idx="9">
                  <c:v>3216.5399999999995</c:v>
                </c:pt>
                <c:pt idx="10">
                  <c:v>3222.3719999999998</c:v>
                </c:pt>
                <c:pt idx="11">
                  <c:v>3336.4560000000001</c:v>
                </c:pt>
                <c:pt idx="12">
                  <c:v>3424.9199999999996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Villavicencio!$F$5:$R$5</c:f>
              <c:numCache>
                <c:formatCode>0.0</c:formatCode>
                <c:ptCount val="13"/>
                <c:pt idx="0">
                  <c:v>1173.9100000000001</c:v>
                </c:pt>
                <c:pt idx="1">
                  <c:v>1113.3800000000001</c:v>
                </c:pt>
                <c:pt idx="2">
                  <c:v>1110.42</c:v>
                </c:pt>
                <c:pt idx="3">
                  <c:v>1112.24</c:v>
                </c:pt>
                <c:pt idx="4">
                  <c:v>1127.7</c:v>
                </c:pt>
                <c:pt idx="5">
                  <c:v>1112.49</c:v>
                </c:pt>
                <c:pt idx="6">
                  <c:v>1010.63</c:v>
                </c:pt>
                <c:pt idx="7">
                  <c:v>1142.71</c:v>
                </c:pt>
                <c:pt idx="8">
                  <c:v>1149.94</c:v>
                </c:pt>
                <c:pt idx="9">
                  <c:v>1091.31</c:v>
                </c:pt>
                <c:pt idx="10">
                  <c:v>1102.52</c:v>
                </c:pt>
                <c:pt idx="11">
                  <c:v>1096.92</c:v>
                </c:pt>
                <c:pt idx="12">
                  <c:v>1187.1099999999999</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Villavicencio!$F$6:$R$6</c:f>
              <c:numCache>
                <c:formatCode>0.0</c:formatCode>
                <c:ptCount val="13"/>
                <c:pt idx="0">
                  <c:v>244.29</c:v>
                </c:pt>
                <c:pt idx="1">
                  <c:v>231.11</c:v>
                </c:pt>
                <c:pt idx="2">
                  <c:v>239.27</c:v>
                </c:pt>
                <c:pt idx="3">
                  <c:v>245.53</c:v>
                </c:pt>
                <c:pt idx="4">
                  <c:v>254.12</c:v>
                </c:pt>
                <c:pt idx="5">
                  <c:v>252.02</c:v>
                </c:pt>
                <c:pt idx="6">
                  <c:v>257.82</c:v>
                </c:pt>
                <c:pt idx="7">
                  <c:v>271.82</c:v>
                </c:pt>
                <c:pt idx="8">
                  <c:v>249.54</c:v>
                </c:pt>
                <c:pt idx="9">
                  <c:v>261.42</c:v>
                </c:pt>
                <c:pt idx="10">
                  <c:v>249.1</c:v>
                </c:pt>
                <c:pt idx="11">
                  <c:v>251.39</c:v>
                </c:pt>
                <c:pt idx="12">
                  <c:v>259</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Villavicencio!$F$7:$R$7</c:f>
              <c:numCache>
                <c:formatCode>0.0</c:formatCode>
                <c:ptCount val="13"/>
                <c:pt idx="0">
                  <c:v>509.62</c:v>
                </c:pt>
                <c:pt idx="1">
                  <c:v>505.17</c:v>
                </c:pt>
                <c:pt idx="2">
                  <c:v>510.83</c:v>
                </c:pt>
                <c:pt idx="3">
                  <c:v>516.22</c:v>
                </c:pt>
                <c:pt idx="4">
                  <c:v>519.71</c:v>
                </c:pt>
                <c:pt idx="5">
                  <c:v>516.22</c:v>
                </c:pt>
                <c:pt idx="6">
                  <c:v>509.77</c:v>
                </c:pt>
                <c:pt idx="7">
                  <c:v>508.9</c:v>
                </c:pt>
                <c:pt idx="8">
                  <c:v>510.61</c:v>
                </c:pt>
                <c:pt idx="9">
                  <c:v>508.56</c:v>
                </c:pt>
                <c:pt idx="10">
                  <c:v>509.32</c:v>
                </c:pt>
                <c:pt idx="11">
                  <c:v>508.32</c:v>
                </c:pt>
                <c:pt idx="12">
                  <c:v>511.11</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Villavicencio!$F$8:$R$8</c:f>
              <c:numCache>
                <c:formatCode>0.0</c:formatCode>
                <c:ptCount val="13"/>
                <c:pt idx="0">
                  <c:v>1937.39</c:v>
                </c:pt>
                <c:pt idx="1">
                  <c:v>1852.08</c:v>
                </c:pt>
                <c:pt idx="2">
                  <c:v>1858.9</c:v>
                </c:pt>
                <c:pt idx="3">
                  <c:v>1871.96</c:v>
                </c:pt>
                <c:pt idx="4">
                  <c:v>1903.33</c:v>
                </c:pt>
                <c:pt idx="5">
                  <c:v>1885.93</c:v>
                </c:pt>
                <c:pt idx="6">
                  <c:v>1779.87</c:v>
                </c:pt>
                <c:pt idx="7">
                  <c:v>1926.98</c:v>
                </c:pt>
                <c:pt idx="8">
                  <c:v>1905.63</c:v>
                </c:pt>
                <c:pt idx="9">
                  <c:v>1849.22</c:v>
                </c:pt>
                <c:pt idx="10">
                  <c:v>1852.21</c:v>
                </c:pt>
                <c:pt idx="11">
                  <c:v>1844.74</c:v>
                </c:pt>
                <c:pt idx="12">
                  <c:v>1946.03</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Villavicencio!$F$13:$R$13</c:f>
              <c:numCache>
                <c:formatCode>0.0</c:formatCode>
                <c:ptCount val="13"/>
                <c:pt idx="0">
                  <c:v>1066.3</c:v>
                </c:pt>
                <c:pt idx="1">
                  <c:v>1071.54</c:v>
                </c:pt>
                <c:pt idx="2">
                  <c:v>1079.0899999999999</c:v>
                </c:pt>
                <c:pt idx="3">
                  <c:v>1081.3900000000001</c:v>
                </c:pt>
                <c:pt idx="4">
                  <c:v>1084.0899999999999</c:v>
                </c:pt>
                <c:pt idx="5">
                  <c:v>1089.17</c:v>
                </c:pt>
                <c:pt idx="6">
                  <c:v>1094.18</c:v>
                </c:pt>
                <c:pt idx="7">
                  <c:v>1104.19</c:v>
                </c:pt>
                <c:pt idx="8">
                  <c:v>1116.19</c:v>
                </c:pt>
                <c:pt idx="9">
                  <c:v>1124.06</c:v>
                </c:pt>
                <c:pt idx="10">
                  <c:v>1130.73</c:v>
                </c:pt>
                <c:pt idx="11">
                  <c:v>1135.5</c:v>
                </c:pt>
                <c:pt idx="12">
                  <c:v>1139.1500000000001</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Villavicencio!$F$14:$R$14</c:f>
              <c:numCache>
                <c:formatCode>0.0</c:formatCode>
                <c:ptCount val="13"/>
                <c:pt idx="0">
                  <c:v>1338.06</c:v>
                </c:pt>
                <c:pt idx="1">
                  <c:v>1344.64</c:v>
                </c:pt>
                <c:pt idx="2">
                  <c:v>1354.11</c:v>
                </c:pt>
                <c:pt idx="3">
                  <c:v>1357</c:v>
                </c:pt>
                <c:pt idx="4">
                  <c:v>1360.39</c:v>
                </c:pt>
                <c:pt idx="5">
                  <c:v>1366.77</c:v>
                </c:pt>
                <c:pt idx="6">
                  <c:v>1373.05</c:v>
                </c:pt>
                <c:pt idx="7">
                  <c:v>1385.61</c:v>
                </c:pt>
                <c:pt idx="8">
                  <c:v>1400.66</c:v>
                </c:pt>
                <c:pt idx="9">
                  <c:v>1410.53</c:v>
                </c:pt>
                <c:pt idx="10">
                  <c:v>1418.9</c:v>
                </c:pt>
                <c:pt idx="11">
                  <c:v>1424.88</c:v>
                </c:pt>
                <c:pt idx="12">
                  <c:v>1429.47</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Villavicencio!$F$15:$R$15</c:f>
              <c:numCache>
                <c:formatCode>0.0</c:formatCode>
                <c:ptCount val="13"/>
                <c:pt idx="0">
                  <c:v>1937.39</c:v>
                </c:pt>
                <c:pt idx="1">
                  <c:v>1852.08</c:v>
                </c:pt>
                <c:pt idx="2">
                  <c:v>1858.9</c:v>
                </c:pt>
                <c:pt idx="3">
                  <c:v>1871.96</c:v>
                </c:pt>
                <c:pt idx="4">
                  <c:v>1903.33</c:v>
                </c:pt>
                <c:pt idx="5">
                  <c:v>1885.93</c:v>
                </c:pt>
                <c:pt idx="6">
                  <c:v>1779.87</c:v>
                </c:pt>
                <c:pt idx="7">
                  <c:v>1926.98</c:v>
                </c:pt>
                <c:pt idx="8">
                  <c:v>1905.63</c:v>
                </c:pt>
                <c:pt idx="9">
                  <c:v>1849.22</c:v>
                </c:pt>
                <c:pt idx="10">
                  <c:v>1852.21</c:v>
                </c:pt>
                <c:pt idx="11">
                  <c:v>1844.74</c:v>
                </c:pt>
                <c:pt idx="12">
                  <c:v>1946.03</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Villavicencio!$F$16:$R$16</c:f>
              <c:numCache>
                <c:formatCode>0.0</c:formatCode>
                <c:ptCount val="13"/>
                <c:pt idx="0">
                  <c:v>2324.8680000000004</c:v>
                </c:pt>
                <c:pt idx="1">
                  <c:v>2222.4960000000001</c:v>
                </c:pt>
                <c:pt idx="2">
                  <c:v>2230.6800000000003</c:v>
                </c:pt>
                <c:pt idx="3">
                  <c:v>2246.3519999999999</c:v>
                </c:pt>
                <c:pt idx="4">
                  <c:v>2283.9959999999996</c:v>
                </c:pt>
                <c:pt idx="5">
                  <c:v>2263.116</c:v>
                </c:pt>
                <c:pt idx="6">
                  <c:v>2135.8439999999996</c:v>
                </c:pt>
                <c:pt idx="7">
                  <c:v>2312.3759999999997</c:v>
                </c:pt>
                <c:pt idx="8">
                  <c:v>2286.7559999999999</c:v>
                </c:pt>
                <c:pt idx="9">
                  <c:v>2219.0639999999999</c:v>
                </c:pt>
                <c:pt idx="10">
                  <c:v>2222.652</c:v>
                </c:pt>
                <c:pt idx="11">
                  <c:v>2213.6880000000001</c:v>
                </c:pt>
                <c:pt idx="12">
                  <c:v>2335.2359999999999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Valledupar!$F$5:$R$5</c:f>
              <c:numCache>
                <c:formatCode>0.0</c:formatCode>
                <c:ptCount val="13"/>
                <c:pt idx="0">
                  <c:v>1414</c:v>
                </c:pt>
                <c:pt idx="1">
                  <c:v>1348</c:v>
                </c:pt>
                <c:pt idx="2">
                  <c:v>1425</c:v>
                </c:pt>
                <c:pt idx="3">
                  <c:v>1378</c:v>
                </c:pt>
                <c:pt idx="4">
                  <c:v>1423</c:v>
                </c:pt>
                <c:pt idx="5">
                  <c:v>1320</c:v>
                </c:pt>
                <c:pt idx="6">
                  <c:v>1441</c:v>
                </c:pt>
                <c:pt idx="7">
                  <c:v>1441</c:v>
                </c:pt>
                <c:pt idx="8">
                  <c:v>1429</c:v>
                </c:pt>
                <c:pt idx="9">
                  <c:v>1479</c:v>
                </c:pt>
                <c:pt idx="10">
                  <c:v>1496</c:v>
                </c:pt>
                <c:pt idx="11">
                  <c:v>1567</c:v>
                </c:pt>
                <c:pt idx="12">
                  <c:v>1627</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Valledupar!$F$6:$R$6</c:f>
              <c:numCache>
                <c:formatCode>0.0</c:formatCode>
                <c:ptCount val="13"/>
                <c:pt idx="0">
                  <c:v>320</c:v>
                </c:pt>
                <c:pt idx="1">
                  <c:v>326</c:v>
                </c:pt>
                <c:pt idx="2">
                  <c:v>349</c:v>
                </c:pt>
                <c:pt idx="3">
                  <c:v>396</c:v>
                </c:pt>
                <c:pt idx="4">
                  <c:v>442</c:v>
                </c:pt>
                <c:pt idx="5">
                  <c:v>420</c:v>
                </c:pt>
                <c:pt idx="6">
                  <c:v>427</c:v>
                </c:pt>
                <c:pt idx="7">
                  <c:v>427</c:v>
                </c:pt>
                <c:pt idx="8">
                  <c:v>399</c:v>
                </c:pt>
                <c:pt idx="9">
                  <c:v>435</c:v>
                </c:pt>
                <c:pt idx="10">
                  <c:v>417</c:v>
                </c:pt>
                <c:pt idx="11">
                  <c:v>443</c:v>
                </c:pt>
                <c:pt idx="12">
                  <c:v>449</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Valledupar!$F$7:$R$7</c:f>
              <c:numCache>
                <c:formatCode>0.0</c:formatCode>
                <c:ptCount val="13"/>
                <c:pt idx="0">
                  <c:v>752</c:v>
                </c:pt>
                <c:pt idx="1">
                  <c:v>751</c:v>
                </c:pt>
                <c:pt idx="2">
                  <c:v>757</c:v>
                </c:pt>
                <c:pt idx="3">
                  <c:v>762</c:v>
                </c:pt>
                <c:pt idx="4">
                  <c:v>766</c:v>
                </c:pt>
                <c:pt idx="5">
                  <c:v>763</c:v>
                </c:pt>
                <c:pt idx="6">
                  <c:v>764</c:v>
                </c:pt>
                <c:pt idx="7">
                  <c:v>764</c:v>
                </c:pt>
                <c:pt idx="8">
                  <c:v>702.88</c:v>
                </c:pt>
                <c:pt idx="9">
                  <c:v>703.7</c:v>
                </c:pt>
                <c:pt idx="10">
                  <c:v>706.75</c:v>
                </c:pt>
                <c:pt idx="11">
                  <c:v>705.75</c:v>
                </c:pt>
                <c:pt idx="12">
                  <c:v>708.62</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Valledupar!$F$8:$R$8</c:f>
              <c:numCache>
                <c:formatCode>0.0</c:formatCode>
                <c:ptCount val="13"/>
                <c:pt idx="0">
                  <c:v>2542.1799999999998</c:v>
                </c:pt>
                <c:pt idx="1">
                  <c:v>2479.2800000000002</c:v>
                </c:pt>
                <c:pt idx="2">
                  <c:v>2586.8000000000002</c:v>
                </c:pt>
                <c:pt idx="3">
                  <c:v>2594.42</c:v>
                </c:pt>
                <c:pt idx="4">
                  <c:v>2697.24</c:v>
                </c:pt>
                <c:pt idx="5">
                  <c:v>2567.0300000000002</c:v>
                </c:pt>
                <c:pt idx="6">
                  <c:v>2695.95</c:v>
                </c:pt>
                <c:pt idx="7">
                  <c:v>2695.95</c:v>
                </c:pt>
                <c:pt idx="8">
                  <c:v>2592.3000000000002</c:v>
                </c:pt>
                <c:pt idx="9">
                  <c:v>2680.45</c:v>
                </c:pt>
                <c:pt idx="10">
                  <c:v>2685.31</c:v>
                </c:pt>
                <c:pt idx="11">
                  <c:v>2780.38</c:v>
                </c:pt>
                <c:pt idx="12">
                  <c:v>2854.1</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302447288741071"/>
          <c:h val="0.45275839704514859"/>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Armenia!$F$5:$R$5</c:f>
              <c:numCache>
                <c:formatCode>0.0</c:formatCode>
                <c:ptCount val="13"/>
                <c:pt idx="0">
                  <c:v>1116.4626800000001</c:v>
                </c:pt>
                <c:pt idx="1">
                  <c:v>1145.5653600000001</c:v>
                </c:pt>
                <c:pt idx="2">
                  <c:v>1257.56792</c:v>
                </c:pt>
                <c:pt idx="3">
                  <c:v>1218.23732</c:v>
                </c:pt>
                <c:pt idx="4">
                  <c:v>1175.36383</c:v>
                </c:pt>
                <c:pt idx="5">
                  <c:v>1201.4094600000001</c:v>
                </c:pt>
                <c:pt idx="6">
                  <c:v>1282.7961299999999</c:v>
                </c:pt>
                <c:pt idx="7">
                  <c:v>1332.3318999999999</c:v>
                </c:pt>
                <c:pt idx="8">
                  <c:v>1210.1894</c:v>
                </c:pt>
                <c:pt idx="9">
                  <c:v>1234.8489099999999</c:v>
                </c:pt>
                <c:pt idx="10">
                  <c:v>1145.7721100000001</c:v>
                </c:pt>
                <c:pt idx="11">
                  <c:v>1057.5838699999999</c:v>
                </c:pt>
                <c:pt idx="12">
                  <c:v>1254.50974</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Armenia!$F$6:$R$6</c:f>
              <c:numCache>
                <c:formatCode>0.0</c:formatCode>
                <c:ptCount val="13"/>
                <c:pt idx="0">
                  <c:v>645.93880999999999</c:v>
                </c:pt>
                <c:pt idx="1">
                  <c:v>783.89416000000006</c:v>
                </c:pt>
                <c:pt idx="2">
                  <c:v>662.12010999999995</c:v>
                </c:pt>
                <c:pt idx="3">
                  <c:v>683.34339999999997</c:v>
                </c:pt>
                <c:pt idx="4">
                  <c:v>676.17501000000004</c:v>
                </c:pt>
                <c:pt idx="5">
                  <c:v>659.45561999999995</c:v>
                </c:pt>
                <c:pt idx="6">
                  <c:v>689.52026000000001</c:v>
                </c:pt>
                <c:pt idx="7">
                  <c:v>903.57952</c:v>
                </c:pt>
                <c:pt idx="8">
                  <c:v>634.06871000000001</c:v>
                </c:pt>
                <c:pt idx="9">
                  <c:v>644.20610999999997</c:v>
                </c:pt>
                <c:pt idx="10">
                  <c:v>626.50918999999999</c:v>
                </c:pt>
                <c:pt idx="11">
                  <c:v>762.91840999999999</c:v>
                </c:pt>
                <c:pt idx="12">
                  <c:v>712.27544999999998</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Armenia!$F$7:$R$7</c:f>
              <c:numCache>
                <c:formatCode>0.0</c:formatCode>
                <c:ptCount val="13"/>
                <c:pt idx="0">
                  <c:v>683.34339999999997</c:v>
                </c:pt>
                <c:pt idx="1">
                  <c:v>683.34339999999997</c:v>
                </c:pt>
                <c:pt idx="2">
                  <c:v>683.34339999999997</c:v>
                </c:pt>
                <c:pt idx="3">
                  <c:v>683.34</c:v>
                </c:pt>
                <c:pt idx="4">
                  <c:v>683.34339999999997</c:v>
                </c:pt>
                <c:pt idx="5">
                  <c:v>683.34339999999997</c:v>
                </c:pt>
                <c:pt idx="6">
                  <c:v>746.75766999999996</c:v>
                </c:pt>
                <c:pt idx="7">
                  <c:v>746.75766999999996</c:v>
                </c:pt>
                <c:pt idx="8">
                  <c:v>746.75766999999996</c:v>
                </c:pt>
                <c:pt idx="9">
                  <c:v>746.72251000000006</c:v>
                </c:pt>
                <c:pt idx="10">
                  <c:v>746.75766999999996</c:v>
                </c:pt>
                <c:pt idx="11">
                  <c:v>746.75766999999996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Armenia!$F$8:$R$8</c:f>
              <c:numCache>
                <c:formatCode>0.0</c:formatCode>
                <c:ptCount val="13"/>
                <c:pt idx="0">
                  <c:v>2551.78766</c:v>
                </c:pt>
                <c:pt idx="1">
                  <c:v>2720.3694300000002</c:v>
                </c:pt>
                <c:pt idx="2">
                  <c:v>2717.39624</c:v>
                </c:pt>
                <c:pt idx="3">
                  <c:v>2696.2615900000001</c:v>
                </c:pt>
                <c:pt idx="4">
                  <c:v>2650.1422200000002</c:v>
                </c:pt>
                <c:pt idx="5">
                  <c:v>2657.2616200000002</c:v>
                </c:pt>
                <c:pt idx="6">
                  <c:v>2844.5066400000001</c:v>
                </c:pt>
                <c:pt idx="7">
                  <c:v>3112.31043</c:v>
                </c:pt>
                <c:pt idx="8">
                  <c:v>2710.99181</c:v>
                </c:pt>
                <c:pt idx="9">
                  <c:v>2755.1442499999998</c:v>
                </c:pt>
                <c:pt idx="10">
                  <c:v>2625.9594900000002</c:v>
                </c:pt>
                <c:pt idx="11">
                  <c:v>2674.4264499999999</c:v>
                </c:pt>
                <c:pt idx="12">
                  <c:v>2835.8522400000002</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0"/>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Valledupar!$F$13:$R$13</c:f>
              <c:numCache>
                <c:formatCode>0.0</c:formatCode>
                <c:ptCount val="13"/>
                <c:pt idx="0">
                  <c:v>1178</c:v>
                </c:pt>
                <c:pt idx="1">
                  <c:v>1155.93</c:v>
                </c:pt>
                <c:pt idx="2">
                  <c:v>1198</c:v>
                </c:pt>
                <c:pt idx="3">
                  <c:v>1201.1300000000001</c:v>
                </c:pt>
                <c:pt idx="4">
                  <c:v>1245.69</c:v>
                </c:pt>
                <c:pt idx="5">
                  <c:v>1191.7</c:v>
                </c:pt>
                <c:pt idx="6">
                  <c:v>1250.0899999999999</c:v>
                </c:pt>
                <c:pt idx="7">
                  <c:v>1250.0899999999999</c:v>
                </c:pt>
                <c:pt idx="8">
                  <c:v>1203.3</c:v>
                </c:pt>
                <c:pt idx="9">
                  <c:v>1237.07</c:v>
                </c:pt>
                <c:pt idx="10">
                  <c:v>1241.5899999999999</c:v>
                </c:pt>
                <c:pt idx="11">
                  <c:v>1284.18</c:v>
                </c:pt>
                <c:pt idx="12">
                  <c:v>1312.77</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Valledupar!$F$14:$R$14</c:f>
              <c:numCache>
                <c:formatCode>0.0</c:formatCode>
                <c:ptCount val="13"/>
                <c:pt idx="0">
                  <c:v>1477.97</c:v>
                </c:pt>
                <c:pt idx="1">
                  <c:v>1451.92</c:v>
                </c:pt>
                <c:pt idx="2">
                  <c:v>1503.27</c:v>
                </c:pt>
                <c:pt idx="3">
                  <c:v>1507.69</c:v>
                </c:pt>
                <c:pt idx="4">
                  <c:v>1564.66</c:v>
                </c:pt>
                <c:pt idx="5">
                  <c:v>1497.74</c:v>
                </c:pt>
                <c:pt idx="6">
                  <c:v>1571.48</c:v>
                </c:pt>
                <c:pt idx="7">
                  <c:v>1571.48</c:v>
                </c:pt>
                <c:pt idx="8">
                  <c:v>1510.97</c:v>
                </c:pt>
                <c:pt idx="9">
                  <c:v>1556.63</c:v>
                </c:pt>
                <c:pt idx="10">
                  <c:v>1558.84</c:v>
                </c:pt>
                <c:pt idx="11">
                  <c:v>1613.74</c:v>
                </c:pt>
                <c:pt idx="12">
                  <c:v>1647.94</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Valledupar!$F$15:$R$15</c:f>
              <c:numCache>
                <c:formatCode>0.0</c:formatCode>
                <c:ptCount val="13"/>
                <c:pt idx="0">
                  <c:v>2542.1799999999998</c:v>
                </c:pt>
                <c:pt idx="1">
                  <c:v>2479.2800000000002</c:v>
                </c:pt>
                <c:pt idx="2">
                  <c:v>2586.8000000000002</c:v>
                </c:pt>
                <c:pt idx="3">
                  <c:v>2594.42</c:v>
                </c:pt>
                <c:pt idx="4">
                  <c:v>2697.24</c:v>
                </c:pt>
                <c:pt idx="5">
                  <c:v>2567.0300000000002</c:v>
                </c:pt>
                <c:pt idx="6">
                  <c:v>2695.95</c:v>
                </c:pt>
                <c:pt idx="7">
                  <c:v>2695.95</c:v>
                </c:pt>
                <c:pt idx="8">
                  <c:v>2592.3000000000002</c:v>
                </c:pt>
                <c:pt idx="9">
                  <c:v>2680.45</c:v>
                </c:pt>
                <c:pt idx="10">
                  <c:v>2685.31</c:v>
                </c:pt>
                <c:pt idx="11">
                  <c:v>2780.38</c:v>
                </c:pt>
                <c:pt idx="12">
                  <c:v>2854.1</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Valledupar!$F$16:$R$16</c:f>
              <c:numCache>
                <c:formatCode>0.0</c:formatCode>
                <c:ptCount val="13"/>
                <c:pt idx="0">
                  <c:v>3050.616</c:v>
                </c:pt>
                <c:pt idx="1">
                  <c:v>2975.136</c:v>
                </c:pt>
                <c:pt idx="2">
                  <c:v>3104.1600000000003</c:v>
                </c:pt>
                <c:pt idx="3">
                  <c:v>3113.3040000000001</c:v>
                </c:pt>
                <c:pt idx="4">
                  <c:v>3236.6879999999996</c:v>
                </c:pt>
                <c:pt idx="5">
                  <c:v>3080.4360000000001</c:v>
                </c:pt>
                <c:pt idx="6">
                  <c:v>3235.14</c:v>
                </c:pt>
                <c:pt idx="7">
                  <c:v>3235.14</c:v>
                </c:pt>
                <c:pt idx="8">
                  <c:v>3110.76</c:v>
                </c:pt>
                <c:pt idx="9">
                  <c:v>3216.5399999999995</c:v>
                </c:pt>
                <c:pt idx="10">
                  <c:v>3222.3719999999998</c:v>
                </c:pt>
                <c:pt idx="11">
                  <c:v>3336.4560000000001</c:v>
                </c:pt>
                <c:pt idx="12">
                  <c:v>3424.9199999999996</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Tunja!$F$5:$R$5</c:f>
              <c:numCache>
                <c:formatCode>0.0</c:formatCode>
                <c:ptCount val="13"/>
                <c:pt idx="0">
                  <c:v>1019.05</c:v>
                </c:pt>
                <c:pt idx="1">
                  <c:v>967.08</c:v>
                </c:pt>
                <c:pt idx="2">
                  <c:v>967.08</c:v>
                </c:pt>
                <c:pt idx="3">
                  <c:v>981.83</c:v>
                </c:pt>
                <c:pt idx="4">
                  <c:v>983.39</c:v>
                </c:pt>
                <c:pt idx="5">
                  <c:v>983.39</c:v>
                </c:pt>
                <c:pt idx="6">
                  <c:v>947.72</c:v>
                </c:pt>
                <c:pt idx="7">
                  <c:v>1000.09</c:v>
                </c:pt>
                <c:pt idx="8">
                  <c:v>951.57</c:v>
                </c:pt>
                <c:pt idx="9">
                  <c:v>938.45</c:v>
                </c:pt>
                <c:pt idx="10">
                  <c:v>1029.5999999999999</c:v>
                </c:pt>
                <c:pt idx="11">
                  <c:v>942.24</c:v>
                </c:pt>
                <c:pt idx="12">
                  <c:v>1043.2</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Tunja!$F$6:$R$6</c:f>
              <c:numCache>
                <c:formatCode>0.0</c:formatCode>
                <c:ptCount val="13"/>
                <c:pt idx="0">
                  <c:v>300.55</c:v>
                </c:pt>
                <c:pt idx="1">
                  <c:v>288.3</c:v>
                </c:pt>
                <c:pt idx="2">
                  <c:v>288.3</c:v>
                </c:pt>
                <c:pt idx="3">
                  <c:v>316.2</c:v>
                </c:pt>
                <c:pt idx="4">
                  <c:v>299.62</c:v>
                </c:pt>
                <c:pt idx="5">
                  <c:v>299.62</c:v>
                </c:pt>
                <c:pt idx="6">
                  <c:v>338.94</c:v>
                </c:pt>
                <c:pt idx="7">
                  <c:v>304.43</c:v>
                </c:pt>
                <c:pt idx="8">
                  <c:v>300.58</c:v>
                </c:pt>
                <c:pt idx="9">
                  <c:v>331.03</c:v>
                </c:pt>
                <c:pt idx="10">
                  <c:v>311.8</c:v>
                </c:pt>
                <c:pt idx="11">
                  <c:v>306.8</c:v>
                </c:pt>
                <c:pt idx="12">
                  <c:v>327.08999999999997</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Tunja!$F$7:$R$7</c:f>
              <c:numCache>
                <c:formatCode>0.0</c:formatCode>
                <c:ptCount val="13"/>
                <c:pt idx="0">
                  <c:v>459.92</c:v>
                </c:pt>
                <c:pt idx="1">
                  <c:v>457.73</c:v>
                </c:pt>
                <c:pt idx="2">
                  <c:v>457.72</c:v>
                </c:pt>
                <c:pt idx="3">
                  <c:v>465.18</c:v>
                </c:pt>
                <c:pt idx="4">
                  <c:v>465.37</c:v>
                </c:pt>
                <c:pt idx="5">
                  <c:v>465.37</c:v>
                </c:pt>
                <c:pt idx="6">
                  <c:v>469.19</c:v>
                </c:pt>
                <c:pt idx="7">
                  <c:v>472.07</c:v>
                </c:pt>
                <c:pt idx="8">
                  <c:v>436.76</c:v>
                </c:pt>
                <c:pt idx="9">
                  <c:v>435.61</c:v>
                </c:pt>
                <c:pt idx="10">
                  <c:v>439.84</c:v>
                </c:pt>
                <c:pt idx="11">
                  <c:v>442.24</c:v>
                </c:pt>
                <c:pt idx="12">
                  <c:v>451.59</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Tunja!$F$8:$R$8</c:f>
              <c:numCache>
                <c:formatCode>0.0</c:formatCode>
                <c:ptCount val="13"/>
                <c:pt idx="0">
                  <c:v>1769.1</c:v>
                </c:pt>
                <c:pt idx="1">
                  <c:v>1694.56</c:v>
                </c:pt>
                <c:pt idx="2">
                  <c:v>1694.55</c:v>
                </c:pt>
                <c:pt idx="3">
                  <c:v>1764.51</c:v>
                </c:pt>
                <c:pt idx="4">
                  <c:v>1750.95</c:v>
                </c:pt>
                <c:pt idx="5">
                  <c:v>1750.95</c:v>
                </c:pt>
                <c:pt idx="6">
                  <c:v>1752.45</c:v>
                </c:pt>
                <c:pt idx="7">
                  <c:v>1770.22</c:v>
                </c:pt>
                <c:pt idx="8">
                  <c:v>1684.98</c:v>
                </c:pt>
                <c:pt idx="9">
                  <c:v>1706.36</c:v>
                </c:pt>
                <c:pt idx="10">
                  <c:v>1785.28</c:v>
                </c:pt>
                <c:pt idx="11">
                  <c:v>1696.3</c:v>
                </c:pt>
                <c:pt idx="12">
                  <c:v>1817.36</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Tunja!$F$13:$R$13</c:f>
              <c:numCache>
                <c:formatCode>0.0</c:formatCode>
                <c:ptCount val="13"/>
                <c:pt idx="0">
                  <c:v>788.93</c:v>
                </c:pt>
                <c:pt idx="1">
                  <c:v>760.33</c:v>
                </c:pt>
                <c:pt idx="2">
                  <c:v>760.57</c:v>
                </c:pt>
                <c:pt idx="3">
                  <c:v>789.68</c:v>
                </c:pt>
                <c:pt idx="4">
                  <c:v>784.66</c:v>
                </c:pt>
                <c:pt idx="5">
                  <c:v>783.85</c:v>
                </c:pt>
                <c:pt idx="6">
                  <c:v>788.85</c:v>
                </c:pt>
                <c:pt idx="7">
                  <c:v>796.03</c:v>
                </c:pt>
                <c:pt idx="8">
                  <c:v>762.25</c:v>
                </c:pt>
                <c:pt idx="9">
                  <c:v>772.2</c:v>
                </c:pt>
                <c:pt idx="10">
                  <c:v>802.14</c:v>
                </c:pt>
                <c:pt idx="11">
                  <c:v>764.44</c:v>
                </c:pt>
                <c:pt idx="12">
                  <c:v>814.64</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Tunja!$F$14:$R$14</c:f>
              <c:numCache>
                <c:formatCode>0.0</c:formatCode>
                <c:ptCount val="13"/>
                <c:pt idx="0">
                  <c:v>994.99</c:v>
                </c:pt>
                <c:pt idx="1">
                  <c:v>959.38</c:v>
                </c:pt>
                <c:pt idx="2">
                  <c:v>958.84</c:v>
                </c:pt>
                <c:pt idx="3">
                  <c:v>995.66</c:v>
                </c:pt>
                <c:pt idx="4">
                  <c:v>989.45</c:v>
                </c:pt>
                <c:pt idx="5">
                  <c:v>988.36</c:v>
                </c:pt>
                <c:pt idx="6">
                  <c:v>995.5</c:v>
                </c:pt>
                <c:pt idx="7">
                  <c:v>1003.92</c:v>
                </c:pt>
                <c:pt idx="8">
                  <c:v>961.87</c:v>
                </c:pt>
                <c:pt idx="9">
                  <c:v>974.75</c:v>
                </c:pt>
                <c:pt idx="10">
                  <c:v>1011.98</c:v>
                </c:pt>
                <c:pt idx="11">
                  <c:v>964.27</c:v>
                </c:pt>
                <c:pt idx="12">
                  <c:v>1026.9000000000001</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Tunja!$F$15:$R$15</c:f>
              <c:numCache>
                <c:formatCode>0.0</c:formatCode>
                <c:ptCount val="13"/>
                <c:pt idx="0">
                  <c:v>1769.1</c:v>
                </c:pt>
                <c:pt idx="1">
                  <c:v>1694.56</c:v>
                </c:pt>
                <c:pt idx="2">
                  <c:v>1694.55</c:v>
                </c:pt>
                <c:pt idx="3">
                  <c:v>1764.51</c:v>
                </c:pt>
                <c:pt idx="4">
                  <c:v>1750.95</c:v>
                </c:pt>
                <c:pt idx="5">
                  <c:v>1750.95</c:v>
                </c:pt>
                <c:pt idx="6">
                  <c:v>1752.45</c:v>
                </c:pt>
                <c:pt idx="7">
                  <c:v>1770.22</c:v>
                </c:pt>
                <c:pt idx="8">
                  <c:v>1684.98</c:v>
                </c:pt>
                <c:pt idx="9">
                  <c:v>1706.36</c:v>
                </c:pt>
                <c:pt idx="10">
                  <c:v>1785.28</c:v>
                </c:pt>
                <c:pt idx="11">
                  <c:v>1696.3</c:v>
                </c:pt>
                <c:pt idx="12">
                  <c:v>1817.36</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Tunja!$F$16:$R$16</c:f>
              <c:numCache>
                <c:formatCode>0.0</c:formatCode>
                <c:ptCount val="13"/>
                <c:pt idx="0">
                  <c:v>2122.92</c:v>
                </c:pt>
                <c:pt idx="1">
                  <c:v>2033.4719999999998</c:v>
                </c:pt>
                <c:pt idx="2">
                  <c:v>2033.4599999999998</c:v>
                </c:pt>
                <c:pt idx="3">
                  <c:v>2117.4119999999998</c:v>
                </c:pt>
                <c:pt idx="4">
                  <c:v>2101.14</c:v>
                </c:pt>
                <c:pt idx="5">
                  <c:v>2101.14</c:v>
                </c:pt>
                <c:pt idx="6">
                  <c:v>2102.94</c:v>
                </c:pt>
                <c:pt idx="7">
                  <c:v>2124.2640000000001</c:v>
                </c:pt>
                <c:pt idx="8">
                  <c:v>2021.9759999999999</c:v>
                </c:pt>
                <c:pt idx="9">
                  <c:v>2047.6319999999998</c:v>
                </c:pt>
                <c:pt idx="10">
                  <c:v>2142.3359999999998</c:v>
                </c:pt>
                <c:pt idx="11">
                  <c:v>2035.56</c:v>
                </c:pt>
                <c:pt idx="12">
                  <c:v>2180.8319999999999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Enerca'!$F$5:$R$5</c:f>
              <c:numCache>
                <c:formatCode>0.0</c:formatCode>
                <c:ptCount val="13"/>
                <c:pt idx="0">
                  <c:v>200.10300000000001</c:v>
                </c:pt>
                <c:pt idx="1">
                  <c:v>231.39259999999999</c:v>
                </c:pt>
                <c:pt idx="2">
                  <c:v>248.69390000000001</c:v>
                </c:pt>
                <c:pt idx="3">
                  <c:v>216.0239</c:v>
                </c:pt>
                <c:pt idx="4">
                  <c:v>213.55510000000001</c:v>
                </c:pt>
                <c:pt idx="5">
                  <c:v>228.4383</c:v>
                </c:pt>
                <c:pt idx="6">
                  <c:v>202.0241</c:v>
                </c:pt>
                <c:pt idx="7">
                  <c:v>291.04599999999999</c:v>
                </c:pt>
                <c:pt idx="8">
                  <c:v>260.536</c:v>
                </c:pt>
                <c:pt idx="9">
                  <c:v>224.18219999999999</c:v>
                </c:pt>
                <c:pt idx="10">
                  <c:v>171.68450000000001</c:v>
                </c:pt>
                <c:pt idx="11">
                  <c:v>206.45320000000001</c:v>
                </c:pt>
                <c:pt idx="12">
                  <c:v>217.57599999999999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Enerca'!$F$6:$R$6</c:f>
              <c:numCache>
                <c:formatCode>0.0</c:formatCode>
                <c:ptCount val="13"/>
                <c:pt idx="0">
                  <c:v>75.481399999999994</c:v>
                </c:pt>
                <c:pt idx="1">
                  <c:v>84.415000000000006</c:v>
                </c:pt>
                <c:pt idx="2">
                  <c:v>90.4923</c:v>
                </c:pt>
                <c:pt idx="3">
                  <c:v>79.542000000000002</c:v>
                </c:pt>
                <c:pt idx="4">
                  <c:v>75.681600000000003</c:v>
                </c:pt>
                <c:pt idx="5">
                  <c:v>86.566900000000004</c:v>
                </c:pt>
                <c:pt idx="6">
                  <c:v>100.3098</c:v>
                </c:pt>
                <c:pt idx="7">
                  <c:v>104.56529999999999</c:v>
                </c:pt>
                <c:pt idx="8">
                  <c:v>102.1016</c:v>
                </c:pt>
                <c:pt idx="9">
                  <c:v>91.5227</c:v>
                </c:pt>
                <c:pt idx="10">
                  <c:v>65.286500000000004</c:v>
                </c:pt>
                <c:pt idx="11">
                  <c:v>77.802400000000006</c:v>
                </c:pt>
                <c:pt idx="12">
                  <c:v>85.094800000000006</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Enerca'!$F$7:$R$7</c:f>
              <c:numCache>
                <c:formatCode>0.0</c:formatCode>
                <c:ptCount val="13"/>
                <c:pt idx="0">
                  <c:v>131.46619999999999</c:v>
                </c:pt>
                <c:pt idx="1">
                  <c:v>130.28319999999999</c:v>
                </c:pt>
                <c:pt idx="2">
                  <c:v>131.70519999999999</c:v>
                </c:pt>
                <c:pt idx="3">
                  <c:v>132.70439999999999</c:v>
                </c:pt>
                <c:pt idx="4">
                  <c:v>132.79580000000001</c:v>
                </c:pt>
                <c:pt idx="5">
                  <c:v>131.7354</c:v>
                </c:pt>
                <c:pt idx="6">
                  <c:v>130.38589999999999</c:v>
                </c:pt>
                <c:pt idx="7">
                  <c:v>131.0385</c:v>
                </c:pt>
                <c:pt idx="8">
                  <c:v>132.17400000000001</c:v>
                </c:pt>
                <c:pt idx="9">
                  <c:v>131.9967</c:v>
                </c:pt>
                <c:pt idx="10">
                  <c:v>132.35499999999999</c:v>
                </c:pt>
                <c:pt idx="11">
                  <c:v>131.98439999999999</c:v>
                </c:pt>
                <c:pt idx="12">
                  <c:v>132.7944</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Enerca'!$F$8:$R$8</c:f>
              <c:numCache>
                <c:formatCode>0.0</c:formatCode>
                <c:ptCount val="13"/>
                <c:pt idx="0">
                  <c:v>440.10829999999999</c:v>
                </c:pt>
                <c:pt idx="1">
                  <c:v>479.09339999999997</c:v>
                </c:pt>
                <c:pt idx="2">
                  <c:v>505.30160000000001</c:v>
                </c:pt>
                <c:pt idx="3">
                  <c:v>461.69459999999998</c:v>
                </c:pt>
                <c:pt idx="4">
                  <c:v>454.33969999999999</c:v>
                </c:pt>
                <c:pt idx="5">
                  <c:v>483.31040000000002</c:v>
                </c:pt>
                <c:pt idx="6">
                  <c:v>465.87240000000003</c:v>
                </c:pt>
                <c:pt idx="7">
                  <c:v>563.43700000000001</c:v>
                </c:pt>
                <c:pt idx="8">
                  <c:v>531.94399999999996</c:v>
                </c:pt>
                <c:pt idx="9">
                  <c:v>483.2054</c:v>
                </c:pt>
                <c:pt idx="10">
                  <c:v>399.89139999999998</c:v>
                </c:pt>
                <c:pt idx="11">
                  <c:v>447.69869999999997</c:v>
                </c:pt>
                <c:pt idx="12">
                  <c:v>467.4599</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Enerca'!$F$13:$R$13</c:f>
              <c:numCache>
                <c:formatCode>0.0</c:formatCode>
                <c:ptCount val="13"/>
                <c:pt idx="0">
                  <c:v>382.06</c:v>
                </c:pt>
                <c:pt idx="1">
                  <c:v>383.97</c:v>
                </c:pt>
                <c:pt idx="2">
                  <c:v>386.66</c:v>
                </c:pt>
                <c:pt idx="3">
                  <c:v>388.72</c:v>
                </c:pt>
                <c:pt idx="4">
                  <c:v>389.69</c:v>
                </c:pt>
                <c:pt idx="5">
                  <c:v>391.51</c:v>
                </c:pt>
                <c:pt idx="6">
                  <c:v>393.31</c:v>
                </c:pt>
                <c:pt idx="7">
                  <c:v>396.91</c:v>
                </c:pt>
                <c:pt idx="8">
                  <c:v>401.22</c:v>
                </c:pt>
                <c:pt idx="9">
                  <c:v>404.05</c:v>
                </c:pt>
                <c:pt idx="10">
                  <c:v>406.45</c:v>
                </c:pt>
                <c:pt idx="11">
                  <c:v>408.16</c:v>
                </c:pt>
                <c:pt idx="12">
                  <c:v>409.48</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Enerca'!$F$14:$R$14</c:f>
              <c:numCache>
                <c:formatCode>0.0</c:formatCode>
                <c:ptCount val="13"/>
                <c:pt idx="0">
                  <c:v>439.09</c:v>
                </c:pt>
                <c:pt idx="1">
                  <c:v>441.29</c:v>
                </c:pt>
                <c:pt idx="2">
                  <c:v>444.37</c:v>
                </c:pt>
                <c:pt idx="3">
                  <c:v>446.74</c:v>
                </c:pt>
                <c:pt idx="4">
                  <c:v>447.85</c:v>
                </c:pt>
                <c:pt idx="5">
                  <c:v>449.95</c:v>
                </c:pt>
                <c:pt idx="6">
                  <c:v>452.02</c:v>
                </c:pt>
                <c:pt idx="7">
                  <c:v>456.16</c:v>
                </c:pt>
                <c:pt idx="8">
                  <c:v>461.11</c:v>
                </c:pt>
                <c:pt idx="9">
                  <c:v>464.36</c:v>
                </c:pt>
                <c:pt idx="10">
                  <c:v>467.12</c:v>
                </c:pt>
                <c:pt idx="11">
                  <c:v>469.09</c:v>
                </c:pt>
                <c:pt idx="12">
                  <c:v>470.6</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Enerca'!$F$15:$R$15</c:f>
              <c:numCache>
                <c:formatCode>0.0</c:formatCode>
                <c:ptCount val="13"/>
                <c:pt idx="0">
                  <c:v>440.10829999999999</c:v>
                </c:pt>
                <c:pt idx="1">
                  <c:v>479.09339999999997</c:v>
                </c:pt>
                <c:pt idx="2">
                  <c:v>505.30160000000001</c:v>
                </c:pt>
                <c:pt idx="3">
                  <c:v>461.69459999999998</c:v>
                </c:pt>
                <c:pt idx="4">
                  <c:v>454.33969999999999</c:v>
                </c:pt>
                <c:pt idx="5">
                  <c:v>483.31040000000002</c:v>
                </c:pt>
                <c:pt idx="6">
                  <c:v>465.87240000000003</c:v>
                </c:pt>
                <c:pt idx="7">
                  <c:v>563.43700000000001</c:v>
                </c:pt>
                <c:pt idx="8">
                  <c:v>531.94399999999996</c:v>
                </c:pt>
                <c:pt idx="9">
                  <c:v>483.2054</c:v>
                </c:pt>
                <c:pt idx="10">
                  <c:v>399.89139999999998</c:v>
                </c:pt>
                <c:pt idx="11">
                  <c:v>447.69869999999997</c:v>
                </c:pt>
                <c:pt idx="12">
                  <c:v>467.4599</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Enerca'!$F$16:$R$16</c:f>
              <c:numCache>
                <c:formatCode>0.0</c:formatCode>
                <c:ptCount val="13"/>
                <c:pt idx="0">
                  <c:v>528.12995999999998</c:v>
                </c:pt>
                <c:pt idx="1">
                  <c:v>574.91207999999995</c:v>
                </c:pt>
                <c:pt idx="2">
                  <c:v>606.36192000000005</c:v>
                </c:pt>
                <c:pt idx="3">
                  <c:v>554.03351999999995</c:v>
                </c:pt>
                <c:pt idx="4">
                  <c:v>545.20763999999997</c:v>
                </c:pt>
                <c:pt idx="5">
                  <c:v>579.97248000000002</c:v>
                </c:pt>
                <c:pt idx="6">
                  <c:v>559.04687999999999</c:v>
                </c:pt>
                <c:pt idx="7">
                  <c:v>676.12440000000004</c:v>
                </c:pt>
                <c:pt idx="8">
                  <c:v>638.33279999999991</c:v>
                </c:pt>
                <c:pt idx="9">
                  <c:v>579.84647999999993</c:v>
                </c:pt>
                <c:pt idx="10">
                  <c:v>479.86967999999996</c:v>
                </c:pt>
                <c:pt idx="11">
                  <c:v>537.23843999999997</c:v>
                </c:pt>
                <c:pt idx="12">
                  <c:v>560.95187999999996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Cusiana'!$F$13:$R$13</c:f>
              <c:numCache>
                <c:formatCode>0.0</c:formatCode>
                <c:ptCount val="13"/>
                <c:pt idx="0">
                  <c:v>573.63</c:v>
                </c:pt>
                <c:pt idx="1">
                  <c:v>576.45000000000005</c:v>
                </c:pt>
                <c:pt idx="2">
                  <c:v>580.51</c:v>
                </c:pt>
                <c:pt idx="3">
                  <c:v>581.75</c:v>
                </c:pt>
                <c:pt idx="4">
                  <c:v>583.20000000000005</c:v>
                </c:pt>
                <c:pt idx="5">
                  <c:v>585.94000000000005</c:v>
                </c:pt>
                <c:pt idx="6">
                  <c:v>588.63</c:v>
                </c:pt>
                <c:pt idx="7">
                  <c:v>594.02</c:v>
                </c:pt>
                <c:pt idx="8">
                  <c:v>600.47</c:v>
                </c:pt>
                <c:pt idx="9">
                  <c:v>604.70000000000005</c:v>
                </c:pt>
                <c:pt idx="10">
                  <c:v>608.29</c:v>
                </c:pt>
                <c:pt idx="11">
                  <c:v>610.85</c:v>
                </c:pt>
                <c:pt idx="12">
                  <c:v>612.82000000000005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Cusiana'!$F$14:$R$14</c:f>
              <c:numCache>
                <c:formatCode>0.0</c:formatCode>
                <c:ptCount val="13"/>
                <c:pt idx="0">
                  <c:v>699.2</c:v>
                </c:pt>
                <c:pt idx="1">
                  <c:v>702.64</c:v>
                </c:pt>
                <c:pt idx="2">
                  <c:v>707.59</c:v>
                </c:pt>
                <c:pt idx="3">
                  <c:v>709.1</c:v>
                </c:pt>
                <c:pt idx="4">
                  <c:v>710.87</c:v>
                </c:pt>
                <c:pt idx="5">
                  <c:v>714.2</c:v>
                </c:pt>
                <c:pt idx="6">
                  <c:v>717.48</c:v>
                </c:pt>
                <c:pt idx="7">
                  <c:v>724.04</c:v>
                </c:pt>
                <c:pt idx="8">
                  <c:v>731.91</c:v>
                </c:pt>
                <c:pt idx="9">
                  <c:v>737.07</c:v>
                </c:pt>
                <c:pt idx="10">
                  <c:v>741.45</c:v>
                </c:pt>
                <c:pt idx="11">
                  <c:v>744.58</c:v>
                </c:pt>
                <c:pt idx="12">
                  <c:v>746.98</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Cusiana'!$F$15:$R$15</c:f>
              <c:numCache>
                <c:formatCode>0.0</c:formatCode>
                <c:ptCount val="13"/>
                <c:pt idx="0">
                  <c:v>750.21</c:v>
                </c:pt>
                <c:pt idx="1">
                  <c:v>726.44</c:v>
                </c:pt>
                <c:pt idx="2">
                  <c:v>725.31</c:v>
                </c:pt>
                <c:pt idx="3">
                  <c:v>743.81</c:v>
                </c:pt>
                <c:pt idx="4">
                  <c:v>745.28</c:v>
                </c:pt>
                <c:pt idx="5">
                  <c:v>724.84</c:v>
                </c:pt>
                <c:pt idx="6">
                  <c:v>672.77</c:v>
                </c:pt>
                <c:pt idx="7">
                  <c:v>714.4</c:v>
                </c:pt>
                <c:pt idx="8">
                  <c:v>730.01</c:v>
                </c:pt>
                <c:pt idx="9">
                  <c:v>740.02</c:v>
                </c:pt>
                <c:pt idx="10">
                  <c:v>678.87</c:v>
                </c:pt>
                <c:pt idx="11">
                  <c:v>718.3</c:v>
                </c:pt>
                <c:pt idx="12">
                  <c:v>698.2</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Cusiana'!$F$16:$R$16</c:f>
              <c:numCache>
                <c:formatCode>0.0</c:formatCode>
                <c:ptCount val="13"/>
                <c:pt idx="0">
                  <c:v>900.25200000000007</c:v>
                </c:pt>
                <c:pt idx="1">
                  <c:v>871.72800000000007</c:v>
                </c:pt>
                <c:pt idx="2">
                  <c:v>870.37199999999996</c:v>
                </c:pt>
                <c:pt idx="3">
                  <c:v>892.57199999999989</c:v>
                </c:pt>
                <c:pt idx="4">
                  <c:v>894.3359999999999</c:v>
                </c:pt>
                <c:pt idx="5">
                  <c:v>869.80799999999999</c:v>
                </c:pt>
                <c:pt idx="6">
                  <c:v>807.32399999999996</c:v>
                </c:pt>
                <c:pt idx="7">
                  <c:v>857.28</c:v>
                </c:pt>
                <c:pt idx="8">
                  <c:v>876.01199999999994</c:v>
                </c:pt>
                <c:pt idx="9">
                  <c:v>888.024</c:v>
                </c:pt>
                <c:pt idx="10">
                  <c:v>814.64400000000001</c:v>
                </c:pt>
                <c:pt idx="11">
                  <c:v>861.95999999999992</c:v>
                </c:pt>
                <c:pt idx="12">
                  <c:v>837.84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Cusiana'!$F$5:$R$5</c:f>
              <c:numCache>
                <c:formatCode>0.0</c:formatCode>
                <c:ptCount val="13"/>
                <c:pt idx="0">
                  <c:v>184.42</c:v>
                </c:pt>
                <c:pt idx="1">
                  <c:v>171.91</c:v>
                </c:pt>
                <c:pt idx="2">
                  <c:v>158.55000000000001</c:v>
                </c:pt>
                <c:pt idx="3">
                  <c:v>164.94</c:v>
                </c:pt>
                <c:pt idx="4">
                  <c:v>166.18</c:v>
                </c:pt>
                <c:pt idx="5">
                  <c:v>149.82</c:v>
                </c:pt>
                <c:pt idx="6">
                  <c:v>114.55</c:v>
                </c:pt>
                <c:pt idx="7">
                  <c:v>144.5</c:v>
                </c:pt>
                <c:pt idx="8">
                  <c:v>167.32</c:v>
                </c:pt>
                <c:pt idx="9">
                  <c:v>183.39</c:v>
                </c:pt>
                <c:pt idx="10">
                  <c:v>116.14</c:v>
                </c:pt>
                <c:pt idx="11">
                  <c:v>152.08000000000001</c:v>
                </c:pt>
                <c:pt idx="12">
                  <c:v>121.92</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Cusiana'!$F$6:$R$6</c:f>
              <c:numCache>
                <c:formatCode>0.0</c:formatCode>
                <c:ptCount val="13"/>
                <c:pt idx="0">
                  <c:v>76.55</c:v>
                </c:pt>
                <c:pt idx="1">
                  <c:v>68.78</c:v>
                </c:pt>
                <c:pt idx="2">
                  <c:v>73.83</c:v>
                </c:pt>
                <c:pt idx="3">
                  <c:v>77.790000000000006</c:v>
                </c:pt>
                <c:pt idx="4">
                  <c:v>76.239999999999995</c:v>
                </c:pt>
                <c:pt idx="5">
                  <c:v>74.150000000000006</c:v>
                </c:pt>
                <c:pt idx="6">
                  <c:v>63.9</c:v>
                </c:pt>
                <c:pt idx="7">
                  <c:v>90.3</c:v>
                </c:pt>
                <c:pt idx="8">
                  <c:v>82.93</c:v>
                </c:pt>
                <c:pt idx="9">
                  <c:v>81.33</c:v>
                </c:pt>
                <c:pt idx="10">
                  <c:v>77.790000000000006</c:v>
                </c:pt>
                <c:pt idx="11">
                  <c:v>79.069999999999993</c:v>
                </c:pt>
                <c:pt idx="12">
                  <c:v>85.33</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Cusiana'!$F$7:$R$7</c:f>
              <c:numCache>
                <c:formatCode>0.0</c:formatCode>
                <c:ptCount val="13"/>
                <c:pt idx="0">
                  <c:v>486.26</c:v>
                </c:pt>
                <c:pt idx="1">
                  <c:v>481.89</c:v>
                </c:pt>
                <c:pt idx="2">
                  <c:v>489.25</c:v>
                </c:pt>
                <c:pt idx="3">
                  <c:v>496.13</c:v>
                </c:pt>
                <c:pt idx="4">
                  <c:v>496.87</c:v>
                </c:pt>
                <c:pt idx="5">
                  <c:v>492.91</c:v>
                </c:pt>
                <c:pt idx="6">
                  <c:v>487.46</c:v>
                </c:pt>
                <c:pt idx="7">
                  <c:v>487.45</c:v>
                </c:pt>
                <c:pt idx="8">
                  <c:v>489.29</c:v>
                </c:pt>
                <c:pt idx="9">
                  <c:v>485.49</c:v>
                </c:pt>
                <c:pt idx="10">
                  <c:v>486.81</c:v>
                </c:pt>
                <c:pt idx="11">
                  <c:v>488.85</c:v>
                </c:pt>
                <c:pt idx="12">
                  <c:v>491.85</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'Yopal Gases del Cusiana'!$F$8:$R$8</c:f>
              <c:numCache>
                <c:formatCode>0.0</c:formatCode>
                <c:ptCount val="13"/>
                <c:pt idx="0">
                  <c:v>750.21</c:v>
                </c:pt>
                <c:pt idx="1">
                  <c:v>726.44</c:v>
                </c:pt>
                <c:pt idx="2">
                  <c:v>725.31</c:v>
                </c:pt>
                <c:pt idx="3">
                  <c:v>743.81</c:v>
                </c:pt>
                <c:pt idx="4">
                  <c:v>745.28</c:v>
                </c:pt>
                <c:pt idx="5">
                  <c:v>724.84</c:v>
                </c:pt>
                <c:pt idx="6">
                  <c:v>672.77</c:v>
                </c:pt>
                <c:pt idx="7">
                  <c:v>714.4</c:v>
                </c:pt>
                <c:pt idx="8">
                  <c:v>730.01</c:v>
                </c:pt>
                <c:pt idx="9">
                  <c:v>740.02</c:v>
                </c:pt>
                <c:pt idx="10">
                  <c:v>678.87</c:v>
                </c:pt>
                <c:pt idx="11">
                  <c:v>718.3</c:v>
                </c:pt>
                <c:pt idx="12">
                  <c:v>698.2</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Armenia!$F$13:$R$13</c:f>
              <c:numCache>
                <c:formatCode>0.0</c:formatCode>
                <c:ptCount val="13"/>
                <c:pt idx="0">
                  <c:v>1349.02</c:v>
                </c:pt>
                <c:pt idx="1">
                  <c:v>1355.78</c:v>
                </c:pt>
                <c:pt idx="2">
                  <c:v>1365.26</c:v>
                </c:pt>
                <c:pt idx="3">
                  <c:v>1372.52</c:v>
                </c:pt>
                <c:pt idx="4">
                  <c:v>1375.95</c:v>
                </c:pt>
                <c:pt idx="5">
                  <c:v>1382.4</c:v>
                </c:pt>
                <c:pt idx="6">
                  <c:v>1388.75</c:v>
                </c:pt>
                <c:pt idx="7">
                  <c:v>1401.46</c:v>
                </c:pt>
                <c:pt idx="8">
                  <c:v>1416.68</c:v>
                </c:pt>
                <c:pt idx="9">
                  <c:v>1426.67</c:v>
                </c:pt>
                <c:pt idx="10">
                  <c:v>1435.14</c:v>
                </c:pt>
                <c:pt idx="11">
                  <c:v>1441.19</c:v>
                </c:pt>
                <c:pt idx="12">
                  <c:v>1445.83</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Armenia!$F$14:$R$14</c:f>
              <c:numCache>
                <c:formatCode>0.0</c:formatCode>
                <c:ptCount val="13"/>
                <c:pt idx="0">
                  <c:v>1685.11</c:v>
                </c:pt>
                <c:pt idx="1">
                  <c:v>1693.55</c:v>
                </c:pt>
                <c:pt idx="2">
                  <c:v>1705.39</c:v>
                </c:pt>
                <c:pt idx="3">
                  <c:v>1714.46</c:v>
                </c:pt>
                <c:pt idx="4">
                  <c:v>1718.74</c:v>
                </c:pt>
                <c:pt idx="5">
                  <c:v>1726.8</c:v>
                </c:pt>
                <c:pt idx="6">
                  <c:v>1734.74</c:v>
                </c:pt>
                <c:pt idx="7">
                  <c:v>1750.61</c:v>
                </c:pt>
                <c:pt idx="8">
                  <c:v>1769.63</c:v>
                </c:pt>
                <c:pt idx="9">
                  <c:v>1782.1</c:v>
                </c:pt>
                <c:pt idx="10">
                  <c:v>1792.68</c:v>
                </c:pt>
                <c:pt idx="11">
                  <c:v>1800.24</c:v>
                </c:pt>
                <c:pt idx="12">
                  <c:v>1806.03</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Armenia!$F$15:$R$15</c:f>
              <c:numCache>
                <c:formatCode>0.0</c:formatCode>
                <c:ptCount val="13"/>
                <c:pt idx="0">
                  <c:v>2551.78766</c:v>
                </c:pt>
                <c:pt idx="1">
                  <c:v>2720.3694300000002</c:v>
                </c:pt>
                <c:pt idx="2">
                  <c:v>2717.39624</c:v>
                </c:pt>
                <c:pt idx="3">
                  <c:v>2696.2615900000001</c:v>
                </c:pt>
                <c:pt idx="4">
                  <c:v>2650.1422200000002</c:v>
                </c:pt>
                <c:pt idx="5">
                  <c:v>2657.2616200000002</c:v>
                </c:pt>
                <c:pt idx="6">
                  <c:v>2844.5066400000001</c:v>
                </c:pt>
                <c:pt idx="7">
                  <c:v>3112.31043</c:v>
                </c:pt>
                <c:pt idx="8">
                  <c:v>2710.99181</c:v>
                </c:pt>
                <c:pt idx="9">
                  <c:v>2755.1442499999998</c:v>
                </c:pt>
                <c:pt idx="10">
                  <c:v>2625.9594900000002</c:v>
                </c:pt>
                <c:pt idx="11">
                  <c:v>2674.4264499999999</c:v>
                </c:pt>
                <c:pt idx="12">
                  <c:v>2835.8522400000002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Armenia!$F$16:$R$16</c:f>
              <c:numCache>
                <c:formatCode>0.0</c:formatCode>
                <c:ptCount val="13"/>
                <c:pt idx="0">
                  <c:v>3062.145192</c:v>
                </c:pt>
                <c:pt idx="1">
                  <c:v>3264.4433160000003</c:v>
                </c:pt>
                <c:pt idx="2">
                  <c:v>3260.8754880000001</c:v>
                </c:pt>
                <c:pt idx="3">
                  <c:v>3235.5139079999999</c:v>
                </c:pt>
                <c:pt idx="4">
                  <c:v>3180.1706640000002</c:v>
                </c:pt>
                <c:pt idx="5">
                  <c:v>3188.7139440000001</c:v>
                </c:pt>
                <c:pt idx="6">
                  <c:v>3413.407968</c:v>
                </c:pt>
                <c:pt idx="7">
                  <c:v>3734.772516</c:v>
                </c:pt>
                <c:pt idx="8">
                  <c:v>3253.1901720000001</c:v>
                </c:pt>
                <c:pt idx="9">
                  <c:v>3306.1730999999995</c:v>
                </c:pt>
                <c:pt idx="10">
                  <c:v>3151.1513880000002</c:v>
                </c:pt>
                <c:pt idx="11">
                  <c:v>3209.3117399999996</c:v>
                </c:pt>
                <c:pt idx="12">
                  <c:v>3403.022688</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Barranquilla!$F$5:$R$5</c:f>
              <c:numCache>
                <c:formatCode>0.0</c:formatCode>
                <c:ptCount val="13"/>
                <c:pt idx="0">
                  <c:v>1414</c:v>
                </c:pt>
                <c:pt idx="1">
                  <c:v>1348</c:v>
                </c:pt>
                <c:pt idx="2">
                  <c:v>1425</c:v>
                </c:pt>
                <c:pt idx="3">
                  <c:v>1378</c:v>
                </c:pt>
                <c:pt idx="4">
                  <c:v>1423</c:v>
                </c:pt>
                <c:pt idx="5">
                  <c:v>1320</c:v>
                </c:pt>
                <c:pt idx="6">
                  <c:v>1441</c:v>
                </c:pt>
                <c:pt idx="7">
                  <c:v>1441</c:v>
                </c:pt>
                <c:pt idx="8">
                  <c:v>1429</c:v>
                </c:pt>
                <c:pt idx="9">
                  <c:v>1479</c:v>
                </c:pt>
                <c:pt idx="10">
                  <c:v>1496</c:v>
                </c:pt>
                <c:pt idx="11">
                  <c:v>1567</c:v>
                </c:pt>
                <c:pt idx="12">
                  <c:v>1627</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Barranquilla!$F$6:$R$6</c:f>
              <c:numCache>
                <c:formatCode>0.0</c:formatCode>
                <c:ptCount val="13"/>
                <c:pt idx="0">
                  <c:v>320</c:v>
                </c:pt>
                <c:pt idx="1">
                  <c:v>326</c:v>
                </c:pt>
                <c:pt idx="2">
                  <c:v>349</c:v>
                </c:pt>
                <c:pt idx="3">
                  <c:v>396</c:v>
                </c:pt>
                <c:pt idx="4">
                  <c:v>442</c:v>
                </c:pt>
                <c:pt idx="5">
                  <c:v>420</c:v>
                </c:pt>
                <c:pt idx="6">
                  <c:v>427</c:v>
                </c:pt>
                <c:pt idx="7">
                  <c:v>427</c:v>
                </c:pt>
                <c:pt idx="8">
                  <c:v>399</c:v>
                </c:pt>
                <c:pt idx="9">
                  <c:v>435</c:v>
                </c:pt>
                <c:pt idx="10">
                  <c:v>417</c:v>
                </c:pt>
                <c:pt idx="11">
                  <c:v>443</c:v>
                </c:pt>
                <c:pt idx="12">
                  <c:v>449</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Barranquilla!$F$7:$R$7</c:f>
              <c:numCache>
                <c:formatCode>0.0</c:formatCode>
                <c:ptCount val="13"/>
                <c:pt idx="0">
                  <c:v>752</c:v>
                </c:pt>
                <c:pt idx="1">
                  <c:v>751</c:v>
                </c:pt>
                <c:pt idx="2">
                  <c:v>757</c:v>
                </c:pt>
                <c:pt idx="3">
                  <c:v>762</c:v>
                </c:pt>
                <c:pt idx="4">
                  <c:v>766</c:v>
                </c:pt>
                <c:pt idx="5">
                  <c:v>763</c:v>
                </c:pt>
                <c:pt idx="6">
                  <c:v>764</c:v>
                </c:pt>
                <c:pt idx="7">
                  <c:v>764</c:v>
                </c:pt>
                <c:pt idx="8">
                  <c:v>702.88</c:v>
                </c:pt>
                <c:pt idx="9">
                  <c:v>703.7</c:v>
                </c:pt>
                <c:pt idx="10">
                  <c:v>706.75</c:v>
                </c:pt>
                <c:pt idx="11">
                  <c:v>705.75</c:v>
                </c:pt>
                <c:pt idx="12">
                  <c:v>708.62</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Barranquilla!$F$8:$R$8</c:f>
              <c:numCache>
                <c:formatCode>0.0</c:formatCode>
                <c:ptCount val="13"/>
                <c:pt idx="0">
                  <c:v>2542.1799999999998</c:v>
                </c:pt>
                <c:pt idx="1">
                  <c:v>2479.2800000000002</c:v>
                </c:pt>
                <c:pt idx="2">
                  <c:v>2586.8000000000002</c:v>
                </c:pt>
                <c:pt idx="3">
                  <c:v>2594.42</c:v>
                </c:pt>
                <c:pt idx="4">
                  <c:v>2697.24</c:v>
                </c:pt>
                <c:pt idx="5">
                  <c:v>2567.0300000000002</c:v>
                </c:pt>
                <c:pt idx="6">
                  <c:v>2695.95</c:v>
                </c:pt>
                <c:pt idx="7">
                  <c:v>2695.95</c:v>
                </c:pt>
                <c:pt idx="8">
                  <c:v>2592.3000000000002</c:v>
                </c:pt>
                <c:pt idx="9">
                  <c:v>2680.45</c:v>
                </c:pt>
                <c:pt idx="10">
                  <c:v>2685.31</c:v>
                </c:pt>
                <c:pt idx="11">
                  <c:v>2780.38</c:v>
                </c:pt>
                <c:pt idx="12">
                  <c:v>2854.1</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139764266570027E-2"/>
          <c:y val="0.179123887510798"/>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Barranquilla!$F$13:$R$13</c:f>
              <c:numCache>
                <c:formatCode>0.0</c:formatCode>
                <c:ptCount val="13"/>
                <c:pt idx="0">
                  <c:v>1178</c:v>
                </c:pt>
                <c:pt idx="1">
                  <c:v>1155.93</c:v>
                </c:pt>
                <c:pt idx="2">
                  <c:v>1198</c:v>
                </c:pt>
                <c:pt idx="3">
                  <c:v>1201.1300000000001</c:v>
                </c:pt>
                <c:pt idx="4">
                  <c:v>1245.69</c:v>
                </c:pt>
                <c:pt idx="5">
                  <c:v>1191.7</c:v>
                </c:pt>
                <c:pt idx="6">
                  <c:v>1250.0899999999999</c:v>
                </c:pt>
                <c:pt idx="7">
                  <c:v>1250.0899999999999</c:v>
                </c:pt>
                <c:pt idx="8">
                  <c:v>1203.3</c:v>
                </c:pt>
                <c:pt idx="9">
                  <c:v>1237.07</c:v>
                </c:pt>
                <c:pt idx="10">
                  <c:v>1241.5899999999999</c:v>
                </c:pt>
                <c:pt idx="11">
                  <c:v>1284.18</c:v>
                </c:pt>
                <c:pt idx="12">
                  <c:v>1312.77</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Barranquilla!$F$14:$R$14</c:f>
              <c:numCache>
                <c:formatCode>0.0</c:formatCode>
                <c:ptCount val="13"/>
                <c:pt idx="0">
                  <c:v>1477.97</c:v>
                </c:pt>
                <c:pt idx="1">
                  <c:v>1451.92</c:v>
                </c:pt>
                <c:pt idx="2">
                  <c:v>1503.27</c:v>
                </c:pt>
                <c:pt idx="3">
                  <c:v>1507.69</c:v>
                </c:pt>
                <c:pt idx="4">
                  <c:v>1564.66</c:v>
                </c:pt>
                <c:pt idx="5">
                  <c:v>1497.74</c:v>
                </c:pt>
                <c:pt idx="6">
                  <c:v>1571.48</c:v>
                </c:pt>
                <c:pt idx="7">
                  <c:v>1571.48</c:v>
                </c:pt>
                <c:pt idx="8">
                  <c:v>1510.97</c:v>
                </c:pt>
                <c:pt idx="9">
                  <c:v>1556.63</c:v>
                </c:pt>
                <c:pt idx="10">
                  <c:v>1558.84</c:v>
                </c:pt>
                <c:pt idx="11">
                  <c:v>1613.74</c:v>
                </c:pt>
                <c:pt idx="12">
                  <c:v>1647.94</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Barranquilla!$F$15:$R$15</c:f>
              <c:numCache>
                <c:formatCode>0.0</c:formatCode>
                <c:ptCount val="13"/>
                <c:pt idx="0">
                  <c:v>2542.1799999999998</c:v>
                </c:pt>
                <c:pt idx="1">
                  <c:v>2479.2800000000002</c:v>
                </c:pt>
                <c:pt idx="2">
                  <c:v>2586.8000000000002</c:v>
                </c:pt>
                <c:pt idx="3">
                  <c:v>2594.42</c:v>
                </c:pt>
                <c:pt idx="4">
                  <c:v>2697.24</c:v>
                </c:pt>
                <c:pt idx="5">
                  <c:v>2567.0300000000002</c:v>
                </c:pt>
                <c:pt idx="6">
                  <c:v>2695.95</c:v>
                </c:pt>
                <c:pt idx="7">
                  <c:v>2695.95</c:v>
                </c:pt>
                <c:pt idx="8">
                  <c:v>2592.3000000000002</c:v>
                </c:pt>
                <c:pt idx="9">
                  <c:v>2680.45</c:v>
                </c:pt>
                <c:pt idx="10">
                  <c:v>2685.31</c:v>
                </c:pt>
                <c:pt idx="11">
                  <c:v>2780.38</c:v>
                </c:pt>
                <c:pt idx="12">
                  <c:v>2854.1</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Barranquilla!$F$16:$R$16</c:f>
              <c:numCache>
                <c:formatCode>0.0</c:formatCode>
                <c:ptCount val="13"/>
                <c:pt idx="0">
                  <c:v>3050.616</c:v>
                </c:pt>
                <c:pt idx="1">
                  <c:v>2975.136</c:v>
                </c:pt>
                <c:pt idx="2">
                  <c:v>3104.1600000000003</c:v>
                </c:pt>
                <c:pt idx="3">
                  <c:v>3113.3040000000001</c:v>
                </c:pt>
                <c:pt idx="4">
                  <c:v>3236.6879999999996</c:v>
                </c:pt>
                <c:pt idx="5">
                  <c:v>3080.4360000000001</c:v>
                </c:pt>
                <c:pt idx="6">
                  <c:v>3235.14</c:v>
                </c:pt>
                <c:pt idx="7">
                  <c:v>3235.14</c:v>
                </c:pt>
                <c:pt idx="8">
                  <c:v>3110.76</c:v>
                </c:pt>
                <c:pt idx="9">
                  <c:v>3216.5399999999995</c:v>
                </c:pt>
                <c:pt idx="10">
                  <c:v>3222.3719999999998</c:v>
                </c:pt>
                <c:pt idx="11">
                  <c:v>3336.4560000000001</c:v>
                </c:pt>
                <c:pt idx="12">
                  <c:v>3424.9199999999996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Vanti'!$F$5:$R$5</c:f>
              <c:numCache>
                <c:formatCode>0.0</c:formatCode>
                <c:ptCount val="13"/>
                <c:pt idx="0">
                  <c:v>1026.28</c:v>
                </c:pt>
                <c:pt idx="1">
                  <c:v>953.86</c:v>
                </c:pt>
                <c:pt idx="2">
                  <c:v>989.12</c:v>
                </c:pt>
                <c:pt idx="3">
                  <c:v>887.54</c:v>
                </c:pt>
                <c:pt idx="4">
                  <c:v>989.81</c:v>
                </c:pt>
                <c:pt idx="5">
                  <c:v>861.8</c:v>
                </c:pt>
                <c:pt idx="6">
                  <c:v>963.33</c:v>
                </c:pt>
                <c:pt idx="7">
                  <c:v>998.47</c:v>
                </c:pt>
                <c:pt idx="8">
                  <c:v>922.63</c:v>
                </c:pt>
                <c:pt idx="9">
                  <c:v>1002.95</c:v>
                </c:pt>
                <c:pt idx="10">
                  <c:v>988.31</c:v>
                </c:pt>
                <c:pt idx="11">
                  <c:v>1054.71</c:v>
                </c:pt>
                <c:pt idx="12">
                  <c:v>1188.32</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Vanti'!$F$6:$R$6</c:f>
              <c:numCache>
                <c:formatCode>0.0</c:formatCode>
                <c:ptCount val="13"/>
                <c:pt idx="0">
                  <c:v>782.44</c:v>
                </c:pt>
                <c:pt idx="1">
                  <c:v>736.37</c:v>
                </c:pt>
                <c:pt idx="2">
                  <c:v>720.82</c:v>
                </c:pt>
                <c:pt idx="3">
                  <c:v>778.8</c:v>
                </c:pt>
                <c:pt idx="4">
                  <c:v>700.33</c:v>
                </c:pt>
                <c:pt idx="5">
                  <c:v>712.5</c:v>
                </c:pt>
                <c:pt idx="6">
                  <c:v>779.54</c:v>
                </c:pt>
                <c:pt idx="7">
                  <c:v>886.04</c:v>
                </c:pt>
                <c:pt idx="8">
                  <c:v>715.46</c:v>
                </c:pt>
                <c:pt idx="9">
                  <c:v>563.77</c:v>
                </c:pt>
                <c:pt idx="10">
                  <c:v>558.32000000000005</c:v>
                </c:pt>
                <c:pt idx="11">
                  <c:v>548.34</c:v>
                </c:pt>
                <c:pt idx="12">
                  <c:v>579.02</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Vanti'!$F$7:$R$7</c:f>
              <c:numCache>
                <c:formatCode>0.0</c:formatCode>
                <c:ptCount val="13"/>
                <c:pt idx="0">
                  <c:v>524.19000000000005</c:v>
                </c:pt>
                <c:pt idx="1">
                  <c:v>519.49</c:v>
                </c:pt>
                <c:pt idx="2">
                  <c:v>525.15</c:v>
                </c:pt>
                <c:pt idx="3">
                  <c:v>529.13</c:v>
                </c:pt>
                <c:pt idx="4">
                  <c:v>529.5</c:v>
                </c:pt>
                <c:pt idx="5">
                  <c:v>525.29999999999995</c:v>
                </c:pt>
                <c:pt idx="6">
                  <c:v>519.89</c:v>
                </c:pt>
                <c:pt idx="7">
                  <c:v>522.49</c:v>
                </c:pt>
                <c:pt idx="8">
                  <c:v>527.02</c:v>
                </c:pt>
                <c:pt idx="9">
                  <c:v>526.32000000000005</c:v>
                </c:pt>
                <c:pt idx="10">
                  <c:v>527.75</c:v>
                </c:pt>
                <c:pt idx="11">
                  <c:v>526.26</c:v>
                </c:pt>
                <c:pt idx="12">
                  <c:v>529.5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numCache>
            </c:numRef>
          </c:cat>
          <c:val>
            <c:numRef>
              <c:f>'Bogotá Vanti'!$F$8:$R$8</c:f>
              <c:numCache>
                <c:formatCode>0.0</c:formatCode>
                <c:ptCount val="13"/>
                <c:pt idx="0">
                  <c:v>2468.54</c:v>
                </c:pt>
                <c:pt idx="1">
                  <c:v>2339.09</c:v>
                </c:pt>
                <c:pt idx="2">
                  <c:v>2366.44</c:v>
                </c:pt>
                <c:pt idx="3">
                  <c:v>2326.42</c:v>
                </c:pt>
                <c:pt idx="4">
                  <c:v>2350.92</c:v>
                </c:pt>
                <c:pt idx="5">
                  <c:v>2225.9</c:v>
                </c:pt>
                <c:pt idx="6">
                  <c:v>2394.5</c:v>
                </c:pt>
                <c:pt idx="7">
                  <c:v>2544.46</c:v>
                </c:pt>
                <c:pt idx="8">
                  <c:v>2293.7399999999998</c:v>
                </c:pt>
                <c:pt idx="9">
                  <c:v>2219.14</c:v>
                </c:pt>
                <c:pt idx="10">
                  <c:v>2200.52</c:v>
                </c:pt>
                <c:pt idx="11">
                  <c:v>2257.17</c:v>
                </c:pt>
                <c:pt idx="12">
                  <c:v>2430.2199999999998</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chart" Target="../charts/chart20.xml"/><Relationship Id="rId4" Type="http://schemas.openxmlformats.org/officeDocument/2006/relationships/hyperlink" Target="#'Estructura Tarifari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166076</xdr:colOff>
      <xdr:row>18</xdr:row>
      <xdr:rowOff>103110</xdr:rowOff>
    </xdr:from>
    <xdr:to>
      <xdr:col>18</xdr:col>
      <xdr:colOff>11722</xdr:colOff>
      <xdr:row>39</xdr:row>
      <xdr:rowOff>122420</xdr:rowOff>
    </xdr:to>
    <xdr:graphicFrame macro="">
      <xdr:nvGraphicFramePr>
        <xdr:cNvPr id="2" name="Gráfico 1" descr="Comportamiento de los componentes tarifarios:  CUV, G,T, D, desde julio 2023 a julio 2024"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97692</xdr:colOff>
      <xdr:row>41</xdr:row>
      <xdr:rowOff>57727</xdr:rowOff>
    </xdr:from>
    <xdr:to>
      <xdr:col>18</xdr:col>
      <xdr:colOff>46893</xdr:colOff>
      <xdr:row>59</xdr:row>
      <xdr:rowOff>142875</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512202</xdr:colOff>
      <xdr:row>39</xdr:row>
      <xdr:rowOff>40938</xdr:rowOff>
    </xdr:from>
    <xdr:to>
      <xdr:col>12</xdr:col>
      <xdr:colOff>166577</xdr:colOff>
      <xdr:row>40</xdr:row>
      <xdr:rowOff>69513</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9264491" y="10040275"/>
          <a:ext cx="2064315" cy="212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528083</xdr:colOff>
      <xdr:row>59</xdr:row>
      <xdr:rowOff>130707</xdr:rowOff>
    </xdr:from>
    <xdr:to>
      <xdr:col>12</xdr:col>
      <xdr:colOff>522181</xdr:colOff>
      <xdr:row>61</xdr:row>
      <xdr:rowOff>73557</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9280372" y="13802334"/>
          <a:ext cx="2404038" cy="310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341591</xdr:colOff>
      <xdr:row>17</xdr:row>
      <xdr:rowOff>54795</xdr:rowOff>
    </xdr:from>
    <xdr:to>
      <xdr:col>21</xdr:col>
      <xdr:colOff>320168</xdr:colOff>
      <xdr:row>18</xdr:row>
      <xdr:rowOff>84651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5921560" y="5623257"/>
          <a:ext cx="2334916" cy="60428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18</xdr:row>
      <xdr:rowOff>141229</xdr:rowOff>
    </xdr:from>
    <xdr:to>
      <xdr:col>17</xdr:col>
      <xdr:colOff>600364</xdr:colOff>
      <xdr:row>39</xdr:row>
      <xdr:rowOff>134864</xdr:rowOff>
    </xdr:to>
    <xdr:graphicFrame macro="">
      <xdr:nvGraphicFramePr>
        <xdr:cNvPr id="4" name="Gráfico 3" descr="Comportamiento de los componentes tarifarios:  CUV, G,T, D, desde julio 2023 a julio 2024&#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144318</xdr:colOff>
      <xdr:row>41</xdr:row>
      <xdr:rowOff>66675</xdr:rowOff>
    </xdr:from>
    <xdr:to>
      <xdr:col>17</xdr:col>
      <xdr:colOff>531090</xdr:colOff>
      <xdr:row>58</xdr:row>
      <xdr:rowOff>133350</xdr:rowOff>
    </xdr:to>
    <xdr:graphicFrame macro="">
      <xdr:nvGraphicFramePr>
        <xdr:cNvPr id="5" name="Gráfico 4" descr="Comportamiento de la tarifa:  estrato1, estrato 2, estratos 3 y 4 y estratos 5 y 6. desde julio 2023 a julio 2024"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424242</xdr:colOff>
      <xdr:row>39</xdr:row>
      <xdr:rowOff>117795</xdr:rowOff>
    </xdr:from>
    <xdr:to>
      <xdr:col>12</xdr:col>
      <xdr:colOff>713293</xdr:colOff>
      <xdr:row>40</xdr:row>
      <xdr:rowOff>174945</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956333" y="9815977"/>
          <a:ext cx="1859233" cy="2418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474832</xdr:colOff>
      <xdr:row>58</xdr:row>
      <xdr:rowOff>106865</xdr:rowOff>
    </xdr:from>
    <xdr:to>
      <xdr:col>13</xdr:col>
      <xdr:colOff>41963</xdr:colOff>
      <xdr:row>59</xdr:row>
      <xdr:rowOff>164016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9006923" y="13314865"/>
          <a:ext cx="1864676" cy="241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197117</xdr:colOff>
      <xdr:row>17</xdr:row>
      <xdr:rowOff>87313</xdr:rowOff>
    </xdr:from>
    <xdr:to>
      <xdr:col>21</xdr:col>
      <xdr:colOff>161749</xdr:colOff>
      <xdr:row>20</xdr:row>
      <xdr:rowOff>14534</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663572" y="5594495"/>
          <a:ext cx="2262177" cy="60840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1133316</xdr:colOff>
      <xdr:row>18</xdr:row>
      <xdr:rowOff>218286</xdr:rowOff>
    </xdr:from>
    <xdr:to>
      <xdr:col>18</xdr:col>
      <xdr:colOff>145675</xdr:colOff>
      <xdr:row>41</xdr:row>
      <xdr:rowOff>26908</xdr:rowOff>
    </xdr:to>
    <xdr:graphicFrame macro="">
      <xdr:nvGraphicFramePr>
        <xdr:cNvPr id="2" name="Gráfico 1" descr="Comportamiento de los componentes tarifarios:  CUV, G,T, D, desde julio 2023 a julio 2024"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1232646</xdr:colOff>
      <xdr:row>43</xdr:row>
      <xdr:rowOff>415001</xdr:rowOff>
    </xdr:from>
    <xdr:to>
      <xdr:col>18</xdr:col>
      <xdr:colOff>358587</xdr:colOff>
      <xdr:row>57</xdr:row>
      <xdr:rowOff>91761</xdr:rowOff>
    </xdr:to>
    <xdr:graphicFrame macro="">
      <xdr:nvGraphicFramePr>
        <xdr:cNvPr id="3" name="Gráfico 2" descr="Comportamiento de la tarifa:  estrato1, estrato 2, estratos 3 y 4 y estratos 5 y 6. desde julio 2023 a julio 2024"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262809</xdr:colOff>
      <xdr:row>41</xdr:row>
      <xdr:rowOff>31536</xdr:rowOff>
    </xdr:from>
    <xdr:to>
      <xdr:col>13</xdr:col>
      <xdr:colOff>91357</xdr:colOff>
      <xdr:row>42</xdr:row>
      <xdr:rowOff>148606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9541280" y="10206477"/>
          <a:ext cx="2181783" cy="2963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19467</xdr:colOff>
      <xdr:row>57</xdr:row>
      <xdr:rowOff>56673</xdr:rowOff>
    </xdr:from>
    <xdr:to>
      <xdr:col>12</xdr:col>
      <xdr:colOff>268942</xdr:colOff>
      <xdr:row>58</xdr:row>
      <xdr:rowOff>156882</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297938" y="14982908"/>
          <a:ext cx="1818298" cy="2795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368642</xdr:colOff>
      <xdr:row>18</xdr:row>
      <xdr:rowOff>6909</xdr:rowOff>
    </xdr:from>
    <xdr:to>
      <xdr:col>21</xdr:col>
      <xdr:colOff>91814</xdr:colOff>
      <xdr:row>21</xdr:row>
      <xdr:rowOff>52857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5911201" y="5990850"/>
          <a:ext cx="2076407" cy="65106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796031</xdr:colOff>
      <xdr:row>43</xdr:row>
      <xdr:rowOff>169125</xdr:rowOff>
    </xdr:from>
    <xdr:to>
      <xdr:col>17</xdr:col>
      <xdr:colOff>554181</xdr:colOff>
      <xdr:row>61</xdr:row>
      <xdr:rowOff>135788</xdr:rowOff>
    </xdr:to>
    <xdr:graphicFrame macro="">
      <xdr:nvGraphicFramePr>
        <xdr:cNvPr id="3" name="Gráfico 2" descr="Comportamiento de la tarifa:  estrato1, estrato 2, estratos 3 y 4 y estratos 5 y 6. desde julio 2023 a julio 2024&#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32479</xdr:colOff>
      <xdr:row>40</xdr:row>
      <xdr:rowOff>160796</xdr:rowOff>
    </xdr:from>
    <xdr:to>
      <xdr:col>11</xdr:col>
      <xdr:colOff>343320</xdr:colOff>
      <xdr:row>42</xdr:row>
      <xdr:rowOff>22568</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563162" y="9945991"/>
          <a:ext cx="1872012" cy="233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380408</xdr:colOff>
      <xdr:row>61</xdr:row>
      <xdr:rowOff>100180</xdr:rowOff>
    </xdr:from>
    <xdr:to>
      <xdr:col>11</xdr:col>
      <xdr:colOff>31468</xdr:colOff>
      <xdr:row>62</xdr:row>
      <xdr:rowOff>162210</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251310" y="13797595"/>
          <a:ext cx="1872012" cy="247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549366</xdr:colOff>
      <xdr:row>17</xdr:row>
      <xdr:rowOff>92653</xdr:rowOff>
    </xdr:from>
    <xdr:to>
      <xdr:col>21</xdr:col>
      <xdr:colOff>40499</xdr:colOff>
      <xdr:row>20</xdr:row>
      <xdr:rowOff>27998</xdr:rowOff>
    </xdr:to>
    <xdr:sp macro="" textlink="">
      <xdr:nvSpPr>
        <xdr:cNvPr id="8" name="CuadroTexto 7">
          <a:hlinkClick xmlns:r="http://schemas.openxmlformats.org/officeDocument/2006/relationships" r:id="rId4"/>
          <a:extLst>
            <a:ext uri="{FF2B5EF4-FFF2-40B4-BE49-F238E27FC236}">
              <a16:creationId xmlns:a16="http://schemas.microsoft.com/office/drawing/2014/main" id="{00000000-0008-0000-0C00-000010000000}"/>
            </a:ext>
          </a:extLst>
        </xdr:cNvPr>
        <xdr:cNvSpPr txBox="1"/>
      </xdr:nvSpPr>
      <xdr:spPr>
        <a:xfrm>
          <a:off x="15489184" y="5599835"/>
          <a:ext cx="1846406" cy="4895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785812</xdr:colOff>
      <xdr:row>21</xdr:row>
      <xdr:rowOff>178593</xdr:rowOff>
    </xdr:from>
    <xdr:to>
      <xdr:col>18</xdr:col>
      <xdr:colOff>57727</xdr:colOff>
      <xdr:row>41</xdr:row>
      <xdr:rowOff>9525</xdr:rowOff>
    </xdr:to>
    <xdr:graphicFrame macro="">
      <xdr:nvGraphicFramePr>
        <xdr:cNvPr id="9" name="Gráfico 8" descr="Comportamiento de los componentes tarifarios:  CUV, G,T, D, desde julio 2023 a julio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18</xdr:col>
      <xdr:colOff>10438</xdr:colOff>
      <xdr:row>40</xdr:row>
      <xdr:rowOff>150813</xdr:rowOff>
    </xdr:to>
    <xdr:graphicFrame macro="">
      <xdr:nvGraphicFramePr>
        <xdr:cNvPr id="2" name="Gráfico 1" descr="Comportamiento de los componentes tarifarios:  CUV, G,T, D, desde julio 2023 a julio 2024&#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1037988</xdr:colOff>
      <xdr:row>45</xdr:row>
      <xdr:rowOff>55997</xdr:rowOff>
    </xdr:from>
    <xdr:to>
      <xdr:col>17</xdr:col>
      <xdr:colOff>657615</xdr:colOff>
      <xdr:row>63</xdr:row>
      <xdr:rowOff>34419</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599606</xdr:colOff>
      <xdr:row>40</xdr:row>
      <xdr:rowOff>84901</xdr:rowOff>
    </xdr:from>
    <xdr:to>
      <xdr:col>11</xdr:col>
      <xdr:colOff>485306</xdr:colOff>
      <xdr:row>41</xdr:row>
      <xdr:rowOff>142051</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454791" y="9896827"/>
          <a:ext cx="1861256"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47977</xdr:colOff>
      <xdr:row>63</xdr:row>
      <xdr:rowOff>19873</xdr:rowOff>
    </xdr:from>
    <xdr:to>
      <xdr:col>11</xdr:col>
      <xdr:colOff>600428</xdr:colOff>
      <xdr:row>64</xdr:row>
      <xdr:rowOff>77023</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561681" y="13942836"/>
          <a:ext cx="1869488"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241264</xdr:colOff>
      <xdr:row>16</xdr:row>
      <xdr:rowOff>256765</xdr:rowOff>
    </xdr:from>
    <xdr:to>
      <xdr:col>20</xdr:col>
      <xdr:colOff>517488</xdr:colOff>
      <xdr:row>20</xdr:row>
      <xdr:rowOff>2200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854963" y="5601203"/>
          <a:ext cx="1841977" cy="6326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1230083</xdr:colOff>
      <xdr:row>20</xdr:row>
      <xdr:rowOff>78921</xdr:rowOff>
    </xdr:from>
    <xdr:to>
      <xdr:col>17</xdr:col>
      <xdr:colOff>782134</xdr:colOff>
      <xdr:row>41</xdr:row>
      <xdr:rowOff>67809</xdr:rowOff>
    </xdr:to>
    <xdr:graphicFrame macro="">
      <xdr:nvGraphicFramePr>
        <xdr:cNvPr id="2" name="Gráfico 1" descr="Comportamiento de los componentes tarifarios:  CUV, G,T, D, desde julio 2023 a julio 2024"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17</xdr:col>
      <xdr:colOff>518842</xdr:colOff>
      <xdr:row>60</xdr:row>
      <xdr:rowOff>122463</xdr:rowOff>
    </xdr:to>
    <xdr:graphicFrame macro="">
      <xdr:nvGraphicFramePr>
        <xdr:cNvPr id="3" name="Gráfico 2" descr="Comportamiento de la tarifa:  estrato1, estrato 2, estratos 3 y 4 y estratos 5 y 6. desde julio 2023 a julio 2024"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421922</xdr:colOff>
      <xdr:row>40</xdr:row>
      <xdr:rowOff>183233</xdr:rowOff>
    </xdr:from>
    <xdr:to>
      <xdr:col>11</xdr:col>
      <xdr:colOff>302177</xdr:colOff>
      <xdr:row>42</xdr:row>
      <xdr:rowOff>55326</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292824" y="10163574"/>
          <a:ext cx="1859597" cy="243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498553</xdr:colOff>
      <xdr:row>60</xdr:row>
      <xdr:rowOff>49515</xdr:rowOff>
    </xdr:from>
    <xdr:to>
      <xdr:col>11</xdr:col>
      <xdr:colOff>254985</xdr:colOff>
      <xdr:row>61</xdr:row>
      <xdr:rowOff>107462</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369455" y="13746930"/>
          <a:ext cx="1735774" cy="24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234274</xdr:colOff>
      <xdr:row>17</xdr:row>
      <xdr:rowOff>36786</xdr:rowOff>
    </xdr:from>
    <xdr:to>
      <xdr:col>21</xdr:col>
      <xdr:colOff>138372</xdr:colOff>
      <xdr:row>20</xdr:row>
      <xdr:rowOff>34928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514030" y="5651115"/>
          <a:ext cx="2296964" cy="67960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500060</xdr:colOff>
      <xdr:row>19</xdr:row>
      <xdr:rowOff>29527</xdr:rowOff>
    </xdr:from>
    <xdr:to>
      <xdr:col>17</xdr:col>
      <xdr:colOff>780362</xdr:colOff>
      <xdr:row>42</xdr:row>
      <xdr:rowOff>171449</xdr:rowOff>
    </xdr:to>
    <xdr:graphicFrame macro="">
      <xdr:nvGraphicFramePr>
        <xdr:cNvPr id="2" name="Gráfico 1" descr="Comportamiento de los componentes tarifarios:  CUV, G,T, D, desde julio 2023 a julio 2024&#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659949</xdr:colOff>
      <xdr:row>45</xdr:row>
      <xdr:rowOff>127582</xdr:rowOff>
    </xdr:from>
    <xdr:to>
      <xdr:col>17</xdr:col>
      <xdr:colOff>680904</xdr:colOff>
      <xdr:row>63</xdr:row>
      <xdr:rowOff>94245</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339715</xdr:colOff>
      <xdr:row>43</xdr:row>
      <xdr:rowOff>54443</xdr:rowOff>
    </xdr:from>
    <xdr:to>
      <xdr:col>10</xdr:col>
      <xdr:colOff>630517</xdr:colOff>
      <xdr:row>44</xdr:row>
      <xdr:rowOff>111594</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8868607" y="10401118"/>
          <a:ext cx="1851524" cy="240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329742</xdr:colOff>
      <xdr:row>63</xdr:row>
      <xdr:rowOff>90965</xdr:rowOff>
    </xdr:from>
    <xdr:to>
      <xdr:col>10</xdr:col>
      <xdr:colOff>632784</xdr:colOff>
      <xdr:row>64</xdr:row>
      <xdr:rowOff>148115</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858634" y="14109929"/>
          <a:ext cx="1863764" cy="240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219237</xdr:colOff>
      <xdr:row>17</xdr:row>
      <xdr:rowOff>140961</xdr:rowOff>
    </xdr:from>
    <xdr:to>
      <xdr:col>20</xdr:col>
      <xdr:colOff>495463</xdr:colOff>
      <xdr:row>20</xdr:row>
      <xdr:rowOff>71648</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4946647" y="5679997"/>
          <a:ext cx="1882852" cy="4815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919976</xdr:colOff>
      <xdr:row>20</xdr:row>
      <xdr:rowOff>28575</xdr:rowOff>
    </xdr:from>
    <xdr:to>
      <xdr:col>17</xdr:col>
      <xdr:colOff>712439</xdr:colOff>
      <xdr:row>41</xdr:row>
      <xdr:rowOff>17463</xdr:rowOff>
    </xdr:to>
    <xdr:graphicFrame macro="">
      <xdr:nvGraphicFramePr>
        <xdr:cNvPr id="2" name="Gráfico 1" descr="Comportamiento de los componentes tarifarios:  CUV, G,T, D, desde julio 2023 a julio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626056</xdr:colOff>
      <xdr:row>43</xdr:row>
      <xdr:rowOff>33336</xdr:rowOff>
    </xdr:from>
    <xdr:to>
      <xdr:col>17</xdr:col>
      <xdr:colOff>734122</xdr:colOff>
      <xdr:row>60</xdr:row>
      <xdr:rowOff>182879</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524438</xdr:colOff>
      <xdr:row>40</xdr:row>
      <xdr:rowOff>174171</xdr:rowOff>
    </xdr:from>
    <xdr:to>
      <xdr:col>11</xdr:col>
      <xdr:colOff>410138</xdr:colOff>
      <xdr:row>42</xdr:row>
      <xdr:rowOff>46264</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8395340" y="10284610"/>
          <a:ext cx="1865042" cy="24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636515</xdr:colOff>
      <xdr:row>60</xdr:row>
      <xdr:rowOff>167102</xdr:rowOff>
    </xdr:from>
    <xdr:to>
      <xdr:col>11</xdr:col>
      <xdr:colOff>522215</xdr:colOff>
      <xdr:row>62</xdr:row>
      <xdr:rowOff>38398</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8507417" y="13994614"/>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245127</xdr:colOff>
      <xdr:row>16</xdr:row>
      <xdr:rowOff>275340</xdr:rowOff>
    </xdr:from>
    <xdr:to>
      <xdr:col>21</xdr:col>
      <xdr:colOff>90006</xdr:colOff>
      <xdr:row>19</xdr:row>
      <xdr:rowOff>114002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400981" y="5634120"/>
          <a:ext cx="2237745" cy="729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1142999</xdr:colOff>
      <xdr:row>20</xdr:row>
      <xdr:rowOff>65555</xdr:rowOff>
    </xdr:from>
    <xdr:to>
      <xdr:col>18</xdr:col>
      <xdr:colOff>24902</xdr:colOff>
      <xdr:row>41</xdr:row>
      <xdr:rowOff>44825</xdr:rowOff>
    </xdr:to>
    <xdr:graphicFrame macro="">
      <xdr:nvGraphicFramePr>
        <xdr:cNvPr id="2" name="Gráfico 1" descr="Comportamiento de los componentes tarifarios:  CUV, G,T, D, desde julio 2023 a julio 2024"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1231651</xdr:colOff>
      <xdr:row>45</xdr:row>
      <xdr:rowOff>156601</xdr:rowOff>
    </xdr:from>
    <xdr:to>
      <xdr:col>18</xdr:col>
      <xdr:colOff>24902</xdr:colOff>
      <xdr:row>63</xdr:row>
      <xdr:rowOff>123264</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87465</xdr:colOff>
      <xdr:row>41</xdr:row>
      <xdr:rowOff>67074</xdr:rowOff>
    </xdr:from>
    <xdr:to>
      <xdr:col>11</xdr:col>
      <xdr:colOff>478390</xdr:colOff>
      <xdr:row>42</xdr:row>
      <xdr:rowOff>124224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9064197" y="10205391"/>
          <a:ext cx="1859169"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565311</xdr:colOff>
      <xdr:row>63</xdr:row>
      <xdr:rowOff>102396</xdr:rowOff>
    </xdr:from>
    <xdr:to>
      <xdr:col>11</xdr:col>
      <xdr:colOff>124128</xdr:colOff>
      <xdr:row>64</xdr:row>
      <xdr:rowOff>154103</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807921" y="14329494"/>
          <a:ext cx="1761183" cy="237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315379</xdr:colOff>
      <xdr:row>17</xdr:row>
      <xdr:rowOff>40639</xdr:rowOff>
    </xdr:from>
    <xdr:to>
      <xdr:col>21</xdr:col>
      <xdr:colOff>298570</xdr:colOff>
      <xdr:row>20</xdr:row>
      <xdr:rowOff>48074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5032438" y="5730737"/>
          <a:ext cx="2373779" cy="66733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1003609</xdr:colOff>
      <xdr:row>18</xdr:row>
      <xdr:rowOff>72449</xdr:rowOff>
    </xdr:from>
    <xdr:to>
      <xdr:col>17</xdr:col>
      <xdr:colOff>785678</xdr:colOff>
      <xdr:row>39</xdr:row>
      <xdr:rowOff>61337</xdr:rowOff>
    </xdr:to>
    <xdr:graphicFrame macro="">
      <xdr:nvGraphicFramePr>
        <xdr:cNvPr id="2" name="Gráfico 1" descr="Comportamiento de los componentes tarifarios:  CUV, G,T, D, desde julio 2023 a julio 2024&#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1259236</xdr:colOff>
      <xdr:row>42</xdr:row>
      <xdr:rowOff>46279</xdr:rowOff>
    </xdr:from>
    <xdr:to>
      <xdr:col>17</xdr:col>
      <xdr:colOff>559660</xdr:colOff>
      <xdr:row>60</xdr:row>
      <xdr:rowOff>12942</xdr:rowOff>
    </xdr:to>
    <xdr:graphicFrame macro="">
      <xdr:nvGraphicFramePr>
        <xdr:cNvPr id="3" name="Gráfico 2" descr="Comportamiento de la tarifa:  estrato1, estrato 2, estratos 3 y 4 y estratos 5 y 6. desde julio 2023 a julio 2024&#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388842</xdr:colOff>
      <xdr:row>40</xdr:row>
      <xdr:rowOff>8274</xdr:rowOff>
    </xdr:from>
    <xdr:to>
      <xdr:col>10</xdr:col>
      <xdr:colOff>728558</xdr:colOff>
      <xdr:row>41</xdr:row>
      <xdr:rowOff>59074</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863769" y="10035079"/>
          <a:ext cx="1900887" cy="2366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413777</xdr:colOff>
      <xdr:row>59</xdr:row>
      <xdr:rowOff>165521</xdr:rowOff>
    </xdr:from>
    <xdr:to>
      <xdr:col>10</xdr:col>
      <xdr:colOff>753493</xdr:colOff>
      <xdr:row>61</xdr:row>
      <xdr:rowOff>36817</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8888704" y="13723545"/>
          <a:ext cx="1900887"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226763</xdr:colOff>
      <xdr:row>16</xdr:row>
      <xdr:rowOff>228390</xdr:rowOff>
    </xdr:from>
    <xdr:to>
      <xdr:col>20</xdr:col>
      <xdr:colOff>524762</xdr:colOff>
      <xdr:row>18</xdr:row>
      <xdr:rowOff>174759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240746" y="5566695"/>
          <a:ext cx="1890880" cy="5598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1136011</xdr:colOff>
      <xdr:row>18</xdr:row>
      <xdr:rowOff>121550</xdr:rowOff>
    </xdr:from>
    <xdr:to>
      <xdr:col>17</xdr:col>
      <xdr:colOff>771072</xdr:colOff>
      <xdr:row>39</xdr:row>
      <xdr:rowOff>110439</xdr:rowOff>
    </xdr:to>
    <xdr:graphicFrame macro="">
      <xdr:nvGraphicFramePr>
        <xdr:cNvPr id="2" name="Gráfico 1" descr="Comportamiento de los componentes tarifarios:  CUV, G,T, D, desde julio 2023 a julio 2024&#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1230084</xdr:colOff>
      <xdr:row>43</xdr:row>
      <xdr:rowOff>47625</xdr:rowOff>
    </xdr:from>
    <xdr:to>
      <xdr:col>18</xdr:col>
      <xdr:colOff>34017</xdr:colOff>
      <xdr:row>59</xdr:row>
      <xdr:rowOff>123825</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194466</xdr:colOff>
      <xdr:row>16</xdr:row>
      <xdr:rowOff>312396</xdr:rowOff>
    </xdr:from>
    <xdr:to>
      <xdr:col>20</xdr:col>
      <xdr:colOff>512572</xdr:colOff>
      <xdr:row>20</xdr:row>
      <xdr:rowOff>2908</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856162" y="5675878"/>
          <a:ext cx="1928285" cy="62033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779824</xdr:colOff>
      <xdr:row>40</xdr:row>
      <xdr:rowOff>169863</xdr:rowOff>
    </xdr:to>
    <xdr:graphicFrame macro="">
      <xdr:nvGraphicFramePr>
        <xdr:cNvPr id="2" name="Gráfico 1" descr="Comportamiento de los componentes tarifarios:  CUV, G,T, D, desde julio 2023 a julio 2024&#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42</xdr:row>
      <xdr:rowOff>79261</xdr:rowOff>
    </xdr:from>
    <xdr:to>
      <xdr:col>18</xdr:col>
      <xdr:colOff>144825</xdr:colOff>
      <xdr:row>60</xdr:row>
      <xdr:rowOff>45924</xdr:rowOff>
    </xdr:to>
    <xdr:graphicFrame macro="">
      <xdr:nvGraphicFramePr>
        <xdr:cNvPr id="3" name="Gráfico 2" descr="Comportamiento de la tarifa:  estrato1, estrato 2, estratos 3 y 4 y estratos 5 y 6. desde julio 2023 a julio 2024&#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537603</xdr:colOff>
      <xdr:row>40</xdr:row>
      <xdr:rowOff>132929</xdr:rowOff>
    </xdr:from>
    <xdr:to>
      <xdr:col>11</xdr:col>
      <xdr:colOff>173153</xdr:colOff>
      <xdr:row>42</xdr:row>
      <xdr:rowOff>4225</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8408505" y="10020344"/>
          <a:ext cx="1856502"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18794</xdr:colOff>
      <xdr:row>59</xdr:row>
      <xdr:rowOff>141548</xdr:rowOff>
    </xdr:from>
    <xdr:to>
      <xdr:col>11</xdr:col>
      <xdr:colOff>319568</xdr:colOff>
      <xdr:row>61</xdr:row>
      <xdr:rowOff>12845</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549477" y="13560182"/>
          <a:ext cx="1861945"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190223</xdr:colOff>
      <xdr:row>17</xdr:row>
      <xdr:rowOff>112706</xdr:rowOff>
    </xdr:from>
    <xdr:to>
      <xdr:col>20</xdr:col>
      <xdr:colOff>466447</xdr:colOff>
      <xdr:row>20</xdr:row>
      <xdr:rowOff>40357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761802" y="5671741"/>
          <a:ext cx="1880434" cy="59607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783167</xdr:colOff>
      <xdr:row>41</xdr:row>
      <xdr:rowOff>168729</xdr:rowOff>
    </xdr:to>
    <xdr:graphicFrame macro="">
      <xdr:nvGraphicFramePr>
        <xdr:cNvPr id="2" name="Gráfico 1" descr="Comportamiento de los componentes tarifarios:  CUV, G,T, D, desde julio 2023 a julio 2024&#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17</xdr:col>
      <xdr:colOff>687917</xdr:colOff>
      <xdr:row>60</xdr:row>
      <xdr:rowOff>9526</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459266</xdr:colOff>
      <xdr:row>41</xdr:row>
      <xdr:rowOff>163717</xdr:rowOff>
    </xdr:from>
    <xdr:to>
      <xdr:col>13</xdr:col>
      <xdr:colOff>33703</xdr:colOff>
      <xdr:row>43</xdr:row>
      <xdr:rowOff>92620</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9158766" y="10080300"/>
          <a:ext cx="1987437" cy="288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540347</xdr:colOff>
      <xdr:row>60</xdr:row>
      <xdr:rowOff>357</xdr:rowOff>
    </xdr:from>
    <xdr:to>
      <xdr:col>13</xdr:col>
      <xdr:colOff>128921</xdr:colOff>
      <xdr:row>62</xdr:row>
      <xdr:rowOff>11246</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9239847" y="13335357"/>
          <a:ext cx="2001574" cy="3707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269135</xdr:colOff>
      <xdr:row>18</xdr:row>
      <xdr:rowOff>74497</xdr:rowOff>
    </xdr:from>
    <xdr:to>
      <xdr:col>21</xdr:col>
      <xdr:colOff>231035</xdr:colOff>
      <xdr:row>21</xdr:row>
      <xdr:rowOff>29836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403302" y="5821247"/>
          <a:ext cx="2374900" cy="52683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1235925</xdr:colOff>
      <xdr:row>19</xdr:row>
      <xdr:rowOff>112802</xdr:rowOff>
    </xdr:from>
    <xdr:to>
      <xdr:col>17</xdr:col>
      <xdr:colOff>766792</xdr:colOff>
      <xdr:row>40</xdr:row>
      <xdr:rowOff>98717</xdr:rowOff>
    </xdr:to>
    <xdr:graphicFrame macro="">
      <xdr:nvGraphicFramePr>
        <xdr:cNvPr id="2" name="Gráfico 1" descr="Comportamiento de los componentes tarifarios:  CUV, G,T, D, desde julio 2023 a julio 2024&#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1195911</xdr:colOff>
      <xdr:row>43</xdr:row>
      <xdr:rowOff>76200</xdr:rowOff>
    </xdr:from>
    <xdr:to>
      <xdr:col>17</xdr:col>
      <xdr:colOff>646981</xdr:colOff>
      <xdr:row>63</xdr:row>
      <xdr:rowOff>19050</xdr:rowOff>
    </xdr:to>
    <xdr:graphicFrame macro="">
      <xdr:nvGraphicFramePr>
        <xdr:cNvPr id="3" name="Gráfico 2" descr="Comportamiento de la tarifa:  estrato1, estrato 2, estratos 3 y 4 y estratos 5 y 6. desde julio 2023 a julio 2024"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628520</xdr:colOff>
      <xdr:row>40</xdr:row>
      <xdr:rowOff>131942</xdr:rowOff>
    </xdr:from>
    <xdr:to>
      <xdr:col>11</xdr:col>
      <xdr:colOff>506054</xdr:colOff>
      <xdr:row>42</xdr:row>
      <xdr:rowOff>108659</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9056983" y="9935722"/>
          <a:ext cx="2219291" cy="348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602764</xdr:colOff>
      <xdr:row>62</xdr:row>
      <xdr:rowOff>180420</xdr:rowOff>
    </xdr:from>
    <xdr:to>
      <xdr:col>11</xdr:col>
      <xdr:colOff>374162</xdr:colOff>
      <xdr:row>64</xdr:row>
      <xdr:rowOff>166470</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9031227" y="14072981"/>
          <a:ext cx="2113155" cy="357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228257</xdr:colOff>
      <xdr:row>17</xdr:row>
      <xdr:rowOff>163122</xdr:rowOff>
    </xdr:from>
    <xdr:to>
      <xdr:col>20</xdr:col>
      <xdr:colOff>791838</xdr:colOff>
      <xdr:row>20</xdr:row>
      <xdr:rowOff>662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348446" y="5638499"/>
          <a:ext cx="2169052" cy="49650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1254511</xdr:colOff>
      <xdr:row>19</xdr:row>
      <xdr:rowOff>112939</xdr:rowOff>
    </xdr:from>
    <xdr:to>
      <xdr:col>17</xdr:col>
      <xdr:colOff>774389</xdr:colOff>
      <xdr:row>40</xdr:row>
      <xdr:rowOff>101827</xdr:rowOff>
    </xdr:to>
    <xdr:graphicFrame macro="">
      <xdr:nvGraphicFramePr>
        <xdr:cNvPr id="2" name="Gráfico 1" descr="Comportamiento de los componentes tarifarios:  CUV, G,T, D, desde julio 2023 a julio 2024&#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1230082</xdr:colOff>
      <xdr:row>42</xdr:row>
      <xdr:rowOff>128586</xdr:rowOff>
    </xdr:from>
    <xdr:to>
      <xdr:col>17</xdr:col>
      <xdr:colOff>681462</xdr:colOff>
      <xdr:row>60</xdr:row>
      <xdr:rowOff>95249</xdr:rowOff>
    </xdr:to>
    <xdr:graphicFrame macro="">
      <xdr:nvGraphicFramePr>
        <xdr:cNvPr id="3" name="Gráfico 2"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41518</xdr:colOff>
      <xdr:row>40</xdr:row>
      <xdr:rowOff>36740</xdr:rowOff>
    </xdr:from>
    <xdr:to>
      <xdr:col>11</xdr:col>
      <xdr:colOff>586999</xdr:colOff>
      <xdr:row>41</xdr:row>
      <xdr:rowOff>93890</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8572201" y="9942740"/>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291159</xdr:colOff>
      <xdr:row>60</xdr:row>
      <xdr:rowOff>16096</xdr:rowOff>
    </xdr:from>
    <xdr:to>
      <xdr:col>12</xdr:col>
      <xdr:colOff>176860</xdr:colOff>
      <xdr:row>61</xdr:row>
      <xdr:rowOff>73246</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821842" y="13639169"/>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167002</xdr:colOff>
      <xdr:row>16</xdr:row>
      <xdr:rowOff>223191</xdr:rowOff>
    </xdr:from>
    <xdr:to>
      <xdr:col>21</xdr:col>
      <xdr:colOff>30974</xdr:colOff>
      <xdr:row>19</xdr:row>
      <xdr:rowOff>152435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322856" y="5581971"/>
          <a:ext cx="2256838" cy="6107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1035842</xdr:colOff>
      <xdr:row>20</xdr:row>
      <xdr:rowOff>152400</xdr:rowOff>
    </xdr:from>
    <xdr:to>
      <xdr:col>17</xdr:col>
      <xdr:colOff>773043</xdr:colOff>
      <xdr:row>41</xdr:row>
      <xdr:rowOff>141288</xdr:rowOff>
    </xdr:to>
    <xdr:graphicFrame macro="">
      <xdr:nvGraphicFramePr>
        <xdr:cNvPr id="2" name="Gráfico 1" descr="Comportamiento de los componentes tarifarios:  CUV, G,T, D, desde julio 2023 a julio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1235925</xdr:colOff>
      <xdr:row>43</xdr:row>
      <xdr:rowOff>180974</xdr:rowOff>
    </xdr:from>
    <xdr:to>
      <xdr:col>17</xdr:col>
      <xdr:colOff>708622</xdr:colOff>
      <xdr:row>61</xdr:row>
      <xdr:rowOff>57149</xdr:rowOff>
    </xdr:to>
    <xdr:graphicFrame macro="">
      <xdr:nvGraphicFramePr>
        <xdr:cNvPr id="3" name="Gráfico 2" descr="Comportamiento de la tarifa:  estrato1, estrato 2, estratos 3 y 4 y estratos 5 y 6. desde julio 2023 a julio 2024&#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73500</xdr:colOff>
      <xdr:row>41</xdr:row>
      <xdr:rowOff>120684</xdr:rowOff>
    </xdr:from>
    <xdr:to>
      <xdr:col>12</xdr:col>
      <xdr:colOff>267408</xdr:colOff>
      <xdr:row>43</xdr:row>
      <xdr:rowOff>18630</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8909293" y="10203245"/>
          <a:ext cx="1789152" cy="269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778638</xdr:colOff>
      <xdr:row>61</xdr:row>
      <xdr:rowOff>20553</xdr:rowOff>
    </xdr:from>
    <xdr:to>
      <xdr:col>12</xdr:col>
      <xdr:colOff>667745</xdr:colOff>
      <xdr:row>62</xdr:row>
      <xdr:rowOff>51508</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8816809" y="13820187"/>
          <a:ext cx="2281973" cy="2168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253007</xdr:colOff>
      <xdr:row>17</xdr:row>
      <xdr:rowOff>74920</xdr:rowOff>
    </xdr:from>
    <xdr:to>
      <xdr:col>21</xdr:col>
      <xdr:colOff>321041</xdr:colOff>
      <xdr:row>19</xdr:row>
      <xdr:rowOff>171895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784384" y="5661079"/>
          <a:ext cx="2469990" cy="4742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1260661</xdr:colOff>
      <xdr:row>19</xdr:row>
      <xdr:rowOff>62592</xdr:rowOff>
    </xdr:from>
    <xdr:to>
      <xdr:col>17</xdr:col>
      <xdr:colOff>784411</xdr:colOff>
      <xdr:row>40</xdr:row>
      <xdr:rowOff>90941</xdr:rowOff>
    </xdr:to>
    <xdr:graphicFrame macro="">
      <xdr:nvGraphicFramePr>
        <xdr:cNvPr id="2" name="Gráfico 1" descr="Componentes Santa Marta Mercado 31&#10;&#10;Comportamiento de los componentes tarifarios:  CUV, G,T, D, desde julio 2023 a julio 2024&#10;&#10;">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1230084</xdr:colOff>
      <xdr:row>44</xdr:row>
      <xdr:rowOff>68035</xdr:rowOff>
    </xdr:from>
    <xdr:to>
      <xdr:col>18</xdr:col>
      <xdr:colOff>9338</xdr:colOff>
      <xdr:row>67</xdr:row>
      <xdr:rowOff>142874</xdr:rowOff>
    </xdr:to>
    <xdr:graphicFrame macro="">
      <xdr:nvGraphicFramePr>
        <xdr:cNvPr id="3" name="Gráfico 2" descr="Tarifa a usuario final por estrato&#10;&#10;Comportamiento de la tarifa:  estrato1, estrato 2, estratos 3 y 4 y estratos 5 y 6. desde julio 2023 a julio 2024&#10;&#10;">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201384</xdr:colOff>
      <xdr:row>40</xdr:row>
      <xdr:rowOff>13605</xdr:rowOff>
    </xdr:from>
    <xdr:to>
      <xdr:col>9</xdr:col>
      <xdr:colOff>10883</xdr:colOff>
      <xdr:row>42</xdr:row>
      <xdr:rowOff>35377</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202384" y="9974034"/>
          <a:ext cx="1866899" cy="391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470808</xdr:colOff>
      <xdr:row>67</xdr:row>
      <xdr:rowOff>36738</xdr:rowOff>
    </xdr:from>
    <xdr:to>
      <xdr:col>9</xdr:col>
      <xdr:colOff>97972</xdr:colOff>
      <xdr:row>69</xdr:row>
      <xdr:rowOff>13606</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471808" y="14993709"/>
          <a:ext cx="1684564" cy="346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292071</xdr:colOff>
      <xdr:row>16</xdr:row>
      <xdr:rowOff>142838</xdr:rowOff>
    </xdr:from>
    <xdr:to>
      <xdr:col>21</xdr:col>
      <xdr:colOff>1664</xdr:colOff>
      <xdr:row>19</xdr:row>
      <xdr:rowOff>1592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111850" y="5484309"/>
          <a:ext cx="2118858" cy="60581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1043156</xdr:colOff>
      <xdr:row>19</xdr:row>
      <xdr:rowOff>113393</xdr:rowOff>
    </xdr:from>
    <xdr:to>
      <xdr:col>17</xdr:col>
      <xdr:colOff>600981</xdr:colOff>
      <xdr:row>40</xdr:row>
      <xdr:rowOff>111353</xdr:rowOff>
    </xdr:to>
    <xdr:graphicFrame macro="">
      <xdr:nvGraphicFramePr>
        <xdr:cNvPr id="2" name="Gráfico 1" descr="Componentes Villavicencio Mercado 30&#10;&#10;Comportamiento de los componentes tarifarios:  CUV, G,T, D, desde julio 2023 a julio 2024&#1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11283</xdr:colOff>
      <xdr:row>41</xdr:row>
      <xdr:rowOff>71436</xdr:rowOff>
    </xdr:from>
    <xdr:to>
      <xdr:col>18</xdr:col>
      <xdr:colOff>192768</xdr:colOff>
      <xdr:row>59</xdr:row>
      <xdr:rowOff>38099</xdr:rowOff>
    </xdr:to>
    <xdr:graphicFrame macro="">
      <xdr:nvGraphicFramePr>
        <xdr:cNvPr id="3" name="Gráfico 2" descr="Tarifa a usuario final por estrato&#10;&#10;Comportamiento de la tarifa:  estrato1, estrato 2, estratos 3 y 4 y estratos 5 y 6. desde julio 2023 a julio 2024&#10;">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109506</xdr:colOff>
      <xdr:row>40</xdr:row>
      <xdr:rowOff>22680</xdr:rowOff>
    </xdr:from>
    <xdr:to>
      <xdr:col>12</xdr:col>
      <xdr:colOff>754940</xdr:colOff>
      <xdr:row>41</xdr:row>
      <xdr:rowOff>70758</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591292" y="9921876"/>
          <a:ext cx="2164898" cy="2295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350510</xdr:colOff>
      <xdr:row>58</xdr:row>
      <xdr:rowOff>156418</xdr:rowOff>
    </xdr:from>
    <xdr:to>
      <xdr:col>13</xdr:col>
      <xdr:colOff>236212</xdr:colOff>
      <xdr:row>60</xdr:row>
      <xdr:rowOff>26696</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832296" y="13321329"/>
          <a:ext cx="2164898" cy="233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355690</xdr:colOff>
      <xdr:row>16</xdr:row>
      <xdr:rowOff>292797</xdr:rowOff>
    </xdr:from>
    <xdr:to>
      <xdr:col>21</xdr:col>
      <xdr:colOff>251844</xdr:colOff>
      <xdr:row>20</xdr:row>
      <xdr:rowOff>35169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938011" y="5656279"/>
          <a:ext cx="2311422" cy="6495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1231746</xdr:colOff>
      <xdr:row>19</xdr:row>
      <xdr:rowOff>95621</xdr:rowOff>
    </xdr:from>
    <xdr:to>
      <xdr:col>17</xdr:col>
      <xdr:colOff>696203</xdr:colOff>
      <xdr:row>40</xdr:row>
      <xdr:rowOff>55934</xdr:rowOff>
    </xdr:to>
    <xdr:graphicFrame macro="">
      <xdr:nvGraphicFramePr>
        <xdr:cNvPr id="2" name="Gráfico 1" descr="Componentes Valledupar Mercado 31&#10;&#10;Comportamiento de los componentes tarifarios:  CUV, G,T, D, desde julio 2023 a julio 2024&#10;">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1230216</xdr:colOff>
      <xdr:row>42</xdr:row>
      <xdr:rowOff>52386</xdr:rowOff>
    </xdr:from>
    <xdr:to>
      <xdr:col>17</xdr:col>
      <xdr:colOff>657951</xdr:colOff>
      <xdr:row>60</xdr:row>
      <xdr:rowOff>19049</xdr:rowOff>
    </xdr:to>
    <xdr:graphicFrame macro="">
      <xdr:nvGraphicFramePr>
        <xdr:cNvPr id="3" name="Gráfico 2" descr="Tarifa a usuario final por estrato&#10;&#10;Comportamiento de la tarifa:  estrato1, estrato 2, estratos 3 y 4 y estratos 5 y 6. desde julio 2023 a julio 2024&#10;">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81678</xdr:colOff>
      <xdr:row>40</xdr:row>
      <xdr:rowOff>29370</xdr:rowOff>
    </xdr:from>
    <xdr:to>
      <xdr:col>11</xdr:col>
      <xdr:colOff>372524</xdr:colOff>
      <xdr:row>41</xdr:row>
      <xdr:rowOff>74150</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729919" y="10073081"/>
          <a:ext cx="1851569" cy="228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743336</xdr:colOff>
      <xdr:row>59</xdr:row>
      <xdr:rowOff>99138</xdr:rowOff>
    </xdr:from>
    <xdr:to>
      <xdr:col>11</xdr:col>
      <xdr:colOff>273614</xdr:colOff>
      <xdr:row>60</xdr:row>
      <xdr:rowOff>156288</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611216" y="13631524"/>
          <a:ext cx="1871362" cy="240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214573</xdr:colOff>
      <xdr:row>16</xdr:row>
      <xdr:rowOff>113623</xdr:rowOff>
    </xdr:from>
    <xdr:to>
      <xdr:col>21</xdr:col>
      <xdr:colOff>307553</xdr:colOff>
      <xdr:row>18</xdr:row>
      <xdr:rowOff>68857</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4919031" y="5461394"/>
          <a:ext cx="2502920" cy="58258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18</xdr:row>
      <xdr:rowOff>18362</xdr:rowOff>
    </xdr:from>
    <xdr:to>
      <xdr:col>17</xdr:col>
      <xdr:colOff>752230</xdr:colOff>
      <xdr:row>40</xdr:row>
      <xdr:rowOff>55564</xdr:rowOff>
    </xdr:to>
    <xdr:graphicFrame macro="">
      <xdr:nvGraphicFramePr>
        <xdr:cNvPr id="2" name="Gráfico 1" descr="Componentes Tunja Mercado 169&#10;&#10;Comportamiento de los componentes tarifarios:  CUV, G,T, D, desde julio 2023 a julio 2024&#10;">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40</xdr:row>
      <xdr:rowOff>165254</xdr:rowOff>
    </xdr:from>
    <xdr:to>
      <xdr:col>17</xdr:col>
      <xdr:colOff>732692</xdr:colOff>
      <xdr:row>59</xdr:row>
      <xdr:rowOff>1377</xdr:rowOff>
    </xdr:to>
    <xdr:graphicFrame macro="">
      <xdr:nvGraphicFramePr>
        <xdr:cNvPr id="3" name="Gráfico 2" descr="Tarifa a usuario final por estrato&#10;&#10;Comportamiento de la tarifa:  estrato1, estrato 2, estratos 3 y 4 y estratos 5 y 6. desde julio 2023 a julio 2024&#10;">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384845</xdr:colOff>
      <xdr:row>39</xdr:row>
      <xdr:rowOff>133350</xdr:rowOff>
    </xdr:from>
    <xdr:to>
      <xdr:col>11</xdr:col>
      <xdr:colOff>692860</xdr:colOff>
      <xdr:row>41</xdr:row>
      <xdr:rowOff>9525</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913737" y="9956723"/>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217898</xdr:colOff>
      <xdr:row>58</xdr:row>
      <xdr:rowOff>145256</xdr:rowOff>
    </xdr:from>
    <xdr:to>
      <xdr:col>11</xdr:col>
      <xdr:colOff>525913</xdr:colOff>
      <xdr:row>60</xdr:row>
      <xdr:rowOff>21431</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746790" y="13457304"/>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267922</xdr:colOff>
      <xdr:row>16</xdr:row>
      <xdr:rowOff>209065</xdr:rowOff>
    </xdr:from>
    <xdr:to>
      <xdr:col>21</xdr:col>
      <xdr:colOff>326622</xdr:colOff>
      <xdr:row>19</xdr:row>
      <xdr:rowOff>47434</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853384" y="5572373"/>
          <a:ext cx="2461930" cy="61990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320915" y="2794635"/>
          <a:ext cx="484251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1235925</xdr:colOff>
      <xdr:row>18</xdr:row>
      <xdr:rowOff>142875</xdr:rowOff>
    </xdr:from>
    <xdr:to>
      <xdr:col>18</xdr:col>
      <xdr:colOff>26458</xdr:colOff>
      <xdr:row>39</xdr:row>
      <xdr:rowOff>46464</xdr:rowOff>
    </xdr:to>
    <xdr:graphicFrame macro="">
      <xdr:nvGraphicFramePr>
        <xdr:cNvPr id="10" name="Gráfico 9" descr="Componentes Yopal Mercado 14&#10;&#10;Comportamiento de los componentes tarifarios:  CUV, G,T, D, desde julio 2023 a julio 2024&#10;">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1235925</xdr:colOff>
      <xdr:row>41</xdr:row>
      <xdr:rowOff>119061</xdr:rowOff>
    </xdr:from>
    <xdr:to>
      <xdr:col>17</xdr:col>
      <xdr:colOff>661458</xdr:colOff>
      <xdr:row>59</xdr:row>
      <xdr:rowOff>85724</xdr:rowOff>
    </xdr:to>
    <xdr:graphicFrame macro="">
      <xdr:nvGraphicFramePr>
        <xdr:cNvPr id="11" name="Gráfico 10" descr="Tarifa a usuario final por estrato&#10;&#10;Comportamiento de la tarifa:  estrato1, estrato 2, estratos 3 y 4 y estratos 5 y 6. desde julio 2023 a julio 2024&#10;">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15896</xdr:colOff>
      <xdr:row>38</xdr:row>
      <xdr:rowOff>166140</xdr:rowOff>
    </xdr:from>
    <xdr:to>
      <xdr:col>11</xdr:col>
      <xdr:colOff>444821</xdr:colOff>
      <xdr:row>40</xdr:row>
      <xdr:rowOff>37437</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9206359" y="9700433"/>
          <a:ext cx="1869291"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93457</xdr:colOff>
      <xdr:row>58</xdr:row>
      <xdr:rowOff>169856</xdr:rowOff>
    </xdr:from>
    <xdr:to>
      <xdr:col>11</xdr:col>
      <xdr:colOff>518134</xdr:colOff>
      <xdr:row>60</xdr:row>
      <xdr:rowOff>36506</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624140" y="13421222"/>
          <a:ext cx="1865043"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246750</xdr:colOff>
      <xdr:row>16</xdr:row>
      <xdr:rowOff>215267</xdr:rowOff>
    </xdr:from>
    <xdr:to>
      <xdr:col>21</xdr:col>
      <xdr:colOff>52917</xdr:colOff>
      <xdr:row>19</xdr:row>
      <xdr:rowOff>146237</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4481333" y="5586309"/>
          <a:ext cx="2187417" cy="61888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18</xdr:col>
      <xdr:colOff>72159</xdr:colOff>
      <xdr:row>56</xdr:row>
      <xdr:rowOff>172131</xdr:rowOff>
    </xdr:to>
    <xdr:graphicFrame macro="">
      <xdr:nvGraphicFramePr>
        <xdr:cNvPr id="10" name="Gráfico 9" descr="Tarifa a usuario final por estrato&#10;&#10;Comportamiento de la tarifa:  estrato1, estrato 2, estratos 3 y 4 y estratos 5 y 6. desde julio 2023 a julio 2024&#10;&#10;">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419097</xdr:colOff>
      <xdr:row>19</xdr:row>
      <xdr:rowOff>38100</xdr:rowOff>
    </xdr:from>
    <xdr:to>
      <xdr:col>18</xdr:col>
      <xdr:colOff>43296</xdr:colOff>
      <xdr:row>36</xdr:row>
      <xdr:rowOff>152400</xdr:rowOff>
    </xdr:to>
    <xdr:graphicFrame macro="">
      <xdr:nvGraphicFramePr>
        <xdr:cNvPr id="11" name="Gráfico 10" descr="Componentes Yopal Mercado 14 Gases del Cusiana&#10;&#10;Comportamiento de los componentes tarifarios:  CUV, G,T, D, desde julio 2023 a julio 2024&#10;">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226510</xdr:colOff>
      <xdr:row>36</xdr:row>
      <xdr:rowOff>90703</xdr:rowOff>
    </xdr:from>
    <xdr:to>
      <xdr:col>9</xdr:col>
      <xdr:colOff>686698</xdr:colOff>
      <xdr:row>37</xdr:row>
      <xdr:rowOff>147853</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394778" y="9327630"/>
          <a:ext cx="1900554"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127873</xdr:colOff>
      <xdr:row>56</xdr:row>
      <xdr:rowOff>135607</xdr:rowOff>
    </xdr:from>
    <xdr:to>
      <xdr:col>9</xdr:col>
      <xdr:colOff>593504</xdr:colOff>
      <xdr:row>58</xdr:row>
      <xdr:rowOff>1462</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296141" y="13089607"/>
          <a:ext cx="1905997" cy="237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426781</xdr:colOff>
      <xdr:row>17</xdr:row>
      <xdr:rowOff>52620</xdr:rowOff>
    </xdr:from>
    <xdr:to>
      <xdr:col>21</xdr:col>
      <xdr:colOff>195900</xdr:colOff>
      <xdr:row>19</xdr:row>
      <xdr:rowOff>158191</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5075076" y="5565575"/>
          <a:ext cx="2150369" cy="6684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782733"/>
          <a:ext cx="13354958" cy="267829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814082" y="5366656"/>
          <a:ext cx="6369996" cy="962189"/>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073868"/>
          <a:ext cx="5248399" cy="2355760"/>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96218" y="12175599"/>
          <a:ext cx="10726511" cy="2392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20159</xdr:colOff>
      <xdr:row>18</xdr:row>
      <xdr:rowOff>84667</xdr:rowOff>
    </xdr:from>
    <xdr:to>
      <xdr:col>18</xdr:col>
      <xdr:colOff>435429</xdr:colOff>
      <xdr:row>38</xdr:row>
      <xdr:rowOff>170498</xdr:rowOff>
    </xdr:to>
    <xdr:graphicFrame macro="">
      <xdr:nvGraphicFramePr>
        <xdr:cNvPr id="9" name="Gráfico 8" descr="Comportamiento de los componentes tarifarios:  CUV, G,T, D, desde julio 2023 a julio 2024"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90715</xdr:colOff>
      <xdr:row>41</xdr:row>
      <xdr:rowOff>66928</xdr:rowOff>
    </xdr:from>
    <xdr:to>
      <xdr:col>18</xdr:col>
      <xdr:colOff>477762</xdr:colOff>
      <xdr:row>59</xdr:row>
      <xdr:rowOff>47039</xdr:rowOff>
    </xdr:to>
    <xdr:graphicFrame macro="">
      <xdr:nvGraphicFramePr>
        <xdr:cNvPr id="10" name="Gráfico 9" descr="Comportamiento de la tarifa:  estrato1, estrato 2, estratos 3 y 4 y estratos 5 y 6. desde julio 2023 a julio 2024&#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483194</xdr:colOff>
      <xdr:row>17</xdr:row>
      <xdr:rowOff>75747</xdr:rowOff>
    </xdr:from>
    <xdr:to>
      <xdr:col>21</xdr:col>
      <xdr:colOff>294083</xdr:colOff>
      <xdr:row>20</xdr:row>
      <xdr:rowOff>26945</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203099" y="5639557"/>
          <a:ext cx="2169460" cy="67691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8</xdr:col>
      <xdr:colOff>199941</xdr:colOff>
      <xdr:row>59</xdr:row>
      <xdr:rowOff>27649</xdr:rowOff>
    </xdr:from>
    <xdr:to>
      <xdr:col>11</xdr:col>
      <xdr:colOff>88900</xdr:colOff>
      <xdr:row>60</xdr:row>
      <xdr:rowOff>84800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303161" y="13520625"/>
          <a:ext cx="2007690"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691444</xdr:colOff>
      <xdr:row>19</xdr:row>
      <xdr:rowOff>153206</xdr:rowOff>
    </xdr:from>
    <xdr:to>
      <xdr:col>17</xdr:col>
      <xdr:colOff>502356</xdr:colOff>
      <xdr:row>40</xdr:row>
      <xdr:rowOff>144815</xdr:rowOff>
    </xdr:to>
    <xdr:graphicFrame macro="">
      <xdr:nvGraphicFramePr>
        <xdr:cNvPr id="2" name="Gráfico 1" descr="Comportamiento de los componentes tarifarios:  CUV, G,T, D, desde julio 2023 a julio 2024"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860778</xdr:colOff>
      <xdr:row>42</xdr:row>
      <xdr:rowOff>54430</xdr:rowOff>
    </xdr:from>
    <xdr:to>
      <xdr:col>17</xdr:col>
      <xdr:colOff>747888</xdr:colOff>
      <xdr:row>64</xdr:row>
      <xdr:rowOff>56445</xdr:rowOff>
    </xdr:to>
    <xdr:graphicFrame macro="">
      <xdr:nvGraphicFramePr>
        <xdr:cNvPr id="3" name="Gráfico 2" descr="Comportamiento de la tarifa:  estrato1, estrato 2, estratos 3 y 4 y estratos 5 y 6. |"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568326</xdr:colOff>
      <xdr:row>17</xdr:row>
      <xdr:rowOff>21765</xdr:rowOff>
    </xdr:from>
    <xdr:to>
      <xdr:col>21</xdr:col>
      <xdr:colOff>65617</xdr:colOff>
      <xdr:row>19</xdr:row>
      <xdr:rowOff>141509</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588193" y="5558965"/>
          <a:ext cx="1834091" cy="4922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116633</xdr:colOff>
      <xdr:row>19</xdr:row>
      <xdr:rowOff>129638</xdr:rowOff>
    </xdr:from>
    <xdr:to>
      <xdr:col>17</xdr:col>
      <xdr:colOff>577980</xdr:colOff>
      <xdr:row>39</xdr:row>
      <xdr:rowOff>102051</xdr:rowOff>
    </xdr:to>
    <xdr:graphicFrame macro="">
      <xdr:nvGraphicFramePr>
        <xdr:cNvPr id="2" name="Gráfico 1" descr="Comportamiento de los componentes tarifarios:  CUV, G,T, D,desde julio 2023 a julio 2024"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267741</xdr:colOff>
      <xdr:row>40</xdr:row>
      <xdr:rowOff>0</xdr:rowOff>
    </xdr:from>
    <xdr:to>
      <xdr:col>10</xdr:col>
      <xdr:colOff>743151</xdr:colOff>
      <xdr:row>41</xdr:row>
      <xdr:rowOff>57150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860482" y="9774296"/>
          <a:ext cx="1839484"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515965</xdr:colOff>
      <xdr:row>61</xdr:row>
      <xdr:rowOff>10046</xdr:rowOff>
    </xdr:from>
    <xdr:to>
      <xdr:col>11</xdr:col>
      <xdr:colOff>179264</xdr:colOff>
      <xdr:row>62</xdr:row>
      <xdr:rowOff>60880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16113" y="13537898"/>
          <a:ext cx="1808188" cy="22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253195</xdr:colOff>
      <xdr:row>17</xdr:row>
      <xdr:rowOff>55869</xdr:rowOff>
    </xdr:from>
    <xdr:to>
      <xdr:col>21</xdr:col>
      <xdr:colOff>382464</xdr:colOff>
      <xdr:row>19</xdr:row>
      <xdr:rowOff>162375</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544583" y="5560930"/>
          <a:ext cx="2461922" cy="61969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18</xdr:col>
      <xdr:colOff>46654</xdr:colOff>
      <xdr:row>61</xdr:row>
      <xdr:rowOff>68801</xdr:rowOff>
    </xdr:to>
    <xdr:graphicFrame macro="">
      <xdr:nvGraphicFramePr>
        <xdr:cNvPr id="14" name="Gráfico 13" descr="Comportamiento de la tarifa:  estrato1, estrato 2, estratos 3 y 4 y estratos 5 y 6. desde julio 2023 a julio 2024&#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28015</xdr:colOff>
      <xdr:row>19</xdr:row>
      <xdr:rowOff>11905</xdr:rowOff>
    </xdr:from>
    <xdr:to>
      <xdr:col>18</xdr:col>
      <xdr:colOff>22412</xdr:colOff>
      <xdr:row>40</xdr:row>
      <xdr:rowOff>178592</xdr:rowOff>
    </xdr:to>
    <xdr:graphicFrame macro="">
      <xdr:nvGraphicFramePr>
        <xdr:cNvPr id="2" name="Gráfico 1" descr="Comportamiento de los componentes tarifarios:  CUV, G,T, D, desde julio 2023 a julio 2024"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924485</xdr:colOff>
      <xdr:row>43</xdr:row>
      <xdr:rowOff>23811</xdr:rowOff>
    </xdr:from>
    <xdr:to>
      <xdr:col>17</xdr:col>
      <xdr:colOff>694765</xdr:colOff>
      <xdr:row>61</xdr:row>
      <xdr:rowOff>1680</xdr:rowOff>
    </xdr:to>
    <xdr:graphicFrame macro="">
      <xdr:nvGraphicFramePr>
        <xdr:cNvPr id="3" name="Gráfico 2" descr="Comportamiento de la tarifa:  estrato1, estrato 2, estratos 3 y 4 y estratos 5 y 6. desde julio 2023 a julio 2024"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149032</xdr:colOff>
      <xdr:row>41</xdr:row>
      <xdr:rowOff>28575</xdr:rowOff>
    </xdr:from>
    <xdr:to>
      <xdr:col>11</xdr:col>
      <xdr:colOff>694513</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8679715" y="10204063"/>
          <a:ext cx="1865042"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274366</xdr:colOff>
      <xdr:row>60</xdr:row>
      <xdr:rowOff>103381</xdr:rowOff>
    </xdr:from>
    <xdr:to>
      <xdr:col>12</xdr:col>
      <xdr:colOff>39262</xdr:colOff>
      <xdr:row>61</xdr:row>
      <xdr:rowOff>160531</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8805049" y="13810088"/>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188186</xdr:colOff>
      <xdr:row>17</xdr:row>
      <xdr:rowOff>306159</xdr:rowOff>
    </xdr:from>
    <xdr:to>
      <xdr:col>20</xdr:col>
      <xdr:colOff>486183</xdr:colOff>
      <xdr:row>21</xdr:row>
      <xdr:rowOff>21538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4879098" y="5785835"/>
          <a:ext cx="1866820" cy="6678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opLeftCell="A14"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03" t="s">
        <v>90</v>
      </c>
      <c r="D3" s="104"/>
      <c r="E3" s="104"/>
      <c r="F3" s="104"/>
      <c r="G3" s="104"/>
      <c r="H3" s="104"/>
      <c r="I3" s="105"/>
      <c r="J3" s="10"/>
      <c r="K3" s="10"/>
    </row>
    <row r="4" spans="1:11" ht="26.25" customHeight="1" thickBot="1">
      <c r="A4" s="10"/>
      <c r="B4" s="10"/>
      <c r="C4" s="106"/>
      <c r="D4" s="107"/>
      <c r="E4" s="107"/>
      <c r="F4" s="107"/>
      <c r="G4" s="107"/>
      <c r="H4" s="107"/>
      <c r="I4" s="108"/>
      <c r="J4" s="10"/>
      <c r="K4" s="10"/>
    </row>
    <row r="5" spans="1:11" ht="15" customHeight="1">
      <c r="A5" s="10"/>
      <c r="B5" s="10"/>
      <c r="C5" s="38"/>
      <c r="D5" s="39"/>
      <c r="E5" s="39"/>
      <c r="F5" s="39"/>
      <c r="G5" s="39"/>
      <c r="H5" s="39"/>
      <c r="I5" s="40"/>
      <c r="J5" s="10"/>
      <c r="K5" s="10"/>
    </row>
    <row r="6" spans="1:11" ht="15" customHeight="1">
      <c r="A6" s="10"/>
      <c r="B6" s="10"/>
      <c r="C6" s="16"/>
      <c r="D6" s="41"/>
      <c r="E6" s="41"/>
      <c r="F6" s="41"/>
      <c r="G6" s="41"/>
      <c r="H6" s="41"/>
      <c r="I6" s="17"/>
      <c r="J6" s="10"/>
      <c r="K6" s="10"/>
    </row>
    <row r="7" spans="1:11" ht="15" customHeight="1">
      <c r="A7" s="10"/>
      <c r="B7" s="10"/>
      <c r="C7" s="16"/>
      <c r="D7" s="41"/>
      <c r="E7" s="41"/>
      <c r="F7" s="41"/>
      <c r="G7" s="41"/>
      <c r="H7" s="41"/>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9" t="s">
        <v>61</v>
      </c>
      <c r="D22" s="110"/>
      <c r="E22" s="110"/>
      <c r="F22" s="110"/>
      <c r="G22" s="110"/>
      <c r="H22" s="110"/>
      <c r="I22" s="111"/>
    </row>
    <row r="23" spans="3:9" ht="3" customHeight="1" thickBot="1"/>
    <row r="24" spans="3:9" ht="45.6" customHeight="1" thickBot="1">
      <c r="C24" s="109" t="s">
        <v>89</v>
      </c>
      <c r="D24" s="110"/>
      <c r="E24" s="110"/>
      <c r="F24" s="110"/>
      <c r="G24" s="110"/>
      <c r="H24" s="110"/>
      <c r="I24" s="111"/>
    </row>
    <row r="25" spans="3:9" ht="7.5" customHeight="1" thickBot="1"/>
    <row r="26" spans="3:9" ht="19.5" customHeight="1">
      <c r="C26" s="112" t="s">
        <v>94</v>
      </c>
      <c r="D26" s="113"/>
      <c r="E26" s="113"/>
      <c r="F26" s="113"/>
      <c r="G26" s="113"/>
      <c r="H26" s="113"/>
      <c r="I26" s="114"/>
    </row>
    <row r="27" spans="3:9">
      <c r="C27" s="115"/>
      <c r="D27" s="116"/>
      <c r="E27" s="116"/>
      <c r="F27" s="116"/>
      <c r="G27" s="116"/>
      <c r="H27" s="116"/>
      <c r="I27" s="117"/>
    </row>
    <row r="28" spans="3:9">
      <c r="C28" s="115"/>
      <c r="D28" s="116"/>
      <c r="E28" s="116"/>
      <c r="F28" s="116"/>
      <c r="G28" s="116"/>
      <c r="H28" s="116"/>
      <c r="I28" s="117"/>
    </row>
    <row r="29" spans="3:9">
      <c r="C29" s="115"/>
      <c r="D29" s="116"/>
      <c r="E29" s="116"/>
      <c r="F29" s="116"/>
      <c r="G29" s="116"/>
      <c r="H29" s="116"/>
      <c r="I29" s="117"/>
    </row>
    <row r="30" spans="3:9" ht="15.75" thickBot="1">
      <c r="C30" s="118"/>
      <c r="D30" s="119"/>
      <c r="E30" s="119"/>
      <c r="F30" s="119"/>
      <c r="G30" s="119"/>
      <c r="H30" s="119"/>
      <c r="I30" s="12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2.28515625" style="2" customWidth="1"/>
    <col min="10" max="14" width="11.42578125" style="2"/>
    <col min="15" max="15" width="10.5703125" style="2" customWidth="1"/>
    <col min="16" max="16384" width="11.42578125" style="2"/>
  </cols>
  <sheetData>
    <row r="1" spans="1:18">
      <c r="A1" s="202"/>
      <c r="B1" s="202"/>
      <c r="C1" s="202"/>
    </row>
    <row r="2" spans="1:18" ht="15.75" thickBot="1"/>
    <row r="3" spans="1:18" ht="26.25" customHeight="1" thickBot="1">
      <c r="F3" s="205" t="s">
        <v>125</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932.63</v>
      </c>
      <c r="G5" s="70">
        <v>738.7</v>
      </c>
      <c r="H5" s="70">
        <v>699.68</v>
      </c>
      <c r="I5" s="70">
        <v>694.96</v>
      </c>
      <c r="J5" s="70">
        <v>695.28</v>
      </c>
      <c r="K5" s="70">
        <v>695.28</v>
      </c>
      <c r="L5" s="70">
        <v>642.83000000000004</v>
      </c>
      <c r="M5" s="70">
        <v>677.42</v>
      </c>
      <c r="N5" s="70">
        <v>708.44</v>
      </c>
      <c r="O5" s="70">
        <v>1399.86</v>
      </c>
      <c r="P5" s="70">
        <v>1311.98</v>
      </c>
      <c r="Q5" s="70">
        <v>1312.28</v>
      </c>
      <c r="R5" s="101">
        <v>1259.8</v>
      </c>
    </row>
    <row r="6" spans="1:18" ht="26.25" customHeight="1">
      <c r="E6" s="29" t="s">
        <v>64</v>
      </c>
      <c r="F6" s="81">
        <v>465.37</v>
      </c>
      <c r="G6" s="11">
        <v>416.42</v>
      </c>
      <c r="H6" s="11">
        <v>450.11</v>
      </c>
      <c r="I6" s="11">
        <v>517.63</v>
      </c>
      <c r="J6" s="11">
        <v>446.03</v>
      </c>
      <c r="K6" s="11">
        <v>446.03</v>
      </c>
      <c r="L6" s="11">
        <v>538.87</v>
      </c>
      <c r="M6" s="11">
        <v>461.59</v>
      </c>
      <c r="N6" s="11">
        <v>460.14</v>
      </c>
      <c r="O6" s="11">
        <v>650.49</v>
      </c>
      <c r="P6" s="11">
        <v>670.54</v>
      </c>
      <c r="Q6" s="11">
        <v>567.94000000000005</v>
      </c>
      <c r="R6" s="25">
        <v>601.86</v>
      </c>
    </row>
    <row r="7" spans="1:18" ht="26.25" customHeight="1">
      <c r="E7" s="29" t="s">
        <v>65</v>
      </c>
      <c r="F7" s="81">
        <v>474.47</v>
      </c>
      <c r="G7" s="11">
        <v>470.2</v>
      </c>
      <c r="H7" s="11">
        <v>475.33</v>
      </c>
      <c r="I7" s="11">
        <v>475.33</v>
      </c>
      <c r="J7" s="11">
        <v>479.27</v>
      </c>
      <c r="K7" s="11">
        <v>475.44</v>
      </c>
      <c r="L7" s="11">
        <v>513.39</v>
      </c>
      <c r="M7" s="11">
        <v>472.92</v>
      </c>
      <c r="N7" s="11">
        <v>477.03</v>
      </c>
      <c r="O7" s="11">
        <v>476.39</v>
      </c>
      <c r="P7" s="11">
        <v>477.68</v>
      </c>
      <c r="Q7" s="11">
        <v>476.34</v>
      </c>
      <c r="R7" s="25">
        <v>479.26</v>
      </c>
    </row>
    <row r="8" spans="1:18" ht="26.25" customHeight="1">
      <c r="E8" s="29" t="s">
        <v>66</v>
      </c>
      <c r="F8" s="81">
        <v>1935.47</v>
      </c>
      <c r="G8" s="11">
        <v>1672.03</v>
      </c>
      <c r="H8" s="11">
        <v>1679.03</v>
      </c>
      <c r="I8" s="11">
        <v>1746.12</v>
      </c>
      <c r="J8" s="11">
        <v>1675.45</v>
      </c>
      <c r="K8" s="11">
        <v>1675</v>
      </c>
      <c r="L8" s="11">
        <v>1705.82</v>
      </c>
      <c r="M8" s="11">
        <v>1662.32</v>
      </c>
      <c r="N8" s="11">
        <v>1703.21</v>
      </c>
      <c r="O8" s="11">
        <v>2569.14</v>
      </c>
      <c r="P8" s="11">
        <v>2524.7600000000002</v>
      </c>
      <c r="Q8" s="11">
        <v>2424.67</v>
      </c>
      <c r="R8" s="25">
        <v>2399.06</v>
      </c>
    </row>
    <row r="9" spans="1:18" ht="26.25" customHeight="1" thickBot="1">
      <c r="E9" s="30" t="s">
        <v>67</v>
      </c>
      <c r="F9" s="82">
        <v>2673</v>
      </c>
      <c r="G9" s="26">
        <v>2683</v>
      </c>
      <c r="H9" s="26">
        <v>2699</v>
      </c>
      <c r="I9" s="26">
        <v>2710</v>
      </c>
      <c r="J9" s="31">
        <v>2713</v>
      </c>
      <c r="K9" s="31">
        <v>2713</v>
      </c>
      <c r="L9" s="31">
        <v>2732</v>
      </c>
      <c r="M9" s="31">
        <v>2753</v>
      </c>
      <c r="N9" s="26">
        <v>2780</v>
      </c>
      <c r="O9" s="26">
        <v>2796</v>
      </c>
      <c r="P9" s="26">
        <v>2809</v>
      </c>
      <c r="Q9" s="26">
        <v>2817</v>
      </c>
      <c r="R9" s="27">
        <v>2823</v>
      </c>
    </row>
    <row r="10" spans="1:18" ht="30" customHeight="1" thickBot="1">
      <c r="E10" s="211" t="s">
        <v>88</v>
      </c>
      <c r="F10" s="212"/>
      <c r="G10" s="212"/>
      <c r="H10" s="212"/>
      <c r="I10" s="212"/>
      <c r="J10" s="212"/>
      <c r="K10" s="212"/>
      <c r="L10" s="212"/>
      <c r="M10" s="212"/>
      <c r="N10" s="212"/>
      <c r="O10" s="212"/>
      <c r="P10" s="212"/>
    </row>
    <row r="11" spans="1:18" ht="30" customHeight="1" thickBot="1">
      <c r="F11" s="205" t="s">
        <v>126</v>
      </c>
      <c r="G11" s="206"/>
      <c r="H11" s="206"/>
      <c r="I11" s="206"/>
      <c r="J11" s="206"/>
      <c r="K11" s="206"/>
      <c r="L11" s="206"/>
      <c r="M11" s="206"/>
      <c r="N11" s="206"/>
      <c r="O11" s="206"/>
      <c r="P11" s="206"/>
      <c r="Q11" s="206"/>
      <c r="R11" s="207"/>
    </row>
    <row r="12" spans="1:18" ht="30" customHeight="1" thickBot="1">
      <c r="D12" s="37" t="s">
        <v>84</v>
      </c>
      <c r="E12" s="47"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102">
        <v>864.11</v>
      </c>
      <c r="G13" s="70">
        <v>758.17</v>
      </c>
      <c r="H13" s="70">
        <v>765.41</v>
      </c>
      <c r="I13" s="70">
        <v>794.12</v>
      </c>
      <c r="J13" s="70">
        <v>760.84</v>
      </c>
      <c r="K13" s="70">
        <v>762.7</v>
      </c>
      <c r="L13" s="70">
        <v>794.89</v>
      </c>
      <c r="M13" s="70">
        <v>781.94</v>
      </c>
      <c r="N13" s="70">
        <v>785.02</v>
      </c>
      <c r="O13" s="70">
        <v>1125.1600000000001</v>
      </c>
      <c r="P13" s="70">
        <v>1112.9000000000001</v>
      </c>
      <c r="Q13" s="70">
        <v>1070.1199999999999</v>
      </c>
      <c r="R13" s="101">
        <v>1061.6300000000001</v>
      </c>
    </row>
    <row r="14" spans="1:18" ht="30" customHeight="1" thickBot="1">
      <c r="D14" s="204"/>
      <c r="E14" s="29" t="s">
        <v>69</v>
      </c>
      <c r="F14" s="81">
        <v>1108.42</v>
      </c>
      <c r="G14" s="11">
        <v>971.8</v>
      </c>
      <c r="H14" s="11">
        <v>980.53</v>
      </c>
      <c r="I14" s="11">
        <v>1014.06</v>
      </c>
      <c r="J14" s="11">
        <v>969.81</v>
      </c>
      <c r="K14" s="11">
        <v>971.9</v>
      </c>
      <c r="L14" s="11">
        <v>991.4</v>
      </c>
      <c r="M14" s="11">
        <v>996.24</v>
      </c>
      <c r="N14" s="11">
        <v>978.2</v>
      </c>
      <c r="O14" s="11">
        <v>1428.55</v>
      </c>
      <c r="P14" s="11">
        <v>1389.48</v>
      </c>
      <c r="Q14" s="11">
        <v>1335.02</v>
      </c>
      <c r="R14" s="25">
        <v>1324.88</v>
      </c>
    </row>
    <row r="15" spans="1:18" ht="30" customHeight="1" thickBot="1">
      <c r="D15" s="36" t="s">
        <v>86</v>
      </c>
      <c r="E15" s="29" t="s">
        <v>70</v>
      </c>
      <c r="F15" s="81">
        <v>1935.47</v>
      </c>
      <c r="G15" s="11">
        <v>1672.03</v>
      </c>
      <c r="H15" s="11">
        <v>1679.03</v>
      </c>
      <c r="I15" s="11">
        <v>1746.12</v>
      </c>
      <c r="J15" s="11">
        <v>1675.45</v>
      </c>
      <c r="K15" s="11">
        <v>1675</v>
      </c>
      <c r="L15" s="11">
        <v>1705.82</v>
      </c>
      <c r="M15" s="11">
        <v>1705.82</v>
      </c>
      <c r="N15" s="11">
        <f>+N8</f>
        <v>1703.21</v>
      </c>
      <c r="O15" s="11">
        <f>+O8</f>
        <v>2569.14</v>
      </c>
      <c r="P15" s="11">
        <f>+P8</f>
        <v>2524.7600000000002</v>
      </c>
      <c r="Q15" s="11">
        <f>+Q8</f>
        <v>2424.67</v>
      </c>
      <c r="R15" s="25">
        <f>+R8</f>
        <v>2399.06</v>
      </c>
    </row>
    <row r="16" spans="1:18" ht="30" customHeight="1" thickBot="1">
      <c r="D16" s="36" t="s">
        <v>87</v>
      </c>
      <c r="E16" s="30" t="s">
        <v>71</v>
      </c>
      <c r="F16" s="82">
        <v>1974.1794</v>
      </c>
      <c r="G16" s="26">
        <v>1705.4705999999999</v>
      </c>
      <c r="H16" s="26">
        <v>1712.6106</v>
      </c>
      <c r="I16" s="26">
        <v>2095.3440000000001</v>
      </c>
      <c r="J16" s="26">
        <v>2010.54</v>
      </c>
      <c r="K16" s="26">
        <v>2010</v>
      </c>
      <c r="L16" s="26">
        <v>2046.9839999999999</v>
      </c>
      <c r="M16" s="26">
        <v>2046.9839999999999</v>
      </c>
      <c r="N16" s="26">
        <f>+N15*1.2</f>
        <v>2043.8519999999999</v>
      </c>
      <c r="O16" s="26">
        <f>+O15*1.2</f>
        <v>3082.9679999999998</v>
      </c>
      <c r="P16" s="26">
        <f>+P15*1.2</f>
        <v>3029.712</v>
      </c>
      <c r="Q16" s="26">
        <f>+Q15*1.2</f>
        <v>2909.6039999999998</v>
      </c>
      <c r="R16" s="27">
        <f>+R15*1.2</f>
        <v>2878.8719999999998</v>
      </c>
    </row>
    <row r="17" spans="5:16" ht="15" customHeight="1">
      <c r="E17" s="211" t="s">
        <v>88</v>
      </c>
      <c r="F17" s="212"/>
      <c r="G17" s="212"/>
      <c r="H17" s="212"/>
      <c r="I17" s="212"/>
      <c r="J17" s="212"/>
      <c r="K17" s="212"/>
      <c r="L17" s="212"/>
      <c r="M17" s="212"/>
      <c r="N17" s="212"/>
      <c r="O17" s="212"/>
    </row>
    <row r="18" spans="5:16" ht="45.75" customHeight="1">
      <c r="E18" s="216" t="s">
        <v>93</v>
      </c>
      <c r="F18" s="216"/>
      <c r="G18" s="216"/>
      <c r="H18" s="216"/>
      <c r="I18" s="216"/>
      <c r="J18" s="216"/>
      <c r="K18" s="216"/>
      <c r="L18" s="216"/>
      <c r="M18" s="216"/>
      <c r="N18" s="216"/>
      <c r="O18" s="216"/>
      <c r="P18" s="216"/>
    </row>
    <row r="19" spans="5:16" ht="15.75">
      <c r="E19" s="69"/>
    </row>
    <row r="42" spans="5:5">
      <c r="E42" s="68"/>
    </row>
    <row r="80" ht="32.25" customHeight="1"/>
    <row r="81" ht="32.25" customHeight="1"/>
    <row r="84" ht="30" customHeight="1"/>
    <row r="87" ht="21" customHeight="1"/>
  </sheetData>
  <mergeCells count="7">
    <mergeCell ref="E18:P18"/>
    <mergeCell ref="E10:P10"/>
    <mergeCell ref="A1:C1"/>
    <mergeCell ref="D13:D14"/>
    <mergeCell ref="F3:R3"/>
    <mergeCell ref="F11:R11"/>
    <mergeCell ref="E17:O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S95"/>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7109375" style="2" customWidth="1"/>
    <col min="11" max="12" width="11.42578125" style="2"/>
    <col min="13" max="19" width="10.7109375" customWidth="1"/>
    <col min="20" max="16384" width="11.42578125" style="2"/>
  </cols>
  <sheetData>
    <row r="1" spans="1:19">
      <c r="A1" s="202"/>
      <c r="B1" s="202"/>
      <c r="C1" s="202"/>
      <c r="M1" s="2"/>
      <c r="N1" s="2"/>
    </row>
    <row r="2" spans="1:19" ht="15.75" thickBot="1">
      <c r="M2" s="2"/>
      <c r="N2" s="2"/>
      <c r="O2" s="2"/>
      <c r="P2" s="2"/>
      <c r="Q2" s="2"/>
      <c r="R2" s="2"/>
      <c r="S2" s="2"/>
    </row>
    <row r="3" spans="1:19" ht="26.25" customHeight="1" thickBot="1">
      <c r="F3" s="205" t="s">
        <v>127</v>
      </c>
      <c r="G3" s="206"/>
      <c r="H3" s="206"/>
      <c r="I3" s="206"/>
      <c r="J3" s="206"/>
      <c r="K3" s="206"/>
      <c r="L3" s="206"/>
      <c r="M3" s="206"/>
      <c r="N3" s="206"/>
      <c r="O3" s="206"/>
      <c r="P3" s="206"/>
      <c r="Q3" s="206"/>
      <c r="R3" s="207"/>
      <c r="S3" s="2"/>
    </row>
    <row r="4" spans="1:19"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c r="S4" s="2"/>
    </row>
    <row r="5" spans="1:19" ht="26.25" customHeight="1">
      <c r="E5" s="45" t="s">
        <v>63</v>
      </c>
      <c r="F5" s="102">
        <v>1260.1199999999999</v>
      </c>
      <c r="G5" s="70">
        <v>1034.6500000000001</v>
      </c>
      <c r="H5" s="70">
        <v>1111.32</v>
      </c>
      <c r="I5" s="70">
        <v>1059.24</v>
      </c>
      <c r="J5" s="70">
        <v>1065.48</v>
      </c>
      <c r="K5" s="70">
        <v>1109.29</v>
      </c>
      <c r="L5" s="70">
        <v>1076.6400000000001</v>
      </c>
      <c r="M5" s="70">
        <v>1149.8399999999999</v>
      </c>
      <c r="N5" s="70">
        <v>1120.7</v>
      </c>
      <c r="O5" s="70">
        <v>1055.8599999999999</v>
      </c>
      <c r="P5" s="70">
        <v>948.36</v>
      </c>
      <c r="Q5" s="70">
        <v>1036.93</v>
      </c>
      <c r="R5" s="101">
        <v>1101.2</v>
      </c>
      <c r="S5" s="2"/>
    </row>
    <row r="6" spans="1:19" ht="26.25" customHeight="1">
      <c r="E6" s="29" t="s">
        <v>64</v>
      </c>
      <c r="F6" s="81">
        <v>995.95</v>
      </c>
      <c r="G6" s="11">
        <v>931.99</v>
      </c>
      <c r="H6" s="11">
        <v>1053.08</v>
      </c>
      <c r="I6" s="11">
        <v>1102.78</v>
      </c>
      <c r="J6" s="11">
        <v>1018.81</v>
      </c>
      <c r="K6" s="11">
        <v>1180.21</v>
      </c>
      <c r="L6" s="11">
        <v>1125.08</v>
      </c>
      <c r="M6" s="11">
        <v>1130.93</v>
      </c>
      <c r="N6" s="11">
        <v>1064.8399999999999</v>
      </c>
      <c r="O6" s="11">
        <v>1164.42</v>
      </c>
      <c r="P6" s="11">
        <v>1022.14</v>
      </c>
      <c r="Q6" s="11">
        <v>1044.3699999999999</v>
      </c>
      <c r="R6" s="25">
        <v>1130.6099999999999</v>
      </c>
      <c r="S6" s="2"/>
    </row>
    <row r="7" spans="1:19" ht="26.25" customHeight="1">
      <c r="E7" s="29" t="s">
        <v>65</v>
      </c>
      <c r="F7" s="81">
        <v>825</v>
      </c>
      <c r="G7" s="11">
        <v>822</v>
      </c>
      <c r="H7" s="11">
        <v>831</v>
      </c>
      <c r="I7" s="11">
        <v>837</v>
      </c>
      <c r="J7" s="11">
        <v>839</v>
      </c>
      <c r="K7" s="11">
        <v>836</v>
      </c>
      <c r="L7" s="11">
        <v>833</v>
      </c>
      <c r="M7" s="11">
        <v>839</v>
      </c>
      <c r="N7" s="11">
        <v>848</v>
      </c>
      <c r="O7" s="11">
        <v>850</v>
      </c>
      <c r="P7" s="11">
        <v>854</v>
      </c>
      <c r="Q7" s="11">
        <v>854</v>
      </c>
      <c r="R7" s="25">
        <v>859</v>
      </c>
      <c r="S7" s="2"/>
    </row>
    <row r="8" spans="1:19" ht="26.25" customHeight="1">
      <c r="E8" s="29" t="s">
        <v>66</v>
      </c>
      <c r="F8" s="81">
        <v>3071.96</v>
      </c>
      <c r="G8" s="11">
        <v>2800.92</v>
      </c>
      <c r="H8" s="11">
        <v>3003.77</v>
      </c>
      <c r="I8" s="11">
        <v>3011.88</v>
      </c>
      <c r="J8" s="11">
        <v>2933.28</v>
      </c>
      <c r="K8" s="11">
        <v>3156.1</v>
      </c>
      <c r="L8" s="11">
        <v>3048.21</v>
      </c>
      <c r="M8" s="11">
        <v>3133.79</v>
      </c>
      <c r="N8" s="11">
        <v>3037.71</v>
      </c>
      <c r="O8" s="11">
        <v>3088.17</v>
      </c>
      <c r="P8" s="11">
        <v>2826.38</v>
      </c>
      <c r="Q8" s="11">
        <v>2946.18</v>
      </c>
      <c r="R8" s="25">
        <v>3127.34</v>
      </c>
      <c r="S8" s="2"/>
    </row>
    <row r="9" spans="1:19" ht="26.25" customHeight="1" thickBot="1">
      <c r="E9" s="30" t="s">
        <v>67</v>
      </c>
      <c r="F9" s="82">
        <v>2962.93</v>
      </c>
      <c r="G9" s="26">
        <v>2974.03</v>
      </c>
      <c r="H9" s="26">
        <v>2991.1</v>
      </c>
      <c r="I9" s="26">
        <v>3003.49</v>
      </c>
      <c r="J9" s="26">
        <v>3007.24</v>
      </c>
      <c r="K9" s="26">
        <v>3017.55</v>
      </c>
      <c r="L9" s="26">
        <v>3027.39</v>
      </c>
      <c r="M9" s="26">
        <v>3051.42</v>
      </c>
      <c r="N9" s="26">
        <v>3080.82</v>
      </c>
      <c r="O9" s="26">
        <v>3098.51</v>
      </c>
      <c r="P9" s="26">
        <v>3112.9</v>
      </c>
      <c r="Q9" s="26">
        <v>3122.37</v>
      </c>
      <c r="R9" s="27">
        <v>3128.45</v>
      </c>
      <c r="S9" s="2"/>
    </row>
    <row r="10" spans="1:19" ht="30" customHeight="1" thickBot="1">
      <c r="E10" s="211" t="s">
        <v>88</v>
      </c>
      <c r="F10" s="212"/>
      <c r="G10" s="212"/>
      <c r="H10" s="212"/>
      <c r="I10" s="212"/>
      <c r="J10" s="212"/>
      <c r="K10" s="212"/>
      <c r="L10" s="212"/>
      <c r="M10" s="212"/>
      <c r="N10" s="212"/>
      <c r="O10" s="212"/>
      <c r="P10" s="212"/>
      <c r="Q10" s="2"/>
      <c r="R10" s="2"/>
      <c r="S10" s="2"/>
    </row>
    <row r="11" spans="1:19" ht="30" customHeight="1" thickBot="1">
      <c r="F11" s="205" t="s">
        <v>128</v>
      </c>
      <c r="G11" s="206"/>
      <c r="H11" s="206"/>
      <c r="I11" s="206"/>
      <c r="J11" s="206"/>
      <c r="K11" s="206"/>
      <c r="L11" s="206"/>
      <c r="M11" s="206"/>
      <c r="N11" s="206"/>
      <c r="O11" s="206"/>
      <c r="P11" s="206"/>
      <c r="Q11" s="206"/>
      <c r="R11" s="207"/>
      <c r="S11" s="2"/>
    </row>
    <row r="12" spans="1:19"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c r="S12" s="2"/>
    </row>
    <row r="13" spans="1:19" ht="30" customHeight="1">
      <c r="D13" s="203" t="s">
        <v>85</v>
      </c>
      <c r="E13" s="45" t="s">
        <v>68</v>
      </c>
      <c r="F13" s="102">
        <v>1478</v>
      </c>
      <c r="G13" s="70">
        <v>1485.39</v>
      </c>
      <c r="H13" s="70">
        <v>1495.79</v>
      </c>
      <c r="I13" s="70">
        <v>1503.86</v>
      </c>
      <c r="J13" s="70">
        <v>1507.62</v>
      </c>
      <c r="K13" s="70">
        <v>1514.69</v>
      </c>
      <c r="L13" s="70">
        <v>1521.53</v>
      </c>
      <c r="M13" s="70">
        <v>1535.52</v>
      </c>
      <c r="N13" s="70">
        <v>1552.26</v>
      </c>
      <c r="O13" s="70">
        <v>1563.13</v>
      </c>
      <c r="P13" s="70">
        <v>1572.35</v>
      </c>
      <c r="Q13" s="70">
        <v>1579.11</v>
      </c>
      <c r="R13" s="101">
        <v>1584.16</v>
      </c>
      <c r="S13" s="2"/>
    </row>
    <row r="14" spans="1:19" ht="30" customHeight="1" thickBot="1">
      <c r="D14" s="204"/>
      <c r="E14" s="29" t="s">
        <v>69</v>
      </c>
      <c r="F14" s="81">
        <v>1854.26</v>
      </c>
      <c r="G14" s="11">
        <v>1863.53</v>
      </c>
      <c r="H14" s="11">
        <v>1876.58</v>
      </c>
      <c r="I14" s="11">
        <v>1886.71</v>
      </c>
      <c r="J14" s="11">
        <v>1891.43</v>
      </c>
      <c r="K14" s="11">
        <v>1900.29</v>
      </c>
      <c r="L14" s="11">
        <v>1908.87</v>
      </c>
      <c r="M14" s="11">
        <v>1926.43</v>
      </c>
      <c r="N14" s="11">
        <v>1947.43</v>
      </c>
      <c r="O14" s="11">
        <v>1961.06</v>
      </c>
      <c r="P14" s="11">
        <v>1972.63</v>
      </c>
      <c r="Q14" s="11">
        <v>1981.11</v>
      </c>
      <c r="R14" s="25">
        <v>1987.45</v>
      </c>
      <c r="S14" s="2"/>
    </row>
    <row r="15" spans="1:19" ht="30" customHeight="1" thickBot="1">
      <c r="D15" s="36" t="s">
        <v>86</v>
      </c>
      <c r="E15" s="29" t="s">
        <v>70</v>
      </c>
      <c r="F15" s="81">
        <v>3071.96</v>
      </c>
      <c r="G15" s="11">
        <v>2800.92</v>
      </c>
      <c r="H15" s="11">
        <v>3003.77</v>
      </c>
      <c r="I15" s="11">
        <v>3011.88</v>
      </c>
      <c r="J15" s="11">
        <v>2933.28</v>
      </c>
      <c r="K15" s="11">
        <f>+K8</f>
        <v>3156.1</v>
      </c>
      <c r="L15" s="11">
        <v>3048.21</v>
      </c>
      <c r="M15" s="11">
        <v>3133.79</v>
      </c>
      <c r="N15" s="11">
        <f>+N8</f>
        <v>3037.71</v>
      </c>
      <c r="O15" s="11">
        <f>+O8</f>
        <v>3088.17</v>
      </c>
      <c r="P15" s="11">
        <f>+P8</f>
        <v>2826.38</v>
      </c>
      <c r="Q15" s="11">
        <f>+Q8</f>
        <v>2946.18</v>
      </c>
      <c r="R15" s="25">
        <f>+R8</f>
        <v>3127.34</v>
      </c>
      <c r="S15" s="2"/>
    </row>
    <row r="16" spans="1:19" ht="30" customHeight="1" thickBot="1">
      <c r="D16" s="36" t="s">
        <v>87</v>
      </c>
      <c r="E16" s="30" t="s">
        <v>71</v>
      </c>
      <c r="F16" s="82">
        <v>3686.3519999999999</v>
      </c>
      <c r="G16" s="26">
        <v>3361.1039999999998</v>
      </c>
      <c r="H16" s="26">
        <v>3604.5239999999999</v>
      </c>
      <c r="I16" s="26">
        <v>3614.2560000000003</v>
      </c>
      <c r="J16" s="26">
        <v>3519.9360000000001</v>
      </c>
      <c r="K16" s="26">
        <f>+K15*1.2</f>
        <v>3787.3199999999997</v>
      </c>
      <c r="L16" s="26">
        <v>3657.8519999999999</v>
      </c>
      <c r="M16" s="26">
        <v>3760.5479999999998</v>
      </c>
      <c r="N16" s="26">
        <f>+N15*1.2</f>
        <v>3645.252</v>
      </c>
      <c r="O16" s="26">
        <f>+O15*1.2</f>
        <v>3705.8040000000001</v>
      </c>
      <c r="P16" s="26">
        <f>+P15*1.2</f>
        <v>3391.6559999999999</v>
      </c>
      <c r="Q16" s="26">
        <f>+Q15*1.2</f>
        <v>3535.4159999999997</v>
      </c>
      <c r="R16" s="27">
        <f>+R15*1.2</f>
        <v>3752.808</v>
      </c>
      <c r="S16" s="2"/>
    </row>
    <row r="17" spans="5:19" ht="15" customHeight="1">
      <c r="E17" s="199" t="s">
        <v>131</v>
      </c>
      <c r="F17" s="200"/>
      <c r="G17" s="200"/>
      <c r="H17" s="200"/>
      <c r="I17" s="200"/>
      <c r="J17" s="200"/>
      <c r="K17" s="200"/>
      <c r="L17" s="200"/>
      <c r="M17" s="200"/>
      <c r="N17" s="200"/>
      <c r="O17" s="200"/>
      <c r="P17" s="200"/>
      <c r="Q17" s="2"/>
      <c r="R17" s="2"/>
      <c r="S17" s="2"/>
    </row>
    <row r="18" spans="5:19" ht="24.75" customHeight="1">
      <c r="E18" s="200"/>
      <c r="F18" s="200"/>
      <c r="G18" s="200"/>
      <c r="H18" s="200"/>
      <c r="I18" s="200"/>
      <c r="J18" s="200"/>
      <c r="K18" s="200"/>
      <c r="L18" s="200"/>
      <c r="M18" s="200"/>
      <c r="N18" s="200"/>
      <c r="O18" s="200"/>
      <c r="P18" s="200"/>
      <c r="Q18" s="2"/>
      <c r="R18" s="2"/>
      <c r="S18" s="2"/>
    </row>
    <row r="19" spans="5:19">
      <c r="M19" s="2"/>
      <c r="N19" s="2"/>
      <c r="O19" s="2"/>
      <c r="P19" s="2"/>
      <c r="Q19" s="2"/>
      <c r="R19" s="2"/>
      <c r="S19" s="2"/>
    </row>
    <row r="20" spans="5:19">
      <c r="M20" s="2"/>
      <c r="N20" s="2"/>
      <c r="O20" s="2"/>
      <c r="P20" s="2"/>
      <c r="Q20" s="2"/>
      <c r="R20" s="2"/>
      <c r="S20" s="2"/>
    </row>
    <row r="21" spans="5:19">
      <c r="M21" s="2"/>
      <c r="N21" s="2"/>
      <c r="O21" s="2"/>
      <c r="P21" s="2"/>
      <c r="Q21" s="2"/>
      <c r="R21" s="2"/>
      <c r="S21" s="2"/>
    </row>
    <row r="22" spans="5:19">
      <c r="M22" s="2"/>
      <c r="N22" s="2"/>
      <c r="O22" s="2"/>
      <c r="P22" s="2"/>
      <c r="Q22" s="2"/>
      <c r="R22" s="2"/>
      <c r="S22" s="2"/>
    </row>
    <row r="23" spans="5:19">
      <c r="M23" s="2"/>
      <c r="N23" s="2"/>
      <c r="O23" s="2"/>
      <c r="P23" s="2"/>
      <c r="Q23" s="2"/>
      <c r="R23" s="2"/>
      <c r="S23" s="2"/>
    </row>
    <row r="24" spans="5:19">
      <c r="M24" s="2"/>
      <c r="N24" s="2"/>
      <c r="O24" s="2"/>
      <c r="P24" s="2"/>
      <c r="Q24" s="2"/>
      <c r="R24" s="2"/>
      <c r="S24" s="2"/>
    </row>
    <row r="25" spans="5:19">
      <c r="M25" s="2"/>
      <c r="N25" s="2"/>
      <c r="O25" s="2"/>
      <c r="P25" s="2"/>
      <c r="Q25" s="2"/>
      <c r="R25" s="2"/>
      <c r="S25" s="2"/>
    </row>
    <row r="26" spans="5:19">
      <c r="M26" s="2"/>
      <c r="N26" s="2"/>
      <c r="O26" s="2"/>
      <c r="P26" s="2"/>
      <c r="Q26" s="2"/>
      <c r="R26" s="2"/>
      <c r="S26" s="2"/>
    </row>
    <row r="27" spans="5:19">
      <c r="M27" s="2"/>
      <c r="N27" s="2"/>
      <c r="O27" s="2"/>
      <c r="P27" s="2"/>
      <c r="Q27" s="2"/>
      <c r="R27" s="2"/>
      <c r="S27" s="2"/>
    </row>
    <row r="28" spans="5:19">
      <c r="M28" s="2"/>
      <c r="N28" s="2"/>
      <c r="O28" s="2"/>
      <c r="P28" s="2"/>
      <c r="Q28" s="2"/>
      <c r="R28" s="2"/>
      <c r="S28" s="2"/>
    </row>
    <row r="29" spans="5:19">
      <c r="M29" s="2"/>
      <c r="N29" s="2"/>
      <c r="O29" s="2"/>
      <c r="P29" s="2"/>
      <c r="Q29" s="2"/>
      <c r="R29" s="2"/>
      <c r="S29" s="2"/>
    </row>
    <row r="30" spans="5:19">
      <c r="M30" s="2"/>
      <c r="N30" s="2"/>
      <c r="O30" s="2"/>
      <c r="P30" s="2"/>
      <c r="Q30" s="2"/>
      <c r="R30" s="2"/>
      <c r="S30" s="2"/>
    </row>
    <row r="31" spans="5:19">
      <c r="M31" s="2"/>
      <c r="N31" s="2"/>
      <c r="O31" s="2"/>
      <c r="P31" s="2"/>
      <c r="Q31" s="2"/>
      <c r="R31" s="2"/>
      <c r="S31" s="2"/>
    </row>
    <row r="32" spans="5:19">
      <c r="M32" s="2"/>
      <c r="N32" s="2"/>
      <c r="O32" s="2"/>
      <c r="P32" s="2"/>
      <c r="Q32" s="2"/>
      <c r="R32" s="2"/>
      <c r="S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13:19">
      <c r="M81" s="2"/>
      <c r="N81" s="2"/>
      <c r="O81" s="2"/>
      <c r="P81" s="2"/>
      <c r="Q81" s="2"/>
      <c r="R81" s="2"/>
      <c r="S81" s="2"/>
    </row>
    <row r="82" spans="13:19">
      <c r="M82" s="2"/>
      <c r="N82" s="2"/>
      <c r="O82" s="2"/>
      <c r="P82" s="2"/>
      <c r="Q82" s="2"/>
      <c r="R82" s="2"/>
      <c r="S82" s="2"/>
    </row>
    <row r="83" spans="13:19" ht="30" customHeight="1">
      <c r="M83" s="2"/>
      <c r="N83" s="2"/>
      <c r="O83" s="2"/>
      <c r="P83" s="2"/>
      <c r="Q83" s="2"/>
      <c r="R83" s="2"/>
      <c r="S83" s="2"/>
    </row>
    <row r="84" spans="13:19">
      <c r="M84" s="2"/>
      <c r="N84" s="2"/>
      <c r="O84" s="2"/>
      <c r="P84" s="2"/>
      <c r="Q84" s="2"/>
      <c r="R84" s="2"/>
      <c r="S84" s="2"/>
    </row>
    <row r="85" spans="13:19">
      <c r="M85" s="2"/>
      <c r="N85" s="2"/>
      <c r="O85" s="2"/>
      <c r="P85" s="2"/>
      <c r="Q85" s="2"/>
      <c r="R85" s="2"/>
      <c r="S85" s="2"/>
    </row>
    <row r="86" spans="13:19" ht="21" customHeight="1">
      <c r="M86" s="2"/>
      <c r="N86" s="2"/>
      <c r="O86" s="2"/>
      <c r="P86" s="2"/>
      <c r="Q86" s="2"/>
      <c r="R86" s="2"/>
      <c r="S86" s="2"/>
    </row>
    <row r="87" spans="13:19">
      <c r="M87" s="2"/>
      <c r="N87" s="2"/>
      <c r="O87" s="2"/>
      <c r="P87" s="2"/>
      <c r="Q87" s="2"/>
      <c r="R87" s="2"/>
      <c r="S87" s="2"/>
    </row>
    <row r="88" spans="13:19">
      <c r="M88" s="2"/>
      <c r="N88" s="2"/>
      <c r="O88" s="2"/>
      <c r="P88" s="2"/>
      <c r="Q88" s="2"/>
      <c r="R88" s="2"/>
      <c r="S88" s="2"/>
    </row>
    <row r="89" spans="13:19">
      <c r="M89" s="2"/>
      <c r="N89" s="2"/>
      <c r="O89" s="2"/>
      <c r="P89" s="2"/>
      <c r="Q89" s="2"/>
      <c r="R89" s="2"/>
      <c r="S89" s="2"/>
    </row>
    <row r="90" spans="13:19">
      <c r="M90" s="2"/>
      <c r="N90" s="2"/>
      <c r="O90" s="2"/>
      <c r="P90" s="2"/>
    </row>
    <row r="91" spans="13:19">
      <c r="M91" s="2"/>
      <c r="N91" s="2"/>
      <c r="O91" s="2"/>
      <c r="P91" s="2"/>
    </row>
    <row r="92" spans="13:19">
      <c r="M92" s="2"/>
      <c r="N92" s="2"/>
      <c r="O92" s="2"/>
      <c r="P92" s="2"/>
    </row>
    <row r="93" spans="13:19">
      <c r="M93" s="2"/>
      <c r="N93" s="2"/>
      <c r="O93" s="2"/>
      <c r="P93" s="2"/>
    </row>
    <row r="94" spans="13:19">
      <c r="M94" s="2"/>
      <c r="N94" s="2"/>
      <c r="O94" s="2"/>
      <c r="P94" s="2"/>
    </row>
    <row r="95" spans="13:19">
      <c r="M95" s="2"/>
      <c r="N95" s="2"/>
      <c r="O95" s="2"/>
      <c r="P95" s="2"/>
    </row>
  </sheetData>
  <mergeCells count="6">
    <mergeCell ref="E17:P18"/>
    <mergeCell ref="A1:C1"/>
    <mergeCell ref="D13:D14"/>
    <mergeCell ref="F3:R3"/>
    <mergeCell ref="F11:R11"/>
    <mergeCell ref="E10:P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28515625" style="2" customWidth="1"/>
    <col min="15" max="16384" width="11.42578125" style="2"/>
  </cols>
  <sheetData>
    <row r="1" spans="1:18">
      <c r="A1" s="202"/>
      <c r="B1" s="202"/>
      <c r="C1" s="202"/>
    </row>
    <row r="2" spans="1:18" ht="15.75" thickBot="1"/>
    <row r="3" spans="1:18" ht="26.25" customHeight="1" thickBot="1">
      <c r="F3" s="217" t="s">
        <v>129</v>
      </c>
      <c r="G3" s="218"/>
      <c r="H3" s="218"/>
      <c r="I3" s="218"/>
      <c r="J3" s="218"/>
      <c r="K3" s="218"/>
      <c r="L3" s="218"/>
      <c r="M3" s="218"/>
      <c r="N3" s="218"/>
      <c r="O3" s="218"/>
      <c r="P3" s="218"/>
      <c r="Q3" s="218"/>
      <c r="R3" s="219"/>
    </row>
    <row r="4" spans="1:18" ht="26.25" customHeight="1" thickBot="1">
      <c r="E4" s="44"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1503.89</v>
      </c>
      <c r="G5" s="70">
        <v>1496.47</v>
      </c>
      <c r="H5" s="70">
        <v>1612.68</v>
      </c>
      <c r="I5" s="70">
        <v>1472.87</v>
      </c>
      <c r="J5" s="70">
        <v>1461.93</v>
      </c>
      <c r="K5" s="70">
        <v>1634.91</v>
      </c>
      <c r="L5" s="70">
        <v>1438.39</v>
      </c>
      <c r="M5" s="70">
        <v>1576.01</v>
      </c>
      <c r="N5" s="70">
        <v>1700.05</v>
      </c>
      <c r="O5" s="70">
        <v>1798.37</v>
      </c>
      <c r="P5" s="70">
        <v>1534.68</v>
      </c>
      <c r="Q5" s="70">
        <v>1514.15</v>
      </c>
      <c r="R5" s="101">
        <v>1895.58</v>
      </c>
    </row>
    <row r="6" spans="1:18" ht="26.25" customHeight="1">
      <c r="E6" s="29" t="s">
        <v>64</v>
      </c>
      <c r="F6" s="81">
        <v>280.27</v>
      </c>
      <c r="G6" s="11">
        <v>286.10000000000002</v>
      </c>
      <c r="H6" s="11">
        <v>273.44</v>
      </c>
      <c r="I6" s="11">
        <v>314.83</v>
      </c>
      <c r="J6" s="11">
        <v>274.94</v>
      </c>
      <c r="K6" s="11">
        <v>262.98</v>
      </c>
      <c r="L6" s="11">
        <v>324.32</v>
      </c>
      <c r="M6" s="11">
        <v>285.69</v>
      </c>
      <c r="N6" s="11">
        <v>269.94</v>
      </c>
      <c r="O6" s="11">
        <v>307.79000000000002</v>
      </c>
      <c r="P6" s="11">
        <v>289.14999999999998</v>
      </c>
      <c r="Q6" s="11">
        <v>291.36</v>
      </c>
      <c r="R6" s="25">
        <v>306.94</v>
      </c>
    </row>
    <row r="7" spans="1:18" ht="26.25" customHeight="1">
      <c r="E7" s="29" t="s">
        <v>65</v>
      </c>
      <c r="F7" s="81">
        <v>1386.35</v>
      </c>
      <c r="G7" s="11">
        <v>1407.49</v>
      </c>
      <c r="H7" s="11">
        <v>1396.57</v>
      </c>
      <c r="I7" s="11">
        <v>1393.18</v>
      </c>
      <c r="J7" s="11">
        <v>1409.38</v>
      </c>
      <c r="K7" s="11">
        <v>1363.86</v>
      </c>
      <c r="L7" s="11">
        <v>1395.26</v>
      </c>
      <c r="M7" s="11">
        <v>1404.22</v>
      </c>
      <c r="N7" s="11">
        <v>1326.24</v>
      </c>
      <c r="O7" s="11">
        <v>1326.82</v>
      </c>
      <c r="P7" s="11">
        <v>1319.2</v>
      </c>
      <c r="Q7" s="11">
        <v>1317.51</v>
      </c>
      <c r="R7" s="25">
        <v>1332.36</v>
      </c>
    </row>
    <row r="8" spans="1:18" ht="26.25" customHeight="1">
      <c r="E8" s="29" t="s">
        <v>66</v>
      </c>
      <c r="F8" s="81">
        <v>3200.63</v>
      </c>
      <c r="G8" s="11">
        <v>3217.02</v>
      </c>
      <c r="H8" s="11">
        <v>3297.13</v>
      </c>
      <c r="I8" s="11">
        <v>3179.1</v>
      </c>
      <c r="J8" s="11">
        <v>3137.6</v>
      </c>
      <c r="K8" s="11">
        <v>3248.56</v>
      </c>
      <c r="L8" s="11">
        <v>3143.99</v>
      </c>
      <c r="M8" s="11">
        <v>3248.06</v>
      </c>
      <c r="N8" s="11">
        <v>3269.41</v>
      </c>
      <c r="O8" s="11">
        <v>3405.56</v>
      </c>
      <c r="P8" s="11">
        <v>3119.67</v>
      </c>
      <c r="Q8" s="11">
        <v>3091.92</v>
      </c>
      <c r="R8" s="25">
        <v>3498.45</v>
      </c>
    </row>
    <row r="9" spans="1:18" ht="26.25" customHeight="1" thickBot="1">
      <c r="E9" s="30" t="s">
        <v>67</v>
      </c>
      <c r="F9" s="82">
        <v>3193.05</v>
      </c>
      <c r="G9" s="26">
        <v>3206.94</v>
      </c>
      <c r="H9" s="26">
        <v>3225.33</v>
      </c>
      <c r="I9" s="26">
        <v>3238.43</v>
      </c>
      <c r="J9" s="26">
        <v>3242.46</v>
      </c>
      <c r="K9" s="26">
        <v>3253.59</v>
      </c>
      <c r="L9" s="26">
        <v>3264.46</v>
      </c>
      <c r="M9" s="26">
        <v>3290.21</v>
      </c>
      <c r="N9" s="26">
        <v>3321.8</v>
      </c>
      <c r="O9" s="26">
        <v>3341.03</v>
      </c>
      <c r="P9" s="26">
        <v>3356.66</v>
      </c>
      <c r="Q9" s="26">
        <v>3366.6</v>
      </c>
      <c r="R9" s="27">
        <v>3373.21</v>
      </c>
    </row>
    <row r="10" spans="1:18" ht="30" customHeight="1" thickBot="1">
      <c r="E10" s="211" t="s">
        <v>88</v>
      </c>
      <c r="F10" s="212"/>
      <c r="G10" s="212"/>
      <c r="H10" s="212"/>
      <c r="I10" s="212"/>
      <c r="J10" s="212"/>
      <c r="K10" s="212"/>
      <c r="L10" s="212"/>
      <c r="M10" s="212"/>
      <c r="N10" s="212"/>
      <c r="O10" s="212"/>
      <c r="P10" s="212"/>
    </row>
    <row r="11" spans="1:18" ht="30" customHeight="1" thickBot="1">
      <c r="F11" s="205" t="s">
        <v>130</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45" t="s">
        <v>68</v>
      </c>
      <c r="F13" s="102">
        <v>1551.99</v>
      </c>
      <c r="G13" s="70">
        <v>1560.7</v>
      </c>
      <c r="H13" s="70">
        <v>1571.61</v>
      </c>
      <c r="I13" s="70">
        <v>1579.97</v>
      </c>
      <c r="J13" s="70">
        <v>1583.91</v>
      </c>
      <c r="K13" s="70">
        <v>1591.49</v>
      </c>
      <c r="L13" s="70">
        <v>1598.77</v>
      </c>
      <c r="M13" s="70">
        <v>1613.32</v>
      </c>
      <c r="N13" s="70">
        <v>1630.69</v>
      </c>
      <c r="O13" s="70">
        <v>1642.16</v>
      </c>
      <c r="P13" s="70">
        <v>1651.93</v>
      </c>
      <c r="Q13" s="70">
        <v>1659.09</v>
      </c>
      <c r="R13" s="101">
        <v>1664.44</v>
      </c>
    </row>
    <row r="14" spans="1:18" ht="30" customHeight="1" thickBot="1">
      <c r="D14" s="215"/>
      <c r="E14" s="29" t="s">
        <v>69</v>
      </c>
      <c r="F14" s="81">
        <v>1942.43</v>
      </c>
      <c r="G14" s="11">
        <v>1953.33</v>
      </c>
      <c r="H14" s="11">
        <v>1966.99</v>
      </c>
      <c r="I14" s="11">
        <v>1977.45</v>
      </c>
      <c r="J14" s="11">
        <v>1982.39</v>
      </c>
      <c r="K14" s="11">
        <v>1991.6</v>
      </c>
      <c r="L14" s="11">
        <v>2000.98</v>
      </c>
      <c r="M14" s="11">
        <v>2019.31</v>
      </c>
      <c r="N14" s="11">
        <v>2041.22</v>
      </c>
      <c r="O14" s="11">
        <v>2055.48</v>
      </c>
      <c r="P14" s="11">
        <v>2067.81</v>
      </c>
      <c r="Q14" s="11">
        <v>2076.3000000000002</v>
      </c>
      <c r="R14" s="25">
        <v>2083.1</v>
      </c>
    </row>
    <row r="15" spans="1:18" ht="30" customHeight="1" thickBot="1">
      <c r="D15" s="46" t="s">
        <v>86</v>
      </c>
      <c r="E15" s="29" t="s">
        <v>70</v>
      </c>
      <c r="F15" s="81">
        <v>3200.63</v>
      </c>
      <c r="G15" s="11">
        <v>3217.02</v>
      </c>
      <c r="H15" s="11">
        <v>3297.13</v>
      </c>
      <c r="I15" s="11">
        <v>3179.1</v>
      </c>
      <c r="J15" s="11">
        <v>3137.6</v>
      </c>
      <c r="K15" s="11">
        <f>+K8</f>
        <v>3248.56</v>
      </c>
      <c r="L15" s="11">
        <f>+L8</f>
        <v>3143.99</v>
      </c>
      <c r="M15" s="11">
        <v>3248.06</v>
      </c>
      <c r="N15" s="11">
        <f>+N8</f>
        <v>3269.41</v>
      </c>
      <c r="O15" s="11">
        <f>+O8</f>
        <v>3405.56</v>
      </c>
      <c r="P15" s="11">
        <f>+P8</f>
        <v>3119.67</v>
      </c>
      <c r="Q15" s="11">
        <f>+Q8</f>
        <v>3091.92</v>
      </c>
      <c r="R15" s="25">
        <f>+R8</f>
        <v>3498.45</v>
      </c>
    </row>
    <row r="16" spans="1:18" ht="30" customHeight="1" thickBot="1">
      <c r="D16" s="46" t="s">
        <v>87</v>
      </c>
      <c r="E16" s="30" t="s">
        <v>71</v>
      </c>
      <c r="F16" s="82">
        <v>3840.7559999999999</v>
      </c>
      <c r="G16" s="26">
        <v>3860.424</v>
      </c>
      <c r="H16" s="26">
        <v>3956.556</v>
      </c>
      <c r="I16" s="26">
        <v>3814.9199999999996</v>
      </c>
      <c r="J16" s="26">
        <f>J15*1.2</f>
        <v>3765.12</v>
      </c>
      <c r="K16" s="26">
        <f>+K15*1.2</f>
        <v>3898.2719999999999</v>
      </c>
      <c r="L16" s="26">
        <f>+L15*1.2</f>
        <v>3772.7879999999996</v>
      </c>
      <c r="M16" s="26">
        <v>3897.6719999999996</v>
      </c>
      <c r="N16" s="26">
        <f>+N15*1.2</f>
        <v>3923.2919999999995</v>
      </c>
      <c r="O16" s="26">
        <f>+O15*1.2</f>
        <v>4086.6719999999996</v>
      </c>
      <c r="P16" s="26">
        <f>+P15*1.2</f>
        <v>3743.6039999999998</v>
      </c>
      <c r="Q16" s="26">
        <f>+Q15*1.2</f>
        <v>3710.3040000000001</v>
      </c>
      <c r="R16" s="27">
        <f>+R15*1.2</f>
        <v>4198.1399999999994</v>
      </c>
    </row>
    <row r="17" spans="4:16" ht="42.6" customHeight="1">
      <c r="D17" s="220" t="s">
        <v>131</v>
      </c>
      <c r="E17" s="220"/>
      <c r="F17" s="216"/>
      <c r="G17" s="216"/>
      <c r="H17" s="216"/>
      <c r="I17" s="216"/>
      <c r="J17" s="216"/>
      <c r="K17" s="216"/>
      <c r="L17" s="216"/>
      <c r="M17" s="216"/>
      <c r="N17" s="216"/>
      <c r="O17" s="216"/>
      <c r="P17" s="216"/>
    </row>
    <row r="18" spans="4:16" ht="10.5" customHeight="1">
      <c r="E18" s="58"/>
      <c r="F18" s="200"/>
      <c r="G18" s="200"/>
      <c r="H18" s="200"/>
      <c r="I18" s="200"/>
      <c r="J18" s="200"/>
    </row>
    <row r="19" spans="4:16" ht="19.5" customHeight="1">
      <c r="E19" s="58"/>
      <c r="F19" s="200"/>
      <c r="G19" s="200"/>
      <c r="H19" s="200"/>
      <c r="I19" s="200"/>
      <c r="J19" s="200"/>
    </row>
    <row r="20" spans="4:16">
      <c r="E20" s="58"/>
      <c r="F20" s="200"/>
      <c r="G20" s="200"/>
      <c r="H20" s="200"/>
      <c r="I20" s="200"/>
      <c r="J20" s="200"/>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J20"/>
    <mergeCell ref="F11:R11"/>
    <mergeCell ref="F3:R3"/>
    <mergeCell ref="E10:P10"/>
    <mergeCell ref="D17:P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7109375" style="2" customWidth="1"/>
    <col min="10" max="16384" width="11.42578125" style="2"/>
  </cols>
  <sheetData>
    <row r="1" spans="1:18">
      <c r="A1" s="202"/>
      <c r="B1" s="202"/>
      <c r="C1" s="202"/>
    </row>
    <row r="2" spans="1:18" ht="15.75" thickBot="1"/>
    <row r="3" spans="1:18" ht="26.25" customHeight="1" thickBot="1">
      <c r="F3" s="205" t="s">
        <v>112</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35" t="s">
        <v>63</v>
      </c>
      <c r="F5" s="100">
        <v>1077.1400000000001</v>
      </c>
      <c r="G5" s="72">
        <v>1056.3599999999999</v>
      </c>
      <c r="H5" s="72">
        <v>1258.1199999999999</v>
      </c>
      <c r="I5" s="72">
        <v>1217.3666800000001</v>
      </c>
      <c r="J5" s="72">
        <v>1178.42102</v>
      </c>
      <c r="K5" s="72">
        <v>1176.9047</v>
      </c>
      <c r="L5" s="72">
        <v>1195.1880100000001</v>
      </c>
      <c r="M5" s="72">
        <v>1510.3270199999999</v>
      </c>
      <c r="N5" s="70">
        <v>1230.8850199999999</v>
      </c>
      <c r="O5" s="70">
        <v>1253.7656500000001</v>
      </c>
      <c r="P5" s="70">
        <v>1209.70047</v>
      </c>
      <c r="Q5" s="70">
        <v>1274.40229</v>
      </c>
      <c r="R5" s="101">
        <v>1465.90481</v>
      </c>
    </row>
    <row r="6" spans="1:18" ht="26.25" customHeight="1">
      <c r="E6" s="29" t="s">
        <v>64</v>
      </c>
      <c r="F6" s="90">
        <v>683.33</v>
      </c>
      <c r="G6" s="28">
        <v>871.51</v>
      </c>
      <c r="H6" s="28">
        <v>665.75</v>
      </c>
      <c r="I6" s="28">
        <v>687.08389</v>
      </c>
      <c r="J6" s="28">
        <v>682.87959999999998</v>
      </c>
      <c r="K6" s="28">
        <v>691.93537000000003</v>
      </c>
      <c r="L6" s="28">
        <v>792.33181999999999</v>
      </c>
      <c r="M6" s="28">
        <v>757.91327000000001</v>
      </c>
      <c r="N6" s="11">
        <v>643.20892000000003</v>
      </c>
      <c r="O6" s="11">
        <v>656.17792999999995</v>
      </c>
      <c r="P6" s="11">
        <v>571.14237000000003</v>
      </c>
      <c r="Q6" s="11">
        <v>549.59281999999996</v>
      </c>
      <c r="R6" s="25">
        <v>512.79687000000001</v>
      </c>
    </row>
    <row r="7" spans="1:18" ht="26.25" customHeight="1">
      <c r="E7" s="29" t="s">
        <v>65</v>
      </c>
      <c r="F7" s="90">
        <v>483.2</v>
      </c>
      <c r="G7" s="28">
        <v>483.2</v>
      </c>
      <c r="H7" s="28">
        <v>483.2</v>
      </c>
      <c r="I7" s="28">
        <v>483.20459</v>
      </c>
      <c r="J7" s="28">
        <v>483.20459</v>
      </c>
      <c r="K7" s="28">
        <v>483.20459</v>
      </c>
      <c r="L7" s="28">
        <v>528.04597999999999</v>
      </c>
      <c r="M7" s="28">
        <v>528.04597999999999</v>
      </c>
      <c r="N7" s="11">
        <v>528.04597999999999</v>
      </c>
      <c r="O7" s="11">
        <v>528.04597999999999</v>
      </c>
      <c r="P7" s="11">
        <v>528.04597999999999</v>
      </c>
      <c r="Q7" s="11">
        <v>528.01085</v>
      </c>
      <c r="R7" s="25">
        <v>528.04597999999999</v>
      </c>
    </row>
    <row r="8" spans="1:18" ht="26.25" customHeight="1">
      <c r="E8" s="29" t="s">
        <v>66</v>
      </c>
      <c r="F8" s="90">
        <v>2305.86</v>
      </c>
      <c r="G8" s="28">
        <v>2473.75</v>
      </c>
      <c r="H8" s="28">
        <v>2470.39</v>
      </c>
      <c r="I8" s="28">
        <v>2451.6422299999999</v>
      </c>
      <c r="J8" s="28">
        <v>2405.8759500000001</v>
      </c>
      <c r="K8" s="28">
        <v>2413.10293</v>
      </c>
      <c r="L8" s="28">
        <v>2580.8338699999999</v>
      </c>
      <c r="M8" s="28">
        <v>2850.14363</v>
      </c>
      <c r="N8" s="11">
        <v>2449.2612300000001</v>
      </c>
      <c r="O8" s="11">
        <v>2493.57485</v>
      </c>
      <c r="P8" s="11">
        <v>2364.3534100000002</v>
      </c>
      <c r="Q8" s="11">
        <v>2412.5186399999998</v>
      </c>
      <c r="R8" s="25">
        <v>2573.2712299999998</v>
      </c>
    </row>
    <row r="9" spans="1:18" ht="26.25" customHeight="1" thickBot="1">
      <c r="E9" s="30" t="s">
        <v>67</v>
      </c>
      <c r="F9" s="91">
        <v>3678.38</v>
      </c>
      <c r="G9" s="31">
        <v>3692.19</v>
      </c>
      <c r="H9" s="31">
        <v>3713.35</v>
      </c>
      <c r="I9" s="31">
        <v>3728.4330100000002</v>
      </c>
      <c r="J9" s="31">
        <v>3733.0743699999998</v>
      </c>
      <c r="K9" s="31">
        <v>3745.89561</v>
      </c>
      <c r="L9" s="31">
        <v>3758.40607</v>
      </c>
      <c r="M9" s="31">
        <v>3788.0507299999999</v>
      </c>
      <c r="N9" s="26">
        <v>3824.4209099999998</v>
      </c>
      <c r="O9" s="26">
        <v>3846.5564899999999</v>
      </c>
      <c r="P9" s="26">
        <v>3864.5576599999999</v>
      </c>
      <c r="Q9" s="26">
        <v>3875.9989999999998</v>
      </c>
      <c r="R9" s="27">
        <v>3883.6136299999998</v>
      </c>
    </row>
    <row r="10" spans="1:18" ht="30" customHeight="1" thickBot="1">
      <c r="E10" s="211" t="s">
        <v>88</v>
      </c>
      <c r="F10" s="212"/>
      <c r="G10" s="212"/>
      <c r="H10" s="212"/>
      <c r="I10" s="212"/>
      <c r="J10" s="212"/>
      <c r="K10" s="212"/>
      <c r="L10" s="212"/>
      <c r="M10" s="212"/>
      <c r="N10" s="212"/>
      <c r="O10" s="212"/>
      <c r="P10" s="212"/>
    </row>
    <row r="11" spans="1:18" ht="30" customHeight="1" thickBot="1">
      <c r="F11" s="205" t="s">
        <v>113</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100">
        <v>1246.29</v>
      </c>
      <c r="G13" s="72">
        <v>1252.53</v>
      </c>
      <c r="H13" s="72">
        <v>1261.29</v>
      </c>
      <c r="I13" s="72">
        <v>1268</v>
      </c>
      <c r="J13" s="72">
        <v>1271.17</v>
      </c>
      <c r="K13" s="72">
        <v>1277.1300000000001</v>
      </c>
      <c r="L13" s="72">
        <v>1283</v>
      </c>
      <c r="M13" s="72">
        <v>1294.73</v>
      </c>
      <c r="N13" s="70">
        <v>1308.8</v>
      </c>
      <c r="O13" s="70">
        <v>1318.02</v>
      </c>
      <c r="P13" s="70">
        <v>1325.85</v>
      </c>
      <c r="Q13" s="70">
        <v>1331.44</v>
      </c>
      <c r="R13" s="101">
        <v>1335.72</v>
      </c>
    </row>
    <row r="14" spans="1:18" ht="30" customHeight="1" thickBot="1">
      <c r="D14" s="204"/>
      <c r="E14" s="29" t="s">
        <v>69</v>
      </c>
      <c r="F14" s="90">
        <v>1556.75</v>
      </c>
      <c r="G14" s="28">
        <v>1564.55</v>
      </c>
      <c r="H14" s="28">
        <v>1575.49</v>
      </c>
      <c r="I14" s="28">
        <v>1583.87</v>
      </c>
      <c r="J14" s="28">
        <v>1587.82</v>
      </c>
      <c r="K14" s="28">
        <v>1595.27</v>
      </c>
      <c r="L14" s="28">
        <v>1602.6</v>
      </c>
      <c r="M14" s="28">
        <v>1617.26</v>
      </c>
      <c r="N14" s="11">
        <v>1634.83</v>
      </c>
      <c r="O14" s="11">
        <v>1646.35</v>
      </c>
      <c r="P14" s="11">
        <v>1656.13</v>
      </c>
      <c r="Q14" s="11">
        <v>1663.11</v>
      </c>
      <c r="R14" s="25">
        <v>1668.46</v>
      </c>
    </row>
    <row r="15" spans="1:18" ht="30" customHeight="1" thickBot="1">
      <c r="D15" s="36" t="s">
        <v>86</v>
      </c>
      <c r="E15" s="29" t="s">
        <v>70</v>
      </c>
      <c r="F15" s="90">
        <v>2305.86069</v>
      </c>
      <c r="G15" s="28">
        <v>2473.7493100000002</v>
      </c>
      <c r="H15" s="28">
        <v>2470.3878800000002</v>
      </c>
      <c r="I15" s="28">
        <v>2451.6422299999999</v>
      </c>
      <c r="J15" s="28">
        <v>2405.8759500000001</v>
      </c>
      <c r="K15" s="28">
        <v>2413.10293</v>
      </c>
      <c r="L15" s="28">
        <v>2580.8338699999999</v>
      </c>
      <c r="M15" s="28">
        <v>2850.14363</v>
      </c>
      <c r="N15" s="11">
        <f>+N8</f>
        <v>2449.2612300000001</v>
      </c>
      <c r="O15" s="11">
        <f>+O8</f>
        <v>2493.57485</v>
      </c>
      <c r="P15" s="11">
        <f>+P8</f>
        <v>2364.3534100000002</v>
      </c>
      <c r="Q15" s="11">
        <f>+Q8</f>
        <v>2412.5186399999998</v>
      </c>
      <c r="R15" s="25">
        <f>+R8</f>
        <v>2573.2712299999998</v>
      </c>
    </row>
    <row r="16" spans="1:18" ht="30" customHeight="1" thickBot="1">
      <c r="D16" s="36" t="s">
        <v>87</v>
      </c>
      <c r="E16" s="30" t="s">
        <v>71</v>
      </c>
      <c r="F16" s="82">
        <v>2767.0328279999999</v>
      </c>
      <c r="G16" s="26">
        <v>2968.4991720000003</v>
      </c>
      <c r="H16" s="26">
        <v>2964.4654560000004</v>
      </c>
      <c r="I16" s="26">
        <v>2941.9706759999999</v>
      </c>
      <c r="J16" s="26">
        <v>2887.05114</v>
      </c>
      <c r="K16" s="26">
        <v>2895.723516</v>
      </c>
      <c r="L16" s="26">
        <v>3097.0006439999997</v>
      </c>
      <c r="M16" s="26">
        <f t="shared" ref="M16" si="0">L16*1.2</f>
        <v>3716.4007727999997</v>
      </c>
      <c r="N16" s="26">
        <f>+N15*1.2</f>
        <v>2939.113476</v>
      </c>
      <c r="O16" s="26">
        <f>+O15*1.2</f>
        <v>2992.28982</v>
      </c>
      <c r="P16" s="26">
        <f>+P15*1.2</f>
        <v>2837.2240919999999</v>
      </c>
      <c r="Q16" s="26">
        <f>+Q15*1.2</f>
        <v>2895.0223679999995</v>
      </c>
      <c r="R16" s="27">
        <f>+R15*1.2</f>
        <v>3087.9254759999999</v>
      </c>
    </row>
    <row r="17" spans="5:16" ht="15" customHeight="1">
      <c r="E17" s="199" t="s">
        <v>131</v>
      </c>
      <c r="F17" s="200"/>
      <c r="G17" s="200"/>
      <c r="H17" s="200"/>
      <c r="I17" s="200"/>
      <c r="J17" s="200"/>
      <c r="K17" s="200"/>
      <c r="L17" s="200"/>
      <c r="M17" s="200"/>
      <c r="N17" s="200"/>
      <c r="O17" s="200"/>
      <c r="P17" s="200"/>
    </row>
    <row r="18" spans="5:16">
      <c r="E18" s="200"/>
      <c r="F18" s="200"/>
      <c r="G18" s="200"/>
      <c r="H18" s="200"/>
      <c r="I18" s="200"/>
      <c r="J18" s="200"/>
      <c r="K18" s="200"/>
      <c r="L18" s="200"/>
      <c r="M18" s="200"/>
      <c r="N18" s="200"/>
      <c r="O18" s="200"/>
      <c r="P18" s="200"/>
    </row>
    <row r="19" spans="5:16">
      <c r="E19" s="200"/>
      <c r="F19" s="200"/>
      <c r="G19" s="200"/>
      <c r="H19" s="200"/>
      <c r="I19" s="200"/>
      <c r="J19" s="200"/>
      <c r="K19" s="200"/>
      <c r="L19" s="200"/>
      <c r="M19" s="200"/>
      <c r="N19" s="200"/>
      <c r="O19" s="200"/>
      <c r="P19" s="200"/>
    </row>
    <row r="79" ht="32.25" customHeight="1"/>
    <row r="80" ht="32.25" customHeight="1"/>
    <row r="83" ht="30" customHeight="1"/>
    <row r="86" ht="21" customHeight="1"/>
  </sheetData>
  <mergeCells count="6">
    <mergeCell ref="E17:P19"/>
    <mergeCell ref="A1:C1"/>
    <mergeCell ref="D13:D14"/>
    <mergeCell ref="F3:R3"/>
    <mergeCell ref="F11:R11"/>
    <mergeCell ref="E10:P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8">
      <c r="A1" s="202"/>
      <c r="B1" s="202"/>
      <c r="C1" s="202"/>
    </row>
    <row r="2" spans="1:18" ht="15.75" thickBot="1"/>
    <row r="3" spans="1:18" ht="26.25" customHeight="1" thickBot="1">
      <c r="F3" s="205" t="s">
        <v>97</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1041.54</v>
      </c>
      <c r="G5" s="70">
        <v>869.82</v>
      </c>
      <c r="H5" s="70">
        <v>1008.82</v>
      </c>
      <c r="I5" s="70">
        <v>1002.24</v>
      </c>
      <c r="J5" s="70">
        <v>1010.34</v>
      </c>
      <c r="K5" s="70">
        <v>1041.1400000000001</v>
      </c>
      <c r="L5" s="70">
        <v>964.66</v>
      </c>
      <c r="M5" s="70">
        <v>964.66</v>
      </c>
      <c r="N5" s="70">
        <v>970.84</v>
      </c>
      <c r="O5" s="70">
        <v>992.64</v>
      </c>
      <c r="P5" s="70">
        <v>1012.08</v>
      </c>
      <c r="Q5" s="70">
        <v>995.64</v>
      </c>
      <c r="R5" s="101">
        <v>1053.2</v>
      </c>
    </row>
    <row r="6" spans="1:18" ht="26.25" customHeight="1">
      <c r="E6" s="29" t="s">
        <v>64</v>
      </c>
      <c r="F6" s="81">
        <v>1630.51</v>
      </c>
      <c r="G6" s="11">
        <v>1525.81</v>
      </c>
      <c r="H6" s="11">
        <v>1578.87</v>
      </c>
      <c r="I6" s="11">
        <v>1779.41</v>
      </c>
      <c r="J6" s="11">
        <v>1615.11</v>
      </c>
      <c r="K6" s="11">
        <v>1567.6</v>
      </c>
      <c r="L6" s="11">
        <v>1738.01</v>
      </c>
      <c r="M6" s="11">
        <v>1738.01</v>
      </c>
      <c r="N6" s="11">
        <v>1630.52</v>
      </c>
      <c r="O6" s="11">
        <v>1817.67</v>
      </c>
      <c r="P6" s="11">
        <v>1617.27</v>
      </c>
      <c r="Q6" s="11">
        <v>1598.28</v>
      </c>
      <c r="R6" s="25">
        <v>1715</v>
      </c>
    </row>
    <row r="7" spans="1:18" ht="26.25" customHeight="1">
      <c r="E7" s="29" t="s">
        <v>65</v>
      </c>
      <c r="F7" s="81">
        <v>990.77</v>
      </c>
      <c r="G7" s="11">
        <v>986.78</v>
      </c>
      <c r="H7" s="11">
        <v>995.55</v>
      </c>
      <c r="I7" s="11">
        <v>1003.05</v>
      </c>
      <c r="J7" s="11">
        <v>1005.88</v>
      </c>
      <c r="K7" s="11">
        <v>1001.9</v>
      </c>
      <c r="L7" s="11">
        <v>997.84</v>
      </c>
      <c r="M7" s="11">
        <v>997.84</v>
      </c>
      <c r="N7" s="11">
        <v>961.16</v>
      </c>
      <c r="O7" s="11">
        <v>964.49</v>
      </c>
      <c r="P7" s="11">
        <v>970.3</v>
      </c>
      <c r="Q7" s="11">
        <v>971.86</v>
      </c>
      <c r="R7" s="25">
        <v>978</v>
      </c>
    </row>
    <row r="8" spans="1:18" ht="26.25" customHeight="1">
      <c r="E8" s="29" t="s">
        <v>66</v>
      </c>
      <c r="F8" s="81">
        <v>3689.81</v>
      </c>
      <c r="G8" s="11">
        <v>3401.48</v>
      </c>
      <c r="H8" s="11">
        <v>3603.59</v>
      </c>
      <c r="I8" s="11">
        <v>3805.44</v>
      </c>
      <c r="J8" s="11">
        <v>3648.51</v>
      </c>
      <c r="K8" s="11">
        <v>3624.28</v>
      </c>
      <c r="L8" s="11">
        <v>3712.73</v>
      </c>
      <c r="M8" s="11">
        <v>3712.73</v>
      </c>
      <c r="N8" s="11">
        <v>3575.59</v>
      </c>
      <c r="O8" s="11">
        <v>3795.47</v>
      </c>
      <c r="P8" s="11">
        <v>3609.42</v>
      </c>
      <c r="Q8" s="11">
        <v>3577.77</v>
      </c>
      <c r="R8" s="25">
        <v>3761.41</v>
      </c>
    </row>
    <row r="9" spans="1:18" ht="26.25" customHeight="1" thickBot="1">
      <c r="E9" s="30" t="s">
        <v>67</v>
      </c>
      <c r="F9" s="82">
        <v>4833.1000000000004</v>
      </c>
      <c r="G9" s="26">
        <v>4851.2299999999996</v>
      </c>
      <c r="H9" s="26">
        <v>4879.05</v>
      </c>
      <c r="I9" s="26">
        <v>4898.8599999999997</v>
      </c>
      <c r="J9" s="26">
        <v>4904.96</v>
      </c>
      <c r="K9" s="26">
        <v>4921.8100000000004</v>
      </c>
      <c r="L9" s="26">
        <v>4938.24</v>
      </c>
      <c r="M9" s="26">
        <v>4938.24</v>
      </c>
      <c r="N9" s="26">
        <v>5024.9799999999996</v>
      </c>
      <c r="O9" s="26">
        <v>5054.07</v>
      </c>
      <c r="P9" s="26">
        <v>5077.72</v>
      </c>
      <c r="Q9" s="26">
        <v>5092.75</v>
      </c>
      <c r="R9" s="27">
        <v>5102.76</v>
      </c>
    </row>
    <row r="10" spans="1:18" ht="30" customHeight="1" thickBot="1">
      <c r="E10" s="211" t="s">
        <v>88</v>
      </c>
      <c r="F10" s="212"/>
      <c r="G10" s="212"/>
      <c r="H10" s="212"/>
      <c r="I10" s="212"/>
      <c r="J10" s="212"/>
      <c r="K10" s="212"/>
      <c r="L10" s="212"/>
      <c r="M10" s="212"/>
      <c r="N10" s="212"/>
      <c r="O10" s="212"/>
      <c r="P10" s="212"/>
    </row>
    <row r="11" spans="1:18" ht="30" customHeight="1" thickBot="1">
      <c r="F11" s="205" t="s">
        <v>98</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45" t="s">
        <v>68</v>
      </c>
      <c r="F13" s="102">
        <v>1639.99</v>
      </c>
      <c r="G13" s="70">
        <v>1648.05</v>
      </c>
      <c r="H13" s="70">
        <v>1659.68</v>
      </c>
      <c r="I13" s="70">
        <v>1688.77</v>
      </c>
      <c r="J13" s="70">
        <v>1692.88</v>
      </c>
      <c r="K13" s="70">
        <v>1701.04</v>
      </c>
      <c r="L13" s="70">
        <v>1708.76</v>
      </c>
      <c r="M13" s="70">
        <v>1831.32</v>
      </c>
      <c r="N13" s="70">
        <v>1851.24</v>
      </c>
      <c r="O13" s="70">
        <v>1864.16</v>
      </c>
      <c r="P13" s="70">
        <v>1875.32</v>
      </c>
      <c r="Q13" s="70">
        <v>1883.31</v>
      </c>
      <c r="R13" s="101">
        <v>1889.37</v>
      </c>
    </row>
    <row r="14" spans="1:18" ht="30" customHeight="1" thickBot="1">
      <c r="D14" s="215"/>
      <c r="E14" s="29" t="s">
        <v>69</v>
      </c>
      <c r="F14" s="81">
        <v>2059.5100000000002</v>
      </c>
      <c r="G14" s="11">
        <v>2069.91</v>
      </c>
      <c r="H14" s="11">
        <v>2084.34</v>
      </c>
      <c r="I14" s="11">
        <v>2120.2399999999998</v>
      </c>
      <c r="J14" s="11">
        <v>2125.65</v>
      </c>
      <c r="K14" s="11">
        <v>2135.4899999999998</v>
      </c>
      <c r="L14" s="11">
        <v>2145.4899999999998</v>
      </c>
      <c r="M14" s="11">
        <v>2300.4</v>
      </c>
      <c r="N14" s="11">
        <v>2325.2199999999998</v>
      </c>
      <c r="O14" s="11">
        <v>2341.58</v>
      </c>
      <c r="P14" s="11">
        <v>2355.7600000000002</v>
      </c>
      <c r="Q14" s="11">
        <v>2365.58</v>
      </c>
      <c r="R14" s="25">
        <v>2373.0300000000002</v>
      </c>
    </row>
    <row r="15" spans="1:18" ht="30" customHeight="1" thickBot="1">
      <c r="D15" s="46" t="s">
        <v>86</v>
      </c>
      <c r="E15" s="29" t="s">
        <v>70</v>
      </c>
      <c r="F15" s="81">
        <v>3689.81</v>
      </c>
      <c r="G15" s="11">
        <v>3401.48</v>
      </c>
      <c r="H15" s="11">
        <v>3603.59</v>
      </c>
      <c r="I15" s="11">
        <v>3805.44</v>
      </c>
      <c r="J15" s="11">
        <v>3648.51</v>
      </c>
      <c r="K15" s="11">
        <v>3624.28</v>
      </c>
      <c r="L15" s="11">
        <v>3712.73</v>
      </c>
      <c r="M15" s="11">
        <v>4149.96</v>
      </c>
      <c r="N15" s="11">
        <f>+N8</f>
        <v>3575.59</v>
      </c>
      <c r="O15" s="11">
        <f>+O8</f>
        <v>3795.47</v>
      </c>
      <c r="P15" s="11">
        <f>+P8</f>
        <v>3609.42</v>
      </c>
      <c r="Q15" s="11">
        <f>+Q8</f>
        <v>3577.77</v>
      </c>
      <c r="R15" s="25">
        <f>+R8</f>
        <v>3761.41</v>
      </c>
    </row>
    <row r="16" spans="1:18" ht="30" customHeight="1" thickBot="1">
      <c r="D16" s="46" t="s">
        <v>87</v>
      </c>
      <c r="E16" s="30" t="s">
        <v>71</v>
      </c>
      <c r="F16" s="82">
        <v>4427.7719999999999</v>
      </c>
      <c r="G16" s="26">
        <v>4081.7759999999998</v>
      </c>
      <c r="H16" s="26">
        <v>4324.308</v>
      </c>
      <c r="I16" s="26">
        <v>4566.5280000000002</v>
      </c>
      <c r="J16" s="26">
        <v>4378.2120000000004</v>
      </c>
      <c r="K16" s="26">
        <v>4349.1360000000004</v>
      </c>
      <c r="L16" s="26">
        <v>4455.2759999999998</v>
      </c>
      <c r="M16" s="26">
        <v>4979.9520000000002</v>
      </c>
      <c r="N16" s="26">
        <f>+N15*1.2</f>
        <v>4290.7079999999996</v>
      </c>
      <c r="O16" s="26">
        <f>+O15*1.2</f>
        <v>4554.5639999999994</v>
      </c>
      <c r="P16" s="26">
        <f>+P15*1.2</f>
        <v>4331.3040000000001</v>
      </c>
      <c r="Q16" s="26">
        <f>+Q15*1.2</f>
        <v>4293.3239999999996</v>
      </c>
      <c r="R16" s="27">
        <f>+R15*1.2</f>
        <v>4513.692</v>
      </c>
    </row>
    <row r="17" spans="5:16" ht="26.25" customHeight="1">
      <c r="E17" s="199" t="s">
        <v>131</v>
      </c>
      <c r="F17" s="200"/>
      <c r="G17" s="200"/>
      <c r="H17" s="200"/>
      <c r="I17" s="200"/>
      <c r="J17" s="200"/>
      <c r="K17" s="200"/>
      <c r="L17" s="200"/>
      <c r="M17" s="200"/>
      <c r="N17" s="200"/>
      <c r="O17" s="200"/>
      <c r="P17" s="200"/>
    </row>
    <row r="18" spans="5:16">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A1:C1"/>
    <mergeCell ref="D13:D14"/>
    <mergeCell ref="F3:R3"/>
    <mergeCell ref="F11:R11"/>
    <mergeCell ref="E17:P18"/>
    <mergeCell ref="E10:P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6384" width="11.42578125" style="2"/>
  </cols>
  <sheetData>
    <row r="1" spans="1:18">
      <c r="A1" s="202"/>
      <c r="B1" s="202"/>
      <c r="C1" s="202"/>
    </row>
    <row r="2" spans="1:18" ht="15.75" thickBot="1"/>
    <row r="3" spans="1:18" ht="26.25" customHeight="1" thickBot="1">
      <c r="F3" s="205" t="s">
        <v>138</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967.35</v>
      </c>
      <c r="G5" s="70">
        <v>912.93</v>
      </c>
      <c r="H5" s="70">
        <v>945.5</v>
      </c>
      <c r="I5" s="70">
        <v>945.5</v>
      </c>
      <c r="J5" s="70">
        <v>945.5</v>
      </c>
      <c r="K5" s="70">
        <v>884.98</v>
      </c>
      <c r="L5" s="70">
        <v>957.58</v>
      </c>
      <c r="M5" s="70">
        <v>992.68</v>
      </c>
      <c r="N5" s="70">
        <v>971.93</v>
      </c>
      <c r="O5" s="70">
        <v>983.9</v>
      </c>
      <c r="P5" s="70">
        <v>969.79</v>
      </c>
      <c r="Q5" s="70">
        <v>969.79</v>
      </c>
      <c r="R5" s="101">
        <v>1022.8</v>
      </c>
    </row>
    <row r="6" spans="1:18" ht="26.25" customHeight="1">
      <c r="E6" s="29" t="s">
        <v>64</v>
      </c>
      <c r="F6" s="81">
        <v>708.84</v>
      </c>
      <c r="G6" s="11">
        <v>716.07</v>
      </c>
      <c r="H6" s="11">
        <v>734.35</v>
      </c>
      <c r="I6" s="11">
        <v>734.35</v>
      </c>
      <c r="J6" s="11">
        <v>734.35</v>
      </c>
      <c r="K6" s="11">
        <v>667.31</v>
      </c>
      <c r="L6" s="11">
        <v>750.85</v>
      </c>
      <c r="M6" s="11">
        <v>773.94</v>
      </c>
      <c r="N6" s="11">
        <v>762.99</v>
      </c>
      <c r="O6" s="11">
        <v>797.09</v>
      </c>
      <c r="P6" s="11">
        <v>757.62</v>
      </c>
      <c r="Q6" s="11">
        <v>757.62</v>
      </c>
      <c r="R6" s="25">
        <v>747.69</v>
      </c>
    </row>
    <row r="7" spans="1:18" ht="26.25" customHeight="1">
      <c r="E7" s="29" t="s">
        <v>65</v>
      </c>
      <c r="F7" s="81">
        <v>667.66</v>
      </c>
      <c r="G7" s="11">
        <v>664.76</v>
      </c>
      <c r="H7" s="11">
        <v>671.79</v>
      </c>
      <c r="I7" s="11">
        <v>671.79</v>
      </c>
      <c r="J7" s="11">
        <v>671.79</v>
      </c>
      <c r="K7" s="11">
        <v>675.79</v>
      </c>
      <c r="L7" s="11">
        <v>672.19</v>
      </c>
      <c r="M7" s="11">
        <v>656.36</v>
      </c>
      <c r="N7" s="11">
        <v>683.66</v>
      </c>
      <c r="O7" s="11">
        <v>684.89</v>
      </c>
      <c r="P7" s="11">
        <v>680.96</v>
      </c>
      <c r="Q7" s="11">
        <v>680.96</v>
      </c>
      <c r="R7" s="25">
        <v>692.04</v>
      </c>
    </row>
    <row r="8" spans="1:18" ht="26.25" customHeight="1">
      <c r="E8" s="29" t="s">
        <v>66</v>
      </c>
      <c r="F8" s="81">
        <v>2401.0500000000002</v>
      </c>
      <c r="G8" s="11">
        <v>2349.35</v>
      </c>
      <c r="H8" s="11">
        <v>2408.9699999999998</v>
      </c>
      <c r="I8" s="11">
        <v>2408.9699999999998</v>
      </c>
      <c r="J8" s="11">
        <v>2408.9699999999998</v>
      </c>
      <c r="K8" s="11">
        <v>2281.06</v>
      </c>
      <c r="L8" s="11">
        <v>2438.92</v>
      </c>
      <c r="M8" s="11">
        <v>2483.27</v>
      </c>
      <c r="N8" s="11">
        <v>2477.79</v>
      </c>
      <c r="O8" s="11">
        <v>2526.66</v>
      </c>
      <c r="P8" s="11">
        <v>2467.3200000000002</v>
      </c>
      <c r="Q8" s="11">
        <v>2467.3200000000002</v>
      </c>
      <c r="R8" s="25">
        <v>2522.9499999999998</v>
      </c>
    </row>
    <row r="9" spans="1:18" ht="26.25" customHeight="1" thickBot="1">
      <c r="E9" s="30" t="s">
        <v>67</v>
      </c>
      <c r="F9" s="82">
        <v>3839.1</v>
      </c>
      <c r="G9" s="26">
        <v>3853.5</v>
      </c>
      <c r="H9" s="26">
        <v>3875.65</v>
      </c>
      <c r="I9" s="26">
        <v>3875.66</v>
      </c>
      <c r="J9" s="26">
        <v>3875.66</v>
      </c>
      <c r="K9" s="26">
        <v>3909.71</v>
      </c>
      <c r="L9" s="26">
        <v>3922.72</v>
      </c>
      <c r="M9" s="26">
        <v>3953.75</v>
      </c>
      <c r="N9" s="26">
        <v>3991.64</v>
      </c>
      <c r="O9" s="26">
        <v>4014.78</v>
      </c>
      <c r="P9" s="26">
        <v>4033.49</v>
      </c>
      <c r="Q9" s="26">
        <v>4033.49</v>
      </c>
      <c r="R9" s="27">
        <v>4053.41</v>
      </c>
    </row>
    <row r="10" spans="1:18" ht="30" customHeight="1" thickBot="1">
      <c r="E10" s="211" t="s">
        <v>88</v>
      </c>
      <c r="F10" s="212"/>
      <c r="G10" s="212"/>
      <c r="H10" s="212"/>
      <c r="I10" s="212"/>
      <c r="J10" s="212"/>
      <c r="K10" s="212"/>
      <c r="L10" s="212"/>
      <c r="M10" s="212"/>
      <c r="N10" s="212"/>
      <c r="O10" s="212"/>
      <c r="P10" s="212"/>
    </row>
    <row r="11" spans="1:18" ht="30" customHeight="1" thickBot="1">
      <c r="F11" s="205" t="s">
        <v>139</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35" t="s">
        <v>68</v>
      </c>
      <c r="F13" s="102">
        <v>1240.07</v>
      </c>
      <c r="G13" s="70">
        <v>1246.26</v>
      </c>
      <c r="H13" s="70">
        <v>1254.93</v>
      </c>
      <c r="I13" s="70">
        <v>1261.68</v>
      </c>
      <c r="J13" s="70">
        <v>1264.8</v>
      </c>
      <c r="K13" s="70">
        <v>1270.6099999999999</v>
      </c>
      <c r="L13" s="70">
        <v>1276.56</v>
      </c>
      <c r="M13" s="70">
        <v>1288.3399999999999</v>
      </c>
      <c r="N13" s="70">
        <v>1302.21</v>
      </c>
      <c r="O13" s="70">
        <v>1311.29</v>
      </c>
      <c r="P13" s="70">
        <v>1319.18</v>
      </c>
      <c r="Q13" s="70">
        <v>1324.63</v>
      </c>
      <c r="R13" s="101">
        <v>1328.84</v>
      </c>
    </row>
    <row r="14" spans="1:18" ht="30" customHeight="1" thickBot="1">
      <c r="D14" s="204"/>
      <c r="E14" s="29" t="s">
        <v>69</v>
      </c>
      <c r="F14" s="81">
        <v>1542.24</v>
      </c>
      <c r="G14" s="11">
        <v>1549.97</v>
      </c>
      <c r="H14" s="11">
        <v>1560.74</v>
      </c>
      <c r="I14" s="11">
        <v>1568.93</v>
      </c>
      <c r="J14" s="11">
        <v>1572.96</v>
      </c>
      <c r="K14" s="11">
        <v>1580.3</v>
      </c>
      <c r="L14" s="11">
        <v>1587.59</v>
      </c>
      <c r="M14" s="11">
        <v>1602.17</v>
      </c>
      <c r="N14" s="11">
        <v>1619.48</v>
      </c>
      <c r="O14" s="11">
        <v>1631.03</v>
      </c>
      <c r="P14" s="11">
        <v>1640.64</v>
      </c>
      <c r="Q14" s="11">
        <v>1647.49</v>
      </c>
      <c r="R14" s="25">
        <v>1652.72</v>
      </c>
    </row>
    <row r="15" spans="1:18" ht="30" customHeight="1" thickBot="1">
      <c r="D15" s="36" t="s">
        <v>86</v>
      </c>
      <c r="E15" s="29" t="s">
        <v>70</v>
      </c>
      <c r="F15" s="81">
        <v>2401.0500000000002</v>
      </c>
      <c r="G15" s="11">
        <v>2349.35</v>
      </c>
      <c r="H15" s="11">
        <v>2408.9699999999998</v>
      </c>
      <c r="I15" s="11">
        <v>2408.9699999999998</v>
      </c>
      <c r="J15" s="11">
        <v>2408.9699999999998</v>
      </c>
      <c r="K15" s="11">
        <f>+K8</f>
        <v>2281.06</v>
      </c>
      <c r="L15" s="11">
        <v>2438.92</v>
      </c>
      <c r="M15" s="11">
        <v>2483.27</v>
      </c>
      <c r="N15" s="11">
        <f>+N8</f>
        <v>2477.79</v>
      </c>
      <c r="O15" s="11">
        <f>+O8</f>
        <v>2526.66</v>
      </c>
      <c r="P15" s="11">
        <f>+P8</f>
        <v>2467.3200000000002</v>
      </c>
      <c r="Q15" s="11">
        <f>+Q8</f>
        <v>2467.3200000000002</v>
      </c>
      <c r="R15" s="25">
        <f>+R8</f>
        <v>2522.9499999999998</v>
      </c>
    </row>
    <row r="16" spans="1:18" ht="30" customHeight="1" thickBot="1">
      <c r="D16" s="36" t="s">
        <v>87</v>
      </c>
      <c r="E16" s="30" t="s">
        <v>71</v>
      </c>
      <c r="F16" s="82">
        <v>2881.26</v>
      </c>
      <c r="G16" s="26">
        <v>2819.22</v>
      </c>
      <c r="H16" s="26">
        <v>2890.7639999999997</v>
      </c>
      <c r="I16" s="26">
        <f>I15+I15*20%</f>
        <v>2890.7639999999997</v>
      </c>
      <c r="J16" s="26">
        <v>2890.7639999999997</v>
      </c>
      <c r="K16" s="26">
        <f>+K15*1.2</f>
        <v>2737.2719999999999</v>
      </c>
      <c r="L16" s="26">
        <v>2926.7040000000002</v>
      </c>
      <c r="M16" s="26">
        <v>2979.924</v>
      </c>
      <c r="N16" s="26">
        <f>+N15*1.2</f>
        <v>2973.348</v>
      </c>
      <c r="O16" s="26">
        <f>+O15*1.2</f>
        <v>3031.9919999999997</v>
      </c>
      <c r="P16" s="26">
        <f>+P15*1.2</f>
        <v>2960.7840000000001</v>
      </c>
      <c r="Q16" s="26">
        <f>+Q15*1.2</f>
        <v>2960.7840000000001</v>
      </c>
      <c r="R16" s="27">
        <f>+R15*1.2</f>
        <v>3027.5399999999995</v>
      </c>
    </row>
    <row r="17" spans="5:16" ht="20.45" customHeight="1">
      <c r="E17" s="199" t="s">
        <v>131</v>
      </c>
      <c r="F17" s="200"/>
      <c r="G17" s="200"/>
      <c r="H17" s="200"/>
      <c r="I17" s="200"/>
      <c r="J17" s="200"/>
      <c r="K17" s="200"/>
      <c r="L17" s="200"/>
      <c r="M17" s="200"/>
      <c r="N17" s="200"/>
      <c r="O17" s="200"/>
      <c r="P17" s="200"/>
    </row>
    <row r="18" spans="5:16" ht="24.75"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E17:P18"/>
    <mergeCell ref="A1:C1"/>
    <mergeCell ref="D13:D14"/>
    <mergeCell ref="F3:R3"/>
    <mergeCell ref="F11:R11"/>
    <mergeCell ref="E10:P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7109375" style="2" customWidth="1"/>
    <col min="9" max="16384" width="11.42578125" style="2"/>
  </cols>
  <sheetData>
    <row r="1" spans="1:18">
      <c r="A1" s="202"/>
      <c r="B1" s="202"/>
      <c r="C1" s="202"/>
    </row>
    <row r="2" spans="1:18" ht="15.75" thickBot="1"/>
    <row r="3" spans="1:18" ht="26.25" customHeight="1" thickBot="1">
      <c r="F3" s="208" t="s">
        <v>116</v>
      </c>
      <c r="G3" s="209"/>
      <c r="H3" s="209"/>
      <c r="I3" s="209"/>
      <c r="J3" s="209"/>
      <c r="K3" s="209"/>
      <c r="L3" s="209"/>
      <c r="M3" s="209"/>
      <c r="N3" s="209"/>
      <c r="O3" s="209"/>
      <c r="P3" s="209"/>
      <c r="Q3" s="209"/>
      <c r="R3" s="210"/>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0">
        <v>1001.4</v>
      </c>
      <c r="G5" s="72">
        <v>922.47</v>
      </c>
      <c r="H5" s="72">
        <v>957.29</v>
      </c>
      <c r="I5" s="72">
        <v>952.33</v>
      </c>
      <c r="J5" s="72">
        <v>969.64</v>
      </c>
      <c r="K5" s="72">
        <v>944.16</v>
      </c>
      <c r="L5" s="72">
        <v>1097.97</v>
      </c>
      <c r="M5" s="72">
        <v>1063.6099999999999</v>
      </c>
      <c r="N5" s="70">
        <v>1100.75</v>
      </c>
      <c r="O5" s="70">
        <v>1149.17</v>
      </c>
      <c r="P5" s="70">
        <v>1169.81</v>
      </c>
      <c r="Q5" s="70">
        <v>1152.8900000000001</v>
      </c>
      <c r="R5" s="101">
        <v>1245.21</v>
      </c>
    </row>
    <row r="6" spans="1:18" ht="26.25" customHeight="1">
      <c r="E6" s="29" t="s">
        <v>64</v>
      </c>
      <c r="F6" s="90">
        <v>232.37</v>
      </c>
      <c r="G6" s="28">
        <v>217.36</v>
      </c>
      <c r="H6" s="28">
        <v>228.69</v>
      </c>
      <c r="I6" s="28">
        <v>230.03</v>
      </c>
      <c r="J6" s="28">
        <v>231.88</v>
      </c>
      <c r="K6" s="28">
        <v>237.1</v>
      </c>
      <c r="L6" s="28">
        <v>224.12</v>
      </c>
      <c r="M6" s="28">
        <v>230.85</v>
      </c>
      <c r="N6" s="11">
        <v>229.35</v>
      </c>
      <c r="O6" s="11">
        <v>241.94</v>
      </c>
      <c r="P6" s="11">
        <v>242.77</v>
      </c>
      <c r="Q6" s="11">
        <v>244.35</v>
      </c>
      <c r="R6" s="25">
        <v>249.31</v>
      </c>
    </row>
    <row r="7" spans="1:18" ht="26.25" customHeight="1">
      <c r="E7" s="29" t="s">
        <v>65</v>
      </c>
      <c r="F7" s="90">
        <v>943.37</v>
      </c>
      <c r="G7" s="28">
        <v>948.72</v>
      </c>
      <c r="H7" s="28">
        <v>958.18</v>
      </c>
      <c r="I7" s="28">
        <v>965.19</v>
      </c>
      <c r="J7" s="28">
        <v>967.17</v>
      </c>
      <c r="K7" s="28">
        <v>964.97</v>
      </c>
      <c r="L7" s="28">
        <v>961.47</v>
      </c>
      <c r="M7" s="28">
        <v>968.52</v>
      </c>
      <c r="N7" s="11">
        <v>978.39</v>
      </c>
      <c r="O7" s="11">
        <v>981.04</v>
      </c>
      <c r="P7" s="11">
        <v>985.62</v>
      </c>
      <c r="Q7" s="11">
        <v>986.31</v>
      </c>
      <c r="R7" s="25">
        <v>991.79</v>
      </c>
    </row>
    <row r="8" spans="1:18" ht="26.25" customHeight="1">
      <c r="E8" s="29" t="s">
        <v>66</v>
      </c>
      <c r="F8" s="90">
        <v>2221.89</v>
      </c>
      <c r="G8" s="28">
        <v>2129.89</v>
      </c>
      <c r="H8" s="28">
        <v>2187.17</v>
      </c>
      <c r="I8" s="28">
        <v>2190.44</v>
      </c>
      <c r="J8" s="28">
        <v>2212.27</v>
      </c>
      <c r="K8" s="28">
        <v>2189.08</v>
      </c>
      <c r="L8" s="28">
        <v>2321.9</v>
      </c>
      <c r="M8" s="28">
        <v>2309.92</v>
      </c>
      <c r="N8" s="11">
        <v>2356.7399999999998</v>
      </c>
      <c r="O8" s="11">
        <v>2421.11</v>
      </c>
      <c r="P8" s="11">
        <v>2446.4</v>
      </c>
      <c r="Q8" s="11">
        <v>2432.73</v>
      </c>
      <c r="R8" s="25">
        <v>2538.92</v>
      </c>
    </row>
    <row r="9" spans="1:18" ht="26.25" customHeight="1" thickBot="1">
      <c r="E9" s="30" t="s">
        <v>67</v>
      </c>
      <c r="F9" s="91">
        <v>3447.45</v>
      </c>
      <c r="G9" s="31">
        <v>3460.39</v>
      </c>
      <c r="H9" s="31">
        <v>3480.22</v>
      </c>
      <c r="I9" s="31">
        <v>3494.36</v>
      </c>
      <c r="J9" s="31">
        <v>3498.71</v>
      </c>
      <c r="K9" s="31">
        <v>3510.72</v>
      </c>
      <c r="L9" s="31">
        <v>3522.45</v>
      </c>
      <c r="M9" s="31">
        <v>3550.23</v>
      </c>
      <c r="N9" s="26">
        <v>3584.32</v>
      </c>
      <c r="O9" s="26">
        <v>3605.06</v>
      </c>
      <c r="P9" s="26">
        <v>3621.94</v>
      </c>
      <c r="Q9" s="26">
        <v>3632.66</v>
      </c>
      <c r="R9" s="27">
        <v>3639.79</v>
      </c>
    </row>
    <row r="10" spans="1:18" ht="30" customHeight="1" thickBot="1">
      <c r="E10" s="211" t="s">
        <v>88</v>
      </c>
      <c r="F10" s="212"/>
      <c r="G10" s="212"/>
      <c r="H10" s="212"/>
      <c r="I10" s="212"/>
      <c r="J10" s="212"/>
      <c r="K10" s="212"/>
      <c r="L10" s="212"/>
      <c r="M10" s="212"/>
      <c r="N10" s="212"/>
      <c r="O10" s="212"/>
      <c r="P10" s="212"/>
    </row>
    <row r="11" spans="1:18" ht="30" customHeight="1" thickBot="1">
      <c r="F11" s="208" t="s">
        <v>117</v>
      </c>
      <c r="G11" s="209"/>
      <c r="H11" s="209"/>
      <c r="I11" s="209"/>
      <c r="J11" s="209"/>
      <c r="K11" s="209"/>
      <c r="L11" s="209"/>
      <c r="M11" s="209"/>
      <c r="N11" s="209"/>
      <c r="O11" s="209"/>
      <c r="P11" s="209"/>
      <c r="Q11" s="209"/>
      <c r="R11" s="210"/>
    </row>
    <row r="12" spans="1:18" ht="30" customHeight="1" thickBot="1">
      <c r="D12" s="43"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45" t="s">
        <v>68</v>
      </c>
      <c r="F13" s="100">
        <v>1076.98</v>
      </c>
      <c r="G13" s="72">
        <v>1082.3699999999999</v>
      </c>
      <c r="H13" s="72">
        <v>1089.94</v>
      </c>
      <c r="I13" s="72">
        <v>1095.74</v>
      </c>
      <c r="J13" s="72">
        <v>1098.48</v>
      </c>
      <c r="K13" s="72">
        <v>1103.6300000000001</v>
      </c>
      <c r="L13" s="72">
        <v>1108.7</v>
      </c>
      <c r="M13" s="72">
        <v>1118.8399999999999</v>
      </c>
      <c r="N13" s="70">
        <v>1131</v>
      </c>
      <c r="O13" s="70">
        <v>1138.97</v>
      </c>
      <c r="P13" s="70">
        <v>1145.73</v>
      </c>
      <c r="Q13" s="70">
        <v>1150.56</v>
      </c>
      <c r="R13" s="101">
        <v>1154.26</v>
      </c>
    </row>
    <row r="14" spans="1:18" ht="30" customHeight="1" thickBot="1">
      <c r="D14" s="215"/>
      <c r="E14" s="29" t="s">
        <v>69</v>
      </c>
      <c r="F14" s="90">
        <v>1351.41</v>
      </c>
      <c r="G14" s="28">
        <v>1358.18</v>
      </c>
      <c r="H14" s="28">
        <v>1367.67</v>
      </c>
      <c r="I14" s="28">
        <v>1374.95</v>
      </c>
      <c r="J14" s="28">
        <v>1378.38</v>
      </c>
      <c r="K14" s="28">
        <v>1384.85</v>
      </c>
      <c r="L14" s="28">
        <v>1391.21</v>
      </c>
      <c r="M14" s="28">
        <v>1403.94</v>
      </c>
      <c r="N14" s="11">
        <v>1419.19</v>
      </c>
      <c r="O14" s="11">
        <v>1429.19</v>
      </c>
      <c r="P14" s="11">
        <v>1437.68</v>
      </c>
      <c r="Q14" s="11">
        <v>1443.74</v>
      </c>
      <c r="R14" s="25">
        <v>1448.39</v>
      </c>
    </row>
    <row r="15" spans="1:18" ht="30" customHeight="1" thickBot="1">
      <c r="D15" s="46" t="s">
        <v>86</v>
      </c>
      <c r="E15" s="29" t="s">
        <v>70</v>
      </c>
      <c r="F15" s="90">
        <v>2221.89</v>
      </c>
      <c r="G15" s="28">
        <v>2129.89</v>
      </c>
      <c r="H15" s="28">
        <v>2187.17</v>
      </c>
      <c r="I15" s="28">
        <v>2190.44</v>
      </c>
      <c r="J15" s="28">
        <v>2212.27</v>
      </c>
      <c r="K15" s="28">
        <f>+K8</f>
        <v>2189.08</v>
      </c>
      <c r="L15" s="28">
        <f>+L8</f>
        <v>2321.9</v>
      </c>
      <c r="M15" s="28">
        <v>2309.92</v>
      </c>
      <c r="N15" s="11">
        <f>+N8</f>
        <v>2356.7399999999998</v>
      </c>
      <c r="O15" s="11">
        <f>+O8</f>
        <v>2421.11</v>
      </c>
      <c r="P15" s="11">
        <f>+P8</f>
        <v>2446.4</v>
      </c>
      <c r="Q15" s="11">
        <f>+Q8</f>
        <v>2432.73</v>
      </c>
      <c r="R15" s="25">
        <f>+R8</f>
        <v>2538.92</v>
      </c>
    </row>
    <row r="16" spans="1:18" ht="30" customHeight="1" thickBot="1">
      <c r="D16" s="46" t="s">
        <v>87</v>
      </c>
      <c r="E16" s="30" t="s">
        <v>71</v>
      </c>
      <c r="F16" s="82">
        <v>2666.2679999999996</v>
      </c>
      <c r="G16" s="26">
        <v>2555.8679999999999</v>
      </c>
      <c r="H16" s="26">
        <v>2624.6039999999998</v>
      </c>
      <c r="I16" s="26">
        <v>2628.5279999999998</v>
      </c>
      <c r="J16" s="26">
        <v>2654.7239999999997</v>
      </c>
      <c r="K16" s="26">
        <f>+K15*1.2</f>
        <v>2626.8959999999997</v>
      </c>
      <c r="L16" s="31">
        <f>+L15*1.2</f>
        <v>2786.28</v>
      </c>
      <c r="M16" s="31">
        <v>2771.904</v>
      </c>
      <c r="N16" s="26">
        <f>+N15*1.2</f>
        <v>2828.0879999999997</v>
      </c>
      <c r="O16" s="26">
        <f>+O15*1.2</f>
        <v>2905.3319999999999</v>
      </c>
      <c r="P16" s="26">
        <f>+P15*1.2</f>
        <v>2935.68</v>
      </c>
      <c r="Q16" s="26">
        <f>+Q15*1.2</f>
        <v>2919.2759999999998</v>
      </c>
      <c r="R16" s="27">
        <f>+R15*1.2</f>
        <v>3046.7040000000002</v>
      </c>
    </row>
    <row r="17" spans="5:16" ht="15" customHeight="1">
      <c r="E17" s="199" t="s">
        <v>132</v>
      </c>
      <c r="F17" s="200"/>
      <c r="G17" s="200"/>
      <c r="H17" s="200"/>
      <c r="I17" s="200"/>
      <c r="J17" s="200"/>
      <c r="K17" s="200"/>
      <c r="L17" s="200"/>
      <c r="M17" s="200"/>
      <c r="N17" s="200"/>
      <c r="O17" s="200"/>
      <c r="P17" s="200"/>
    </row>
    <row r="18" spans="5:16">
      <c r="E18" s="200"/>
      <c r="F18" s="200"/>
      <c r="G18" s="200"/>
      <c r="H18" s="200"/>
      <c r="I18" s="200"/>
      <c r="J18" s="200"/>
      <c r="K18" s="200"/>
      <c r="L18" s="200"/>
      <c r="M18" s="200"/>
      <c r="N18" s="200"/>
      <c r="O18" s="200"/>
      <c r="P18" s="200"/>
    </row>
    <row r="19" spans="5:16">
      <c r="E19" s="200"/>
      <c r="F19" s="200"/>
      <c r="G19" s="200"/>
      <c r="H19" s="200"/>
      <c r="I19" s="200"/>
      <c r="J19" s="200"/>
      <c r="K19" s="200"/>
      <c r="L19" s="200"/>
      <c r="M19" s="200"/>
      <c r="N19" s="200"/>
      <c r="O19" s="200"/>
      <c r="P19" s="200"/>
    </row>
    <row r="79" ht="32.25" customHeight="1"/>
    <row r="80" ht="32.25" customHeight="1"/>
    <row r="83" ht="30" customHeight="1"/>
    <row r="86" ht="21" customHeight="1"/>
  </sheetData>
  <mergeCells count="6">
    <mergeCell ref="E17:P19"/>
    <mergeCell ref="A1:C1"/>
    <mergeCell ref="D13:D14"/>
    <mergeCell ref="E10:P10"/>
    <mergeCell ref="F11:R11"/>
    <mergeCell ref="F3:R3"/>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8">
      <c r="A1" s="202"/>
      <c r="B1" s="202"/>
      <c r="C1" s="202"/>
    </row>
    <row r="2" spans="1:18" ht="15.75" thickBot="1"/>
    <row r="3" spans="1:18" ht="26.25" customHeight="1" thickBot="1">
      <c r="F3" s="221" t="s">
        <v>99</v>
      </c>
      <c r="G3" s="222"/>
      <c r="H3" s="222"/>
      <c r="I3" s="222"/>
      <c r="J3" s="222"/>
      <c r="K3" s="222"/>
      <c r="L3" s="222"/>
      <c r="M3" s="222"/>
      <c r="N3" s="222"/>
      <c r="O3" s="222"/>
      <c r="P3" s="222"/>
      <c r="Q3" s="222"/>
      <c r="R3" s="223"/>
    </row>
    <row r="4" spans="1:18" ht="26.25" customHeight="1" thickBot="1">
      <c r="E4" s="44"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1006.71</v>
      </c>
      <c r="G5" s="70">
        <v>938.29</v>
      </c>
      <c r="H5" s="70">
        <v>982.76</v>
      </c>
      <c r="I5" s="70">
        <v>1001.11</v>
      </c>
      <c r="J5" s="70">
        <v>1000.74</v>
      </c>
      <c r="K5" s="70">
        <v>1016.49</v>
      </c>
      <c r="L5" s="70">
        <v>889.86</v>
      </c>
      <c r="M5" s="70">
        <v>1559.75</v>
      </c>
      <c r="N5" s="70">
        <v>874.14</v>
      </c>
      <c r="O5" s="70">
        <v>882.19</v>
      </c>
      <c r="P5" s="70">
        <v>859.7</v>
      </c>
      <c r="Q5" s="70">
        <v>880.53</v>
      </c>
      <c r="R5" s="101">
        <v>935.47</v>
      </c>
    </row>
    <row r="6" spans="1:18" ht="26.25" customHeight="1">
      <c r="E6" s="29" t="s">
        <v>64</v>
      </c>
      <c r="F6" s="81">
        <v>3711.61</v>
      </c>
      <c r="G6" s="11">
        <v>3612.73</v>
      </c>
      <c r="H6" s="11">
        <v>3678.68</v>
      </c>
      <c r="I6" s="11">
        <v>3885.88</v>
      </c>
      <c r="J6" s="11">
        <v>3769.12</v>
      </c>
      <c r="K6" s="11">
        <v>3793.69</v>
      </c>
      <c r="L6" s="11">
        <v>3906.34</v>
      </c>
      <c r="M6" s="11">
        <v>3997.5</v>
      </c>
      <c r="N6" s="11">
        <v>3939.52</v>
      </c>
      <c r="O6" s="11">
        <v>4062.35</v>
      </c>
      <c r="P6" s="11">
        <v>4214.71</v>
      </c>
      <c r="Q6" s="11">
        <v>4225.1400000000003</v>
      </c>
      <c r="R6" s="25">
        <v>4361.79</v>
      </c>
    </row>
    <row r="7" spans="1:18" ht="26.25" customHeight="1">
      <c r="E7" s="29" t="s">
        <v>65</v>
      </c>
      <c r="F7" s="81">
        <v>991.5</v>
      </c>
      <c r="G7" s="11">
        <v>982.58</v>
      </c>
      <c r="H7" s="11">
        <v>993.3</v>
      </c>
      <c r="I7" s="11">
        <v>1000.84</v>
      </c>
      <c r="J7" s="11">
        <v>1001.53</v>
      </c>
      <c r="K7" s="11">
        <v>993.53</v>
      </c>
      <c r="L7" s="11">
        <v>983.35</v>
      </c>
      <c r="M7" s="11">
        <v>988.27</v>
      </c>
      <c r="N7" s="11">
        <v>996.84</v>
      </c>
      <c r="O7" s="11">
        <v>995.5</v>
      </c>
      <c r="P7" s="11">
        <v>998.2</v>
      </c>
      <c r="Q7" s="11">
        <v>995.41</v>
      </c>
      <c r="R7" s="25">
        <v>1001.52</v>
      </c>
    </row>
    <row r="8" spans="1:18" ht="26.25" customHeight="1">
      <c r="E8" s="29" t="s">
        <v>66</v>
      </c>
      <c r="F8" s="81">
        <v>5894.36</v>
      </c>
      <c r="G8" s="11">
        <v>5720.38</v>
      </c>
      <c r="H8" s="11">
        <v>5864.55</v>
      </c>
      <c r="I8" s="11">
        <v>6107.41</v>
      </c>
      <c r="J8" s="11">
        <v>6004.48</v>
      </c>
      <c r="K8" s="11">
        <v>6032.48</v>
      </c>
      <c r="L8" s="11">
        <v>6004.16</v>
      </c>
      <c r="M8" s="11">
        <v>6773.09</v>
      </c>
      <c r="N8" s="11">
        <v>6041.33</v>
      </c>
      <c r="O8" s="11">
        <v>6152.74</v>
      </c>
      <c r="P8" s="11">
        <v>6308.83</v>
      </c>
      <c r="Q8" s="11">
        <v>6332.37</v>
      </c>
      <c r="R8" s="25">
        <v>6518.93</v>
      </c>
    </row>
    <row r="9" spans="1:18" ht="26.25" customHeight="1" thickBot="1">
      <c r="E9" s="30" t="s">
        <v>67</v>
      </c>
      <c r="F9" s="82">
        <v>3015.45</v>
      </c>
      <c r="G9" s="26">
        <v>3026.76</v>
      </c>
      <c r="H9" s="26">
        <v>3044.11</v>
      </c>
      <c r="I9" s="26">
        <v>3056.48</v>
      </c>
      <c r="J9" s="26">
        <v>3060.28</v>
      </c>
      <c r="K9" s="26">
        <v>3070.79</v>
      </c>
      <c r="L9" s="26">
        <v>3081.05</v>
      </c>
      <c r="M9" s="26">
        <v>3105.35</v>
      </c>
      <c r="N9" s="26">
        <v>3135.17</v>
      </c>
      <c r="O9" s="26">
        <v>3153.31</v>
      </c>
      <c r="P9" s="26">
        <v>3168.07</v>
      </c>
      <c r="Q9" s="26">
        <v>3177.45</v>
      </c>
      <c r="R9" s="27">
        <v>3183.69</v>
      </c>
    </row>
    <row r="10" spans="1:18" ht="30" customHeight="1" thickBot="1">
      <c r="E10" s="211" t="s">
        <v>88</v>
      </c>
      <c r="F10" s="212"/>
      <c r="G10" s="212"/>
      <c r="H10" s="212"/>
      <c r="I10" s="212"/>
      <c r="J10" s="212"/>
      <c r="K10" s="212"/>
      <c r="L10" s="212"/>
      <c r="M10" s="212"/>
      <c r="N10" s="212"/>
      <c r="O10" s="212"/>
      <c r="P10" s="212"/>
    </row>
    <row r="11" spans="1:18" ht="30" customHeight="1" thickBot="1">
      <c r="F11" s="205" t="s">
        <v>100</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102">
        <v>2506.06</v>
      </c>
      <c r="G13" s="70">
        <v>2518.61</v>
      </c>
      <c r="H13" s="70">
        <v>2536.2199999999998</v>
      </c>
      <c r="I13" s="70">
        <v>2592.91</v>
      </c>
      <c r="J13" s="70">
        <v>2599.39</v>
      </c>
      <c r="K13" s="70">
        <v>2611.58</v>
      </c>
      <c r="L13" s="70">
        <v>2623.58</v>
      </c>
      <c r="M13" s="70">
        <v>2892.68</v>
      </c>
      <c r="N13" s="70">
        <v>2924.11</v>
      </c>
      <c r="O13" s="70">
        <v>2944.72</v>
      </c>
      <c r="P13" s="70">
        <v>2962.2</v>
      </c>
      <c r="Q13" s="70">
        <v>2974.69</v>
      </c>
      <c r="R13" s="101">
        <v>2984.26</v>
      </c>
    </row>
    <row r="14" spans="1:18" ht="30" customHeight="1" thickBot="1">
      <c r="D14" s="204"/>
      <c r="E14" s="29" t="s">
        <v>69</v>
      </c>
      <c r="F14" s="81">
        <v>3167.43</v>
      </c>
      <c r="G14" s="11">
        <v>3183.29</v>
      </c>
      <c r="H14" s="11">
        <v>3205.55</v>
      </c>
      <c r="I14" s="11">
        <v>3282.61</v>
      </c>
      <c r="J14" s="11">
        <v>3290.81</v>
      </c>
      <c r="K14" s="11">
        <v>3306.24</v>
      </c>
      <c r="L14" s="11">
        <v>3321.44</v>
      </c>
      <c r="M14" s="11">
        <v>3657.47</v>
      </c>
      <c r="N14" s="11">
        <v>3697.21</v>
      </c>
      <c r="O14" s="11">
        <v>3723.26</v>
      </c>
      <c r="P14" s="11">
        <v>3745.37</v>
      </c>
      <c r="Q14" s="11">
        <v>3761.16</v>
      </c>
      <c r="R14" s="25">
        <v>3773.27</v>
      </c>
    </row>
    <row r="15" spans="1:18" ht="30" customHeight="1" thickBot="1">
      <c r="D15" s="36" t="s">
        <v>86</v>
      </c>
      <c r="E15" s="29" t="s">
        <v>70</v>
      </c>
      <c r="F15" s="81">
        <v>5894.36</v>
      </c>
      <c r="G15" s="11">
        <v>5720.38</v>
      </c>
      <c r="H15" s="11">
        <v>5864.55</v>
      </c>
      <c r="I15" s="11">
        <v>6107.41</v>
      </c>
      <c r="J15" s="11">
        <v>6004.48</v>
      </c>
      <c r="K15" s="11">
        <v>6032.48</v>
      </c>
      <c r="L15" s="11">
        <v>6004.16</v>
      </c>
      <c r="M15" s="11">
        <v>6773.09</v>
      </c>
      <c r="N15" s="11">
        <f>+N8</f>
        <v>6041.33</v>
      </c>
      <c r="O15" s="11">
        <f>+O8</f>
        <v>6152.74</v>
      </c>
      <c r="P15" s="11">
        <f>+P8</f>
        <v>6308.83</v>
      </c>
      <c r="Q15" s="11">
        <f>+Q8</f>
        <v>6332.37</v>
      </c>
      <c r="R15" s="25">
        <f>+R8</f>
        <v>6518.93</v>
      </c>
    </row>
    <row r="16" spans="1:18" ht="30" customHeight="1" thickBot="1">
      <c r="D16" s="36" t="s">
        <v>87</v>
      </c>
      <c r="E16" s="30" t="s">
        <v>71</v>
      </c>
      <c r="F16" s="82">
        <v>7073.2319999999991</v>
      </c>
      <c r="G16" s="26">
        <v>6864.4560000000001</v>
      </c>
      <c r="H16" s="26">
        <v>7037.46</v>
      </c>
      <c r="I16" s="26">
        <v>7328.8919999999998</v>
      </c>
      <c r="J16" s="26">
        <v>7205.3759999999993</v>
      </c>
      <c r="K16" s="26">
        <v>7238.9759999999997</v>
      </c>
      <c r="L16" s="26">
        <v>7204.9919999999993</v>
      </c>
      <c r="M16" s="26">
        <v>8127.7079999999996</v>
      </c>
      <c r="N16" s="26">
        <f>+N15*1.2</f>
        <v>7249.5959999999995</v>
      </c>
      <c r="O16" s="26">
        <f>+O15*1.2</f>
        <v>7383.2879999999996</v>
      </c>
      <c r="P16" s="26">
        <f>+P15*1.2</f>
        <v>7570.5959999999995</v>
      </c>
      <c r="Q16" s="26">
        <f>+Q15*1.2</f>
        <v>7598.8439999999991</v>
      </c>
      <c r="R16" s="27">
        <f>+R15*1.2</f>
        <v>7822.7160000000003</v>
      </c>
    </row>
    <row r="17" spans="5:16" ht="22.9" customHeight="1">
      <c r="E17" s="199" t="s">
        <v>131</v>
      </c>
      <c r="F17" s="200"/>
      <c r="G17" s="200"/>
      <c r="H17" s="200"/>
      <c r="I17" s="200"/>
      <c r="J17" s="200"/>
      <c r="K17" s="200"/>
      <c r="L17" s="200"/>
      <c r="M17" s="200"/>
      <c r="N17" s="200"/>
      <c r="O17" s="200"/>
      <c r="P17" s="200"/>
    </row>
    <row r="18" spans="5:16" ht="33"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A1:C1"/>
    <mergeCell ref="D13:D14"/>
    <mergeCell ref="F3:R3"/>
    <mergeCell ref="F11:R11"/>
    <mergeCell ref="E17:P18"/>
    <mergeCell ref="E10:P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10.7109375" style="2" customWidth="1"/>
    <col min="12" max="16384" width="11.42578125" style="2"/>
  </cols>
  <sheetData>
    <row r="1" spans="1:18">
      <c r="A1" s="202"/>
      <c r="B1" s="202"/>
      <c r="C1" s="202"/>
    </row>
    <row r="2" spans="1:18" ht="15.75" thickBot="1"/>
    <row r="3" spans="1:18" ht="26.25" customHeight="1" thickBot="1">
      <c r="F3" s="205" t="s">
        <v>111</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35" t="s">
        <v>63</v>
      </c>
      <c r="F5" s="80">
        <v>1041.54</v>
      </c>
      <c r="G5" s="33">
        <v>869.82</v>
      </c>
      <c r="H5" s="33">
        <v>1008.82</v>
      </c>
      <c r="I5" s="33">
        <v>1002.24</v>
      </c>
      <c r="J5" s="33">
        <v>1010.34</v>
      </c>
      <c r="K5" s="33">
        <v>1041.1400000000001</v>
      </c>
      <c r="L5" s="33">
        <v>964.66</v>
      </c>
      <c r="M5" s="33">
        <v>1446.48</v>
      </c>
      <c r="N5" s="33">
        <v>970.84</v>
      </c>
      <c r="O5" s="33">
        <v>992.64</v>
      </c>
      <c r="P5" s="33">
        <v>1012.08</v>
      </c>
      <c r="Q5" s="33">
        <v>995.64</v>
      </c>
      <c r="R5" s="34">
        <v>1053.2</v>
      </c>
    </row>
    <row r="6" spans="1:18" ht="26.25" customHeight="1">
      <c r="E6" s="29" t="s">
        <v>64</v>
      </c>
      <c r="F6" s="81">
        <v>1630.51</v>
      </c>
      <c r="G6" s="11">
        <v>1525.81</v>
      </c>
      <c r="H6" s="11">
        <v>1578.87</v>
      </c>
      <c r="I6" s="11">
        <v>1779.41</v>
      </c>
      <c r="J6" s="11">
        <v>1615.11</v>
      </c>
      <c r="K6" s="11">
        <v>1567.6</v>
      </c>
      <c r="L6" s="11">
        <v>1738.01</v>
      </c>
      <c r="M6" s="11">
        <v>1736.48</v>
      </c>
      <c r="N6" s="11">
        <v>1630.52</v>
      </c>
      <c r="O6" s="11">
        <v>1817.67</v>
      </c>
      <c r="P6" s="11">
        <v>1617.27</v>
      </c>
      <c r="Q6" s="11">
        <v>1598.28</v>
      </c>
      <c r="R6" s="25">
        <v>1715</v>
      </c>
    </row>
    <row r="7" spans="1:18" ht="26.25" customHeight="1">
      <c r="E7" s="29" t="s">
        <v>65</v>
      </c>
      <c r="F7" s="81">
        <v>990.77</v>
      </c>
      <c r="G7" s="11">
        <v>986.78</v>
      </c>
      <c r="H7" s="11">
        <v>995.55</v>
      </c>
      <c r="I7" s="11">
        <v>1003.05</v>
      </c>
      <c r="J7" s="11">
        <v>1005.88</v>
      </c>
      <c r="K7" s="11">
        <v>1001.9</v>
      </c>
      <c r="L7" s="11">
        <v>997.84</v>
      </c>
      <c r="M7" s="11">
        <v>950.05</v>
      </c>
      <c r="N7" s="11">
        <v>961.16</v>
      </c>
      <c r="O7" s="11">
        <v>964.49</v>
      </c>
      <c r="P7" s="11">
        <v>970.3</v>
      </c>
      <c r="Q7" s="11">
        <v>971.86</v>
      </c>
      <c r="R7" s="25">
        <v>978</v>
      </c>
    </row>
    <row r="8" spans="1:18" ht="26.25" customHeight="1">
      <c r="E8" s="29" t="s">
        <v>66</v>
      </c>
      <c r="F8" s="81">
        <v>3689.81</v>
      </c>
      <c r="G8" s="11">
        <v>3401.48</v>
      </c>
      <c r="H8" s="11">
        <v>3603.59</v>
      </c>
      <c r="I8" s="11">
        <v>3805.44</v>
      </c>
      <c r="J8" s="11">
        <v>3648.51</v>
      </c>
      <c r="K8" s="11">
        <v>3624.28</v>
      </c>
      <c r="L8" s="11">
        <v>3712.73</v>
      </c>
      <c r="M8" s="11">
        <v>4149.96</v>
      </c>
      <c r="N8" s="11">
        <v>3575.59</v>
      </c>
      <c r="O8" s="11">
        <v>3795.47</v>
      </c>
      <c r="P8" s="11">
        <v>3609.42</v>
      </c>
      <c r="Q8" s="11">
        <v>3577.77</v>
      </c>
      <c r="R8" s="25">
        <v>3761.41</v>
      </c>
    </row>
    <row r="9" spans="1:18" ht="26.25" customHeight="1" thickBot="1">
      <c r="E9" s="30" t="s">
        <v>67</v>
      </c>
      <c r="F9" s="82">
        <v>3075.15</v>
      </c>
      <c r="G9" s="26">
        <v>3086.68</v>
      </c>
      <c r="H9" s="26">
        <v>3104.38</v>
      </c>
      <c r="I9" s="26">
        <v>3116.99</v>
      </c>
      <c r="J9" s="26">
        <v>3120.87</v>
      </c>
      <c r="K9" s="26">
        <v>3131.59</v>
      </c>
      <c r="L9" s="26">
        <v>3142.04</v>
      </c>
      <c r="M9" s="26">
        <v>3166.83</v>
      </c>
      <c r="N9" s="26">
        <v>3197.23</v>
      </c>
      <c r="O9" s="26">
        <v>3215.74</v>
      </c>
      <c r="P9" s="26">
        <v>3230.79</v>
      </c>
      <c r="Q9" s="26">
        <v>3240.35</v>
      </c>
      <c r="R9" s="27">
        <v>3246.72</v>
      </c>
    </row>
    <row r="10" spans="1:18" ht="30" customHeight="1" thickBot="1">
      <c r="E10" s="211" t="s">
        <v>88</v>
      </c>
      <c r="F10" s="212"/>
      <c r="G10" s="212"/>
      <c r="H10" s="212"/>
      <c r="I10" s="212"/>
      <c r="J10" s="212"/>
      <c r="K10" s="212"/>
      <c r="L10" s="212"/>
      <c r="M10" s="212"/>
      <c r="N10" s="212"/>
      <c r="O10" s="212"/>
      <c r="P10" s="212"/>
    </row>
    <row r="11" spans="1:18" ht="30" customHeight="1" thickBot="1">
      <c r="F11" s="205" t="s">
        <v>111</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35" t="s">
        <v>68</v>
      </c>
      <c r="F13" s="80">
        <v>1586.9</v>
      </c>
      <c r="G13" s="33">
        <v>1594.84</v>
      </c>
      <c r="H13" s="33">
        <v>1606</v>
      </c>
      <c r="I13" s="33">
        <v>1634.07</v>
      </c>
      <c r="J13" s="33">
        <v>1638.05</v>
      </c>
      <c r="K13" s="33">
        <v>1645.74</v>
      </c>
      <c r="L13" s="33">
        <v>1653.34</v>
      </c>
      <c r="M13" s="33">
        <v>1776.31</v>
      </c>
      <c r="N13" s="33">
        <v>1795.46</v>
      </c>
      <c r="O13" s="33">
        <v>1808.39</v>
      </c>
      <c r="P13" s="33">
        <v>1818.97</v>
      </c>
      <c r="Q13" s="33">
        <v>1826.6</v>
      </c>
      <c r="R13" s="34">
        <v>1832.35</v>
      </c>
    </row>
    <row r="14" spans="1:18" ht="30" customHeight="1" thickBot="1">
      <c r="D14" s="204"/>
      <c r="E14" s="29" t="s">
        <v>69</v>
      </c>
      <c r="F14" s="81">
        <v>1994.23</v>
      </c>
      <c r="G14" s="11">
        <v>2004.4</v>
      </c>
      <c r="H14" s="11">
        <v>2018.25</v>
      </c>
      <c r="I14" s="11">
        <v>2053.2399999999998</v>
      </c>
      <c r="J14" s="11">
        <v>2058.35</v>
      </c>
      <c r="K14" s="11">
        <v>2067.85</v>
      </c>
      <c r="L14" s="11">
        <v>2077.37</v>
      </c>
      <c r="M14" s="11">
        <v>2233.64</v>
      </c>
      <c r="N14" s="11">
        <v>2257.96</v>
      </c>
      <c r="O14" s="11">
        <v>2273.8200000000002</v>
      </c>
      <c r="P14" s="11">
        <v>2287.15</v>
      </c>
      <c r="Q14" s="11">
        <v>2297.1</v>
      </c>
      <c r="R14" s="25">
        <v>2304.48</v>
      </c>
    </row>
    <row r="15" spans="1:18" ht="30" customHeight="1" thickBot="1">
      <c r="D15" s="36" t="s">
        <v>86</v>
      </c>
      <c r="E15" s="29" t="s">
        <v>70</v>
      </c>
      <c r="F15" s="81">
        <v>3689.81</v>
      </c>
      <c r="G15" s="11">
        <v>3401.48</v>
      </c>
      <c r="H15" s="11">
        <v>3603.59</v>
      </c>
      <c r="I15" s="11">
        <v>3805.44</v>
      </c>
      <c r="J15" s="11">
        <v>3648.51</v>
      </c>
      <c r="K15" s="11">
        <v>3624.28</v>
      </c>
      <c r="L15" s="11">
        <v>3712.73</v>
      </c>
      <c r="M15" s="11">
        <v>4149.96</v>
      </c>
      <c r="N15" s="11">
        <f>+N8</f>
        <v>3575.59</v>
      </c>
      <c r="O15" s="11">
        <f>+O8</f>
        <v>3795.47</v>
      </c>
      <c r="P15" s="11">
        <f>+P8</f>
        <v>3609.42</v>
      </c>
      <c r="Q15" s="11">
        <f>+Q8</f>
        <v>3577.77</v>
      </c>
      <c r="R15" s="25">
        <f>+R8</f>
        <v>3761.41</v>
      </c>
    </row>
    <row r="16" spans="1:18" ht="30" customHeight="1" thickBot="1">
      <c r="D16" s="36" t="s">
        <v>87</v>
      </c>
      <c r="E16" s="30" t="s">
        <v>71</v>
      </c>
      <c r="F16" s="82">
        <v>4427.7719999999999</v>
      </c>
      <c r="G16" s="26">
        <v>4081.7759999999998</v>
      </c>
      <c r="H16" s="26">
        <v>4324.308</v>
      </c>
      <c r="I16" s="26">
        <v>4566.5280000000002</v>
      </c>
      <c r="J16" s="26">
        <v>4378.2120000000004</v>
      </c>
      <c r="K16" s="26">
        <v>4349.1360000000004</v>
      </c>
      <c r="L16" s="26">
        <v>4455.2759999999998</v>
      </c>
      <c r="M16" s="26">
        <v>4979.9520000000002</v>
      </c>
      <c r="N16" s="26">
        <f>+N15*1.2</f>
        <v>4290.7079999999996</v>
      </c>
      <c r="O16" s="26">
        <f>+O15*1.2</f>
        <v>4554.5639999999994</v>
      </c>
      <c r="P16" s="26">
        <f>+P15*1.2</f>
        <v>4331.3040000000001</v>
      </c>
      <c r="Q16" s="26">
        <f>+Q15*1.2</f>
        <v>4293.3239999999996</v>
      </c>
      <c r="R16" s="27">
        <f>+R15*1.2</f>
        <v>4513.692</v>
      </c>
    </row>
    <row r="17" spans="5:16" ht="21" customHeight="1">
      <c r="E17" s="199" t="s">
        <v>131</v>
      </c>
      <c r="F17" s="200"/>
      <c r="G17" s="200"/>
      <c r="H17" s="200"/>
      <c r="I17" s="200"/>
      <c r="J17" s="200"/>
      <c r="K17" s="200"/>
      <c r="L17" s="200"/>
      <c r="M17" s="200"/>
      <c r="N17" s="200"/>
      <c r="O17" s="200"/>
      <c r="P17" s="200"/>
    </row>
    <row r="18" spans="5:16" ht="22.5"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A1:C1"/>
    <mergeCell ref="D13:D14"/>
    <mergeCell ref="F3:R3"/>
    <mergeCell ref="F11:R11"/>
    <mergeCell ref="E17:P18"/>
    <mergeCell ref="E10:P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202"/>
      <c r="B1" s="202"/>
      <c r="C1" s="202"/>
    </row>
    <row r="2" spans="1:18" ht="15.75" thickBot="1"/>
    <row r="3" spans="1:18" ht="26.25" customHeight="1" thickBot="1">
      <c r="F3" s="205" t="s">
        <v>109</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0">
        <v>1041.54</v>
      </c>
      <c r="G5" s="72">
        <v>869.82</v>
      </c>
      <c r="H5" s="72">
        <v>1008.82</v>
      </c>
      <c r="I5" s="72">
        <v>1002.24</v>
      </c>
      <c r="J5" s="72">
        <v>1010.34</v>
      </c>
      <c r="K5" s="72">
        <v>1041.1400000000001</v>
      </c>
      <c r="L5" s="72">
        <v>964.66</v>
      </c>
      <c r="M5" s="72">
        <v>1446.48</v>
      </c>
      <c r="N5" s="70">
        <v>970.84</v>
      </c>
      <c r="O5" s="70">
        <v>992.64</v>
      </c>
      <c r="P5" s="70">
        <v>1012.08</v>
      </c>
      <c r="Q5" s="70">
        <v>995.64</v>
      </c>
      <c r="R5" s="101">
        <v>1053.2</v>
      </c>
    </row>
    <row r="6" spans="1:18" ht="26.25" customHeight="1">
      <c r="E6" s="29" t="s">
        <v>64</v>
      </c>
      <c r="F6" s="90">
        <v>1630.51</v>
      </c>
      <c r="G6" s="28">
        <v>1525.81</v>
      </c>
      <c r="H6" s="28">
        <v>1578.87</v>
      </c>
      <c r="I6" s="28">
        <v>1779.41</v>
      </c>
      <c r="J6" s="28">
        <v>1615.11</v>
      </c>
      <c r="K6" s="28">
        <v>1567.6</v>
      </c>
      <c r="L6" s="28">
        <v>1738.01</v>
      </c>
      <c r="M6" s="28">
        <v>1736.48</v>
      </c>
      <c r="N6" s="11">
        <v>1630.52</v>
      </c>
      <c r="O6" s="11">
        <v>1817.67</v>
      </c>
      <c r="P6" s="11">
        <v>1617.27</v>
      </c>
      <c r="Q6" s="11">
        <v>1598.28</v>
      </c>
      <c r="R6" s="25">
        <v>1715</v>
      </c>
    </row>
    <row r="7" spans="1:18" ht="26.25" customHeight="1">
      <c r="E7" s="29" t="s">
        <v>65</v>
      </c>
      <c r="F7" s="90">
        <v>990.77</v>
      </c>
      <c r="G7" s="28">
        <v>986.78</v>
      </c>
      <c r="H7" s="28">
        <v>995.55</v>
      </c>
      <c r="I7" s="28">
        <v>1003.05</v>
      </c>
      <c r="J7" s="28">
        <v>1005.88</v>
      </c>
      <c r="K7" s="28">
        <v>1001.9</v>
      </c>
      <c r="L7" s="28">
        <v>997.84</v>
      </c>
      <c r="M7" s="28">
        <v>950.05</v>
      </c>
      <c r="N7" s="11">
        <v>961.16</v>
      </c>
      <c r="O7" s="11">
        <v>964.49</v>
      </c>
      <c r="P7" s="11">
        <v>970.3</v>
      </c>
      <c r="Q7" s="11">
        <v>971.86</v>
      </c>
      <c r="R7" s="25">
        <v>978</v>
      </c>
    </row>
    <row r="8" spans="1:18" ht="26.25" customHeight="1">
      <c r="E8" s="29" t="s">
        <v>66</v>
      </c>
      <c r="F8" s="90">
        <v>3689.81</v>
      </c>
      <c r="G8" s="28">
        <v>3401.48</v>
      </c>
      <c r="H8" s="28">
        <v>3603.59</v>
      </c>
      <c r="I8" s="28">
        <v>3805.44</v>
      </c>
      <c r="J8" s="28">
        <v>3648.51</v>
      </c>
      <c r="K8" s="28">
        <v>3624.28</v>
      </c>
      <c r="L8" s="28">
        <v>3712.73</v>
      </c>
      <c r="M8" s="28">
        <v>4149.96</v>
      </c>
      <c r="N8" s="11">
        <v>3575.59</v>
      </c>
      <c r="O8" s="11">
        <v>3795.47</v>
      </c>
      <c r="P8" s="11">
        <v>3609.42</v>
      </c>
      <c r="Q8" s="11">
        <v>3577.77</v>
      </c>
      <c r="R8" s="25">
        <v>3761.41</v>
      </c>
    </row>
    <row r="9" spans="1:18" ht="26.25" customHeight="1" thickBot="1">
      <c r="E9" s="30" t="s">
        <v>67</v>
      </c>
      <c r="F9" s="91">
        <v>1860.8</v>
      </c>
      <c r="G9" s="31">
        <v>1867.78</v>
      </c>
      <c r="H9" s="31">
        <v>1878.49</v>
      </c>
      <c r="I9" s="31">
        <v>1886.12</v>
      </c>
      <c r="J9" s="31">
        <v>1888.47</v>
      </c>
      <c r="K9" s="31">
        <v>1894.95</v>
      </c>
      <c r="L9" s="31">
        <v>1901.28</v>
      </c>
      <c r="M9" s="31">
        <v>1916.28</v>
      </c>
      <c r="N9" s="26">
        <v>1934.68</v>
      </c>
      <c r="O9" s="26">
        <v>1945.87</v>
      </c>
      <c r="P9" s="26">
        <v>1954.98</v>
      </c>
      <c r="Q9" s="26">
        <v>1960.77</v>
      </c>
      <c r="R9" s="27">
        <v>1964.62</v>
      </c>
    </row>
    <row r="10" spans="1:18" ht="30" customHeight="1" thickBot="1">
      <c r="E10" s="211" t="s">
        <v>88</v>
      </c>
      <c r="F10" s="212"/>
      <c r="G10" s="212"/>
      <c r="H10" s="212"/>
      <c r="I10" s="212"/>
      <c r="J10" s="212"/>
      <c r="K10" s="212"/>
      <c r="L10" s="212"/>
      <c r="M10" s="212"/>
      <c r="N10" s="212"/>
      <c r="O10" s="212"/>
      <c r="P10" s="212"/>
    </row>
    <row r="11" spans="1:18" ht="30" customHeight="1" thickBot="1">
      <c r="F11" s="205" t="s">
        <v>110</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100">
        <v>1543.84</v>
      </c>
      <c r="G13" s="72">
        <v>1551.43</v>
      </c>
      <c r="H13" s="72">
        <v>1562.51</v>
      </c>
      <c r="I13" s="72">
        <v>1587.1</v>
      </c>
      <c r="J13" s="72">
        <v>1591.15</v>
      </c>
      <c r="K13" s="72">
        <v>1598.38</v>
      </c>
      <c r="L13" s="72">
        <v>1605.97</v>
      </c>
      <c r="M13" s="72">
        <v>1728.92</v>
      </c>
      <c r="N13" s="70">
        <v>1747.83</v>
      </c>
      <c r="O13" s="70">
        <v>1760.05</v>
      </c>
      <c r="P13" s="70">
        <v>1770.64</v>
      </c>
      <c r="Q13" s="70">
        <v>1777.78</v>
      </c>
      <c r="R13" s="101">
        <v>1783.62</v>
      </c>
    </row>
    <row r="14" spans="1:18" ht="30" customHeight="1" thickBot="1">
      <c r="D14" s="204"/>
      <c r="E14" s="29" t="s">
        <v>69</v>
      </c>
      <c r="F14" s="90">
        <v>1926.61</v>
      </c>
      <c r="G14" s="28">
        <v>1936.32</v>
      </c>
      <c r="H14" s="28">
        <v>1949.77</v>
      </c>
      <c r="I14" s="28">
        <v>1981.56</v>
      </c>
      <c r="J14" s="28">
        <v>1986.35</v>
      </c>
      <c r="K14" s="28">
        <v>1995.68</v>
      </c>
      <c r="L14" s="28">
        <v>2004.9</v>
      </c>
      <c r="M14" s="28">
        <v>2159.5500000000002</v>
      </c>
      <c r="N14" s="11">
        <v>2183.0700000000002</v>
      </c>
      <c r="O14" s="11">
        <v>2198.54</v>
      </c>
      <c r="P14" s="11">
        <v>2211.4299999999998</v>
      </c>
      <c r="Q14" s="11">
        <v>2220.8000000000002</v>
      </c>
      <c r="R14" s="25">
        <v>2227.94</v>
      </c>
    </row>
    <row r="15" spans="1:18" ht="30" customHeight="1" thickBot="1">
      <c r="D15" s="36" t="s">
        <v>86</v>
      </c>
      <c r="E15" s="29" t="s">
        <v>70</v>
      </c>
      <c r="F15" s="90">
        <v>3689.81</v>
      </c>
      <c r="G15" s="28">
        <v>3401.48</v>
      </c>
      <c r="H15" s="28">
        <v>3603.59</v>
      </c>
      <c r="I15" s="28">
        <v>3805.44</v>
      </c>
      <c r="J15" s="28">
        <f>+J8</f>
        <v>3648.51</v>
      </c>
      <c r="K15" s="28">
        <f>+K8</f>
        <v>3624.28</v>
      </c>
      <c r="L15" s="28">
        <f>+L8</f>
        <v>3712.73</v>
      </c>
      <c r="M15" s="28">
        <v>4149.96</v>
      </c>
      <c r="N15" s="11">
        <f>+N8</f>
        <v>3575.59</v>
      </c>
      <c r="O15" s="11">
        <f>+O8</f>
        <v>3795.47</v>
      </c>
      <c r="P15" s="11">
        <f>+P8</f>
        <v>3609.42</v>
      </c>
      <c r="Q15" s="11">
        <f>+Q8</f>
        <v>3577.77</v>
      </c>
      <c r="R15" s="25">
        <f>+R8</f>
        <v>3761.41</v>
      </c>
    </row>
    <row r="16" spans="1:18" ht="30" customHeight="1" thickBot="1">
      <c r="D16" s="36" t="s">
        <v>87</v>
      </c>
      <c r="E16" s="30" t="s">
        <v>71</v>
      </c>
      <c r="F16" s="91">
        <v>4427.7719999999999</v>
      </c>
      <c r="G16" s="31">
        <v>4081.7759999999998</v>
      </c>
      <c r="H16" s="31">
        <v>4324.308</v>
      </c>
      <c r="I16" s="31">
        <v>4566.5280000000002</v>
      </c>
      <c r="J16" s="31">
        <v>4378.2120000000004</v>
      </c>
      <c r="K16" s="31">
        <f>+K15*1.2</f>
        <v>4349.1360000000004</v>
      </c>
      <c r="L16" s="31">
        <f>+L15*1.2</f>
        <v>4455.2759999999998</v>
      </c>
      <c r="M16" s="31">
        <v>4979.9520000000002</v>
      </c>
      <c r="N16" s="26">
        <f>+N15*1.2</f>
        <v>4290.7079999999996</v>
      </c>
      <c r="O16" s="26">
        <f>+O15*1.2</f>
        <v>4554.5639999999994</v>
      </c>
      <c r="P16" s="26">
        <f>+P15*1.2</f>
        <v>4331.3040000000001</v>
      </c>
      <c r="Q16" s="26">
        <f>+Q15*1.2</f>
        <v>4293.3239999999996</v>
      </c>
      <c r="R16" s="27">
        <f>+R15*1.2</f>
        <v>4513.692</v>
      </c>
    </row>
    <row r="17" spans="5:16" ht="27" customHeight="1">
      <c r="E17" s="199" t="s">
        <v>131</v>
      </c>
      <c r="F17" s="200"/>
      <c r="G17" s="200"/>
      <c r="H17" s="200"/>
      <c r="I17" s="200"/>
      <c r="J17" s="200"/>
      <c r="K17" s="200"/>
      <c r="L17" s="200"/>
      <c r="M17" s="200"/>
      <c r="N17" s="200"/>
      <c r="O17" s="200"/>
      <c r="P17" s="200"/>
    </row>
    <row r="18" spans="5:16" ht="21.75"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A1:C1"/>
    <mergeCell ref="D13:D14"/>
    <mergeCell ref="F3:R3"/>
    <mergeCell ref="F11:R11"/>
    <mergeCell ref="E17:P18"/>
    <mergeCell ref="E10:P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tabSelected="1"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23" t="s">
        <v>8</v>
      </c>
    </row>
    <row r="10" spans="2:4" ht="15.75" thickBot="1">
      <c r="B10" s="24"/>
      <c r="C10" s="21"/>
      <c r="D10" s="124"/>
    </row>
    <row r="11" spans="2:4" ht="119.25" customHeight="1">
      <c r="B11" s="127" t="s">
        <v>9</v>
      </c>
      <c r="C11" s="20" t="s">
        <v>48</v>
      </c>
      <c r="D11" s="123" t="s">
        <v>10</v>
      </c>
    </row>
    <row r="12" spans="2:4" ht="15.75" thickBot="1">
      <c r="B12" s="128"/>
      <c r="C12" s="21"/>
      <c r="D12" s="124"/>
    </row>
    <row r="13" spans="2:4" ht="74.25" customHeight="1">
      <c r="B13" s="121" t="s">
        <v>11</v>
      </c>
      <c r="C13" s="20" t="s">
        <v>47</v>
      </c>
      <c r="D13" s="123" t="s">
        <v>12</v>
      </c>
    </row>
    <row r="14" spans="2:4" ht="15.75" thickBot="1">
      <c r="B14" s="130"/>
      <c r="C14" s="21"/>
      <c r="D14" s="124"/>
    </row>
    <row r="15" spans="2:4" ht="96.75" customHeight="1">
      <c r="B15" s="130"/>
      <c r="C15" s="20" t="s">
        <v>46</v>
      </c>
      <c r="D15" s="123" t="s">
        <v>13</v>
      </c>
    </row>
    <row r="16" spans="2:4" ht="15.75" thickBot="1">
      <c r="B16" s="122"/>
      <c r="C16" s="21"/>
      <c r="D16" s="124"/>
    </row>
    <row r="17" spans="2:4" ht="220.5" customHeight="1">
      <c r="B17" s="127" t="s">
        <v>14</v>
      </c>
      <c r="C17" s="20" t="s">
        <v>45</v>
      </c>
      <c r="D17" s="123" t="s">
        <v>15</v>
      </c>
    </row>
    <row r="18" spans="2:4" ht="15.75" thickBot="1">
      <c r="B18" s="128"/>
      <c r="C18" s="21"/>
      <c r="D18" s="124"/>
    </row>
    <row r="19" spans="2:4" ht="75" customHeight="1">
      <c r="B19" s="121" t="s">
        <v>16</v>
      </c>
      <c r="C19" s="20" t="s">
        <v>44</v>
      </c>
      <c r="D19" s="123" t="s">
        <v>17</v>
      </c>
    </row>
    <row r="20" spans="2:4" ht="15" customHeight="1" thickBot="1">
      <c r="B20" s="122"/>
      <c r="C20" s="21"/>
      <c r="D20" s="124"/>
    </row>
    <row r="21" spans="2:4" ht="74.25" customHeight="1">
      <c r="B21" s="127" t="s">
        <v>18</v>
      </c>
      <c r="C21" s="20" t="s">
        <v>43</v>
      </c>
      <c r="D21" s="123" t="s">
        <v>19</v>
      </c>
    </row>
    <row r="22" spans="2:4" ht="15.75" thickBot="1">
      <c r="B22" s="128"/>
      <c r="C22" s="21"/>
      <c r="D22" s="124"/>
    </row>
    <row r="23" spans="2:4" ht="198" customHeight="1">
      <c r="B23" s="121" t="s">
        <v>20</v>
      </c>
      <c r="C23" s="20" t="s">
        <v>42</v>
      </c>
      <c r="D23" s="123" t="s">
        <v>96</v>
      </c>
    </row>
    <row r="24" spans="2:4" ht="15.75" thickBot="1">
      <c r="B24" s="122"/>
      <c r="C24" s="21"/>
      <c r="D24" s="124"/>
    </row>
    <row r="25" spans="2:4" ht="119.25" customHeight="1">
      <c r="B25" s="127" t="s">
        <v>21</v>
      </c>
      <c r="C25" s="20" t="s">
        <v>41</v>
      </c>
      <c r="D25" s="123" t="s">
        <v>22</v>
      </c>
    </row>
    <row r="26" spans="2:4" ht="15.75" thickBot="1">
      <c r="B26" s="128"/>
      <c r="C26" s="21"/>
      <c r="D26" s="124"/>
    </row>
    <row r="27" spans="2:4" ht="153" customHeight="1">
      <c r="B27" s="121" t="s">
        <v>23</v>
      </c>
      <c r="C27" s="20" t="s">
        <v>40</v>
      </c>
      <c r="D27" s="123" t="s">
        <v>24</v>
      </c>
    </row>
    <row r="28" spans="2:4" ht="15.75" thickBot="1">
      <c r="B28" s="122"/>
      <c r="C28" s="21"/>
      <c r="D28" s="124"/>
    </row>
    <row r="29" spans="2:4" ht="130.5" customHeight="1">
      <c r="B29" s="121" t="s">
        <v>25</v>
      </c>
      <c r="C29" s="20" t="s">
        <v>91</v>
      </c>
      <c r="D29" s="123" t="s">
        <v>26</v>
      </c>
    </row>
    <row r="30" spans="2:4" ht="15.75" thickBot="1">
      <c r="B30" s="122"/>
      <c r="C30" s="21"/>
      <c r="D30" s="124"/>
    </row>
    <row r="31" spans="2:4" ht="130.5" customHeight="1">
      <c r="B31" s="121" t="s">
        <v>27</v>
      </c>
      <c r="C31" s="20" t="s">
        <v>39</v>
      </c>
      <c r="D31" s="123" t="s">
        <v>28</v>
      </c>
    </row>
    <row r="32" spans="2:4" ht="15.75" thickBot="1">
      <c r="B32" s="122"/>
      <c r="C32" s="21"/>
      <c r="D32" s="124"/>
    </row>
    <row r="33" spans="2:4" ht="175.5" customHeight="1">
      <c r="B33" s="127" t="s">
        <v>29</v>
      </c>
      <c r="C33" s="20" t="s">
        <v>92</v>
      </c>
      <c r="D33" s="123" t="s">
        <v>30</v>
      </c>
    </row>
    <row r="34" spans="2:4" ht="15.75" thickBot="1">
      <c r="B34" s="128"/>
      <c r="C34" s="21"/>
      <c r="D34" s="124"/>
    </row>
    <row r="35" spans="2:4" ht="34.5" thickBot="1">
      <c r="B35" s="127" t="s">
        <v>31</v>
      </c>
      <c r="C35" s="22" t="s">
        <v>32</v>
      </c>
      <c r="D35" s="22" t="s">
        <v>33</v>
      </c>
    </row>
    <row r="36" spans="2:4" ht="30.75" customHeight="1" thickBot="1">
      <c r="B36" s="129"/>
      <c r="C36" s="22" t="s">
        <v>34</v>
      </c>
      <c r="D36" s="22" t="s">
        <v>35</v>
      </c>
    </row>
    <row r="37" spans="2:4" ht="57" thickBot="1">
      <c r="B37" s="128"/>
      <c r="C37" s="22" t="s">
        <v>122</v>
      </c>
      <c r="D37" s="22" t="s">
        <v>123</v>
      </c>
    </row>
    <row r="38" spans="2:4" ht="96.75" customHeight="1">
      <c r="B38" s="121" t="s">
        <v>36</v>
      </c>
      <c r="C38" s="20" t="s">
        <v>38</v>
      </c>
      <c r="D38" s="123" t="s">
        <v>37</v>
      </c>
    </row>
    <row r="39" spans="2:4" ht="15.75" thickBot="1">
      <c r="B39" s="122"/>
      <c r="C39" s="21"/>
      <c r="D39" s="124"/>
    </row>
    <row r="40" spans="2:4" ht="63.75" customHeight="1">
      <c r="B40" s="121" t="s">
        <v>50</v>
      </c>
      <c r="C40" s="125" t="s">
        <v>51</v>
      </c>
      <c r="D40" s="123" t="s">
        <v>52</v>
      </c>
    </row>
    <row r="41" spans="2:4" ht="15.75" thickBot="1">
      <c r="B41" s="122"/>
      <c r="C41" s="126"/>
      <c r="D41" s="124"/>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activeCellId="1" sqref="F5 A1:C1"/>
    </sheetView>
  </sheetViews>
  <sheetFormatPr baseColWidth="10" defaultColWidth="11.42578125" defaultRowHeight="15"/>
  <cols>
    <col min="1" max="3" width="11.42578125" style="2"/>
    <col min="4" max="4" width="14.42578125" style="2" customWidth="1"/>
    <col min="5" max="5" width="18" style="2" customWidth="1"/>
    <col min="6" max="6" width="9.5703125" style="2" customWidth="1"/>
    <col min="7" max="7" width="10.28515625" style="2" customWidth="1"/>
    <col min="8" max="9" width="9.5703125" style="2" customWidth="1"/>
    <col min="10" max="16384" width="11.42578125" style="2"/>
  </cols>
  <sheetData>
    <row r="1" spans="1:18">
      <c r="A1" s="202"/>
      <c r="B1" s="202"/>
      <c r="C1" s="202"/>
    </row>
    <row r="2" spans="1:18" ht="15.75" thickBot="1"/>
    <row r="3" spans="1:18" ht="26.25" customHeight="1" thickBot="1">
      <c r="F3" s="217" t="s">
        <v>134</v>
      </c>
      <c r="G3" s="218"/>
      <c r="H3" s="218"/>
      <c r="I3" s="218"/>
      <c r="J3" s="218"/>
      <c r="K3" s="218"/>
      <c r="L3" s="218"/>
      <c r="M3" s="218"/>
      <c r="N3" s="218"/>
      <c r="O3" s="218"/>
      <c r="P3" s="218"/>
      <c r="Q3" s="218"/>
      <c r="R3" s="219"/>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1041.54</v>
      </c>
      <c r="G5" s="70">
        <v>869.82</v>
      </c>
      <c r="H5" s="70">
        <v>1008.82</v>
      </c>
      <c r="I5" s="70">
        <v>1002.24</v>
      </c>
      <c r="J5" s="70">
        <v>1010.34</v>
      </c>
      <c r="K5" s="70">
        <v>1041.1400000000001</v>
      </c>
      <c r="L5" s="70">
        <v>964.66</v>
      </c>
      <c r="M5" s="70">
        <v>1446.48</v>
      </c>
      <c r="N5" s="70">
        <v>970.84</v>
      </c>
      <c r="O5" s="70">
        <v>992.64</v>
      </c>
      <c r="P5" s="70">
        <v>1012.08</v>
      </c>
      <c r="Q5" s="70">
        <v>995.64</v>
      </c>
      <c r="R5" s="101">
        <v>1053.2</v>
      </c>
    </row>
    <row r="6" spans="1:18" ht="26.25" customHeight="1">
      <c r="E6" s="29" t="s">
        <v>64</v>
      </c>
      <c r="F6" s="81">
        <v>1630.51</v>
      </c>
      <c r="G6" s="11">
        <v>1525.81</v>
      </c>
      <c r="H6" s="11">
        <v>1578.87</v>
      </c>
      <c r="I6" s="11">
        <v>1779.41</v>
      </c>
      <c r="J6" s="11">
        <v>1615.11</v>
      </c>
      <c r="K6" s="11">
        <v>1567.6</v>
      </c>
      <c r="L6" s="11">
        <v>1738.01</v>
      </c>
      <c r="M6" s="11">
        <v>1736.48</v>
      </c>
      <c r="N6" s="11">
        <v>1630.52</v>
      </c>
      <c r="O6" s="11">
        <v>1817.67</v>
      </c>
      <c r="P6" s="11">
        <v>1617.27</v>
      </c>
      <c r="Q6" s="11">
        <v>1598.28</v>
      </c>
      <c r="R6" s="25">
        <v>1715</v>
      </c>
    </row>
    <row r="7" spans="1:18" ht="26.25" customHeight="1">
      <c r="E7" s="29" t="s">
        <v>65</v>
      </c>
      <c r="F7" s="81">
        <v>990.77</v>
      </c>
      <c r="G7" s="11">
        <v>986.78</v>
      </c>
      <c r="H7" s="11">
        <v>995.55</v>
      </c>
      <c r="I7" s="11">
        <v>1003.05</v>
      </c>
      <c r="J7" s="11">
        <v>1005.88</v>
      </c>
      <c r="K7" s="11">
        <v>1001.9</v>
      </c>
      <c r="L7" s="11">
        <v>997.84</v>
      </c>
      <c r="M7" s="11">
        <v>950.05</v>
      </c>
      <c r="N7" s="11">
        <v>961.16</v>
      </c>
      <c r="O7" s="11">
        <v>964.49</v>
      </c>
      <c r="P7" s="11">
        <v>970.3</v>
      </c>
      <c r="Q7" s="11">
        <v>971.86</v>
      </c>
      <c r="R7" s="25">
        <v>978</v>
      </c>
    </row>
    <row r="8" spans="1:18" ht="26.25" customHeight="1">
      <c r="E8" s="29" t="s">
        <v>66</v>
      </c>
      <c r="F8" s="81">
        <v>3689.81</v>
      </c>
      <c r="G8" s="11">
        <v>3401.48</v>
      </c>
      <c r="H8" s="11">
        <v>3603.59</v>
      </c>
      <c r="I8" s="11">
        <v>3805.44</v>
      </c>
      <c r="J8" s="11">
        <v>3648.51</v>
      </c>
      <c r="K8" s="11">
        <v>3624.28</v>
      </c>
      <c r="L8" s="11">
        <v>3712.73</v>
      </c>
      <c r="M8" s="11">
        <v>4149.96</v>
      </c>
      <c r="N8" s="11">
        <v>3575.59</v>
      </c>
      <c r="O8" s="11">
        <v>3795.47</v>
      </c>
      <c r="P8" s="11">
        <v>3609.42</v>
      </c>
      <c r="Q8" s="11">
        <v>3577.77</v>
      </c>
      <c r="R8" s="25">
        <v>3761.41</v>
      </c>
    </row>
    <row r="9" spans="1:18" ht="26.25" customHeight="1" thickBot="1">
      <c r="E9" s="30" t="s">
        <v>67</v>
      </c>
      <c r="F9" s="82">
        <v>4151.75</v>
      </c>
      <c r="G9" s="26">
        <v>4167.32</v>
      </c>
      <c r="H9" s="26">
        <v>4191.21</v>
      </c>
      <c r="I9" s="26">
        <v>4208.24</v>
      </c>
      <c r="J9" s="26">
        <v>4213.47</v>
      </c>
      <c r="K9" s="26">
        <v>4227.95</v>
      </c>
      <c r="L9" s="26">
        <v>4242.07</v>
      </c>
      <c r="M9" s="26">
        <v>4275.53</v>
      </c>
      <c r="N9" s="26">
        <v>4316.58</v>
      </c>
      <c r="O9" s="26">
        <v>4341.5600000000004</v>
      </c>
      <c r="P9" s="26">
        <v>4361.88</v>
      </c>
      <c r="Q9" s="26">
        <v>4374.79</v>
      </c>
      <c r="R9" s="27">
        <v>4383.3900000000003</v>
      </c>
    </row>
    <row r="10" spans="1:18" ht="30" customHeight="1" thickBot="1">
      <c r="E10" s="211" t="s">
        <v>88</v>
      </c>
      <c r="F10" s="212"/>
      <c r="G10" s="212"/>
      <c r="H10" s="212"/>
      <c r="I10" s="212"/>
      <c r="J10" s="212"/>
      <c r="K10" s="212"/>
      <c r="L10" s="212"/>
      <c r="M10" s="212"/>
      <c r="N10" s="212"/>
      <c r="O10" s="212"/>
      <c r="P10" s="212"/>
    </row>
    <row r="11" spans="1:18" ht="30" customHeight="1" thickBot="1">
      <c r="F11" s="205" t="s">
        <v>135</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102">
        <v>1643.12</v>
      </c>
      <c r="G13" s="70">
        <v>1651.38</v>
      </c>
      <c r="H13" s="70">
        <v>1662.79</v>
      </c>
      <c r="I13" s="70">
        <v>1671.74</v>
      </c>
      <c r="J13" s="70">
        <v>1676.02</v>
      </c>
      <c r="K13" s="70">
        <v>1683.94</v>
      </c>
      <c r="L13" s="70">
        <v>1691.51</v>
      </c>
      <c r="M13" s="70">
        <v>1808.18</v>
      </c>
      <c r="N13" s="70">
        <v>1827.92</v>
      </c>
      <c r="O13" s="70">
        <v>1840.79</v>
      </c>
      <c r="P13" s="70">
        <v>1851.75</v>
      </c>
      <c r="Q13" s="70">
        <v>1859.3</v>
      </c>
      <c r="R13" s="101">
        <v>1865.34</v>
      </c>
    </row>
    <row r="14" spans="1:18" ht="30" customHeight="1" thickBot="1">
      <c r="D14" s="204"/>
      <c r="E14" s="29" t="s">
        <v>69</v>
      </c>
      <c r="F14" s="81">
        <v>2052.65</v>
      </c>
      <c r="G14" s="11">
        <v>2063.23</v>
      </c>
      <c r="H14" s="11">
        <v>2077.4499999999998</v>
      </c>
      <c r="I14" s="11">
        <v>2088.5700000000002</v>
      </c>
      <c r="J14" s="11">
        <v>2093.75</v>
      </c>
      <c r="K14" s="11">
        <v>2103.7199999999998</v>
      </c>
      <c r="L14" s="11">
        <v>2113.11</v>
      </c>
      <c r="M14" s="11">
        <v>2256.92</v>
      </c>
      <c r="N14" s="11">
        <v>2281.4699999999998</v>
      </c>
      <c r="O14" s="11">
        <v>2297.6999999999998</v>
      </c>
      <c r="P14" s="11">
        <v>2311.2600000000002</v>
      </c>
      <c r="Q14" s="11">
        <v>2320.84</v>
      </c>
      <c r="R14" s="25">
        <v>2328.19</v>
      </c>
    </row>
    <row r="15" spans="1:18" ht="30" customHeight="1" thickBot="1">
      <c r="D15" s="36" t="s">
        <v>86</v>
      </c>
      <c r="E15" s="29" t="s">
        <v>70</v>
      </c>
      <c r="F15" s="81">
        <v>3689.81</v>
      </c>
      <c r="G15" s="11">
        <v>3401.48</v>
      </c>
      <c r="H15" s="11">
        <v>3603.59</v>
      </c>
      <c r="I15" s="11">
        <f>+I8</f>
        <v>3805.44</v>
      </c>
      <c r="J15" s="11">
        <f>+J8</f>
        <v>3648.51</v>
      </c>
      <c r="K15" s="11">
        <f>+K8</f>
        <v>3624.28</v>
      </c>
      <c r="L15" s="11">
        <f>+L8</f>
        <v>3712.73</v>
      </c>
      <c r="M15" s="11">
        <v>4149.96</v>
      </c>
      <c r="N15" s="11">
        <f>+N8</f>
        <v>3575.59</v>
      </c>
      <c r="O15" s="11">
        <f>+O8</f>
        <v>3795.47</v>
      </c>
      <c r="P15" s="11">
        <f>+P8</f>
        <v>3609.42</v>
      </c>
      <c r="Q15" s="11">
        <f>+Q8</f>
        <v>3577.77</v>
      </c>
      <c r="R15" s="25">
        <f>+R8</f>
        <v>3761.41</v>
      </c>
    </row>
    <row r="16" spans="1:18" ht="30" customHeight="1" thickBot="1">
      <c r="D16" s="36" t="s">
        <v>87</v>
      </c>
      <c r="E16" s="30" t="s">
        <v>71</v>
      </c>
      <c r="F16" s="82">
        <v>4427.7719999999999</v>
      </c>
      <c r="G16" s="26">
        <v>4081.7759999999998</v>
      </c>
      <c r="H16" s="26">
        <v>4324.308</v>
      </c>
      <c r="I16" s="26">
        <f>+I15*1.2</f>
        <v>4566.5280000000002</v>
      </c>
      <c r="J16" s="26">
        <f>+J15*1.2</f>
        <v>4378.2120000000004</v>
      </c>
      <c r="K16" s="26">
        <f>+K15*1.2</f>
        <v>4349.1360000000004</v>
      </c>
      <c r="L16" s="26">
        <f>+L15*1.2</f>
        <v>4455.2759999999998</v>
      </c>
      <c r="M16" s="26">
        <v>4979.9520000000002</v>
      </c>
      <c r="N16" s="26">
        <f>+N15*1.2</f>
        <v>4290.7079999999996</v>
      </c>
      <c r="O16" s="26">
        <f>+O15*1.2</f>
        <v>4554.5639999999994</v>
      </c>
      <c r="P16" s="26">
        <f>+P15*1.2</f>
        <v>4331.3040000000001</v>
      </c>
      <c r="Q16" s="26">
        <f>+Q15*1.2</f>
        <v>4293.3239999999996</v>
      </c>
      <c r="R16" s="27">
        <f>+R15*1.2</f>
        <v>4513.692</v>
      </c>
    </row>
    <row r="17" spans="5:16" ht="25.5" customHeight="1">
      <c r="E17" s="199" t="s">
        <v>131</v>
      </c>
      <c r="F17" s="200"/>
      <c r="G17" s="200"/>
      <c r="H17" s="200"/>
      <c r="I17" s="200"/>
      <c r="J17" s="200"/>
      <c r="K17" s="200"/>
      <c r="L17" s="200"/>
      <c r="M17" s="200"/>
      <c r="N17" s="200"/>
      <c r="O17" s="200"/>
      <c r="P17" s="200"/>
    </row>
    <row r="18" spans="5:16" ht="18.75" customHeight="1">
      <c r="E18" s="200"/>
      <c r="F18" s="200"/>
      <c r="G18" s="200"/>
      <c r="H18" s="200"/>
      <c r="I18" s="200"/>
      <c r="J18" s="200"/>
      <c r="K18" s="200"/>
      <c r="L18" s="200"/>
      <c r="M18" s="200"/>
      <c r="N18" s="200"/>
      <c r="O18" s="200"/>
      <c r="P18" s="200"/>
    </row>
    <row r="41" spans="10:10">
      <c r="J41" s="2" t="s">
        <v>88</v>
      </c>
    </row>
    <row r="61" spans="10:10">
      <c r="J61" s="2" t="s">
        <v>88</v>
      </c>
    </row>
    <row r="79" ht="32.25" customHeight="1"/>
    <row r="80" ht="32.25" customHeight="1"/>
    <row r="83" ht="30" customHeight="1"/>
    <row r="86" ht="21" customHeight="1"/>
  </sheetData>
  <mergeCells count="6">
    <mergeCell ref="A1:C1"/>
    <mergeCell ref="D13:D14"/>
    <mergeCell ref="F3:R3"/>
    <mergeCell ref="F11:R11"/>
    <mergeCell ref="E17:P18"/>
    <mergeCell ref="E10:P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7109375" style="2" customWidth="1"/>
    <col min="10" max="16384" width="11.42578125" style="2"/>
  </cols>
  <sheetData>
    <row r="1" spans="1:18">
      <c r="A1" s="202"/>
      <c r="B1" s="202"/>
      <c r="C1" s="202"/>
    </row>
    <row r="2" spans="1:18" ht="15.75" thickBot="1"/>
    <row r="3" spans="1:18" ht="26.25" customHeight="1" thickBot="1">
      <c r="F3" s="205" t="s">
        <v>114</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0">
        <v>1041.54</v>
      </c>
      <c r="G5" s="72">
        <v>869.82</v>
      </c>
      <c r="H5" s="72">
        <v>1008.82</v>
      </c>
      <c r="I5" s="72">
        <v>1002.24</v>
      </c>
      <c r="J5" s="72">
        <v>1010.34</v>
      </c>
      <c r="K5" s="72">
        <v>1041.1400000000001</v>
      </c>
      <c r="L5" s="72">
        <v>964.66</v>
      </c>
      <c r="M5" s="72">
        <v>1446.48</v>
      </c>
      <c r="N5" s="70">
        <v>970.84</v>
      </c>
      <c r="O5" s="70">
        <v>992.64</v>
      </c>
      <c r="P5" s="70">
        <v>1012.08</v>
      </c>
      <c r="Q5" s="70">
        <v>995.64</v>
      </c>
      <c r="R5" s="101">
        <v>1053.2</v>
      </c>
    </row>
    <row r="6" spans="1:18" ht="26.25" customHeight="1">
      <c r="E6" s="29" t="s">
        <v>64</v>
      </c>
      <c r="F6" s="90">
        <v>1630.51</v>
      </c>
      <c r="G6" s="28">
        <v>1525.81</v>
      </c>
      <c r="H6" s="28">
        <v>1578.87</v>
      </c>
      <c r="I6" s="28">
        <v>1779.41</v>
      </c>
      <c r="J6" s="28">
        <v>1615.11</v>
      </c>
      <c r="K6" s="28">
        <v>1567.6</v>
      </c>
      <c r="L6" s="28">
        <v>1738.01</v>
      </c>
      <c r="M6" s="28">
        <v>1736.48</v>
      </c>
      <c r="N6" s="11">
        <v>1630.52</v>
      </c>
      <c r="O6" s="11">
        <v>1817.67</v>
      </c>
      <c r="P6" s="11">
        <v>1617.27</v>
      </c>
      <c r="Q6" s="11">
        <v>1598.28</v>
      </c>
      <c r="R6" s="25">
        <v>1715</v>
      </c>
    </row>
    <row r="7" spans="1:18" ht="26.25" customHeight="1">
      <c r="E7" s="29" t="s">
        <v>65</v>
      </c>
      <c r="F7" s="90">
        <v>990.77</v>
      </c>
      <c r="G7" s="28">
        <v>986.78</v>
      </c>
      <c r="H7" s="28">
        <v>995.55</v>
      </c>
      <c r="I7" s="28">
        <v>1003.05</v>
      </c>
      <c r="J7" s="28">
        <v>1005.88</v>
      </c>
      <c r="K7" s="28">
        <v>1001.9</v>
      </c>
      <c r="L7" s="28">
        <v>997.84</v>
      </c>
      <c r="M7" s="28">
        <v>950.05</v>
      </c>
      <c r="N7" s="11">
        <v>961.16</v>
      </c>
      <c r="O7" s="11">
        <v>964.49</v>
      </c>
      <c r="P7" s="11">
        <v>970.3</v>
      </c>
      <c r="Q7" s="11">
        <v>971.86</v>
      </c>
      <c r="R7" s="25">
        <v>978</v>
      </c>
    </row>
    <row r="8" spans="1:18" ht="26.25" customHeight="1">
      <c r="E8" s="29" t="s">
        <v>66</v>
      </c>
      <c r="F8" s="90">
        <v>3689.81</v>
      </c>
      <c r="G8" s="28">
        <v>3401.48</v>
      </c>
      <c r="H8" s="28">
        <v>3603.59</v>
      </c>
      <c r="I8" s="28">
        <v>3805.44</v>
      </c>
      <c r="J8" s="28">
        <v>3648.51</v>
      </c>
      <c r="K8" s="28">
        <v>3624.28</v>
      </c>
      <c r="L8" s="28">
        <v>3712.73</v>
      </c>
      <c r="M8" s="28">
        <v>4149.96</v>
      </c>
      <c r="N8" s="11">
        <v>3575.59</v>
      </c>
      <c r="O8" s="11">
        <v>3795.47</v>
      </c>
      <c r="P8" s="11">
        <v>3609.42</v>
      </c>
      <c r="Q8" s="11">
        <v>3577.77</v>
      </c>
      <c r="R8" s="25">
        <v>3761.41</v>
      </c>
    </row>
    <row r="9" spans="1:18" ht="26.25" customHeight="1" thickBot="1">
      <c r="E9" s="30" t="s">
        <v>67</v>
      </c>
      <c r="F9" s="91">
        <v>2864.69</v>
      </c>
      <c r="G9" s="31">
        <v>2875.44</v>
      </c>
      <c r="H9" s="31">
        <v>2891.92</v>
      </c>
      <c r="I9" s="31">
        <v>2903.67</v>
      </c>
      <c r="J9" s="31">
        <v>2907.28</v>
      </c>
      <c r="K9" s="31">
        <v>2917.27</v>
      </c>
      <c r="L9" s="31">
        <v>2927.01</v>
      </c>
      <c r="M9" s="31">
        <v>2950.1</v>
      </c>
      <c r="N9" s="26">
        <v>2978.42</v>
      </c>
      <c r="O9" s="26">
        <v>2995.66</v>
      </c>
      <c r="P9" s="26">
        <v>3009.68</v>
      </c>
      <c r="Q9" s="26">
        <v>3018.59</v>
      </c>
      <c r="R9" s="27">
        <v>3024.52</v>
      </c>
    </row>
    <row r="10" spans="1:18" ht="30" customHeight="1" thickBot="1">
      <c r="E10" s="211" t="s">
        <v>88</v>
      </c>
      <c r="F10" s="212"/>
      <c r="G10" s="212"/>
      <c r="H10" s="212"/>
      <c r="I10" s="212"/>
      <c r="J10" s="212"/>
      <c r="K10" s="212"/>
      <c r="L10" s="212"/>
      <c r="M10" s="212"/>
      <c r="N10" s="212"/>
      <c r="O10" s="212"/>
      <c r="P10" s="212"/>
    </row>
    <row r="11" spans="1:18" ht="30" customHeight="1" thickBot="1">
      <c r="F11" s="205" t="s">
        <v>115</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89">
        <v>1592.9</v>
      </c>
      <c r="G13" s="32">
        <v>1600.9</v>
      </c>
      <c r="H13" s="32">
        <v>1612.14</v>
      </c>
      <c r="I13" s="32">
        <v>1642.77</v>
      </c>
      <c r="J13" s="32">
        <v>1647.01</v>
      </c>
      <c r="K13" s="32">
        <v>1654.75</v>
      </c>
      <c r="L13" s="32">
        <v>1662.37</v>
      </c>
      <c r="M13" s="32">
        <v>1787.28</v>
      </c>
      <c r="N13" s="33">
        <v>1806.57</v>
      </c>
      <c r="O13" s="33">
        <v>1819.34</v>
      </c>
      <c r="P13" s="33">
        <v>1830.28</v>
      </c>
      <c r="Q13" s="33">
        <v>1837.84</v>
      </c>
      <c r="R13" s="34">
        <v>1843.82</v>
      </c>
    </row>
    <row r="14" spans="1:18" ht="30" customHeight="1" thickBot="1">
      <c r="D14" s="204"/>
      <c r="E14" s="29" t="s">
        <v>69</v>
      </c>
      <c r="F14" s="90">
        <v>2003.01</v>
      </c>
      <c r="G14" s="28">
        <v>2012.86</v>
      </c>
      <c r="H14" s="28">
        <v>2027.25</v>
      </c>
      <c r="I14" s="28">
        <v>2064.5300000000002</v>
      </c>
      <c r="J14" s="28">
        <v>2069.85</v>
      </c>
      <c r="K14" s="28">
        <v>2079.33</v>
      </c>
      <c r="L14" s="28">
        <v>2089.02</v>
      </c>
      <c r="M14" s="28">
        <v>2249.96</v>
      </c>
      <c r="N14" s="11">
        <v>2274.5300000000002</v>
      </c>
      <c r="O14" s="11">
        <v>2290.4699999999998</v>
      </c>
      <c r="P14" s="11">
        <v>2304.0700000000002</v>
      </c>
      <c r="Q14" s="11">
        <v>2313.7800000000002</v>
      </c>
      <c r="R14" s="25">
        <v>2321.0100000000002</v>
      </c>
    </row>
    <row r="15" spans="1:18" ht="30" customHeight="1" thickBot="1">
      <c r="D15" s="36" t="s">
        <v>86</v>
      </c>
      <c r="E15" s="29" t="s">
        <v>70</v>
      </c>
      <c r="F15" s="90">
        <v>3689.81</v>
      </c>
      <c r="G15" s="28">
        <v>3401.48</v>
      </c>
      <c r="H15" s="28">
        <v>3603.59</v>
      </c>
      <c r="I15" s="28">
        <v>3805.44</v>
      </c>
      <c r="J15" s="28">
        <f>+J8</f>
        <v>3648.51</v>
      </c>
      <c r="K15" s="28">
        <v>3624.28</v>
      </c>
      <c r="L15" s="28">
        <v>3712.73</v>
      </c>
      <c r="M15" s="28">
        <v>4149.96</v>
      </c>
      <c r="N15" s="11">
        <f>+N8</f>
        <v>3575.59</v>
      </c>
      <c r="O15" s="11">
        <f>+O8</f>
        <v>3795.47</v>
      </c>
      <c r="P15" s="11">
        <f>+P8</f>
        <v>3609.42</v>
      </c>
      <c r="Q15" s="11">
        <f>+Q8</f>
        <v>3577.77</v>
      </c>
      <c r="R15" s="25">
        <f>+R8</f>
        <v>3761.41</v>
      </c>
    </row>
    <row r="16" spans="1:18" ht="30" customHeight="1" thickBot="1">
      <c r="D16" s="36" t="s">
        <v>87</v>
      </c>
      <c r="E16" s="30" t="s">
        <v>71</v>
      </c>
      <c r="F16" s="82">
        <v>4427.7719999999999</v>
      </c>
      <c r="G16" s="26">
        <f>G15+G15*0.02</f>
        <v>3469.5095999999999</v>
      </c>
      <c r="H16" s="26">
        <f>H15+H15*0.02</f>
        <v>3675.6618000000003</v>
      </c>
      <c r="I16" s="26">
        <v>4566.5280000000002</v>
      </c>
      <c r="J16" s="26">
        <f>+J15*1.2</f>
        <v>4378.2120000000004</v>
      </c>
      <c r="K16" s="26">
        <v>4349.1360000000004</v>
      </c>
      <c r="L16" s="26">
        <v>4455.2759999999998</v>
      </c>
      <c r="M16" s="26">
        <v>4979.9520000000002</v>
      </c>
      <c r="N16" s="26">
        <f>+N15*1.2</f>
        <v>4290.7079999999996</v>
      </c>
      <c r="O16" s="26">
        <f>+O15*1.2</f>
        <v>4554.5639999999994</v>
      </c>
      <c r="P16" s="26">
        <f>+P15*1.2</f>
        <v>4331.3040000000001</v>
      </c>
      <c r="Q16" s="26">
        <f>+Q15*1.2</f>
        <v>4293.3239999999996</v>
      </c>
      <c r="R16" s="27">
        <f>+R15*1.2</f>
        <v>4513.692</v>
      </c>
    </row>
    <row r="17" spans="5:16" ht="15" customHeight="1">
      <c r="E17" s="199" t="s">
        <v>131</v>
      </c>
      <c r="F17" s="200"/>
      <c r="G17" s="200"/>
      <c r="H17" s="200"/>
      <c r="I17" s="200"/>
      <c r="J17" s="200"/>
      <c r="K17" s="200"/>
      <c r="L17" s="200"/>
      <c r="M17" s="200"/>
      <c r="N17" s="200"/>
      <c r="O17" s="200"/>
      <c r="P17" s="200"/>
    </row>
    <row r="18" spans="5:16" ht="23.25"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E17:P18"/>
    <mergeCell ref="A1:C1"/>
    <mergeCell ref="D13:D14"/>
    <mergeCell ref="F3:R3"/>
    <mergeCell ref="F11:R11"/>
    <mergeCell ref="E10:P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202"/>
      <c r="B1" s="202"/>
      <c r="C1" s="202"/>
    </row>
    <row r="2" spans="1:18" ht="15.75" thickBot="1"/>
    <row r="3" spans="1:18" ht="26.25" customHeight="1" thickBot="1">
      <c r="F3" s="217" t="s">
        <v>120</v>
      </c>
      <c r="G3" s="218"/>
      <c r="H3" s="218"/>
      <c r="I3" s="218"/>
      <c r="J3" s="218"/>
      <c r="K3" s="218"/>
      <c r="L3" s="218"/>
      <c r="M3" s="218"/>
      <c r="N3" s="218"/>
      <c r="O3" s="218"/>
      <c r="P3" s="218"/>
      <c r="Q3" s="218"/>
      <c r="R3" s="219"/>
    </row>
    <row r="4" spans="1:18" ht="26.25" customHeight="1" thickBot="1">
      <c r="E4" s="44"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1167.84988</v>
      </c>
      <c r="G5" s="70">
        <v>1204.53334</v>
      </c>
      <c r="H5" s="70">
        <v>1303.57105</v>
      </c>
      <c r="I5" s="70">
        <v>1266.8278600000001</v>
      </c>
      <c r="J5" s="70">
        <v>1266.8278600000001</v>
      </c>
      <c r="K5" s="70">
        <v>1242.1436000000001</v>
      </c>
      <c r="L5" s="70">
        <v>1302.58257</v>
      </c>
      <c r="M5" s="70">
        <v>1550.6020699999999</v>
      </c>
      <c r="N5" s="70">
        <v>1170.0837899999999</v>
      </c>
      <c r="O5" s="70">
        <v>1191.52217</v>
      </c>
      <c r="P5" s="70">
        <v>1126.4456700000001</v>
      </c>
      <c r="Q5" s="70">
        <v>1214.4724799999999</v>
      </c>
      <c r="R5" s="101">
        <v>1257.11752</v>
      </c>
    </row>
    <row r="6" spans="1:18" ht="26.25" customHeight="1">
      <c r="E6" s="29" t="s">
        <v>64</v>
      </c>
      <c r="F6" s="81">
        <v>576.06700000000001</v>
      </c>
      <c r="G6" s="11">
        <v>705.12288000000001</v>
      </c>
      <c r="H6" s="11">
        <v>598.27484000000004</v>
      </c>
      <c r="I6" s="11">
        <v>616.19722000000002</v>
      </c>
      <c r="J6" s="11">
        <v>616.19722000000002</v>
      </c>
      <c r="K6" s="11">
        <v>604.12372000000005</v>
      </c>
      <c r="L6" s="11">
        <v>658.40718000000004</v>
      </c>
      <c r="M6" s="11">
        <v>680.76697999999999</v>
      </c>
      <c r="N6" s="11">
        <v>673.09267999999997</v>
      </c>
      <c r="O6" s="11">
        <v>690.07380999999998</v>
      </c>
      <c r="P6" s="11">
        <v>636.01784999999995</v>
      </c>
      <c r="Q6" s="11">
        <v>590.58362999999997</v>
      </c>
      <c r="R6" s="25">
        <v>690.86676999999997</v>
      </c>
    </row>
    <row r="7" spans="1:18" ht="26.25" customHeight="1">
      <c r="E7" s="29" t="s">
        <v>65</v>
      </c>
      <c r="F7" s="81">
        <v>448.63537000000002</v>
      </c>
      <c r="G7" s="11">
        <v>448.63537000000002</v>
      </c>
      <c r="H7" s="11">
        <v>448.63537000000002</v>
      </c>
      <c r="I7" s="11">
        <v>448.63537000000002</v>
      </c>
      <c r="J7" s="11">
        <v>448.63537000000002</v>
      </c>
      <c r="K7" s="11">
        <v>448.63537000000002</v>
      </c>
      <c r="L7" s="11">
        <v>490.26873000000001</v>
      </c>
      <c r="M7" s="11">
        <v>490.26873000000001</v>
      </c>
      <c r="N7" s="11">
        <v>490.26873000000001</v>
      </c>
      <c r="O7" s="11">
        <v>490.26873000000001</v>
      </c>
      <c r="P7" s="11">
        <v>490.26873000000001</v>
      </c>
      <c r="Q7" s="11">
        <v>490.26873000000001</v>
      </c>
      <c r="R7" s="25">
        <v>490.26873000000001</v>
      </c>
    </row>
    <row r="8" spans="1:18" ht="26.25" customHeight="1">
      <c r="E8" s="29" t="s">
        <v>66</v>
      </c>
      <c r="F8" s="81">
        <v>2281.7531100000001</v>
      </c>
      <c r="G8" s="11">
        <v>2451.1163000000001</v>
      </c>
      <c r="H8" s="11">
        <v>2447.7030800000002</v>
      </c>
      <c r="I8" s="11">
        <v>2427.1743000000001</v>
      </c>
      <c r="J8" s="11">
        <v>2427.1743000000001</v>
      </c>
      <c r="K8" s="11">
        <v>2388.7220600000001</v>
      </c>
      <c r="L8" s="11">
        <v>2553.1196199999999</v>
      </c>
      <c r="M8" s="11">
        <v>2824.4041699999998</v>
      </c>
      <c r="N8" s="11">
        <v>2423.6032500000001</v>
      </c>
      <c r="O8" s="11">
        <v>2467.94166</v>
      </c>
      <c r="P8" s="11">
        <v>2338.3993599999999</v>
      </c>
      <c r="Q8" s="11">
        <v>2387.06214</v>
      </c>
      <c r="R8" s="25">
        <v>2549.3292200000001</v>
      </c>
    </row>
    <row r="9" spans="1:18" ht="26.25" customHeight="1" thickBot="1">
      <c r="E9" s="30" t="s">
        <v>67</v>
      </c>
      <c r="F9" s="82">
        <v>3819.79243</v>
      </c>
      <c r="G9" s="26">
        <v>3834.1241500000001</v>
      </c>
      <c r="H9" s="26">
        <v>3856.1040600000001</v>
      </c>
      <c r="I9" s="26">
        <v>3871.7649500000002</v>
      </c>
      <c r="J9" s="26">
        <v>3871.7649500000002</v>
      </c>
      <c r="K9" s="26">
        <v>3889.89887</v>
      </c>
      <c r="L9" s="26">
        <v>3902.8902600000001</v>
      </c>
      <c r="M9" s="26">
        <v>3933.6745500000002</v>
      </c>
      <c r="N9" s="26">
        <v>3971.4429100000002</v>
      </c>
      <c r="O9" s="26">
        <v>3994.4294500000001</v>
      </c>
      <c r="P9" s="26">
        <v>4013.1226299999998</v>
      </c>
      <c r="Q9" s="26">
        <v>4025.0038100000002</v>
      </c>
      <c r="R9" s="27">
        <v>4032.9111699999999</v>
      </c>
    </row>
    <row r="10" spans="1:18" ht="30" customHeight="1" thickBot="1">
      <c r="E10" s="78" t="s">
        <v>88</v>
      </c>
      <c r="F10" s="77"/>
      <c r="G10" s="77"/>
      <c r="H10" s="77"/>
      <c r="I10" s="77"/>
      <c r="J10" s="77"/>
      <c r="K10" s="77"/>
      <c r="L10" s="77"/>
      <c r="M10" s="77"/>
      <c r="N10" s="77"/>
      <c r="O10" s="77"/>
      <c r="P10" s="77"/>
    </row>
    <row r="11" spans="1:18" ht="30" customHeight="1" thickBot="1">
      <c r="F11" s="217" t="s">
        <v>143</v>
      </c>
      <c r="G11" s="218"/>
      <c r="H11" s="218"/>
      <c r="I11" s="218"/>
      <c r="J11" s="218"/>
      <c r="K11" s="218"/>
      <c r="L11" s="218"/>
      <c r="M11" s="218"/>
      <c r="N11" s="218"/>
      <c r="O11" s="218"/>
      <c r="P11" s="218"/>
      <c r="Q11" s="218"/>
      <c r="R11" s="219"/>
    </row>
    <row r="12" spans="1:18" ht="30" customHeight="1" thickBot="1">
      <c r="D12" s="37" t="s">
        <v>84</v>
      </c>
      <c r="E12" s="47"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45" t="s">
        <v>68</v>
      </c>
      <c r="F13" s="102">
        <v>1243.07</v>
      </c>
      <c r="G13" s="70">
        <v>1249.3</v>
      </c>
      <c r="H13" s="70">
        <v>1258.03</v>
      </c>
      <c r="I13" s="70">
        <v>1264.72</v>
      </c>
      <c r="J13" s="70">
        <v>1264.72</v>
      </c>
      <c r="K13" s="70">
        <v>1273.83</v>
      </c>
      <c r="L13" s="70">
        <v>1279.68</v>
      </c>
      <c r="M13" s="70">
        <v>1291.3900000000001</v>
      </c>
      <c r="N13" s="70">
        <v>1305.42</v>
      </c>
      <c r="O13" s="70">
        <v>1314.62</v>
      </c>
      <c r="P13" s="70">
        <v>1322.42</v>
      </c>
      <c r="Q13" s="70">
        <v>1328</v>
      </c>
      <c r="R13" s="101">
        <v>1332.27</v>
      </c>
    </row>
    <row r="14" spans="1:18" ht="30" customHeight="1" thickBot="1">
      <c r="D14" s="215"/>
      <c r="E14" s="29" t="s">
        <v>69</v>
      </c>
      <c r="F14" s="81">
        <v>1561.83</v>
      </c>
      <c r="G14" s="11">
        <v>1569.65</v>
      </c>
      <c r="H14" s="11">
        <v>1580.63</v>
      </c>
      <c r="I14" s="11">
        <v>1589.03</v>
      </c>
      <c r="J14" s="11">
        <v>1589.03</v>
      </c>
      <c r="K14" s="11">
        <v>1600.47</v>
      </c>
      <c r="L14" s="11">
        <v>1607.83</v>
      </c>
      <c r="M14" s="11">
        <v>1622.54</v>
      </c>
      <c r="N14" s="11">
        <v>1640.17</v>
      </c>
      <c r="O14" s="11">
        <v>1651.73</v>
      </c>
      <c r="P14" s="11">
        <v>1661.53</v>
      </c>
      <c r="Q14" s="11">
        <v>1668.54</v>
      </c>
      <c r="R14" s="25">
        <v>1673.91</v>
      </c>
    </row>
    <row r="15" spans="1:18" ht="30" customHeight="1" thickBot="1">
      <c r="D15" s="46" t="s">
        <v>86</v>
      </c>
      <c r="E15" s="29" t="s">
        <v>70</v>
      </c>
      <c r="F15" s="81">
        <v>2281.7531100000001</v>
      </c>
      <c r="G15" s="11">
        <v>2451.1163000000001</v>
      </c>
      <c r="H15" s="11">
        <v>2447.7030800000002</v>
      </c>
      <c r="I15" s="11">
        <f>+I8</f>
        <v>2427.1743000000001</v>
      </c>
      <c r="J15" s="11">
        <f>+J8</f>
        <v>2427.1743000000001</v>
      </c>
      <c r="K15" s="11">
        <v>2388.7220600000001</v>
      </c>
      <c r="L15" s="11">
        <v>2553.1196199999999</v>
      </c>
      <c r="M15" s="11">
        <v>2824.4041699999998</v>
      </c>
      <c r="N15" s="11">
        <f>+N8</f>
        <v>2423.6032500000001</v>
      </c>
      <c r="O15" s="11">
        <f>+O8</f>
        <v>2467.94166</v>
      </c>
      <c r="P15" s="11">
        <f>+P8</f>
        <v>2338.3993599999999</v>
      </c>
      <c r="Q15" s="11">
        <f>+Q8</f>
        <v>2387.06214</v>
      </c>
      <c r="R15" s="25">
        <f>+R8</f>
        <v>2549.3292200000001</v>
      </c>
    </row>
    <row r="16" spans="1:18" ht="30" customHeight="1" thickBot="1">
      <c r="D16" s="46" t="s">
        <v>87</v>
      </c>
      <c r="E16" s="30" t="s">
        <v>71</v>
      </c>
      <c r="F16" s="82">
        <v>2738.103732</v>
      </c>
      <c r="G16" s="26">
        <v>2941.3395599999999</v>
      </c>
      <c r="H16" s="26">
        <v>2937.243696</v>
      </c>
      <c r="I16" s="26">
        <f>+I15*1.2</f>
        <v>2912.60916</v>
      </c>
      <c r="J16" s="26">
        <f>+J15*1.2</f>
        <v>2912.60916</v>
      </c>
      <c r="K16" s="26">
        <v>2866.4664720000001</v>
      </c>
      <c r="L16" s="26">
        <v>3063.7435439999999</v>
      </c>
      <c r="M16" s="26">
        <v>3389.2850039999998</v>
      </c>
      <c r="N16" s="26">
        <f>+N15*1.2</f>
        <v>2908.3238999999999</v>
      </c>
      <c r="O16" s="26">
        <f>+O15*1.2</f>
        <v>2961.5299919999998</v>
      </c>
      <c r="P16" s="26">
        <f>+P15*1.2</f>
        <v>2806.0792319999996</v>
      </c>
      <c r="Q16" s="26">
        <f>+Q15*1.2</f>
        <v>2864.4745680000001</v>
      </c>
      <c r="R16" s="27">
        <f>+R15*1.2</f>
        <v>3059.195064</v>
      </c>
    </row>
    <row r="17" spans="5:16" ht="19.5" customHeight="1">
      <c r="E17" s="78" t="s">
        <v>88</v>
      </c>
      <c r="F17" s="77"/>
      <c r="G17" s="77"/>
      <c r="H17" s="77"/>
      <c r="I17" s="77"/>
      <c r="J17" s="77"/>
      <c r="K17" s="77"/>
      <c r="L17" s="77"/>
      <c r="M17" s="77"/>
      <c r="N17" s="77"/>
      <c r="O17" s="77"/>
      <c r="P17" s="77"/>
    </row>
    <row r="18" spans="5:16" ht="14.45" customHeight="1">
      <c r="E18" s="76" t="s">
        <v>95</v>
      </c>
      <c r="F18" s="76"/>
      <c r="G18" s="76"/>
      <c r="H18" s="76"/>
      <c r="I18" s="76"/>
      <c r="J18" s="76"/>
      <c r="K18" s="76"/>
      <c r="L18" s="76"/>
      <c r="M18" s="76"/>
      <c r="N18" s="76"/>
      <c r="O18" s="76"/>
      <c r="P18" s="76"/>
    </row>
    <row r="19" spans="5:16" ht="17.45" customHeight="1">
      <c r="E19" s="76"/>
      <c r="F19" s="76"/>
      <c r="G19" s="76"/>
      <c r="H19" s="76"/>
      <c r="I19" s="76"/>
      <c r="J19" s="76"/>
      <c r="K19" s="76"/>
      <c r="L19" s="76"/>
      <c r="M19" s="76"/>
      <c r="N19" s="76"/>
      <c r="O19" s="76"/>
      <c r="P19" s="76"/>
    </row>
    <row r="80" ht="32.25" customHeight="1"/>
    <row r="81" ht="32.25" customHeight="1"/>
    <row r="84" ht="30" customHeight="1"/>
    <row r="87" ht="21" customHeight="1"/>
  </sheetData>
  <mergeCells count="4">
    <mergeCell ref="F11:R11"/>
    <mergeCell ref="F3:R3"/>
    <mergeCell ref="A1:C1"/>
    <mergeCell ref="D13:D1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4" zoomScaleNormal="94" workbookViewId="0">
      <selection activeCell="F5" sqref="F5"/>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7109375" style="2" customWidth="1"/>
    <col min="16" max="16384" width="11.42578125" style="2"/>
  </cols>
  <sheetData>
    <row r="1" spans="1:18">
      <c r="A1" s="202"/>
      <c r="B1" s="202"/>
      <c r="C1" s="202"/>
    </row>
    <row r="2" spans="1:18" ht="3.6" customHeight="1" thickBot="1"/>
    <row r="3" spans="1:18" ht="37.15" customHeight="1" thickBot="1">
      <c r="F3" s="217" t="s">
        <v>121</v>
      </c>
      <c r="G3" s="218"/>
      <c r="H3" s="218"/>
      <c r="I3" s="218"/>
      <c r="J3" s="218"/>
      <c r="K3" s="218"/>
      <c r="L3" s="218"/>
      <c r="M3" s="218"/>
      <c r="N3" s="218"/>
      <c r="O3" s="218"/>
      <c r="P3" s="218"/>
      <c r="Q3" s="218"/>
      <c r="R3" s="219"/>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1213.8800000000001</v>
      </c>
      <c r="G5" s="70">
        <v>1144.92</v>
      </c>
      <c r="H5" s="70">
        <v>1176</v>
      </c>
      <c r="I5" s="70">
        <v>1213</v>
      </c>
      <c r="J5" s="70">
        <v>1251.77</v>
      </c>
      <c r="K5" s="70">
        <v>1215.8599999999999</v>
      </c>
      <c r="L5" s="70">
        <v>1135.29</v>
      </c>
      <c r="M5" s="70">
        <v>1187.79</v>
      </c>
      <c r="N5" s="70">
        <v>1166.47</v>
      </c>
      <c r="O5" s="70">
        <v>1148.76</v>
      </c>
      <c r="P5" s="70">
        <v>1166.47</v>
      </c>
      <c r="Q5" s="70">
        <v>1239.72</v>
      </c>
      <c r="R5" s="101">
        <v>1332.85</v>
      </c>
    </row>
    <row r="6" spans="1:18" ht="26.25" customHeight="1">
      <c r="E6" s="29" t="s">
        <v>64</v>
      </c>
      <c r="F6" s="81">
        <v>358.06</v>
      </c>
      <c r="G6" s="11">
        <v>359.17</v>
      </c>
      <c r="H6" s="11">
        <v>372</v>
      </c>
      <c r="I6" s="11">
        <v>385</v>
      </c>
      <c r="J6" s="11">
        <v>397.64</v>
      </c>
      <c r="K6" s="11">
        <v>390.2</v>
      </c>
      <c r="L6" s="11">
        <v>431.72</v>
      </c>
      <c r="M6" s="11">
        <v>428.07</v>
      </c>
      <c r="N6" s="11">
        <v>421.06</v>
      </c>
      <c r="O6" s="11">
        <v>470.61</v>
      </c>
      <c r="P6" s="11">
        <v>443.31</v>
      </c>
      <c r="Q6" s="11">
        <v>469.38</v>
      </c>
      <c r="R6" s="25">
        <v>479.61</v>
      </c>
    </row>
    <row r="7" spans="1:18" ht="26.25" customHeight="1">
      <c r="E7" s="29" t="s">
        <v>65</v>
      </c>
      <c r="F7" s="81">
        <v>893</v>
      </c>
      <c r="G7" s="11">
        <v>890</v>
      </c>
      <c r="H7" s="11">
        <v>899</v>
      </c>
      <c r="I7" s="11">
        <v>907</v>
      </c>
      <c r="J7" s="11">
        <v>907</v>
      </c>
      <c r="K7" s="11">
        <v>906</v>
      </c>
      <c r="L7" s="11">
        <v>902</v>
      </c>
      <c r="M7" s="11">
        <v>909</v>
      </c>
      <c r="N7" s="11">
        <v>920</v>
      </c>
      <c r="O7" s="11">
        <v>919</v>
      </c>
      <c r="P7" s="11">
        <v>926</v>
      </c>
      <c r="Q7" s="11">
        <v>925</v>
      </c>
      <c r="R7" s="25">
        <v>933</v>
      </c>
    </row>
    <row r="8" spans="1:18" ht="26.25" customHeight="1">
      <c r="E8" s="29" t="s">
        <v>66</v>
      </c>
      <c r="F8" s="81">
        <v>2506.8000000000002</v>
      </c>
      <c r="G8" s="11">
        <v>2436.6</v>
      </c>
      <c r="H8" s="11">
        <v>2481.1</v>
      </c>
      <c r="I8" s="11">
        <v>2546.63</v>
      </c>
      <c r="J8" s="11">
        <v>2601.21</v>
      </c>
      <c r="K8" s="11">
        <v>2553.75</v>
      </c>
      <c r="L8" s="11">
        <v>2505.08</v>
      </c>
      <c r="M8" s="11">
        <v>2554.39</v>
      </c>
      <c r="N8" s="11">
        <v>2546.19</v>
      </c>
      <c r="O8" s="11">
        <v>2586.63</v>
      </c>
      <c r="P8" s="11">
        <v>2575.69</v>
      </c>
      <c r="Q8" s="11">
        <v>2681.95</v>
      </c>
      <c r="R8" s="25">
        <v>2797.45</v>
      </c>
    </row>
    <row r="9" spans="1:18" ht="26.25" customHeight="1" thickBot="1">
      <c r="E9" s="30" t="s">
        <v>67</v>
      </c>
      <c r="F9" s="82">
        <v>3083.05</v>
      </c>
      <c r="G9" s="26">
        <v>3094.62</v>
      </c>
      <c r="H9" s="26">
        <v>3112</v>
      </c>
      <c r="I9" s="26">
        <v>3125</v>
      </c>
      <c r="J9" s="26">
        <v>3128.89</v>
      </c>
      <c r="K9" s="26">
        <v>3139.63</v>
      </c>
      <c r="L9" s="26">
        <v>3150.12</v>
      </c>
      <c r="M9" s="26">
        <v>3174.97</v>
      </c>
      <c r="N9" s="26">
        <v>3205.45</v>
      </c>
      <c r="O9" s="26">
        <v>3224</v>
      </c>
      <c r="P9" s="26">
        <v>3239.09</v>
      </c>
      <c r="Q9" s="26">
        <v>3248.68</v>
      </c>
      <c r="R9" s="27">
        <v>3255.06</v>
      </c>
    </row>
    <row r="10" spans="1:18" ht="30" customHeight="1" thickBot="1">
      <c r="F10" s="212"/>
      <c r="G10" s="212"/>
      <c r="H10" s="212"/>
      <c r="I10" s="212"/>
      <c r="J10" s="212"/>
      <c r="K10" s="212"/>
      <c r="L10" s="212"/>
      <c r="M10" s="212"/>
      <c r="N10" s="212"/>
      <c r="O10" s="212"/>
      <c r="P10" s="212"/>
    </row>
    <row r="11" spans="1:18" ht="30" customHeight="1" thickBot="1">
      <c r="F11" s="205" t="s">
        <v>101</v>
      </c>
      <c r="G11" s="206"/>
      <c r="H11" s="206"/>
      <c r="I11" s="206"/>
      <c r="J11" s="206"/>
      <c r="K11" s="206"/>
      <c r="L11" s="206"/>
      <c r="M11" s="206"/>
      <c r="N11" s="206"/>
      <c r="O11" s="206"/>
      <c r="P11" s="206"/>
      <c r="Q11" s="206"/>
      <c r="R11" s="207"/>
    </row>
    <row r="12" spans="1:18" ht="30" customHeight="1" thickBot="1">
      <c r="D12" s="43"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35" t="s">
        <v>68</v>
      </c>
      <c r="F13" s="102">
        <v>1106</v>
      </c>
      <c r="G13" s="70">
        <v>1077.22</v>
      </c>
      <c r="H13" s="70">
        <v>1096.44</v>
      </c>
      <c r="I13" s="70">
        <v>1125.72</v>
      </c>
      <c r="J13" s="70">
        <v>1142.78</v>
      </c>
      <c r="K13" s="70">
        <v>1121.82</v>
      </c>
      <c r="L13" s="70">
        <v>1102.29</v>
      </c>
      <c r="M13" s="70">
        <v>1123.4000000000001</v>
      </c>
      <c r="N13" s="70">
        <v>1122.3499999999999</v>
      </c>
      <c r="O13" s="70">
        <v>1134.08</v>
      </c>
      <c r="P13" s="70">
        <v>1133.3699999999999</v>
      </c>
      <c r="Q13" s="70">
        <v>1174.43</v>
      </c>
      <c r="R13" s="101">
        <v>1225.24</v>
      </c>
    </row>
    <row r="14" spans="1:18" ht="30" customHeight="1" thickBot="1">
      <c r="D14" s="215"/>
      <c r="E14" s="29" t="s">
        <v>69</v>
      </c>
      <c r="F14" s="81">
        <v>1382.28</v>
      </c>
      <c r="G14" s="11">
        <v>1345.91</v>
      </c>
      <c r="H14" s="11">
        <v>1370.32</v>
      </c>
      <c r="I14" s="11">
        <v>1407.25</v>
      </c>
      <c r="J14" s="11">
        <v>1427.17</v>
      </c>
      <c r="K14" s="11">
        <v>1401.58</v>
      </c>
      <c r="L14" s="11">
        <v>1377.46</v>
      </c>
      <c r="M14" s="11">
        <v>1403.06</v>
      </c>
      <c r="N14" s="11">
        <v>1402.06</v>
      </c>
      <c r="O14" s="11">
        <v>1416.71</v>
      </c>
      <c r="P14" s="11">
        <v>1415.51</v>
      </c>
      <c r="Q14" s="11">
        <v>1466.85</v>
      </c>
      <c r="R14" s="25">
        <v>1530.25</v>
      </c>
    </row>
    <row r="15" spans="1:18" ht="30" customHeight="1" thickBot="1">
      <c r="D15" s="46" t="s">
        <v>86</v>
      </c>
      <c r="E15" s="29" t="s">
        <v>70</v>
      </c>
      <c r="F15" s="81">
        <v>2506.8000000000002</v>
      </c>
      <c r="G15" s="11">
        <v>2436.6</v>
      </c>
      <c r="H15" s="11">
        <f>+H8</f>
        <v>2481.1</v>
      </c>
      <c r="I15" s="11">
        <f>+I8</f>
        <v>2546.63</v>
      </c>
      <c r="J15" s="11">
        <f>+J8</f>
        <v>2601.21</v>
      </c>
      <c r="K15" s="11">
        <v>2553.75</v>
      </c>
      <c r="L15" s="11">
        <v>2505.08</v>
      </c>
      <c r="M15" s="11">
        <v>2554.39</v>
      </c>
      <c r="N15" s="11">
        <f>+N8</f>
        <v>2546.19</v>
      </c>
      <c r="O15" s="11">
        <f>+O8</f>
        <v>2586.63</v>
      </c>
      <c r="P15" s="11">
        <f>+P8</f>
        <v>2575.69</v>
      </c>
      <c r="Q15" s="11">
        <f>+Q8</f>
        <v>2681.95</v>
      </c>
      <c r="R15" s="25">
        <f>+R8</f>
        <v>2797.45</v>
      </c>
    </row>
    <row r="16" spans="1:18" ht="30" customHeight="1" thickBot="1">
      <c r="D16" s="46" t="s">
        <v>87</v>
      </c>
      <c r="E16" s="30" t="s">
        <v>71</v>
      </c>
      <c r="F16" s="82">
        <f t="shared" ref="F16:G16" si="0">+F15*1.2</f>
        <v>3008.1600000000003</v>
      </c>
      <c r="G16" s="26">
        <f t="shared" si="0"/>
        <v>2923.9199999999996</v>
      </c>
      <c r="H16" s="26">
        <f>+H15*1.2</f>
        <v>2977.3199999999997</v>
      </c>
      <c r="I16" s="26">
        <f>+I15*1.2</f>
        <v>3055.9560000000001</v>
      </c>
      <c r="J16" s="26">
        <f>+J15*1.2</f>
        <v>3121.4519999999998</v>
      </c>
      <c r="K16" s="26">
        <v>3064.5</v>
      </c>
      <c r="L16" s="26">
        <v>3006.096</v>
      </c>
      <c r="M16" s="26">
        <v>3065.2679999999996</v>
      </c>
      <c r="N16" s="26">
        <f>+N15*1.2</f>
        <v>3055.4279999999999</v>
      </c>
      <c r="O16" s="26">
        <f>+O15*1.2</f>
        <v>3103.9560000000001</v>
      </c>
      <c r="P16" s="26">
        <f>+P15*1.2</f>
        <v>3090.828</v>
      </c>
      <c r="Q16" s="26">
        <f>+Q15*1.2</f>
        <v>3218.3399999999997</v>
      </c>
      <c r="R16" s="27">
        <f>+R15*1.2</f>
        <v>3356.9399999999996</v>
      </c>
    </row>
    <row r="17" spans="5:16" ht="6.6" customHeight="1">
      <c r="E17" s="200" t="s">
        <v>132</v>
      </c>
      <c r="F17" s="200"/>
      <c r="G17" s="200"/>
      <c r="H17" s="200"/>
      <c r="I17" s="200"/>
      <c r="J17" s="200"/>
      <c r="K17" s="200"/>
      <c r="L17" s="200"/>
      <c r="M17" s="200"/>
      <c r="N17" s="200"/>
      <c r="O17" s="200"/>
      <c r="P17" s="200"/>
    </row>
    <row r="18" spans="5:16" ht="24" customHeight="1">
      <c r="E18" s="200"/>
      <c r="F18" s="200"/>
      <c r="G18" s="200"/>
      <c r="H18" s="200"/>
      <c r="I18" s="200"/>
      <c r="J18" s="200"/>
      <c r="K18" s="200"/>
      <c r="L18" s="200"/>
      <c r="M18" s="200"/>
      <c r="N18" s="200"/>
      <c r="O18" s="200"/>
      <c r="P18" s="200"/>
    </row>
    <row r="19" spans="5:16">
      <c r="E19" s="200"/>
      <c r="F19" s="200"/>
      <c r="G19" s="200"/>
      <c r="H19" s="200"/>
      <c r="I19" s="200"/>
      <c r="J19" s="200"/>
      <c r="K19" s="200"/>
      <c r="L19" s="200"/>
      <c r="M19" s="200"/>
      <c r="N19" s="200"/>
      <c r="O19" s="200"/>
      <c r="P19" s="200"/>
    </row>
    <row r="80" ht="32.25" customHeight="1"/>
    <row r="81" ht="32.25" customHeight="1"/>
    <row r="84" ht="30" customHeight="1"/>
    <row r="87" ht="21" customHeight="1"/>
  </sheetData>
  <mergeCells count="6">
    <mergeCell ref="A1:C1"/>
    <mergeCell ref="D13:D14"/>
    <mergeCell ref="F3:R3"/>
    <mergeCell ref="F11:R11"/>
    <mergeCell ref="E17:P19"/>
    <mergeCell ref="F10:P10"/>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4" width="11.42578125" style="2"/>
    <col min="15" max="15" width="11.42578125" style="2" customWidth="1"/>
    <col min="16" max="16384" width="11.42578125" style="2"/>
  </cols>
  <sheetData>
    <row r="1" spans="1:18">
      <c r="A1" s="202"/>
      <c r="B1" s="202"/>
      <c r="C1" s="202"/>
    </row>
    <row r="2" spans="1:18" ht="15.75" thickBot="1"/>
    <row r="3" spans="1:18" ht="26.25" customHeight="1" thickBot="1">
      <c r="F3" s="224" t="s">
        <v>136</v>
      </c>
      <c r="G3" s="225"/>
      <c r="H3" s="225"/>
      <c r="I3" s="225"/>
      <c r="J3" s="225"/>
      <c r="K3" s="225"/>
      <c r="L3" s="225"/>
      <c r="M3" s="225"/>
      <c r="N3" s="225"/>
      <c r="O3" s="225"/>
      <c r="P3" s="225"/>
      <c r="Q3" s="225"/>
      <c r="R3" s="226"/>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1173.9100000000001</v>
      </c>
      <c r="G5" s="70">
        <v>1113.3800000000001</v>
      </c>
      <c r="H5" s="70">
        <v>1110.42</v>
      </c>
      <c r="I5" s="70">
        <v>1112.24</v>
      </c>
      <c r="J5" s="70">
        <v>1127.7</v>
      </c>
      <c r="K5" s="70">
        <v>1112.49</v>
      </c>
      <c r="L5" s="70">
        <v>1010.63</v>
      </c>
      <c r="M5" s="70">
        <v>1142.71</v>
      </c>
      <c r="N5" s="70">
        <v>1149.94</v>
      </c>
      <c r="O5" s="70">
        <v>1091.31</v>
      </c>
      <c r="P5" s="70">
        <v>1102.52</v>
      </c>
      <c r="Q5" s="70">
        <v>1096.92</v>
      </c>
      <c r="R5" s="101">
        <v>1187.1099999999999</v>
      </c>
    </row>
    <row r="6" spans="1:18" ht="26.25" customHeight="1">
      <c r="E6" s="29" t="s">
        <v>64</v>
      </c>
      <c r="F6" s="81">
        <v>2415.98</v>
      </c>
      <c r="G6" s="11">
        <v>2375.96</v>
      </c>
      <c r="H6" s="11">
        <v>2307.98</v>
      </c>
      <c r="I6" s="11">
        <v>2433.8000000000002</v>
      </c>
      <c r="J6" s="11">
        <v>2391.33</v>
      </c>
      <c r="K6" s="11">
        <v>2169.04</v>
      </c>
      <c r="L6" s="11">
        <v>2284.85</v>
      </c>
      <c r="M6" s="11">
        <v>2282.13</v>
      </c>
      <c r="N6" s="11">
        <v>2391.2199999999998</v>
      </c>
      <c r="O6" s="11">
        <v>2290.81</v>
      </c>
      <c r="P6" s="11">
        <v>2362.6</v>
      </c>
      <c r="Q6" s="11">
        <v>2316.2199999999998</v>
      </c>
      <c r="R6" s="25">
        <v>2336.29</v>
      </c>
    </row>
    <row r="7" spans="1:18" ht="26.25" customHeight="1">
      <c r="E7" s="29" t="s">
        <v>65</v>
      </c>
      <c r="F7" s="81">
        <v>419.29</v>
      </c>
      <c r="G7" s="11">
        <v>414.65</v>
      </c>
      <c r="H7" s="11">
        <v>420.53</v>
      </c>
      <c r="I7" s="11">
        <v>423.16</v>
      </c>
      <c r="J7" s="11">
        <v>410</v>
      </c>
      <c r="K7" s="11">
        <v>419.27</v>
      </c>
      <c r="L7" s="11">
        <v>417.54</v>
      </c>
      <c r="M7" s="11">
        <v>419.04</v>
      </c>
      <c r="N7" s="11">
        <v>422.47</v>
      </c>
      <c r="O7" s="11">
        <v>419.63</v>
      </c>
      <c r="P7" s="11">
        <v>421.64</v>
      </c>
      <c r="Q7" s="11">
        <v>420.86</v>
      </c>
      <c r="R7" s="25">
        <v>425.05</v>
      </c>
    </row>
    <row r="8" spans="1:18" ht="26.25" customHeight="1">
      <c r="E8" s="29" t="s">
        <v>66</v>
      </c>
      <c r="F8" s="81">
        <v>4008.82</v>
      </c>
      <c r="G8" s="11">
        <v>3914.14</v>
      </c>
      <c r="H8" s="11">
        <v>3860.26</v>
      </c>
      <c r="I8" s="11">
        <v>4003.57</v>
      </c>
      <c r="J8" s="11">
        <v>3959.2</v>
      </c>
      <c r="K8" s="11">
        <v>3760.95</v>
      </c>
      <c r="L8" s="11">
        <v>3797.87</v>
      </c>
      <c r="M8" s="11">
        <v>3890.75</v>
      </c>
      <c r="N8" s="11">
        <v>3994.71</v>
      </c>
      <c r="O8" s="11">
        <v>3830.06</v>
      </c>
      <c r="P8" s="11">
        <v>3908.38</v>
      </c>
      <c r="Q8" s="11">
        <v>3856.33</v>
      </c>
      <c r="R8" s="25">
        <v>3990.52</v>
      </c>
    </row>
    <row r="9" spans="1:18" ht="26.25" customHeight="1" thickBot="1">
      <c r="E9" s="30" t="s">
        <v>67</v>
      </c>
      <c r="F9" s="82">
        <v>6184.45</v>
      </c>
      <c r="G9" s="26">
        <v>6207.09</v>
      </c>
      <c r="H9" s="26">
        <v>6243</v>
      </c>
      <c r="I9" s="26">
        <v>6248.51</v>
      </c>
      <c r="J9" s="26">
        <v>6256.29</v>
      </c>
      <c r="K9" s="26">
        <v>6277.78</v>
      </c>
      <c r="L9" s="26">
        <v>6298.74</v>
      </c>
      <c r="M9" s="26">
        <v>6348.43</v>
      </c>
      <c r="N9" s="26">
        <v>6409.38</v>
      </c>
      <c r="O9" s="26">
        <v>6446.48</v>
      </c>
      <c r="P9" s="26">
        <v>6476.64</v>
      </c>
      <c r="Q9" s="26">
        <v>6495.82</v>
      </c>
      <c r="R9" s="27">
        <v>6508.58</v>
      </c>
    </row>
    <row r="10" spans="1:18" ht="30" customHeight="1" thickBot="1">
      <c r="E10" s="212" t="s">
        <v>88</v>
      </c>
      <c r="F10" s="212"/>
      <c r="G10" s="212"/>
      <c r="H10" s="212"/>
      <c r="I10" s="212"/>
      <c r="J10" s="212"/>
      <c r="K10" s="212"/>
      <c r="L10" s="212"/>
      <c r="M10" s="212"/>
      <c r="N10" s="212"/>
      <c r="O10" s="212"/>
      <c r="P10" s="212"/>
    </row>
    <row r="11" spans="1:18" ht="30" customHeight="1" thickBot="1">
      <c r="F11" s="205" t="s">
        <v>142</v>
      </c>
      <c r="G11" s="206"/>
      <c r="H11" s="206"/>
      <c r="I11" s="206"/>
      <c r="J11" s="206"/>
      <c r="K11" s="206"/>
      <c r="L11" s="206"/>
      <c r="M11" s="206"/>
      <c r="N11" s="206"/>
      <c r="O11" s="206"/>
      <c r="P11" s="206"/>
      <c r="Q11" s="206"/>
      <c r="R11" s="207"/>
    </row>
    <row r="12" spans="1:18" ht="30" customHeight="1" thickBot="1">
      <c r="D12" s="37" t="s">
        <v>84</v>
      </c>
      <c r="E12" s="66"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59" t="s">
        <v>68</v>
      </c>
      <c r="F13" s="102">
        <v>2034.66</v>
      </c>
      <c r="G13" s="70">
        <v>2044.67</v>
      </c>
      <c r="H13" s="70">
        <v>2059.0700000000002</v>
      </c>
      <c r="I13" s="70">
        <v>2063.4699999999998</v>
      </c>
      <c r="J13" s="70">
        <v>2068.62</v>
      </c>
      <c r="K13" s="70">
        <v>2078.3200000000002</v>
      </c>
      <c r="L13" s="70">
        <v>2087.87</v>
      </c>
      <c r="M13" s="70">
        <v>2106.9699999999998</v>
      </c>
      <c r="N13" s="70">
        <v>2129.86</v>
      </c>
      <c r="O13" s="70">
        <v>2144.87</v>
      </c>
      <c r="P13" s="70">
        <v>2157.6</v>
      </c>
      <c r="Q13" s="70">
        <v>2166.6999999999998</v>
      </c>
      <c r="R13" s="101">
        <v>2173.67</v>
      </c>
    </row>
    <row r="14" spans="1:18" ht="30" customHeight="1" thickBot="1">
      <c r="D14" s="204"/>
      <c r="E14" s="60" t="s">
        <v>69</v>
      </c>
      <c r="F14" s="81">
        <v>2583.5500000000002</v>
      </c>
      <c r="G14" s="11">
        <v>2596.2600000000002</v>
      </c>
      <c r="H14" s="11">
        <v>2614.5500000000002</v>
      </c>
      <c r="I14" s="11">
        <v>2620.13</v>
      </c>
      <c r="J14" s="11">
        <v>2626.68</v>
      </c>
      <c r="K14" s="11">
        <v>2639</v>
      </c>
      <c r="L14" s="11">
        <v>2651.13</v>
      </c>
      <c r="M14" s="11">
        <v>2675.39</v>
      </c>
      <c r="N14" s="11">
        <v>2704.46</v>
      </c>
      <c r="O14" s="11">
        <v>2723.52</v>
      </c>
      <c r="P14" s="11">
        <v>2739.69</v>
      </c>
      <c r="Q14" s="11">
        <v>2751.24</v>
      </c>
      <c r="R14" s="25">
        <v>2760.1</v>
      </c>
    </row>
    <row r="15" spans="1:18" ht="30" customHeight="1" thickBot="1">
      <c r="D15" s="36" t="s">
        <v>86</v>
      </c>
      <c r="E15" s="60" t="s">
        <v>70</v>
      </c>
      <c r="F15" s="81">
        <v>4008.82</v>
      </c>
      <c r="G15" s="11">
        <v>3914.14</v>
      </c>
      <c r="H15" s="11">
        <v>3860.26</v>
      </c>
      <c r="I15" s="11">
        <v>4003.57</v>
      </c>
      <c r="J15" s="11">
        <v>3959.2</v>
      </c>
      <c r="K15" s="11">
        <v>3760.95</v>
      </c>
      <c r="L15" s="11">
        <v>3797.87</v>
      </c>
      <c r="M15" s="11">
        <v>3890.75</v>
      </c>
      <c r="N15" s="11">
        <f>+N8</f>
        <v>3994.71</v>
      </c>
      <c r="O15" s="11">
        <f>+O8</f>
        <v>3830.06</v>
      </c>
      <c r="P15" s="11">
        <f>+P8</f>
        <v>3908.38</v>
      </c>
      <c r="Q15" s="11">
        <f>+Q8</f>
        <v>3856.33</v>
      </c>
      <c r="R15" s="25">
        <f>+R8</f>
        <v>3990.52</v>
      </c>
    </row>
    <row r="16" spans="1:18" ht="30" customHeight="1" thickBot="1">
      <c r="D16" s="36" t="s">
        <v>87</v>
      </c>
      <c r="E16" s="61" t="s">
        <v>71</v>
      </c>
      <c r="F16" s="82">
        <v>4810.5839999999998</v>
      </c>
      <c r="G16" s="26">
        <v>4696.9679999999998</v>
      </c>
      <c r="H16" s="26">
        <v>4632.3119999999999</v>
      </c>
      <c r="I16" s="26">
        <v>4804.2840000000006</v>
      </c>
      <c r="J16" s="26">
        <v>4751.04</v>
      </c>
      <c r="K16" s="26">
        <v>4513.1399999999994</v>
      </c>
      <c r="L16" s="26">
        <v>4557.4439999999995</v>
      </c>
      <c r="M16" s="26">
        <v>4668.8999999999996</v>
      </c>
      <c r="N16" s="26">
        <f>+N15*1.2</f>
        <v>4793.652</v>
      </c>
      <c r="O16" s="26">
        <f>+O15*1.2</f>
        <v>4596.0720000000001</v>
      </c>
      <c r="P16" s="26">
        <f>+P15*1.2</f>
        <v>4690.0559999999996</v>
      </c>
      <c r="Q16" s="26">
        <f>+Q15*1.2</f>
        <v>4627.5959999999995</v>
      </c>
      <c r="R16" s="27">
        <f>+R15*1.2</f>
        <v>4788.6239999999998</v>
      </c>
    </row>
    <row r="17" spans="5:16" ht="24.75" customHeight="1">
      <c r="E17" s="200" t="s">
        <v>131</v>
      </c>
      <c r="F17" s="200"/>
      <c r="G17" s="200"/>
      <c r="H17" s="200"/>
      <c r="I17" s="200"/>
      <c r="J17" s="200"/>
      <c r="K17" s="200"/>
      <c r="L17" s="200"/>
      <c r="M17" s="200"/>
      <c r="N17" s="200"/>
      <c r="O17" s="200"/>
      <c r="P17" s="200"/>
    </row>
    <row r="18" spans="5:16">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A1:C1"/>
    <mergeCell ref="D13:D14"/>
    <mergeCell ref="F3:R3"/>
    <mergeCell ref="F11:R11"/>
    <mergeCell ref="E17:P18"/>
    <mergeCell ref="E10:P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6384" width="11.42578125" style="2"/>
  </cols>
  <sheetData>
    <row r="1" spans="1:18">
      <c r="A1" s="202"/>
      <c r="B1" s="202"/>
      <c r="C1" s="202"/>
    </row>
    <row r="2" spans="1:18" ht="15.75" thickBot="1"/>
    <row r="3" spans="1:18" ht="26.25" customHeight="1" thickBot="1">
      <c r="F3" s="208" t="s">
        <v>116</v>
      </c>
      <c r="G3" s="209"/>
      <c r="H3" s="209"/>
      <c r="I3" s="209"/>
      <c r="J3" s="209"/>
      <c r="K3" s="209"/>
      <c r="L3" s="209"/>
      <c r="M3" s="209"/>
      <c r="N3" s="209"/>
      <c r="O3" s="209"/>
      <c r="P3" s="209"/>
      <c r="Q3" s="209"/>
      <c r="R3" s="210"/>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0">
        <v>1001.4</v>
      </c>
      <c r="G5" s="72">
        <v>922.47</v>
      </c>
      <c r="H5" s="72">
        <v>957.29</v>
      </c>
      <c r="I5" s="72">
        <v>952.33</v>
      </c>
      <c r="J5" s="72">
        <v>969.64</v>
      </c>
      <c r="K5" s="72">
        <v>944.16</v>
      </c>
      <c r="L5" s="72">
        <v>1097.97</v>
      </c>
      <c r="M5" s="72">
        <v>1063.6099999999999</v>
      </c>
      <c r="N5" s="70">
        <v>1100.75</v>
      </c>
      <c r="O5" s="70">
        <v>1149.17</v>
      </c>
      <c r="P5" s="70">
        <v>1169.81</v>
      </c>
      <c r="Q5" s="70">
        <v>1152.8900000000001</v>
      </c>
      <c r="R5" s="101">
        <v>1245.21</v>
      </c>
    </row>
    <row r="6" spans="1:18" ht="26.25" customHeight="1">
      <c r="E6" s="29" t="s">
        <v>64</v>
      </c>
      <c r="F6" s="90">
        <v>232.37</v>
      </c>
      <c r="G6" s="28">
        <v>217.36</v>
      </c>
      <c r="H6" s="28">
        <v>228.69</v>
      </c>
      <c r="I6" s="28">
        <v>230.03</v>
      </c>
      <c r="J6" s="28">
        <v>231.88</v>
      </c>
      <c r="K6" s="28">
        <v>237.1</v>
      </c>
      <c r="L6" s="28">
        <v>224.12</v>
      </c>
      <c r="M6" s="28">
        <v>230.85</v>
      </c>
      <c r="N6" s="11">
        <v>229.35</v>
      </c>
      <c r="O6" s="11">
        <v>241.94</v>
      </c>
      <c r="P6" s="11">
        <v>242.77</v>
      </c>
      <c r="Q6" s="11">
        <v>244.35</v>
      </c>
      <c r="R6" s="25">
        <v>249.31</v>
      </c>
    </row>
    <row r="7" spans="1:18" ht="26.25" customHeight="1">
      <c r="E7" s="29" t="s">
        <v>65</v>
      </c>
      <c r="F7" s="90">
        <v>943.37</v>
      </c>
      <c r="G7" s="28">
        <v>948.72</v>
      </c>
      <c r="H7" s="28">
        <v>958.18</v>
      </c>
      <c r="I7" s="28">
        <v>965.19</v>
      </c>
      <c r="J7" s="28">
        <v>967.17</v>
      </c>
      <c r="K7" s="28">
        <v>964.97</v>
      </c>
      <c r="L7" s="28">
        <v>961.47</v>
      </c>
      <c r="M7" s="28">
        <v>968.52</v>
      </c>
      <c r="N7" s="11">
        <v>978.39</v>
      </c>
      <c r="O7" s="11">
        <v>981.04</v>
      </c>
      <c r="P7" s="11">
        <v>985.62</v>
      </c>
      <c r="Q7" s="11">
        <v>986.31</v>
      </c>
      <c r="R7" s="25">
        <v>991.79</v>
      </c>
    </row>
    <row r="8" spans="1:18" ht="26.25" customHeight="1">
      <c r="E8" s="29" t="s">
        <v>66</v>
      </c>
      <c r="F8" s="90">
        <v>2221.89</v>
      </c>
      <c r="G8" s="28">
        <v>2129.89</v>
      </c>
      <c r="H8" s="28">
        <v>2187.17</v>
      </c>
      <c r="I8" s="28">
        <v>2190.44</v>
      </c>
      <c r="J8" s="28">
        <v>2212.27</v>
      </c>
      <c r="K8" s="28">
        <v>2189.08</v>
      </c>
      <c r="L8" s="28">
        <v>2321.9</v>
      </c>
      <c r="M8" s="28">
        <v>2309.92</v>
      </c>
      <c r="N8" s="11">
        <v>2356.7399999999998</v>
      </c>
      <c r="O8" s="11">
        <v>2421.11</v>
      </c>
      <c r="P8" s="11">
        <v>2446.4</v>
      </c>
      <c r="Q8" s="11">
        <v>2432.73</v>
      </c>
      <c r="R8" s="25">
        <v>2538.92</v>
      </c>
    </row>
    <row r="9" spans="1:18" ht="26.25" customHeight="1" thickBot="1">
      <c r="E9" s="30" t="s">
        <v>67</v>
      </c>
      <c r="F9" s="91">
        <v>3447.45</v>
      </c>
      <c r="G9" s="31">
        <v>3460.39</v>
      </c>
      <c r="H9" s="31">
        <v>3480.22</v>
      </c>
      <c r="I9" s="31">
        <v>3494.36</v>
      </c>
      <c r="J9" s="31">
        <v>3498.71</v>
      </c>
      <c r="K9" s="31">
        <v>3510.72</v>
      </c>
      <c r="L9" s="31">
        <v>3522.45</v>
      </c>
      <c r="M9" s="31">
        <v>3550.23</v>
      </c>
      <c r="N9" s="26">
        <v>3584.32</v>
      </c>
      <c r="O9" s="26">
        <v>3605.06</v>
      </c>
      <c r="P9" s="26">
        <v>3621.94</v>
      </c>
      <c r="Q9" s="26">
        <v>3632.66</v>
      </c>
      <c r="R9" s="27">
        <v>3639.79</v>
      </c>
    </row>
    <row r="10" spans="1:18" ht="30" customHeight="1" thickBot="1">
      <c r="E10" s="211" t="s">
        <v>88</v>
      </c>
      <c r="F10" s="212"/>
      <c r="G10" s="212"/>
      <c r="H10" s="212"/>
      <c r="I10" s="212"/>
      <c r="J10" s="212"/>
      <c r="K10" s="212"/>
      <c r="L10" s="212"/>
      <c r="M10" s="212"/>
      <c r="N10" s="212"/>
      <c r="O10" s="212"/>
      <c r="P10" s="212"/>
    </row>
    <row r="11" spans="1:18" ht="30" customHeight="1" thickBot="1">
      <c r="F11" s="208" t="s">
        <v>117</v>
      </c>
      <c r="G11" s="209"/>
      <c r="H11" s="209"/>
      <c r="I11" s="209"/>
      <c r="J11" s="209"/>
      <c r="K11" s="209"/>
      <c r="L11" s="209"/>
      <c r="M11" s="209"/>
      <c r="N11" s="209"/>
      <c r="O11" s="209"/>
      <c r="P11" s="209"/>
      <c r="Q11" s="209"/>
      <c r="R11" s="210"/>
    </row>
    <row r="12" spans="1:18" ht="30" customHeight="1" thickBot="1">
      <c r="D12" s="37" t="s">
        <v>84</v>
      </c>
      <c r="E12" s="47"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45" t="s">
        <v>68</v>
      </c>
      <c r="F13" s="100">
        <v>1076.98</v>
      </c>
      <c r="G13" s="72">
        <v>1082.3699999999999</v>
      </c>
      <c r="H13" s="72">
        <v>1089.94</v>
      </c>
      <c r="I13" s="72">
        <v>1095.74</v>
      </c>
      <c r="J13" s="72">
        <v>1098.48</v>
      </c>
      <c r="K13" s="72">
        <v>1103.6300000000001</v>
      </c>
      <c r="L13" s="72">
        <v>1108.7</v>
      </c>
      <c r="M13" s="72">
        <v>1118.8399999999999</v>
      </c>
      <c r="N13" s="70">
        <v>1131</v>
      </c>
      <c r="O13" s="70">
        <v>1138.97</v>
      </c>
      <c r="P13" s="70">
        <v>1145.73</v>
      </c>
      <c r="Q13" s="70">
        <v>1150.56</v>
      </c>
      <c r="R13" s="101">
        <v>1154.26</v>
      </c>
    </row>
    <row r="14" spans="1:18" ht="30" customHeight="1" thickBot="1">
      <c r="D14" s="215"/>
      <c r="E14" s="29" t="s">
        <v>69</v>
      </c>
      <c r="F14" s="90">
        <v>1351.41</v>
      </c>
      <c r="G14" s="28">
        <v>1358.18</v>
      </c>
      <c r="H14" s="28">
        <v>1367.67</v>
      </c>
      <c r="I14" s="28">
        <v>1374.95</v>
      </c>
      <c r="J14" s="28">
        <v>1378.38</v>
      </c>
      <c r="K14" s="28">
        <v>1384.85</v>
      </c>
      <c r="L14" s="28">
        <v>1391.21</v>
      </c>
      <c r="M14" s="28">
        <v>1403.94</v>
      </c>
      <c r="N14" s="11">
        <v>1419.19</v>
      </c>
      <c r="O14" s="11">
        <v>1429.19</v>
      </c>
      <c r="P14" s="11">
        <v>1437.68</v>
      </c>
      <c r="Q14" s="11">
        <v>1443.74</v>
      </c>
      <c r="R14" s="25">
        <v>1448.39</v>
      </c>
    </row>
    <row r="15" spans="1:18" ht="30" customHeight="1" thickBot="1">
      <c r="D15" s="46" t="s">
        <v>86</v>
      </c>
      <c r="E15" s="29" t="s">
        <v>70</v>
      </c>
      <c r="F15" s="90">
        <v>2221.89</v>
      </c>
      <c r="G15" s="28">
        <v>2129.89</v>
      </c>
      <c r="H15" s="28">
        <v>2187.17</v>
      </c>
      <c r="I15" s="28">
        <v>2190.44</v>
      </c>
      <c r="J15" s="28">
        <v>2212.27</v>
      </c>
      <c r="K15" s="28">
        <f>+K8</f>
        <v>2189.08</v>
      </c>
      <c r="L15" s="28">
        <f>+L8</f>
        <v>2321.9</v>
      </c>
      <c r="M15" s="28">
        <v>2309.92</v>
      </c>
      <c r="N15" s="11">
        <f>+N8</f>
        <v>2356.7399999999998</v>
      </c>
      <c r="O15" s="11">
        <f>+O8</f>
        <v>2421.11</v>
      </c>
      <c r="P15" s="11">
        <f>+P8</f>
        <v>2446.4</v>
      </c>
      <c r="Q15" s="11">
        <f>+Q8</f>
        <v>2432.73</v>
      </c>
      <c r="R15" s="25">
        <f>+R8</f>
        <v>2538.92</v>
      </c>
    </row>
    <row r="16" spans="1:18" ht="30" customHeight="1" thickBot="1">
      <c r="D16" s="46" t="s">
        <v>87</v>
      </c>
      <c r="E16" s="30" t="s">
        <v>71</v>
      </c>
      <c r="F16" s="82">
        <v>2666.2679999999996</v>
      </c>
      <c r="G16" s="26">
        <v>2555.8679999999999</v>
      </c>
      <c r="H16" s="26">
        <v>2624.6039999999998</v>
      </c>
      <c r="I16" s="26">
        <v>2628.5279999999998</v>
      </c>
      <c r="J16" s="26">
        <v>2654.7239999999997</v>
      </c>
      <c r="K16" s="26">
        <f>+K15*1.2</f>
        <v>2626.8959999999997</v>
      </c>
      <c r="L16" s="31">
        <f>+L15*1.2</f>
        <v>2786.28</v>
      </c>
      <c r="M16" s="31">
        <v>2771.904</v>
      </c>
      <c r="N16" s="26">
        <f>+N15*1.2</f>
        <v>2828.0879999999997</v>
      </c>
      <c r="O16" s="26">
        <f>+O15*1.2</f>
        <v>2905.3319999999999</v>
      </c>
      <c r="P16" s="26">
        <f>+P15*1.2</f>
        <v>2935.68</v>
      </c>
      <c r="Q16" s="26">
        <f>+Q15*1.2</f>
        <v>2919.2759999999998</v>
      </c>
      <c r="R16" s="27">
        <f>+R15*1.2</f>
        <v>3046.7040000000002</v>
      </c>
    </row>
    <row r="17" spans="5:16" ht="20.25" customHeight="1">
      <c r="E17" s="211" t="s">
        <v>88</v>
      </c>
      <c r="F17" s="212"/>
      <c r="G17" s="212"/>
      <c r="H17" s="212"/>
      <c r="I17" s="212"/>
      <c r="J17" s="212"/>
      <c r="K17" s="212"/>
      <c r="L17" s="212"/>
      <c r="M17" s="212"/>
      <c r="N17" s="212"/>
      <c r="O17" s="212"/>
      <c r="P17" s="212"/>
    </row>
    <row r="18" spans="5:16" ht="8.4499999999999993" customHeight="1">
      <c r="E18" s="200" t="s">
        <v>93</v>
      </c>
      <c r="F18" s="200"/>
      <c r="G18" s="200"/>
      <c r="H18" s="200"/>
      <c r="I18" s="200"/>
      <c r="J18" s="200"/>
      <c r="K18" s="200"/>
      <c r="L18" s="200"/>
      <c r="M18" s="200"/>
      <c r="N18" s="200"/>
      <c r="O18" s="200"/>
      <c r="P18" s="200"/>
    </row>
    <row r="19" spans="5:16" ht="21.6" customHeight="1">
      <c r="E19" s="200"/>
      <c r="F19" s="200"/>
      <c r="G19" s="200"/>
      <c r="H19" s="200"/>
      <c r="I19" s="200"/>
      <c r="J19" s="200"/>
      <c r="K19" s="200"/>
      <c r="L19" s="200"/>
      <c r="M19" s="200"/>
      <c r="N19" s="200"/>
      <c r="O19" s="200"/>
      <c r="P19" s="200"/>
    </row>
    <row r="80" ht="32.25" customHeight="1"/>
    <row r="81" ht="32.25" customHeight="1"/>
    <row r="84" ht="30" customHeight="1"/>
    <row r="87" ht="21" customHeight="1"/>
  </sheetData>
  <mergeCells count="7">
    <mergeCell ref="E17:P17"/>
    <mergeCell ref="E18:P19"/>
    <mergeCell ref="A1:C1"/>
    <mergeCell ref="D13:D14"/>
    <mergeCell ref="E10:P10"/>
    <mergeCell ref="F3:R3"/>
    <mergeCell ref="F11:R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0" style="2" customWidth="1"/>
    <col min="10" max="13" width="11.42578125" style="2"/>
    <col min="14" max="14" width="13.140625" style="2" customWidth="1"/>
    <col min="15" max="16384" width="11.42578125" style="2"/>
  </cols>
  <sheetData>
    <row r="1" spans="1:18">
      <c r="A1" s="202"/>
      <c r="B1" s="202"/>
      <c r="C1" s="202"/>
    </row>
    <row r="2" spans="1:18" ht="15.75" thickBot="1"/>
    <row r="3" spans="1:18" ht="26.25" customHeight="1" thickBot="1">
      <c r="F3" s="208" t="s">
        <v>140</v>
      </c>
      <c r="G3" s="209"/>
      <c r="H3" s="209"/>
      <c r="I3" s="209"/>
      <c r="J3" s="209"/>
      <c r="K3" s="209"/>
      <c r="L3" s="209"/>
      <c r="M3" s="209"/>
      <c r="N3" s="209"/>
      <c r="O3" s="209"/>
      <c r="P3" s="209"/>
      <c r="Q3" s="209"/>
      <c r="R3" s="210"/>
    </row>
    <row r="4" spans="1:18" ht="26.25" customHeight="1" thickBot="1">
      <c r="E4" s="42" t="s">
        <v>60</v>
      </c>
      <c r="F4" s="92">
        <v>45108</v>
      </c>
      <c r="G4" s="93">
        <v>45139</v>
      </c>
      <c r="H4" s="93">
        <v>45170</v>
      </c>
      <c r="I4" s="93">
        <v>45200</v>
      </c>
      <c r="J4" s="93">
        <v>45231</v>
      </c>
      <c r="K4" s="93">
        <v>45261</v>
      </c>
      <c r="L4" s="93">
        <v>45292</v>
      </c>
      <c r="M4" s="93">
        <v>45323</v>
      </c>
      <c r="N4" s="94">
        <v>45352</v>
      </c>
      <c r="O4" s="93">
        <v>45383</v>
      </c>
      <c r="P4" s="94">
        <v>45413</v>
      </c>
      <c r="Q4" s="93">
        <v>45444</v>
      </c>
      <c r="R4" s="95">
        <v>45474</v>
      </c>
    </row>
    <row r="5" spans="1:18" ht="26.25" customHeight="1">
      <c r="E5" s="45" t="s">
        <v>63</v>
      </c>
      <c r="F5" s="89">
        <v>1414</v>
      </c>
      <c r="G5" s="32">
        <v>1348</v>
      </c>
      <c r="H5" s="32">
        <v>1425</v>
      </c>
      <c r="I5" s="32">
        <v>1378</v>
      </c>
      <c r="J5" s="32">
        <v>1423</v>
      </c>
      <c r="K5" s="32">
        <v>1320</v>
      </c>
      <c r="L5" s="32">
        <v>1441</v>
      </c>
      <c r="M5" s="32">
        <v>1441</v>
      </c>
      <c r="N5" s="33">
        <v>1429</v>
      </c>
      <c r="O5" s="33">
        <v>1479</v>
      </c>
      <c r="P5" s="33">
        <v>1496</v>
      </c>
      <c r="Q5" s="33">
        <v>1567</v>
      </c>
      <c r="R5" s="34">
        <v>1627</v>
      </c>
    </row>
    <row r="6" spans="1:18" ht="26.25" customHeight="1">
      <c r="E6" s="29" t="s">
        <v>64</v>
      </c>
      <c r="F6" s="90">
        <v>320</v>
      </c>
      <c r="G6" s="28">
        <v>326</v>
      </c>
      <c r="H6" s="28">
        <v>349</v>
      </c>
      <c r="I6" s="28">
        <v>396</v>
      </c>
      <c r="J6" s="28">
        <v>442</v>
      </c>
      <c r="K6" s="28">
        <v>420</v>
      </c>
      <c r="L6" s="28">
        <v>427</v>
      </c>
      <c r="M6" s="28">
        <v>427</v>
      </c>
      <c r="N6" s="11">
        <v>399</v>
      </c>
      <c r="O6" s="11">
        <v>435</v>
      </c>
      <c r="P6" s="11">
        <v>417</v>
      </c>
      <c r="Q6" s="11">
        <v>443</v>
      </c>
      <c r="R6" s="25">
        <v>449</v>
      </c>
    </row>
    <row r="7" spans="1:18" ht="26.25" customHeight="1">
      <c r="E7" s="29" t="s">
        <v>65</v>
      </c>
      <c r="F7" s="90">
        <v>752</v>
      </c>
      <c r="G7" s="28">
        <v>751</v>
      </c>
      <c r="H7" s="28">
        <v>757</v>
      </c>
      <c r="I7" s="28">
        <v>762</v>
      </c>
      <c r="J7" s="28">
        <v>766</v>
      </c>
      <c r="K7" s="28">
        <v>763</v>
      </c>
      <c r="L7" s="28">
        <v>764</v>
      </c>
      <c r="M7" s="28">
        <v>764</v>
      </c>
      <c r="N7" s="11">
        <v>702.88</v>
      </c>
      <c r="O7" s="11">
        <v>703.7</v>
      </c>
      <c r="P7" s="11">
        <v>706.75</v>
      </c>
      <c r="Q7" s="11">
        <v>705.75</v>
      </c>
      <c r="R7" s="25">
        <v>708.62</v>
      </c>
    </row>
    <row r="8" spans="1:18" ht="26.25" customHeight="1">
      <c r="E8" s="29" t="s">
        <v>66</v>
      </c>
      <c r="F8" s="90">
        <v>2542.1799999999998</v>
      </c>
      <c r="G8" s="28">
        <v>2479.2800000000002</v>
      </c>
      <c r="H8" s="28">
        <v>2586.8000000000002</v>
      </c>
      <c r="I8" s="28">
        <v>2594.42</v>
      </c>
      <c r="J8" s="28">
        <v>2697.24</v>
      </c>
      <c r="K8" s="28">
        <v>2567.0300000000002</v>
      </c>
      <c r="L8" s="28">
        <v>2695.95</v>
      </c>
      <c r="M8" s="28">
        <v>2695.95</v>
      </c>
      <c r="N8" s="11">
        <v>2592.3000000000002</v>
      </c>
      <c r="O8" s="11">
        <v>2680.45</v>
      </c>
      <c r="P8" s="11">
        <v>2685.31</v>
      </c>
      <c r="Q8" s="11">
        <v>2780.38</v>
      </c>
      <c r="R8" s="25">
        <v>2854.1</v>
      </c>
    </row>
    <row r="9" spans="1:18" ht="26.25" customHeight="1" thickBot="1">
      <c r="E9" s="30" t="s">
        <v>67</v>
      </c>
      <c r="F9" s="91">
        <v>4699</v>
      </c>
      <c r="G9" s="31">
        <v>4717</v>
      </c>
      <c r="H9" s="31">
        <v>4744</v>
      </c>
      <c r="I9" s="31">
        <v>4763</v>
      </c>
      <c r="J9" s="31">
        <v>4769</v>
      </c>
      <c r="K9" s="31">
        <v>4786</v>
      </c>
      <c r="L9" s="31">
        <v>4802</v>
      </c>
      <c r="M9" s="31">
        <v>4802</v>
      </c>
      <c r="N9" s="26">
        <v>4886</v>
      </c>
      <c r="O9" s="26">
        <v>4914</v>
      </c>
      <c r="P9" s="26">
        <v>4937</v>
      </c>
      <c r="Q9" s="26">
        <v>4952</v>
      </c>
      <c r="R9" s="27">
        <v>4961</v>
      </c>
    </row>
    <row r="10" spans="1:18" ht="30" customHeight="1" thickBot="1">
      <c r="E10" s="211" t="s">
        <v>88</v>
      </c>
      <c r="F10" s="212"/>
      <c r="G10" s="212"/>
      <c r="H10" s="212"/>
      <c r="I10" s="212"/>
      <c r="J10" s="212"/>
      <c r="K10" s="212"/>
      <c r="L10" s="212"/>
      <c r="M10" s="212"/>
      <c r="N10" s="212"/>
      <c r="O10" s="212"/>
      <c r="P10" s="212"/>
    </row>
    <row r="11" spans="1:18" ht="30" customHeight="1" thickBot="1">
      <c r="F11" s="205" t="s">
        <v>141</v>
      </c>
      <c r="G11" s="206"/>
      <c r="H11" s="206"/>
      <c r="I11" s="206"/>
      <c r="J11" s="206"/>
      <c r="K11" s="206"/>
      <c r="L11" s="206"/>
      <c r="M11" s="206"/>
      <c r="N11" s="206"/>
      <c r="O11" s="206"/>
      <c r="P11" s="206"/>
      <c r="Q11" s="206"/>
      <c r="R11" s="207"/>
    </row>
    <row r="12" spans="1:18" ht="30" customHeight="1" thickBot="1">
      <c r="D12" s="37" t="s">
        <v>84</v>
      </c>
      <c r="E12" s="43" t="s">
        <v>83</v>
      </c>
      <c r="F12" s="83">
        <v>45108</v>
      </c>
      <c r="G12" s="73">
        <v>45139</v>
      </c>
      <c r="H12" s="73">
        <v>45170</v>
      </c>
      <c r="I12" s="73">
        <v>45200</v>
      </c>
      <c r="J12" s="73">
        <v>45231</v>
      </c>
      <c r="K12" s="73">
        <v>45261</v>
      </c>
      <c r="L12" s="73">
        <v>45292</v>
      </c>
      <c r="M12" s="73">
        <v>45323</v>
      </c>
      <c r="N12" s="74">
        <v>45352</v>
      </c>
      <c r="O12" s="73">
        <v>45383</v>
      </c>
      <c r="P12" s="74">
        <v>45413</v>
      </c>
      <c r="Q12" s="73">
        <v>45444</v>
      </c>
      <c r="R12" s="84">
        <v>45474</v>
      </c>
    </row>
    <row r="13" spans="1:18" ht="30" customHeight="1">
      <c r="D13" s="203" t="s">
        <v>85</v>
      </c>
      <c r="E13" s="45" t="s">
        <v>68</v>
      </c>
      <c r="F13" s="89">
        <v>1178</v>
      </c>
      <c r="G13" s="32">
        <v>1155.93</v>
      </c>
      <c r="H13" s="32">
        <v>1198</v>
      </c>
      <c r="I13" s="32">
        <v>1201.1300000000001</v>
      </c>
      <c r="J13" s="32">
        <v>1245.69</v>
      </c>
      <c r="K13" s="32">
        <v>1191.7</v>
      </c>
      <c r="L13" s="32">
        <v>1250.0899999999999</v>
      </c>
      <c r="M13" s="32">
        <v>1250.0899999999999</v>
      </c>
      <c r="N13" s="33">
        <v>1203.3</v>
      </c>
      <c r="O13" s="33">
        <v>1237.07</v>
      </c>
      <c r="P13" s="33">
        <v>1241.5899999999999</v>
      </c>
      <c r="Q13" s="33">
        <v>1284.18</v>
      </c>
      <c r="R13" s="34">
        <v>1312.77</v>
      </c>
    </row>
    <row r="14" spans="1:18" ht="30" customHeight="1" thickBot="1">
      <c r="D14" s="204"/>
      <c r="E14" s="29" t="s">
        <v>69</v>
      </c>
      <c r="F14" s="90">
        <v>1477.97</v>
      </c>
      <c r="G14" s="28">
        <v>1451.92</v>
      </c>
      <c r="H14" s="28">
        <v>1503.27</v>
      </c>
      <c r="I14" s="28">
        <v>1507.69</v>
      </c>
      <c r="J14" s="28">
        <v>1564.66</v>
      </c>
      <c r="K14" s="28">
        <v>1497.74</v>
      </c>
      <c r="L14" s="28">
        <v>1571.48</v>
      </c>
      <c r="M14" s="28">
        <v>1571.48</v>
      </c>
      <c r="N14" s="11">
        <v>1510.97</v>
      </c>
      <c r="O14" s="11">
        <v>1556.63</v>
      </c>
      <c r="P14" s="11">
        <v>1558.84</v>
      </c>
      <c r="Q14" s="11">
        <v>1613.74</v>
      </c>
      <c r="R14" s="25">
        <v>1647.94</v>
      </c>
    </row>
    <row r="15" spans="1:18" ht="30" customHeight="1" thickBot="1">
      <c r="D15" s="36" t="s">
        <v>86</v>
      </c>
      <c r="E15" s="29" t="s">
        <v>70</v>
      </c>
      <c r="F15" s="90">
        <v>2542.1799999999998</v>
      </c>
      <c r="G15" s="11">
        <v>2479.2800000000002</v>
      </c>
      <c r="H15" s="11">
        <v>2586.8000000000002</v>
      </c>
      <c r="I15" s="11">
        <v>2594.42</v>
      </c>
      <c r="J15" s="28">
        <v>2697.24</v>
      </c>
      <c r="K15" s="28">
        <f>+K8</f>
        <v>2567.0300000000002</v>
      </c>
      <c r="L15" s="28">
        <v>2695.95</v>
      </c>
      <c r="M15" s="28">
        <v>2695.95</v>
      </c>
      <c r="N15" s="11">
        <f>+N8</f>
        <v>2592.3000000000002</v>
      </c>
      <c r="O15" s="11">
        <f>+O8</f>
        <v>2680.45</v>
      </c>
      <c r="P15" s="11">
        <f>+P8</f>
        <v>2685.31</v>
      </c>
      <c r="Q15" s="11">
        <f>+Q8</f>
        <v>2780.38</v>
      </c>
      <c r="R15" s="25">
        <f>+R8</f>
        <v>2854.1</v>
      </c>
    </row>
    <row r="16" spans="1:18" ht="30" customHeight="1" thickBot="1">
      <c r="D16" s="36" t="s">
        <v>87</v>
      </c>
      <c r="E16" s="30" t="s">
        <v>71</v>
      </c>
      <c r="F16" s="82">
        <v>3050.616</v>
      </c>
      <c r="G16" s="26">
        <v>2975.136</v>
      </c>
      <c r="H16" s="26">
        <v>3104.1600000000003</v>
      </c>
      <c r="I16" s="26">
        <f>I15+I15*20%</f>
        <v>3113.3040000000001</v>
      </c>
      <c r="J16" s="31">
        <v>3236.6879999999996</v>
      </c>
      <c r="K16" s="31">
        <f>+K15*1.2</f>
        <v>3080.4360000000001</v>
      </c>
      <c r="L16" s="31">
        <v>3235.14</v>
      </c>
      <c r="M16" s="31">
        <v>3235.14</v>
      </c>
      <c r="N16" s="26">
        <f>+N15*1.2</f>
        <v>3110.76</v>
      </c>
      <c r="O16" s="26">
        <f>+O15*1.2</f>
        <v>3216.5399999999995</v>
      </c>
      <c r="P16" s="26">
        <f>+P15*1.2</f>
        <v>3222.3719999999998</v>
      </c>
      <c r="Q16" s="26">
        <f>+Q15*1.2</f>
        <v>3336.4560000000001</v>
      </c>
      <c r="R16" s="27">
        <f>+R15*1.2</f>
        <v>3424.9199999999996</v>
      </c>
    </row>
    <row r="17" spans="5:16" ht="23.45" customHeight="1">
      <c r="E17" s="199" t="s">
        <v>131</v>
      </c>
      <c r="F17" s="200"/>
      <c r="G17" s="200"/>
      <c r="H17" s="200"/>
      <c r="I17" s="200"/>
      <c r="J17" s="200"/>
      <c r="K17" s="200"/>
      <c r="L17" s="200"/>
      <c r="M17" s="200"/>
      <c r="N17" s="200"/>
      <c r="O17" s="200"/>
      <c r="P17" s="200"/>
    </row>
    <row r="18" spans="5:16" ht="21.75" customHeight="1">
      <c r="E18" s="200"/>
      <c r="F18" s="200"/>
      <c r="G18" s="200"/>
      <c r="H18" s="200"/>
      <c r="I18" s="200"/>
      <c r="J18" s="200"/>
      <c r="K18" s="200"/>
      <c r="L18" s="200"/>
      <c r="M18" s="200"/>
      <c r="N18" s="200"/>
      <c r="O18" s="200"/>
      <c r="P18" s="200"/>
    </row>
    <row r="82" ht="32.25" customHeight="1"/>
    <row r="83" ht="32.25" customHeight="1"/>
    <row r="86" ht="30" customHeight="1"/>
    <row r="89" ht="21" customHeight="1"/>
  </sheetData>
  <mergeCells count="6">
    <mergeCell ref="A1:C1"/>
    <mergeCell ref="D13:D14"/>
    <mergeCell ref="E17:P18"/>
    <mergeCell ref="E10:P10"/>
    <mergeCell ref="F3:R3"/>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0.7109375" style="2" customWidth="1"/>
    <col min="15" max="15" width="9.85546875" style="2" customWidth="1"/>
    <col min="16" max="16" width="10.7109375" style="2" customWidth="1"/>
    <col min="17" max="16384" width="11.42578125" style="2"/>
  </cols>
  <sheetData>
    <row r="1" spans="1:18">
      <c r="A1" s="202"/>
      <c r="B1" s="202"/>
      <c r="C1" s="202"/>
    </row>
    <row r="2" spans="1:18" ht="15.75" thickBot="1"/>
    <row r="3" spans="1:18" ht="26.25" customHeight="1" thickBot="1">
      <c r="F3" s="205" t="s">
        <v>102</v>
      </c>
      <c r="G3" s="206"/>
      <c r="H3" s="206"/>
      <c r="I3" s="206"/>
      <c r="J3" s="206"/>
      <c r="K3" s="206"/>
      <c r="L3" s="206"/>
      <c r="M3" s="206"/>
      <c r="N3" s="206"/>
      <c r="O3" s="206"/>
      <c r="P3" s="206"/>
      <c r="Q3" s="206"/>
      <c r="R3" s="207"/>
    </row>
    <row r="4" spans="1:18" ht="26.25" customHeight="1" thickBot="1">
      <c r="E4" s="44"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1173.9100000000001</v>
      </c>
      <c r="G5" s="70">
        <v>1113.3800000000001</v>
      </c>
      <c r="H5" s="70">
        <v>1110.42</v>
      </c>
      <c r="I5" s="70">
        <v>1112.24</v>
      </c>
      <c r="J5" s="70">
        <v>1127.7</v>
      </c>
      <c r="K5" s="70">
        <v>1112.49</v>
      </c>
      <c r="L5" s="70">
        <v>1010.63</v>
      </c>
      <c r="M5" s="70">
        <v>1142.71</v>
      </c>
      <c r="N5" s="70">
        <v>1149.94</v>
      </c>
      <c r="O5" s="70">
        <v>1091.31</v>
      </c>
      <c r="P5" s="70">
        <v>1102.52</v>
      </c>
      <c r="Q5" s="70">
        <v>1096.92</v>
      </c>
      <c r="R5" s="101">
        <v>1187.1099999999999</v>
      </c>
    </row>
    <row r="6" spans="1:18" ht="26.25" customHeight="1">
      <c r="E6" s="29" t="s">
        <v>64</v>
      </c>
      <c r="F6" s="81">
        <v>244.29</v>
      </c>
      <c r="G6" s="11">
        <v>231.11</v>
      </c>
      <c r="H6" s="11">
        <v>239.27</v>
      </c>
      <c r="I6" s="11">
        <v>245.53</v>
      </c>
      <c r="J6" s="11">
        <v>254.12</v>
      </c>
      <c r="K6" s="11">
        <v>252.02</v>
      </c>
      <c r="L6" s="11">
        <v>257.82</v>
      </c>
      <c r="M6" s="11">
        <v>271.82</v>
      </c>
      <c r="N6" s="11">
        <v>249.54</v>
      </c>
      <c r="O6" s="11">
        <v>261.42</v>
      </c>
      <c r="P6" s="11">
        <v>249.1</v>
      </c>
      <c r="Q6" s="11">
        <v>251.39</v>
      </c>
      <c r="R6" s="25">
        <v>259</v>
      </c>
    </row>
    <row r="7" spans="1:18" ht="26.25" customHeight="1">
      <c r="E7" s="29" t="s">
        <v>65</v>
      </c>
      <c r="F7" s="81">
        <v>509.62</v>
      </c>
      <c r="G7" s="11">
        <v>505.17</v>
      </c>
      <c r="H7" s="11">
        <v>510.83</v>
      </c>
      <c r="I7" s="11">
        <v>516.22</v>
      </c>
      <c r="J7" s="11">
        <v>519.71</v>
      </c>
      <c r="K7" s="11">
        <v>516.22</v>
      </c>
      <c r="L7" s="11">
        <v>509.77</v>
      </c>
      <c r="M7" s="11">
        <v>508.9</v>
      </c>
      <c r="N7" s="11">
        <v>510.61</v>
      </c>
      <c r="O7" s="11">
        <v>508.56</v>
      </c>
      <c r="P7" s="11">
        <v>509.32</v>
      </c>
      <c r="Q7" s="11">
        <v>508.32</v>
      </c>
      <c r="R7" s="25">
        <v>511.11</v>
      </c>
    </row>
    <row r="8" spans="1:18" ht="26.25" customHeight="1">
      <c r="E8" s="29" t="s">
        <v>66</v>
      </c>
      <c r="F8" s="81">
        <v>1937.39</v>
      </c>
      <c r="G8" s="11">
        <v>1852.08</v>
      </c>
      <c r="H8" s="11">
        <v>1858.9</v>
      </c>
      <c r="I8" s="11">
        <v>1871.96</v>
      </c>
      <c r="J8" s="11">
        <v>1903.33</v>
      </c>
      <c r="K8" s="11">
        <v>1885.93</v>
      </c>
      <c r="L8" s="11">
        <v>1779.87</v>
      </c>
      <c r="M8" s="11">
        <v>1926.98</v>
      </c>
      <c r="N8" s="11">
        <v>1905.63</v>
      </c>
      <c r="O8" s="11">
        <v>1849.22</v>
      </c>
      <c r="P8" s="11">
        <v>1852.21</v>
      </c>
      <c r="Q8" s="11">
        <v>1844.74</v>
      </c>
      <c r="R8" s="25">
        <v>1946.03</v>
      </c>
    </row>
    <row r="9" spans="1:18" ht="26.25" customHeight="1" thickBot="1">
      <c r="E9" s="30" t="s">
        <v>67</v>
      </c>
      <c r="F9" s="82">
        <v>2610.17</v>
      </c>
      <c r="G9" s="26">
        <v>2619.73</v>
      </c>
      <c r="H9" s="26">
        <v>2634.88</v>
      </c>
      <c r="I9" s="26">
        <v>2637.21</v>
      </c>
      <c r="J9" s="26">
        <v>2640.49</v>
      </c>
      <c r="K9" s="26">
        <v>2649.56</v>
      </c>
      <c r="L9" s="26">
        <v>2658.41</v>
      </c>
      <c r="M9" s="26">
        <v>2679.38</v>
      </c>
      <c r="N9" s="26">
        <v>2705.1</v>
      </c>
      <c r="O9" s="26">
        <v>2720.76</v>
      </c>
      <c r="P9" s="26">
        <v>2733.49</v>
      </c>
      <c r="Q9" s="26">
        <v>2741.59</v>
      </c>
      <c r="R9" s="27">
        <v>2746.97</v>
      </c>
    </row>
    <row r="10" spans="1:18" ht="30" customHeight="1" thickBot="1">
      <c r="E10" s="211" t="s">
        <v>88</v>
      </c>
      <c r="F10" s="212"/>
      <c r="G10" s="212"/>
      <c r="H10" s="212"/>
      <c r="I10" s="212"/>
      <c r="J10" s="212"/>
      <c r="K10" s="212"/>
      <c r="L10" s="212"/>
      <c r="M10" s="212"/>
      <c r="N10" s="212"/>
      <c r="O10" s="212"/>
      <c r="P10" s="212"/>
    </row>
    <row r="11" spans="1:18" ht="30" customHeight="1" thickBot="1">
      <c r="F11" s="205" t="s">
        <v>103</v>
      </c>
      <c r="G11" s="206"/>
      <c r="H11" s="206"/>
      <c r="I11" s="206"/>
      <c r="J11" s="206"/>
      <c r="K11" s="206"/>
      <c r="L11" s="206"/>
      <c r="M11" s="206"/>
      <c r="N11" s="206"/>
      <c r="O11" s="206"/>
      <c r="P11" s="206"/>
      <c r="Q11" s="206"/>
      <c r="R11" s="207"/>
    </row>
    <row r="12" spans="1:18" ht="30" customHeight="1" thickBot="1">
      <c r="D12" s="37" t="s">
        <v>84</v>
      </c>
      <c r="E12" s="47"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45" t="s">
        <v>68</v>
      </c>
      <c r="F13" s="102">
        <v>1066.3</v>
      </c>
      <c r="G13" s="70">
        <v>1071.54</v>
      </c>
      <c r="H13" s="70">
        <v>1079.0899999999999</v>
      </c>
      <c r="I13" s="70">
        <v>1081.3900000000001</v>
      </c>
      <c r="J13" s="70">
        <v>1084.0899999999999</v>
      </c>
      <c r="K13" s="70">
        <v>1089.17</v>
      </c>
      <c r="L13" s="70">
        <v>1094.18</v>
      </c>
      <c r="M13" s="70">
        <v>1104.19</v>
      </c>
      <c r="N13" s="70">
        <v>1116.19</v>
      </c>
      <c r="O13" s="70">
        <v>1124.06</v>
      </c>
      <c r="P13" s="70">
        <v>1130.73</v>
      </c>
      <c r="Q13" s="70">
        <v>1135.5</v>
      </c>
      <c r="R13" s="101">
        <v>1139.1500000000001</v>
      </c>
    </row>
    <row r="14" spans="1:18" ht="30" customHeight="1" thickBot="1">
      <c r="D14" s="215"/>
      <c r="E14" s="29" t="s">
        <v>69</v>
      </c>
      <c r="F14" s="81">
        <v>1338.06</v>
      </c>
      <c r="G14" s="11">
        <v>1344.64</v>
      </c>
      <c r="H14" s="11">
        <v>1354.11</v>
      </c>
      <c r="I14" s="11">
        <v>1357</v>
      </c>
      <c r="J14" s="11">
        <v>1360.39</v>
      </c>
      <c r="K14" s="11">
        <v>1366.77</v>
      </c>
      <c r="L14" s="11">
        <v>1373.05</v>
      </c>
      <c r="M14" s="11">
        <v>1385.61</v>
      </c>
      <c r="N14" s="11">
        <v>1400.66</v>
      </c>
      <c r="O14" s="11">
        <v>1410.53</v>
      </c>
      <c r="P14" s="11">
        <v>1418.9</v>
      </c>
      <c r="Q14" s="11">
        <v>1424.88</v>
      </c>
      <c r="R14" s="25">
        <v>1429.47</v>
      </c>
    </row>
    <row r="15" spans="1:18" ht="30" customHeight="1" thickBot="1">
      <c r="D15" s="46" t="s">
        <v>86</v>
      </c>
      <c r="E15" s="29" t="s">
        <v>70</v>
      </c>
      <c r="F15" s="81">
        <v>1937.39</v>
      </c>
      <c r="G15" s="11">
        <v>1852.08</v>
      </c>
      <c r="H15" s="11">
        <v>1858.9</v>
      </c>
      <c r="I15" s="11">
        <v>1871.96</v>
      </c>
      <c r="J15" s="11">
        <v>1903.33</v>
      </c>
      <c r="K15" s="11">
        <v>1885.93</v>
      </c>
      <c r="L15" s="11">
        <v>1779.87</v>
      </c>
      <c r="M15" s="11">
        <v>1926.98</v>
      </c>
      <c r="N15" s="11">
        <f>+N8</f>
        <v>1905.63</v>
      </c>
      <c r="O15" s="11">
        <f>+O8</f>
        <v>1849.22</v>
      </c>
      <c r="P15" s="11">
        <f>+P8</f>
        <v>1852.21</v>
      </c>
      <c r="Q15" s="11">
        <f>+Q8</f>
        <v>1844.74</v>
      </c>
      <c r="R15" s="25">
        <f>+R8</f>
        <v>1946.03</v>
      </c>
    </row>
    <row r="16" spans="1:18" ht="30" customHeight="1" thickBot="1">
      <c r="D16" s="46" t="s">
        <v>87</v>
      </c>
      <c r="E16" s="30" t="s">
        <v>71</v>
      </c>
      <c r="F16" s="82">
        <v>2324.8680000000004</v>
      </c>
      <c r="G16" s="26">
        <v>2222.4960000000001</v>
      </c>
      <c r="H16" s="26">
        <v>2230.6800000000003</v>
      </c>
      <c r="I16" s="26">
        <f>I15+I15*20%</f>
        <v>2246.3519999999999</v>
      </c>
      <c r="J16" s="26">
        <f>J15*1.2</f>
        <v>2283.9959999999996</v>
      </c>
      <c r="K16" s="26">
        <v>2263.116</v>
      </c>
      <c r="L16" s="26">
        <v>2135.8439999999996</v>
      </c>
      <c r="M16" s="26">
        <v>2312.3759999999997</v>
      </c>
      <c r="N16" s="26">
        <f>+N15*1.2</f>
        <v>2286.7559999999999</v>
      </c>
      <c r="O16" s="26">
        <f>+O15*1.2</f>
        <v>2219.0639999999999</v>
      </c>
      <c r="P16" s="26">
        <f>+P15*1.2</f>
        <v>2222.652</v>
      </c>
      <c r="Q16" s="26">
        <f>+Q15*1.2</f>
        <v>2213.6880000000001</v>
      </c>
      <c r="R16" s="27">
        <f>+R15*1.2</f>
        <v>2335.2359999999999</v>
      </c>
    </row>
    <row r="17" spans="5:16" ht="28.5" customHeight="1">
      <c r="E17" s="200" t="s">
        <v>131</v>
      </c>
      <c r="F17" s="200"/>
      <c r="G17" s="200"/>
      <c r="H17" s="200"/>
      <c r="I17" s="200"/>
      <c r="J17" s="200"/>
      <c r="K17" s="200"/>
      <c r="L17" s="200"/>
      <c r="M17" s="200"/>
      <c r="N17" s="200"/>
      <c r="O17" s="200"/>
      <c r="P17" s="200"/>
    </row>
    <row r="18" spans="5:16">
      <c r="E18" s="200"/>
      <c r="F18" s="200"/>
      <c r="G18" s="200"/>
      <c r="H18" s="200"/>
      <c r="I18" s="200"/>
      <c r="J18" s="200"/>
      <c r="K18" s="200"/>
      <c r="L18" s="200"/>
      <c r="M18" s="200"/>
      <c r="N18" s="200"/>
      <c r="O18" s="200"/>
      <c r="P18" s="200"/>
    </row>
    <row r="22" spans="5:16">
      <c r="P22" s="52"/>
    </row>
    <row r="23" spans="5:16">
      <c r="P23" s="52"/>
    </row>
    <row r="79" ht="32.25" customHeight="1"/>
    <row r="80" ht="32.25" customHeight="1"/>
    <row r="83" ht="30" customHeight="1"/>
    <row r="86" ht="21" customHeight="1"/>
  </sheetData>
  <mergeCells count="6">
    <mergeCell ref="E17:P18"/>
    <mergeCell ref="A1:C1"/>
    <mergeCell ref="D13:D14"/>
    <mergeCell ref="E10:P10"/>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7109375" style="2" customWidth="1"/>
    <col min="9" max="12" width="11.42578125" style="2"/>
    <col min="13" max="13" width="11.28515625" style="2" customWidth="1"/>
    <col min="14" max="16384" width="11.42578125" style="2"/>
  </cols>
  <sheetData>
    <row r="1" spans="1:18">
      <c r="A1" s="202"/>
      <c r="B1" s="202"/>
      <c r="C1" s="202"/>
    </row>
    <row r="2" spans="1:18" ht="15.75" thickBot="1"/>
    <row r="3" spans="1:18" ht="26.25" customHeight="1" thickBot="1">
      <c r="F3" s="208" t="s">
        <v>140</v>
      </c>
      <c r="G3" s="209"/>
      <c r="H3" s="209"/>
      <c r="I3" s="209"/>
      <c r="J3" s="209"/>
      <c r="K3" s="209"/>
      <c r="L3" s="209"/>
      <c r="M3" s="209"/>
      <c r="N3" s="209"/>
      <c r="O3" s="209"/>
      <c r="P3" s="209"/>
      <c r="Q3" s="209"/>
      <c r="R3" s="210"/>
    </row>
    <row r="4" spans="1:18" ht="26.25" customHeight="1" thickBot="1">
      <c r="E4" s="42" t="s">
        <v>60</v>
      </c>
      <c r="F4" s="92">
        <v>45108</v>
      </c>
      <c r="G4" s="93">
        <v>45139</v>
      </c>
      <c r="H4" s="93">
        <v>45170</v>
      </c>
      <c r="I4" s="93">
        <v>45200</v>
      </c>
      <c r="J4" s="93">
        <v>45231</v>
      </c>
      <c r="K4" s="93">
        <v>45261</v>
      </c>
      <c r="L4" s="93">
        <v>45292</v>
      </c>
      <c r="M4" s="93">
        <v>45323</v>
      </c>
      <c r="N4" s="94">
        <v>45352</v>
      </c>
      <c r="O4" s="93">
        <v>45383</v>
      </c>
      <c r="P4" s="94">
        <v>45413</v>
      </c>
      <c r="Q4" s="93">
        <v>45444</v>
      </c>
      <c r="R4" s="95">
        <v>45474</v>
      </c>
    </row>
    <row r="5" spans="1:18" ht="26.25" customHeight="1">
      <c r="E5" s="35" t="s">
        <v>63</v>
      </c>
      <c r="F5" s="89">
        <v>1414</v>
      </c>
      <c r="G5" s="32">
        <v>1348</v>
      </c>
      <c r="H5" s="32">
        <v>1425</v>
      </c>
      <c r="I5" s="32">
        <v>1378</v>
      </c>
      <c r="J5" s="32">
        <v>1423</v>
      </c>
      <c r="K5" s="32">
        <v>1320</v>
      </c>
      <c r="L5" s="32">
        <v>1441</v>
      </c>
      <c r="M5" s="32">
        <v>1441</v>
      </c>
      <c r="N5" s="33">
        <v>1429</v>
      </c>
      <c r="O5" s="33">
        <v>1479</v>
      </c>
      <c r="P5" s="33">
        <v>1496</v>
      </c>
      <c r="Q5" s="33">
        <v>1567</v>
      </c>
      <c r="R5" s="34">
        <v>1627</v>
      </c>
    </row>
    <row r="6" spans="1:18" ht="26.25" customHeight="1">
      <c r="E6" s="29" t="s">
        <v>64</v>
      </c>
      <c r="F6" s="90">
        <v>320</v>
      </c>
      <c r="G6" s="28">
        <v>326</v>
      </c>
      <c r="H6" s="28">
        <v>349</v>
      </c>
      <c r="I6" s="28">
        <v>396</v>
      </c>
      <c r="J6" s="28">
        <v>442</v>
      </c>
      <c r="K6" s="28">
        <v>420</v>
      </c>
      <c r="L6" s="28">
        <v>427</v>
      </c>
      <c r="M6" s="28">
        <v>427</v>
      </c>
      <c r="N6" s="11">
        <v>399</v>
      </c>
      <c r="O6" s="11">
        <v>435</v>
      </c>
      <c r="P6" s="11">
        <v>417</v>
      </c>
      <c r="Q6" s="11">
        <v>443</v>
      </c>
      <c r="R6" s="25">
        <v>449</v>
      </c>
    </row>
    <row r="7" spans="1:18" ht="26.25" customHeight="1">
      <c r="E7" s="29" t="s">
        <v>65</v>
      </c>
      <c r="F7" s="90">
        <v>752</v>
      </c>
      <c r="G7" s="28">
        <v>751</v>
      </c>
      <c r="H7" s="28">
        <v>757</v>
      </c>
      <c r="I7" s="28">
        <v>762</v>
      </c>
      <c r="J7" s="28">
        <v>766</v>
      </c>
      <c r="K7" s="28">
        <v>763</v>
      </c>
      <c r="L7" s="28">
        <v>764</v>
      </c>
      <c r="M7" s="28">
        <v>764</v>
      </c>
      <c r="N7" s="11">
        <v>702.88</v>
      </c>
      <c r="O7" s="11">
        <v>703.7</v>
      </c>
      <c r="P7" s="11">
        <v>706.75</v>
      </c>
      <c r="Q7" s="11">
        <v>705.75</v>
      </c>
      <c r="R7" s="25">
        <v>708.62</v>
      </c>
    </row>
    <row r="8" spans="1:18" ht="26.25" customHeight="1">
      <c r="E8" s="29" t="s">
        <v>66</v>
      </c>
      <c r="F8" s="90">
        <v>2542.1799999999998</v>
      </c>
      <c r="G8" s="28">
        <v>2479.2800000000002</v>
      </c>
      <c r="H8" s="28">
        <v>2586.8000000000002</v>
      </c>
      <c r="I8" s="28">
        <v>2594.42</v>
      </c>
      <c r="J8" s="28">
        <v>2697.24</v>
      </c>
      <c r="K8" s="28">
        <v>2567.0300000000002</v>
      </c>
      <c r="L8" s="28">
        <v>2695.95</v>
      </c>
      <c r="M8" s="28">
        <v>2695.95</v>
      </c>
      <c r="N8" s="11">
        <v>2592.3000000000002</v>
      </c>
      <c r="O8" s="11">
        <v>2680.45</v>
      </c>
      <c r="P8" s="11">
        <v>2685.31</v>
      </c>
      <c r="Q8" s="11">
        <v>2780.38</v>
      </c>
      <c r="R8" s="25">
        <v>2854.1</v>
      </c>
    </row>
    <row r="9" spans="1:18" ht="26.25" customHeight="1" thickBot="1">
      <c r="E9" s="30" t="s">
        <v>67</v>
      </c>
      <c r="F9" s="91">
        <v>4699</v>
      </c>
      <c r="G9" s="31">
        <v>4717</v>
      </c>
      <c r="H9" s="31">
        <v>4744</v>
      </c>
      <c r="I9" s="31">
        <v>4763</v>
      </c>
      <c r="J9" s="31">
        <v>4769</v>
      </c>
      <c r="K9" s="31">
        <v>4786</v>
      </c>
      <c r="L9" s="31">
        <v>4802</v>
      </c>
      <c r="M9" s="31">
        <v>4802</v>
      </c>
      <c r="N9" s="26">
        <v>4886</v>
      </c>
      <c r="O9" s="26">
        <v>4914</v>
      </c>
      <c r="P9" s="26">
        <v>4937</v>
      </c>
      <c r="Q9" s="26">
        <v>4952</v>
      </c>
      <c r="R9" s="27">
        <v>4961</v>
      </c>
    </row>
    <row r="10" spans="1:18" ht="30" customHeight="1" thickBot="1">
      <c r="E10" s="211" t="s">
        <v>88</v>
      </c>
      <c r="F10" s="212"/>
      <c r="G10" s="212"/>
      <c r="H10" s="212"/>
      <c r="I10" s="212"/>
      <c r="J10" s="212"/>
      <c r="K10" s="212"/>
      <c r="L10" s="212"/>
      <c r="M10" s="212"/>
      <c r="N10" s="212"/>
      <c r="O10" s="212"/>
      <c r="P10" s="212"/>
    </row>
    <row r="11" spans="1:18" ht="30" customHeight="1" thickBot="1">
      <c r="F11" s="205" t="s">
        <v>141</v>
      </c>
      <c r="G11" s="206"/>
      <c r="H11" s="206"/>
      <c r="I11" s="206"/>
      <c r="J11" s="206"/>
      <c r="K11" s="206"/>
      <c r="L11" s="206"/>
      <c r="M11" s="206"/>
      <c r="N11" s="206"/>
      <c r="O11" s="206"/>
      <c r="P11" s="206"/>
      <c r="Q11" s="206"/>
      <c r="R11" s="207"/>
    </row>
    <row r="12" spans="1:18" ht="30" customHeight="1" thickBot="1">
      <c r="D12" s="43" t="s">
        <v>84</v>
      </c>
      <c r="E12" s="43" t="s">
        <v>83</v>
      </c>
      <c r="F12" s="83">
        <v>45108</v>
      </c>
      <c r="G12" s="73">
        <v>45139</v>
      </c>
      <c r="H12" s="73">
        <v>45170</v>
      </c>
      <c r="I12" s="73">
        <v>45200</v>
      </c>
      <c r="J12" s="73">
        <v>45231</v>
      </c>
      <c r="K12" s="73">
        <v>45261</v>
      </c>
      <c r="L12" s="73">
        <v>45292</v>
      </c>
      <c r="M12" s="73">
        <v>45323</v>
      </c>
      <c r="N12" s="74">
        <v>45352</v>
      </c>
      <c r="O12" s="73">
        <v>45383</v>
      </c>
      <c r="P12" s="74">
        <v>45413</v>
      </c>
      <c r="Q12" s="73">
        <v>45444</v>
      </c>
      <c r="R12" s="84">
        <v>45474</v>
      </c>
    </row>
    <row r="13" spans="1:18" ht="30" customHeight="1">
      <c r="D13" s="203" t="s">
        <v>85</v>
      </c>
      <c r="E13" s="35" t="s">
        <v>68</v>
      </c>
      <c r="F13" s="89">
        <v>1178</v>
      </c>
      <c r="G13" s="32">
        <v>1155.93</v>
      </c>
      <c r="H13" s="32">
        <v>1198</v>
      </c>
      <c r="I13" s="32">
        <v>1201.1300000000001</v>
      </c>
      <c r="J13" s="32">
        <v>1245.69</v>
      </c>
      <c r="K13" s="32">
        <v>1191.7</v>
      </c>
      <c r="L13" s="32">
        <v>1250.0899999999999</v>
      </c>
      <c r="M13" s="32">
        <v>1250.0899999999999</v>
      </c>
      <c r="N13" s="33">
        <v>1203.3</v>
      </c>
      <c r="O13" s="33">
        <v>1237.07</v>
      </c>
      <c r="P13" s="33">
        <v>1241.5899999999999</v>
      </c>
      <c r="Q13" s="33">
        <v>1284.18</v>
      </c>
      <c r="R13" s="34">
        <v>1312.77</v>
      </c>
    </row>
    <row r="14" spans="1:18" ht="30" customHeight="1" thickBot="1">
      <c r="D14" s="204"/>
      <c r="E14" s="29" t="s">
        <v>69</v>
      </c>
      <c r="F14" s="90">
        <v>1477.97</v>
      </c>
      <c r="G14" s="28">
        <v>1451.92</v>
      </c>
      <c r="H14" s="28">
        <v>1503.27</v>
      </c>
      <c r="I14" s="28">
        <v>1507.69</v>
      </c>
      <c r="J14" s="28">
        <v>1564.66</v>
      </c>
      <c r="K14" s="28">
        <v>1497.74</v>
      </c>
      <c r="L14" s="28">
        <v>1571.48</v>
      </c>
      <c r="M14" s="28">
        <v>1571.48</v>
      </c>
      <c r="N14" s="11">
        <v>1510.97</v>
      </c>
      <c r="O14" s="11">
        <v>1556.63</v>
      </c>
      <c r="P14" s="11">
        <v>1558.84</v>
      </c>
      <c r="Q14" s="11">
        <v>1613.74</v>
      </c>
      <c r="R14" s="25">
        <v>1647.94</v>
      </c>
    </row>
    <row r="15" spans="1:18" ht="30" customHeight="1" thickBot="1">
      <c r="D15" s="36" t="s">
        <v>86</v>
      </c>
      <c r="E15" s="29" t="s">
        <v>70</v>
      </c>
      <c r="F15" s="90">
        <v>2542.1799999999998</v>
      </c>
      <c r="G15" s="11">
        <v>2479.2800000000002</v>
      </c>
      <c r="H15" s="11">
        <v>2586.8000000000002</v>
      </c>
      <c r="I15" s="11">
        <v>2594.42</v>
      </c>
      <c r="J15" s="28">
        <v>2697.24</v>
      </c>
      <c r="K15" s="28">
        <f>+K8</f>
        <v>2567.0300000000002</v>
      </c>
      <c r="L15" s="28">
        <v>2695.95</v>
      </c>
      <c r="M15" s="28">
        <v>2695.95</v>
      </c>
      <c r="N15" s="11">
        <f>+N8</f>
        <v>2592.3000000000002</v>
      </c>
      <c r="O15" s="11">
        <f>+O8</f>
        <v>2680.45</v>
      </c>
      <c r="P15" s="11">
        <f>+P8</f>
        <v>2685.31</v>
      </c>
      <c r="Q15" s="11">
        <f>+Q8</f>
        <v>2780.38</v>
      </c>
      <c r="R15" s="25">
        <f>+R8</f>
        <v>2854.1</v>
      </c>
    </row>
    <row r="16" spans="1:18" ht="30" customHeight="1" thickBot="1">
      <c r="D16" s="36" t="s">
        <v>87</v>
      </c>
      <c r="E16" s="30" t="s">
        <v>71</v>
      </c>
      <c r="F16" s="82">
        <v>3050.616</v>
      </c>
      <c r="G16" s="26">
        <v>2975.136</v>
      </c>
      <c r="H16" s="26">
        <v>3104.1600000000003</v>
      </c>
      <c r="I16" s="26">
        <f>I15+I15*20%</f>
        <v>3113.3040000000001</v>
      </c>
      <c r="J16" s="31">
        <v>3236.6879999999996</v>
      </c>
      <c r="K16" s="31">
        <f>+K15*1.2</f>
        <v>3080.4360000000001</v>
      </c>
      <c r="L16" s="31">
        <v>3235.14</v>
      </c>
      <c r="M16" s="31">
        <v>3235.14</v>
      </c>
      <c r="N16" s="26">
        <f>+N15*1.2</f>
        <v>3110.76</v>
      </c>
      <c r="O16" s="26">
        <f>+O15*1.2</f>
        <v>3216.5399999999995</v>
      </c>
      <c r="P16" s="26">
        <f>+P15*1.2</f>
        <v>3222.3719999999998</v>
      </c>
      <c r="Q16" s="26">
        <f>+Q15*1.2</f>
        <v>3336.4560000000001</v>
      </c>
      <c r="R16" s="27">
        <f>+R15*1.2</f>
        <v>3424.9199999999996</v>
      </c>
    </row>
    <row r="17" spans="5:16" ht="24.75" customHeight="1">
      <c r="E17" s="200" t="s">
        <v>131</v>
      </c>
      <c r="F17" s="200"/>
      <c r="G17" s="200"/>
      <c r="H17" s="200"/>
      <c r="I17" s="200"/>
      <c r="J17" s="200"/>
      <c r="K17" s="200"/>
      <c r="L17" s="200"/>
      <c r="M17" s="200"/>
      <c r="N17" s="200"/>
      <c r="O17" s="200"/>
      <c r="P17" s="200"/>
    </row>
    <row r="18" spans="5:16" ht="24.75"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E17:P18"/>
    <mergeCell ref="A1:C1"/>
    <mergeCell ref="D13:D14"/>
    <mergeCell ref="E10:P10"/>
    <mergeCell ref="F3:R3"/>
    <mergeCell ref="F11:R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5" zoomScaleNormal="95"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7109375" style="2" customWidth="1"/>
    <col min="10" max="14" width="11.42578125" style="2"/>
    <col min="15" max="15" width="11.5703125" style="2" customWidth="1"/>
    <col min="16" max="16384" width="11.42578125" style="2"/>
  </cols>
  <sheetData>
    <row r="1" spans="1:18">
      <c r="A1" s="202"/>
      <c r="B1" s="202"/>
      <c r="C1" s="202"/>
    </row>
    <row r="2" spans="1:18" ht="15.75" thickBot="1"/>
    <row r="3" spans="1:18" ht="26.25" customHeight="1" thickBot="1">
      <c r="F3" s="224" t="s">
        <v>107</v>
      </c>
      <c r="G3" s="225"/>
      <c r="H3" s="225"/>
      <c r="I3" s="225"/>
      <c r="J3" s="225"/>
      <c r="K3" s="225"/>
      <c r="L3" s="225"/>
      <c r="M3" s="225"/>
      <c r="N3" s="225"/>
      <c r="O3" s="225"/>
      <c r="P3" s="225"/>
      <c r="Q3" s="225"/>
      <c r="R3" s="226"/>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35" t="s">
        <v>63</v>
      </c>
      <c r="F5" s="100">
        <v>1019.05</v>
      </c>
      <c r="G5" s="72">
        <v>967.08</v>
      </c>
      <c r="H5" s="72">
        <v>967.08</v>
      </c>
      <c r="I5" s="72">
        <v>981.83</v>
      </c>
      <c r="J5" s="72">
        <v>983.39</v>
      </c>
      <c r="K5" s="72">
        <v>983.39</v>
      </c>
      <c r="L5" s="72">
        <v>947.72</v>
      </c>
      <c r="M5" s="72">
        <v>1000.09</v>
      </c>
      <c r="N5" s="70">
        <v>951.57</v>
      </c>
      <c r="O5" s="70">
        <v>938.45</v>
      </c>
      <c r="P5" s="70">
        <v>1029.5999999999999</v>
      </c>
      <c r="Q5" s="70">
        <v>942.24</v>
      </c>
      <c r="R5" s="101">
        <v>1043.2</v>
      </c>
    </row>
    <row r="6" spans="1:18" ht="26.25" customHeight="1">
      <c r="E6" s="29" t="s">
        <v>64</v>
      </c>
      <c r="F6" s="90">
        <v>300.55</v>
      </c>
      <c r="G6" s="28">
        <v>288.3</v>
      </c>
      <c r="H6" s="28">
        <v>288.3</v>
      </c>
      <c r="I6" s="28">
        <v>316.2</v>
      </c>
      <c r="J6" s="28">
        <v>299.62</v>
      </c>
      <c r="K6" s="28">
        <v>299.62</v>
      </c>
      <c r="L6" s="28">
        <v>338.94</v>
      </c>
      <c r="M6" s="28">
        <v>304.43</v>
      </c>
      <c r="N6" s="11">
        <v>300.58</v>
      </c>
      <c r="O6" s="11">
        <v>331.03</v>
      </c>
      <c r="P6" s="11">
        <v>311.8</v>
      </c>
      <c r="Q6" s="11">
        <v>306.8</v>
      </c>
      <c r="R6" s="25">
        <v>327.08999999999997</v>
      </c>
    </row>
    <row r="7" spans="1:18" ht="26.25" customHeight="1">
      <c r="E7" s="29" t="s">
        <v>65</v>
      </c>
      <c r="F7" s="90">
        <v>459.92</v>
      </c>
      <c r="G7" s="28">
        <v>457.73</v>
      </c>
      <c r="H7" s="28">
        <v>457.72</v>
      </c>
      <c r="I7" s="28">
        <v>465.18</v>
      </c>
      <c r="J7" s="28">
        <v>465.37</v>
      </c>
      <c r="K7" s="28">
        <v>465.37</v>
      </c>
      <c r="L7" s="28">
        <v>469.19</v>
      </c>
      <c r="M7" s="28">
        <v>472.07</v>
      </c>
      <c r="N7" s="11">
        <v>436.76</v>
      </c>
      <c r="O7" s="11">
        <v>435.61</v>
      </c>
      <c r="P7" s="11">
        <v>439.84</v>
      </c>
      <c r="Q7" s="11">
        <v>442.24</v>
      </c>
      <c r="R7" s="25">
        <v>451.59</v>
      </c>
    </row>
    <row r="8" spans="1:18" ht="26.25" customHeight="1">
      <c r="E8" s="29" t="s">
        <v>66</v>
      </c>
      <c r="F8" s="90">
        <v>1769.1</v>
      </c>
      <c r="G8" s="28">
        <v>1694.56</v>
      </c>
      <c r="H8" s="28">
        <v>1694.55</v>
      </c>
      <c r="I8" s="28">
        <v>1764.51</v>
      </c>
      <c r="J8" s="28">
        <v>1750.95</v>
      </c>
      <c r="K8" s="28">
        <v>1750.95</v>
      </c>
      <c r="L8" s="28">
        <v>1752.45</v>
      </c>
      <c r="M8" s="28">
        <v>1770.22</v>
      </c>
      <c r="N8" s="11">
        <v>1684.98</v>
      </c>
      <c r="O8" s="11">
        <v>1706.36</v>
      </c>
      <c r="P8" s="11">
        <v>1785.28</v>
      </c>
      <c r="Q8" s="11">
        <v>1696.3</v>
      </c>
      <c r="R8" s="25">
        <v>1817.36</v>
      </c>
    </row>
    <row r="9" spans="1:18" ht="26.25" customHeight="1" thickBot="1">
      <c r="E9" s="30" t="s">
        <v>67</v>
      </c>
      <c r="F9" s="91">
        <v>2797</v>
      </c>
      <c r="G9" s="31">
        <v>2807</v>
      </c>
      <c r="H9" s="31">
        <v>2807</v>
      </c>
      <c r="I9" s="31">
        <v>2835</v>
      </c>
      <c r="J9" s="31">
        <v>2838</v>
      </c>
      <c r="K9" s="31">
        <v>2838</v>
      </c>
      <c r="L9" s="31">
        <v>2858</v>
      </c>
      <c r="M9" s="31">
        <v>2880</v>
      </c>
      <c r="N9" s="26">
        <v>2908</v>
      </c>
      <c r="O9" s="26">
        <v>2925</v>
      </c>
      <c r="P9" s="26">
        <v>2938</v>
      </c>
      <c r="Q9" s="26">
        <v>2947</v>
      </c>
      <c r="R9" s="27">
        <v>2953</v>
      </c>
    </row>
    <row r="10" spans="1:18" ht="30" customHeight="1" thickBot="1">
      <c r="D10" s="2" t="s">
        <v>145</v>
      </c>
      <c r="E10" s="211" t="s">
        <v>88</v>
      </c>
      <c r="F10" s="212"/>
      <c r="G10" s="212"/>
      <c r="H10" s="212"/>
      <c r="I10" s="212"/>
      <c r="J10" s="212"/>
      <c r="K10" s="212"/>
      <c r="L10" s="212"/>
      <c r="M10" s="212"/>
      <c r="N10" s="212"/>
      <c r="O10" s="212"/>
      <c r="P10" s="212"/>
    </row>
    <row r="11" spans="1:18" ht="30" customHeight="1" thickBot="1">
      <c r="F11" s="224" t="s">
        <v>108</v>
      </c>
      <c r="G11" s="225"/>
      <c r="H11" s="225"/>
      <c r="I11" s="225"/>
      <c r="J11" s="225"/>
      <c r="K11" s="225"/>
      <c r="L11" s="225"/>
      <c r="M11" s="225"/>
      <c r="N11" s="225"/>
      <c r="O11" s="225"/>
      <c r="P11" s="225"/>
      <c r="Q11" s="225"/>
      <c r="R11" s="226"/>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100">
        <v>788.93</v>
      </c>
      <c r="G13" s="72">
        <v>760.33</v>
      </c>
      <c r="H13" s="72">
        <v>760.57</v>
      </c>
      <c r="I13" s="72">
        <v>789.68</v>
      </c>
      <c r="J13" s="72">
        <v>784.66</v>
      </c>
      <c r="K13" s="72">
        <v>783.85</v>
      </c>
      <c r="L13" s="72">
        <v>788.85</v>
      </c>
      <c r="M13" s="72">
        <v>796.03</v>
      </c>
      <c r="N13" s="70">
        <v>762.25</v>
      </c>
      <c r="O13" s="70">
        <v>772.2</v>
      </c>
      <c r="P13" s="70">
        <v>802.14</v>
      </c>
      <c r="Q13" s="70">
        <v>764.44</v>
      </c>
      <c r="R13" s="101">
        <v>814.64</v>
      </c>
    </row>
    <row r="14" spans="1:18" ht="30" customHeight="1" thickBot="1">
      <c r="D14" s="204"/>
      <c r="E14" s="29" t="s">
        <v>69</v>
      </c>
      <c r="F14" s="90">
        <v>994.99</v>
      </c>
      <c r="G14" s="28">
        <v>959.38</v>
      </c>
      <c r="H14" s="28">
        <v>958.84</v>
      </c>
      <c r="I14" s="28">
        <v>995.66</v>
      </c>
      <c r="J14" s="28">
        <v>989.45</v>
      </c>
      <c r="K14" s="28">
        <v>988.36</v>
      </c>
      <c r="L14" s="28">
        <v>995.5</v>
      </c>
      <c r="M14" s="28">
        <v>1003.92</v>
      </c>
      <c r="N14" s="11">
        <v>961.87</v>
      </c>
      <c r="O14" s="11">
        <v>974.75</v>
      </c>
      <c r="P14" s="11">
        <v>1011.98</v>
      </c>
      <c r="Q14" s="11">
        <v>964.27</v>
      </c>
      <c r="R14" s="25">
        <v>1026.9000000000001</v>
      </c>
    </row>
    <row r="15" spans="1:18" ht="30" customHeight="1" thickBot="1">
      <c r="D15" s="36" t="s">
        <v>86</v>
      </c>
      <c r="E15" s="29" t="s">
        <v>70</v>
      </c>
      <c r="F15" s="90">
        <v>1769.1</v>
      </c>
      <c r="G15" s="28">
        <v>1694.56</v>
      </c>
      <c r="H15" s="28">
        <v>1694.55</v>
      </c>
      <c r="I15" s="28">
        <v>1764.51</v>
      </c>
      <c r="J15" s="28">
        <f>+J8</f>
        <v>1750.95</v>
      </c>
      <c r="K15" s="28">
        <v>1750.95</v>
      </c>
      <c r="L15" s="28">
        <v>1752.45</v>
      </c>
      <c r="M15" s="28">
        <v>1770.22</v>
      </c>
      <c r="N15" s="11">
        <f>+N8</f>
        <v>1684.98</v>
      </c>
      <c r="O15" s="11">
        <f>+O8</f>
        <v>1706.36</v>
      </c>
      <c r="P15" s="11">
        <f>+P8</f>
        <v>1785.28</v>
      </c>
      <c r="Q15" s="11">
        <f>+Q8</f>
        <v>1696.3</v>
      </c>
      <c r="R15" s="25">
        <f>+R8</f>
        <v>1817.36</v>
      </c>
    </row>
    <row r="16" spans="1:18" ht="30" customHeight="1" thickBot="1">
      <c r="D16" s="36" t="s">
        <v>87</v>
      </c>
      <c r="E16" s="30" t="s">
        <v>71</v>
      </c>
      <c r="F16" s="82">
        <v>2122.92</v>
      </c>
      <c r="G16" s="26">
        <v>2033.4719999999998</v>
      </c>
      <c r="H16" s="26">
        <v>2033.4599999999998</v>
      </c>
      <c r="I16" s="26">
        <v>2117.4119999999998</v>
      </c>
      <c r="J16" s="26">
        <f>+J15*1.2</f>
        <v>2101.14</v>
      </c>
      <c r="K16" s="26">
        <v>2101.14</v>
      </c>
      <c r="L16" s="26">
        <v>2102.94</v>
      </c>
      <c r="M16" s="26">
        <v>2124.2640000000001</v>
      </c>
      <c r="N16" s="26">
        <f>+N15*1.2</f>
        <v>2021.9759999999999</v>
      </c>
      <c r="O16" s="26">
        <f>+O15*1.2</f>
        <v>2047.6319999999998</v>
      </c>
      <c r="P16" s="26">
        <f>+P15*1.2</f>
        <v>2142.3359999999998</v>
      </c>
      <c r="Q16" s="26">
        <f>+Q15*1.2</f>
        <v>2035.56</v>
      </c>
      <c r="R16" s="27">
        <f>+R15*1.2</f>
        <v>2180.8319999999999</v>
      </c>
    </row>
    <row r="17" spans="5:16" ht="32.25" customHeight="1">
      <c r="E17" s="200" t="s">
        <v>131</v>
      </c>
      <c r="F17" s="200"/>
      <c r="G17" s="200"/>
      <c r="H17" s="200"/>
      <c r="I17" s="200"/>
      <c r="J17" s="200"/>
      <c r="K17" s="200"/>
      <c r="L17" s="200"/>
      <c r="M17" s="200"/>
      <c r="N17" s="200"/>
      <c r="O17" s="200"/>
      <c r="P17" s="200"/>
    </row>
    <row r="18" spans="5:16">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E17:P18"/>
    <mergeCell ref="A1:C1"/>
    <mergeCell ref="D13:D14"/>
    <mergeCell ref="E10:P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31" t="s">
        <v>62</v>
      </c>
      <c r="C6" s="132"/>
      <c r="D6" s="132"/>
      <c r="E6" s="132"/>
      <c r="F6" s="132"/>
      <c r="G6" s="133"/>
      <c r="J6" s="131" t="s">
        <v>80</v>
      </c>
      <c r="K6" s="145"/>
      <c r="L6" s="145"/>
      <c r="M6" s="145"/>
      <c r="N6" s="145"/>
      <c r="O6" s="145"/>
      <c r="P6" s="145"/>
      <c r="Q6" s="146"/>
    </row>
    <row r="7" spans="2:17" ht="15.75" thickBot="1">
      <c r="B7" s="134"/>
      <c r="C7" s="135"/>
      <c r="D7" s="135"/>
      <c r="E7" s="135"/>
      <c r="F7" s="135"/>
      <c r="G7" s="136"/>
      <c r="J7" s="147"/>
      <c r="K7" s="148"/>
      <c r="L7" s="148"/>
      <c r="M7" s="148"/>
      <c r="N7" s="148"/>
      <c r="O7" s="148"/>
      <c r="P7" s="148"/>
      <c r="Q7" s="149"/>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41"/>
      <c r="L10" s="137" t="s">
        <v>81</v>
      </c>
      <c r="M10" s="137"/>
      <c r="N10" s="137"/>
      <c r="O10" s="137"/>
      <c r="P10" s="138"/>
      <c r="Q10" s="3"/>
    </row>
    <row r="11" spans="2:17" ht="15" customHeight="1" thickBot="1">
      <c r="B11" s="1"/>
      <c r="C11" s="2"/>
      <c r="D11" s="2"/>
      <c r="E11" s="2"/>
      <c r="F11" s="2"/>
      <c r="G11" s="3"/>
      <c r="J11" s="1"/>
      <c r="K11" s="142"/>
      <c r="L11" s="139"/>
      <c r="M11" s="139"/>
      <c r="N11" s="139"/>
      <c r="O11" s="139"/>
      <c r="P11" s="140"/>
      <c r="Q11" s="3"/>
    </row>
    <row r="12" spans="2:17" ht="15" customHeight="1" thickBot="1">
      <c r="B12" s="1"/>
      <c r="C12" s="2"/>
      <c r="D12" s="2"/>
      <c r="E12" s="2"/>
      <c r="F12" s="2"/>
      <c r="G12" s="3"/>
      <c r="J12" s="1"/>
      <c r="Q12" s="3"/>
    </row>
    <row r="13" spans="2:17" ht="15" customHeight="1">
      <c r="B13" s="1"/>
      <c r="C13" s="2"/>
      <c r="D13" s="2"/>
      <c r="E13" s="2"/>
      <c r="F13" s="2"/>
      <c r="G13" s="3"/>
      <c r="J13" s="1"/>
      <c r="K13" s="143"/>
      <c r="L13" s="137" t="s">
        <v>82</v>
      </c>
      <c r="M13" s="137"/>
      <c r="N13" s="137"/>
      <c r="O13" s="137"/>
      <c r="P13" s="138"/>
      <c r="Q13" s="3"/>
    </row>
    <row r="14" spans="2:17" ht="15" customHeight="1" thickBot="1">
      <c r="B14" s="1"/>
      <c r="C14" s="2"/>
      <c r="D14" s="2"/>
      <c r="E14" s="2"/>
      <c r="F14" s="2"/>
      <c r="G14" s="3"/>
      <c r="J14" s="1"/>
      <c r="K14" s="144"/>
      <c r="L14" s="139"/>
      <c r="M14" s="139"/>
      <c r="N14" s="139"/>
      <c r="O14" s="139"/>
      <c r="P14" s="140"/>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8" zoomScaleNormal="98"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7109375" style="2" customWidth="1"/>
    <col min="11" max="14" width="11.42578125" style="2"/>
    <col min="15" max="15" width="9.5703125" style="2" customWidth="1"/>
    <col min="16" max="16384" width="11.42578125" style="2"/>
  </cols>
  <sheetData>
    <row r="1" spans="1:18">
      <c r="A1" s="202"/>
      <c r="B1" s="202"/>
      <c r="C1" s="202"/>
    </row>
    <row r="2" spans="1:18" ht="15.75" thickBot="1"/>
    <row r="3" spans="1:18" ht="26.25" customHeight="1" thickBot="1">
      <c r="F3" s="205" t="s">
        <v>104</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2">
        <v>200.10300000000001</v>
      </c>
      <c r="G5" s="70">
        <v>231.39259999999999</v>
      </c>
      <c r="H5" s="70">
        <v>248.69390000000001</v>
      </c>
      <c r="I5" s="70">
        <v>216.0239</v>
      </c>
      <c r="J5" s="70">
        <v>213.55510000000001</v>
      </c>
      <c r="K5" s="70">
        <v>228.4383</v>
      </c>
      <c r="L5" s="70">
        <v>202.0241</v>
      </c>
      <c r="M5" s="70">
        <v>291.04599999999999</v>
      </c>
      <c r="N5" s="70">
        <v>260.536</v>
      </c>
      <c r="O5" s="70">
        <v>224.18219999999999</v>
      </c>
      <c r="P5" s="70">
        <v>171.68450000000001</v>
      </c>
      <c r="Q5" s="70">
        <v>206.45320000000001</v>
      </c>
      <c r="R5" s="101">
        <v>217.57599999999999</v>
      </c>
    </row>
    <row r="6" spans="1:18" ht="26.25" customHeight="1">
      <c r="E6" s="29" t="s">
        <v>64</v>
      </c>
      <c r="F6" s="81">
        <v>75.481399999999994</v>
      </c>
      <c r="G6" s="11">
        <v>84.415000000000006</v>
      </c>
      <c r="H6" s="11">
        <v>90.4923</v>
      </c>
      <c r="I6" s="11">
        <v>79.542000000000002</v>
      </c>
      <c r="J6" s="11">
        <v>75.681600000000003</v>
      </c>
      <c r="K6" s="11">
        <v>86.566900000000004</v>
      </c>
      <c r="L6" s="11">
        <v>100.3098</v>
      </c>
      <c r="M6" s="11">
        <v>104.56529999999999</v>
      </c>
      <c r="N6" s="11">
        <v>102.1016</v>
      </c>
      <c r="O6" s="11">
        <v>91.5227</v>
      </c>
      <c r="P6" s="11">
        <v>65.286500000000004</v>
      </c>
      <c r="Q6" s="11">
        <v>77.802400000000006</v>
      </c>
      <c r="R6" s="25">
        <v>85.094800000000006</v>
      </c>
    </row>
    <row r="7" spans="1:18" ht="26.25" customHeight="1">
      <c r="E7" s="29" t="s">
        <v>65</v>
      </c>
      <c r="F7" s="81">
        <v>131.46619999999999</v>
      </c>
      <c r="G7" s="11">
        <v>130.28319999999999</v>
      </c>
      <c r="H7" s="11">
        <v>131.70519999999999</v>
      </c>
      <c r="I7" s="11">
        <v>132.70439999999999</v>
      </c>
      <c r="J7" s="11">
        <v>132.79580000000001</v>
      </c>
      <c r="K7" s="11">
        <v>131.7354</v>
      </c>
      <c r="L7" s="11">
        <v>130.38589999999999</v>
      </c>
      <c r="M7" s="11">
        <v>131.0385</v>
      </c>
      <c r="N7" s="11">
        <v>132.17400000000001</v>
      </c>
      <c r="O7" s="11">
        <v>131.9967</v>
      </c>
      <c r="P7" s="11">
        <v>132.35499999999999</v>
      </c>
      <c r="Q7" s="11">
        <v>131.98439999999999</v>
      </c>
      <c r="R7" s="25">
        <v>132.7944</v>
      </c>
    </row>
    <row r="8" spans="1:18" ht="26.25" customHeight="1">
      <c r="E8" s="29" t="s">
        <v>66</v>
      </c>
      <c r="F8" s="81">
        <v>440.10829999999999</v>
      </c>
      <c r="G8" s="11">
        <v>479.09339999999997</v>
      </c>
      <c r="H8" s="11">
        <v>505.30160000000001</v>
      </c>
      <c r="I8" s="11">
        <v>461.69459999999998</v>
      </c>
      <c r="J8" s="11">
        <v>454.33969999999999</v>
      </c>
      <c r="K8" s="11">
        <v>483.31040000000002</v>
      </c>
      <c r="L8" s="11">
        <v>465.87240000000003</v>
      </c>
      <c r="M8" s="11">
        <v>563.43700000000001</v>
      </c>
      <c r="N8" s="11">
        <v>531.94399999999996</v>
      </c>
      <c r="O8" s="11">
        <v>483.2054</v>
      </c>
      <c r="P8" s="11">
        <v>399.89139999999998</v>
      </c>
      <c r="Q8" s="11">
        <v>447.69869999999997</v>
      </c>
      <c r="R8" s="25">
        <v>467.4599</v>
      </c>
    </row>
    <row r="9" spans="1:18" ht="26.25" customHeight="1" thickBot="1">
      <c r="E9" s="30" t="s">
        <v>67</v>
      </c>
      <c r="F9" s="82">
        <v>5229.1103000000003</v>
      </c>
      <c r="G9" s="26">
        <v>5248.7296999999999</v>
      </c>
      <c r="H9" s="26">
        <v>5278.8190999999997</v>
      </c>
      <c r="I9" s="26">
        <v>5300.2581</v>
      </c>
      <c r="J9" s="26">
        <v>5306.8561600000003</v>
      </c>
      <c r="K9" s="26">
        <v>5325.0825999999997</v>
      </c>
      <c r="L9" s="26">
        <v>5342.8671000000004</v>
      </c>
      <c r="M9" s="26">
        <v>5385.0093399999996</v>
      </c>
      <c r="N9" s="26">
        <v>5436.7124000000003</v>
      </c>
      <c r="O9" s="26">
        <v>5468.1797999999999</v>
      </c>
      <c r="P9" s="26">
        <v>5493.7699000000002</v>
      </c>
      <c r="Q9" s="26">
        <v>5510.0347000000002</v>
      </c>
      <c r="R9" s="27">
        <v>5520.8594999999996</v>
      </c>
    </row>
    <row r="10" spans="1:18" ht="30" customHeight="1" thickBot="1">
      <c r="E10" s="211" t="s">
        <v>88</v>
      </c>
      <c r="F10" s="212"/>
      <c r="G10" s="212"/>
      <c r="H10" s="212"/>
      <c r="I10" s="212"/>
      <c r="J10" s="212"/>
      <c r="K10" s="212"/>
      <c r="L10" s="212"/>
      <c r="M10" s="212"/>
      <c r="N10" s="212"/>
      <c r="O10" s="212"/>
      <c r="P10" s="212"/>
    </row>
    <row r="11" spans="1:18" ht="30" customHeight="1" thickBot="1">
      <c r="F11" s="205" t="s">
        <v>104</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14" t="s">
        <v>85</v>
      </c>
      <c r="E13" s="45" t="s">
        <v>68</v>
      </c>
      <c r="F13" s="102">
        <v>382.06</v>
      </c>
      <c r="G13" s="70">
        <v>383.97</v>
      </c>
      <c r="H13" s="70">
        <v>386.66</v>
      </c>
      <c r="I13" s="70">
        <v>388.72</v>
      </c>
      <c r="J13" s="70">
        <v>389.69</v>
      </c>
      <c r="K13" s="70">
        <v>391.51</v>
      </c>
      <c r="L13" s="70">
        <v>393.31</v>
      </c>
      <c r="M13" s="70">
        <v>396.91</v>
      </c>
      <c r="N13" s="70">
        <v>401.22</v>
      </c>
      <c r="O13" s="70">
        <v>404.05</v>
      </c>
      <c r="P13" s="70">
        <v>406.45</v>
      </c>
      <c r="Q13" s="70">
        <v>408.16</v>
      </c>
      <c r="R13" s="101">
        <v>409.48</v>
      </c>
    </row>
    <row r="14" spans="1:18" ht="30" customHeight="1" thickBot="1">
      <c r="D14" s="215"/>
      <c r="E14" s="29" t="s">
        <v>69</v>
      </c>
      <c r="F14" s="81">
        <v>439.09</v>
      </c>
      <c r="G14" s="11">
        <v>441.29</v>
      </c>
      <c r="H14" s="11">
        <v>444.37</v>
      </c>
      <c r="I14" s="11">
        <v>446.74</v>
      </c>
      <c r="J14" s="11">
        <v>447.85</v>
      </c>
      <c r="K14" s="11">
        <v>449.95</v>
      </c>
      <c r="L14" s="11">
        <v>452.02</v>
      </c>
      <c r="M14" s="11">
        <v>456.16</v>
      </c>
      <c r="N14" s="11">
        <v>461.11</v>
      </c>
      <c r="O14" s="11">
        <v>464.36</v>
      </c>
      <c r="P14" s="11">
        <v>467.12</v>
      </c>
      <c r="Q14" s="11">
        <v>469.09</v>
      </c>
      <c r="R14" s="25">
        <v>470.6</v>
      </c>
    </row>
    <row r="15" spans="1:18" ht="30" customHeight="1" thickBot="1">
      <c r="D15" s="46" t="s">
        <v>86</v>
      </c>
      <c r="E15" s="29" t="s">
        <v>70</v>
      </c>
      <c r="F15" s="81">
        <v>440.10829999999999</v>
      </c>
      <c r="G15" s="11">
        <v>479.09339999999997</v>
      </c>
      <c r="H15" s="11">
        <v>505.30160000000001</v>
      </c>
      <c r="I15" s="11">
        <v>461.69459999999998</v>
      </c>
      <c r="J15" s="11">
        <v>454.33969999999999</v>
      </c>
      <c r="K15" s="11">
        <f>+K8</f>
        <v>483.31040000000002</v>
      </c>
      <c r="L15" s="11">
        <f>+L8</f>
        <v>465.87240000000003</v>
      </c>
      <c r="M15" s="11">
        <v>563.43700000000001</v>
      </c>
      <c r="N15" s="11">
        <f>+N8</f>
        <v>531.94399999999996</v>
      </c>
      <c r="O15" s="11">
        <f>+O8</f>
        <v>483.2054</v>
      </c>
      <c r="P15" s="11">
        <f>+P8</f>
        <v>399.89139999999998</v>
      </c>
      <c r="Q15" s="11">
        <f>+Q8</f>
        <v>447.69869999999997</v>
      </c>
      <c r="R15" s="25">
        <f>+R8</f>
        <v>467.4599</v>
      </c>
    </row>
    <row r="16" spans="1:18" ht="30" customHeight="1" thickBot="1">
      <c r="D16" s="46" t="s">
        <v>87</v>
      </c>
      <c r="E16" s="30" t="s">
        <v>71</v>
      </c>
      <c r="F16" s="82">
        <v>528.12995999999998</v>
      </c>
      <c r="G16" s="26">
        <v>574.91207999999995</v>
      </c>
      <c r="H16" s="26">
        <v>606.36192000000005</v>
      </c>
      <c r="I16" s="26">
        <v>554.03351999999995</v>
      </c>
      <c r="J16" s="26">
        <v>545.20763999999997</v>
      </c>
      <c r="K16" s="26">
        <f>+K15*1.2</f>
        <v>579.97248000000002</v>
      </c>
      <c r="L16" s="26">
        <f>+L15*1.2</f>
        <v>559.04687999999999</v>
      </c>
      <c r="M16" s="26">
        <v>676.12440000000004</v>
      </c>
      <c r="N16" s="26">
        <f>+N15*1.2</f>
        <v>638.33279999999991</v>
      </c>
      <c r="O16" s="26">
        <f>+O15*1.2</f>
        <v>579.84647999999993</v>
      </c>
      <c r="P16" s="26">
        <f>+P15*1.2</f>
        <v>479.86967999999996</v>
      </c>
      <c r="Q16" s="26">
        <f>+Q15*1.2</f>
        <v>537.23843999999997</v>
      </c>
      <c r="R16" s="27">
        <f>+R15*1.2</f>
        <v>560.95187999999996</v>
      </c>
    </row>
    <row r="17" spans="5:16" ht="18.75" customHeight="1">
      <c r="E17" s="199" t="s">
        <v>131</v>
      </c>
      <c r="F17" s="200"/>
      <c r="G17" s="200"/>
      <c r="H17" s="200"/>
      <c r="I17" s="200"/>
      <c r="J17" s="200"/>
      <c r="K17" s="200"/>
      <c r="L17" s="200"/>
      <c r="M17" s="200"/>
      <c r="N17" s="200"/>
      <c r="O17" s="200"/>
      <c r="P17" s="200"/>
    </row>
    <row r="18" spans="5:16" ht="21"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E17:P18"/>
    <mergeCell ref="A1:C1"/>
    <mergeCell ref="D13:D14"/>
    <mergeCell ref="E10:P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zoomScale="96" zoomScaleNormal="96" workbookViewId="0">
      <selection sqref="A1:C1"/>
    </sheetView>
  </sheetViews>
  <sheetFormatPr baseColWidth="10" defaultColWidth="11.42578125" defaultRowHeight="15"/>
  <cols>
    <col min="1" max="3" width="11.42578125" style="2"/>
    <col min="4" max="4" width="14.42578125" style="2" customWidth="1"/>
    <col min="5" max="5" width="18" customWidth="1"/>
    <col min="6" max="6" width="10.42578125" bestFit="1" customWidth="1"/>
    <col min="7" max="7" width="10.42578125" customWidth="1"/>
    <col min="8" max="8" width="10.28515625" customWidth="1"/>
    <col min="9" max="9" width="10.7109375" customWidth="1"/>
    <col min="10" max="10" width="10.42578125" customWidth="1"/>
    <col min="11" max="11" width="10.7109375" customWidth="1"/>
    <col min="12" max="14" width="11.42578125" style="2"/>
    <col min="15" max="15" width="12" style="2" customWidth="1"/>
    <col min="16" max="16384" width="11.42578125" style="2"/>
  </cols>
  <sheetData>
    <row r="1" spans="1:23">
      <c r="A1" s="202"/>
      <c r="B1" s="202"/>
      <c r="C1" s="202"/>
      <c r="E1" s="2"/>
      <c r="F1" s="2"/>
      <c r="G1" s="2"/>
      <c r="H1" s="2"/>
      <c r="I1" s="2"/>
      <c r="J1" s="2"/>
      <c r="K1" s="2"/>
    </row>
    <row r="2" spans="1:23" ht="15.75" thickBot="1">
      <c r="E2" s="2"/>
      <c r="F2" s="2"/>
      <c r="G2" s="2"/>
      <c r="H2" s="2"/>
      <c r="I2" s="2"/>
      <c r="J2" s="2"/>
      <c r="K2" s="2"/>
    </row>
    <row r="3" spans="1:23" ht="26.25" customHeight="1" thickBot="1">
      <c r="E3" s="2"/>
      <c r="F3" s="205" t="s">
        <v>105</v>
      </c>
      <c r="G3" s="206"/>
      <c r="H3" s="206"/>
      <c r="I3" s="206"/>
      <c r="J3" s="206"/>
      <c r="K3" s="206"/>
      <c r="L3" s="206"/>
      <c r="M3" s="206"/>
      <c r="N3" s="206"/>
      <c r="O3" s="206"/>
      <c r="P3" s="206"/>
      <c r="Q3" s="206"/>
      <c r="R3" s="207"/>
    </row>
    <row r="4" spans="1:23"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23" ht="26.25" customHeight="1">
      <c r="E5" s="45" t="s">
        <v>63</v>
      </c>
      <c r="F5" s="102">
        <v>184.42</v>
      </c>
      <c r="G5" s="70">
        <v>171.91</v>
      </c>
      <c r="H5" s="70">
        <v>158.55000000000001</v>
      </c>
      <c r="I5" s="70">
        <v>164.94</v>
      </c>
      <c r="J5" s="70">
        <v>166.18</v>
      </c>
      <c r="K5" s="70">
        <v>149.82</v>
      </c>
      <c r="L5" s="70">
        <v>114.55</v>
      </c>
      <c r="M5" s="70">
        <v>144.5</v>
      </c>
      <c r="N5" s="70">
        <v>167.32</v>
      </c>
      <c r="O5" s="70">
        <v>183.39</v>
      </c>
      <c r="P5" s="70">
        <v>116.14</v>
      </c>
      <c r="Q5" s="70">
        <v>152.08000000000001</v>
      </c>
      <c r="R5" s="101">
        <v>121.92</v>
      </c>
      <c r="S5" s="2" t="s">
        <v>145</v>
      </c>
    </row>
    <row r="6" spans="1:23" ht="26.25" customHeight="1">
      <c r="E6" s="29" t="s">
        <v>64</v>
      </c>
      <c r="F6" s="81">
        <v>76.55</v>
      </c>
      <c r="G6" s="11">
        <v>68.78</v>
      </c>
      <c r="H6" s="11">
        <v>73.83</v>
      </c>
      <c r="I6" s="11">
        <v>77.790000000000006</v>
      </c>
      <c r="J6" s="11">
        <v>76.239999999999995</v>
      </c>
      <c r="K6" s="11">
        <v>74.150000000000006</v>
      </c>
      <c r="L6" s="11">
        <v>63.9</v>
      </c>
      <c r="M6" s="11">
        <v>90.3</v>
      </c>
      <c r="N6" s="11">
        <v>82.93</v>
      </c>
      <c r="O6" s="11">
        <v>81.33</v>
      </c>
      <c r="P6" s="11">
        <v>77.790000000000006</v>
      </c>
      <c r="Q6" s="11">
        <v>79.069999999999993</v>
      </c>
      <c r="R6" s="25">
        <v>85.33</v>
      </c>
    </row>
    <row r="7" spans="1:23" ht="26.25" customHeight="1">
      <c r="E7" s="29" t="s">
        <v>65</v>
      </c>
      <c r="F7" s="81">
        <v>486.26</v>
      </c>
      <c r="G7" s="11">
        <v>481.89</v>
      </c>
      <c r="H7" s="11">
        <v>489.25</v>
      </c>
      <c r="I7" s="11">
        <v>496.13</v>
      </c>
      <c r="J7" s="11">
        <v>496.87</v>
      </c>
      <c r="K7" s="11">
        <v>492.91</v>
      </c>
      <c r="L7" s="11">
        <v>487.46</v>
      </c>
      <c r="M7" s="11">
        <v>487.45</v>
      </c>
      <c r="N7" s="11">
        <v>489.29</v>
      </c>
      <c r="O7" s="11">
        <v>485.49</v>
      </c>
      <c r="P7" s="11">
        <v>486.81</v>
      </c>
      <c r="Q7" s="11">
        <v>488.85</v>
      </c>
      <c r="R7" s="25">
        <v>491.85</v>
      </c>
    </row>
    <row r="8" spans="1:23" ht="26.25" customHeight="1">
      <c r="E8" s="29" t="s">
        <v>66</v>
      </c>
      <c r="F8" s="81">
        <v>750.21</v>
      </c>
      <c r="G8" s="11">
        <v>726.44</v>
      </c>
      <c r="H8" s="11">
        <v>725.31</v>
      </c>
      <c r="I8" s="11">
        <v>743.81</v>
      </c>
      <c r="J8" s="11">
        <v>745.28</v>
      </c>
      <c r="K8" s="11">
        <v>724.84</v>
      </c>
      <c r="L8" s="11">
        <v>672.77</v>
      </c>
      <c r="M8" s="11">
        <v>714.4</v>
      </c>
      <c r="N8" s="11">
        <v>730.01</v>
      </c>
      <c r="O8" s="11">
        <v>740.02</v>
      </c>
      <c r="P8" s="11">
        <v>678.87</v>
      </c>
      <c r="Q8" s="11">
        <v>718.3</v>
      </c>
      <c r="R8" s="25">
        <v>698.2</v>
      </c>
    </row>
    <row r="9" spans="1:23" ht="26.25" customHeight="1" thickBot="1">
      <c r="E9" s="30" t="s">
        <v>67</v>
      </c>
      <c r="F9" s="82">
        <v>5305</v>
      </c>
      <c r="G9" s="26">
        <v>5324.42</v>
      </c>
      <c r="H9" s="26">
        <v>5355.22</v>
      </c>
      <c r="I9" s="26">
        <v>5359.95</v>
      </c>
      <c r="J9" s="26">
        <v>5366.62</v>
      </c>
      <c r="K9" s="26">
        <v>5385.05</v>
      </c>
      <c r="L9" s="26">
        <v>5403.04</v>
      </c>
      <c r="M9" s="26">
        <v>5445.65</v>
      </c>
      <c r="N9" s="26">
        <v>5497.94</v>
      </c>
      <c r="O9" s="26">
        <v>5529.76</v>
      </c>
      <c r="P9" s="26">
        <v>5555.64</v>
      </c>
      <c r="Q9" s="26">
        <v>5572.09</v>
      </c>
      <c r="R9" s="27">
        <v>5583.03</v>
      </c>
    </row>
    <row r="10" spans="1:23" ht="30" customHeight="1" thickBot="1">
      <c r="E10" s="211" t="s">
        <v>88</v>
      </c>
      <c r="F10" s="212"/>
      <c r="G10" s="212"/>
      <c r="H10" s="212"/>
      <c r="I10" s="212"/>
      <c r="J10" s="212"/>
      <c r="K10" s="212"/>
      <c r="L10" s="212"/>
      <c r="M10" s="212"/>
      <c r="N10" s="212"/>
      <c r="O10" s="212"/>
      <c r="P10" s="212"/>
    </row>
    <row r="11" spans="1:23" ht="30" customHeight="1" thickBot="1">
      <c r="E11" s="2"/>
      <c r="F11" s="205" t="s">
        <v>106</v>
      </c>
      <c r="G11" s="206"/>
      <c r="H11" s="206"/>
      <c r="I11" s="206"/>
      <c r="J11" s="206"/>
      <c r="K11" s="206"/>
      <c r="L11" s="206"/>
      <c r="M11" s="206"/>
      <c r="N11" s="206"/>
      <c r="O11" s="206"/>
      <c r="P11" s="206"/>
      <c r="Q11" s="206"/>
      <c r="R11" s="207"/>
      <c r="V11" s="2" t="s">
        <v>145</v>
      </c>
      <c r="W11" s="2" t="s">
        <v>145</v>
      </c>
    </row>
    <row r="12" spans="1:23"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23" ht="30" customHeight="1">
      <c r="D13" s="203" t="s">
        <v>85</v>
      </c>
      <c r="E13" s="45" t="s">
        <v>68</v>
      </c>
      <c r="F13" s="102">
        <v>573.63</v>
      </c>
      <c r="G13" s="70">
        <v>576.45000000000005</v>
      </c>
      <c r="H13" s="70">
        <v>580.51</v>
      </c>
      <c r="I13" s="70">
        <v>581.75</v>
      </c>
      <c r="J13" s="70">
        <v>583.20000000000005</v>
      </c>
      <c r="K13" s="70">
        <v>585.94000000000005</v>
      </c>
      <c r="L13" s="70">
        <v>588.63</v>
      </c>
      <c r="M13" s="70">
        <v>594.02</v>
      </c>
      <c r="N13" s="70">
        <v>600.47</v>
      </c>
      <c r="O13" s="70">
        <v>604.70000000000005</v>
      </c>
      <c r="P13" s="70">
        <v>608.29</v>
      </c>
      <c r="Q13" s="70">
        <v>610.85</v>
      </c>
      <c r="R13" s="101">
        <v>612.82000000000005</v>
      </c>
    </row>
    <row r="14" spans="1:23" ht="30" customHeight="1" thickBot="1">
      <c r="D14" s="204"/>
      <c r="E14" s="29" t="s">
        <v>69</v>
      </c>
      <c r="F14" s="81">
        <v>699.2</v>
      </c>
      <c r="G14" s="11">
        <v>702.64</v>
      </c>
      <c r="H14" s="11">
        <v>707.59</v>
      </c>
      <c r="I14" s="11">
        <v>709.1</v>
      </c>
      <c r="J14" s="11">
        <v>710.87</v>
      </c>
      <c r="K14" s="11">
        <v>714.2</v>
      </c>
      <c r="L14" s="11">
        <v>717.48</v>
      </c>
      <c r="M14" s="11">
        <v>724.04</v>
      </c>
      <c r="N14" s="11">
        <v>731.91</v>
      </c>
      <c r="O14" s="11">
        <v>737.07</v>
      </c>
      <c r="P14" s="11">
        <v>741.45</v>
      </c>
      <c r="Q14" s="11">
        <v>744.58</v>
      </c>
      <c r="R14" s="25">
        <v>746.98</v>
      </c>
    </row>
    <row r="15" spans="1:23" ht="30" customHeight="1" thickBot="1">
      <c r="D15" s="46" t="s">
        <v>86</v>
      </c>
      <c r="E15" s="29" t="s">
        <v>70</v>
      </c>
      <c r="F15" s="81">
        <v>750.21</v>
      </c>
      <c r="G15" s="11">
        <v>726.44</v>
      </c>
      <c r="H15" s="11">
        <v>725.31</v>
      </c>
      <c r="I15" s="11">
        <v>743.81</v>
      </c>
      <c r="J15" s="11">
        <v>745.28</v>
      </c>
      <c r="K15" s="11">
        <f>+K8</f>
        <v>724.84</v>
      </c>
      <c r="L15" s="11">
        <f>+L8</f>
        <v>672.77</v>
      </c>
      <c r="M15" s="11">
        <v>714.4</v>
      </c>
      <c r="N15" s="11">
        <f>+N8</f>
        <v>730.01</v>
      </c>
      <c r="O15" s="11">
        <f>+O8</f>
        <v>740.02</v>
      </c>
      <c r="P15" s="11">
        <f>+P8</f>
        <v>678.87</v>
      </c>
      <c r="Q15" s="11">
        <f>+Q8</f>
        <v>718.3</v>
      </c>
      <c r="R15" s="25">
        <f>+R8</f>
        <v>698.2</v>
      </c>
    </row>
    <row r="16" spans="1:23" ht="30" customHeight="1" thickBot="1">
      <c r="D16" s="46" t="s">
        <v>87</v>
      </c>
      <c r="E16" s="30" t="s">
        <v>71</v>
      </c>
      <c r="F16" s="82">
        <v>900.25200000000007</v>
      </c>
      <c r="G16" s="26">
        <v>871.72800000000007</v>
      </c>
      <c r="H16" s="26">
        <v>870.37199999999996</v>
      </c>
      <c r="I16" s="26">
        <v>892.57199999999989</v>
      </c>
      <c r="J16" s="26">
        <v>894.3359999999999</v>
      </c>
      <c r="K16" s="26">
        <f>+K15*1.2</f>
        <v>869.80799999999999</v>
      </c>
      <c r="L16" s="26">
        <f>+L15*1.2</f>
        <v>807.32399999999996</v>
      </c>
      <c r="M16" s="26">
        <v>857.28</v>
      </c>
      <c r="N16" s="26">
        <f>+N15*1.2</f>
        <v>876.01199999999994</v>
      </c>
      <c r="O16" s="26">
        <f>+O15*1.2</f>
        <v>888.024</v>
      </c>
      <c r="P16" s="26">
        <f>+P15*1.2</f>
        <v>814.64400000000001</v>
      </c>
      <c r="Q16" s="26">
        <f>+Q15*1.2</f>
        <v>861.95999999999992</v>
      </c>
      <c r="R16" s="27">
        <f>+R15*1.2</f>
        <v>837.84</v>
      </c>
    </row>
    <row r="17" spans="5:16" ht="15" customHeight="1">
      <c r="E17" s="199" t="s">
        <v>131</v>
      </c>
      <c r="F17" s="200"/>
      <c r="G17" s="200"/>
      <c r="H17" s="200"/>
      <c r="I17" s="200"/>
      <c r="J17" s="200"/>
      <c r="K17" s="200"/>
      <c r="L17" s="200"/>
      <c r="M17" s="200"/>
      <c r="N17" s="200"/>
      <c r="O17" s="200"/>
      <c r="P17" s="200"/>
    </row>
    <row r="18" spans="5:16" ht="30" customHeight="1">
      <c r="E18" s="200"/>
      <c r="F18" s="200"/>
      <c r="G18" s="200"/>
      <c r="H18" s="200"/>
      <c r="I18" s="200"/>
      <c r="J18" s="200"/>
      <c r="K18" s="200"/>
      <c r="L18" s="200"/>
      <c r="M18" s="200"/>
      <c r="N18" s="200"/>
      <c r="O18" s="200"/>
      <c r="P18" s="200"/>
    </row>
    <row r="19" spans="5:16">
      <c r="E19" s="2"/>
      <c r="F19" s="2"/>
      <c r="G19" s="2"/>
      <c r="H19" s="2"/>
      <c r="I19" s="2"/>
      <c r="J19" s="2"/>
      <c r="K19" s="2"/>
    </row>
    <row r="20" spans="5:16">
      <c r="E20" s="2"/>
      <c r="F20" s="2"/>
      <c r="G20" s="2"/>
      <c r="H20" s="2"/>
      <c r="I20" s="2"/>
      <c r="J20" s="2"/>
      <c r="K20" s="2"/>
    </row>
    <row r="21" spans="5:16">
      <c r="E21" s="2"/>
      <c r="F21" s="2"/>
      <c r="G21" s="2"/>
      <c r="H21" s="2"/>
      <c r="I21" s="2"/>
      <c r="J21" s="2"/>
      <c r="K21" s="2"/>
    </row>
    <row r="22" spans="5:16">
      <c r="E22" s="2"/>
      <c r="F22" s="2"/>
      <c r="G22" s="2"/>
      <c r="H22" s="2"/>
      <c r="I22" s="2"/>
      <c r="J22" s="2"/>
      <c r="K22" s="2"/>
    </row>
    <row r="23" spans="5:16">
      <c r="E23" s="2"/>
      <c r="F23" s="2"/>
      <c r="G23" s="2"/>
      <c r="H23" s="2"/>
      <c r="I23" s="2"/>
      <c r="J23" s="2"/>
      <c r="K23" s="2"/>
    </row>
    <row r="24" spans="5:16">
      <c r="E24" s="2"/>
      <c r="F24" s="2"/>
      <c r="G24" s="2"/>
      <c r="H24" s="2"/>
      <c r="I24" s="2"/>
      <c r="J24" s="2"/>
      <c r="K24" s="2"/>
    </row>
    <row r="25" spans="5:16">
      <c r="E25" s="2"/>
      <c r="F25" s="2"/>
      <c r="G25" s="2"/>
      <c r="H25" s="2"/>
      <c r="I25" s="2"/>
      <c r="J25" s="2"/>
      <c r="K25" s="2"/>
    </row>
    <row r="26" spans="5:16">
      <c r="E26" s="2"/>
      <c r="F26" s="2"/>
      <c r="G26" s="2"/>
      <c r="H26" s="2"/>
      <c r="I26" s="2"/>
      <c r="J26" s="2"/>
      <c r="K26" s="2"/>
    </row>
    <row r="27" spans="5:16">
      <c r="E27" s="2"/>
      <c r="F27" s="2"/>
      <c r="G27" s="2"/>
      <c r="H27" s="2"/>
      <c r="I27" s="2"/>
      <c r="J27" s="2"/>
      <c r="K27" s="2"/>
    </row>
    <row r="28" spans="5:16">
      <c r="E28" s="2"/>
      <c r="F28" s="2"/>
      <c r="G28" s="2"/>
      <c r="H28" s="2"/>
      <c r="I28" s="2"/>
      <c r="J28" s="2"/>
      <c r="K28" s="2"/>
    </row>
    <row r="29" spans="5:16">
      <c r="E29" s="2"/>
      <c r="F29" s="2"/>
      <c r="G29" s="2"/>
      <c r="H29" s="2"/>
      <c r="I29" s="2"/>
      <c r="J29" s="2"/>
      <c r="K29" s="2"/>
    </row>
    <row r="30" spans="5:16">
      <c r="E30" s="2"/>
      <c r="F30" s="2"/>
      <c r="G30" s="2"/>
      <c r="H30" s="2"/>
      <c r="I30" s="2"/>
      <c r="J30" s="2"/>
      <c r="K30" s="2"/>
    </row>
    <row r="31" spans="5:16">
      <c r="E31" s="2"/>
      <c r="F31" s="2"/>
      <c r="G31" s="2"/>
      <c r="H31" s="2"/>
      <c r="I31" s="2"/>
      <c r="J31" s="2"/>
      <c r="K31" s="2"/>
    </row>
    <row r="32" spans="5:16">
      <c r="E32" s="2"/>
      <c r="F32" s="2"/>
      <c r="G32" s="2"/>
      <c r="H32" s="2"/>
      <c r="I32" s="2"/>
      <c r="J32" s="2"/>
      <c r="K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P18"/>
    <mergeCell ref="A1:C1"/>
    <mergeCell ref="D13:D14"/>
    <mergeCell ref="E10:P10"/>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8"/>
  <sheetViews>
    <sheetView zoomScale="63" zoomScaleNormal="63" workbookViewId="0"/>
  </sheetViews>
  <sheetFormatPr baseColWidth="10" defaultRowHeight="15"/>
  <cols>
    <col min="1"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56" t="s">
        <v>0</v>
      </c>
      <c r="C5" s="157"/>
      <c r="D5" s="157"/>
      <c r="E5" s="157"/>
      <c r="F5" s="157"/>
      <c r="G5" s="157"/>
      <c r="H5" s="157"/>
      <c r="I5" s="157"/>
      <c r="J5" s="157"/>
      <c r="K5" s="157"/>
      <c r="L5" s="157"/>
      <c r="M5" s="157"/>
      <c r="N5" s="157"/>
      <c r="O5" s="157"/>
      <c r="P5" s="157"/>
      <c r="Q5" s="157"/>
      <c r="R5" s="157"/>
      <c r="S5" s="157"/>
      <c r="T5" s="157"/>
      <c r="U5" s="158"/>
    </row>
    <row r="6" spans="2:21" ht="15.75" customHeight="1" thickBot="1">
      <c r="B6" s="159"/>
      <c r="C6" s="160"/>
      <c r="D6" s="160"/>
      <c r="E6" s="160"/>
      <c r="F6" s="160"/>
      <c r="G6" s="160"/>
      <c r="H6" s="160"/>
      <c r="I6" s="160"/>
      <c r="J6" s="160"/>
      <c r="K6" s="160"/>
      <c r="L6" s="160"/>
      <c r="M6" s="160"/>
      <c r="N6" s="160"/>
      <c r="O6" s="160"/>
      <c r="P6" s="160"/>
      <c r="Q6" s="160"/>
      <c r="R6" s="160"/>
      <c r="S6" s="160"/>
      <c r="T6" s="160"/>
      <c r="U6" s="161"/>
    </row>
    <row r="7" spans="2:21" ht="15" customHeight="1">
      <c r="B7" s="162" t="s">
        <v>1</v>
      </c>
      <c r="C7" s="163"/>
      <c r="D7" s="163"/>
      <c r="E7" s="163"/>
      <c r="F7" s="163"/>
      <c r="G7" s="163"/>
      <c r="H7" s="163"/>
      <c r="I7" s="163"/>
      <c r="J7" s="163"/>
      <c r="K7" s="164"/>
      <c r="L7" s="156" t="s">
        <v>2</v>
      </c>
      <c r="M7" s="157"/>
      <c r="N7" s="157"/>
      <c r="O7" s="157"/>
      <c r="P7" s="157"/>
      <c r="Q7" s="157"/>
      <c r="R7" s="157"/>
      <c r="S7" s="157"/>
      <c r="T7" s="157"/>
      <c r="U7" s="158"/>
    </row>
    <row r="8" spans="2:21" ht="15" customHeight="1">
      <c r="B8" s="165"/>
      <c r="C8" s="166"/>
      <c r="D8" s="166"/>
      <c r="E8" s="166"/>
      <c r="F8" s="166"/>
      <c r="G8" s="166"/>
      <c r="H8" s="166"/>
      <c r="I8" s="166"/>
      <c r="J8" s="166"/>
      <c r="K8" s="167"/>
      <c r="L8" s="168"/>
      <c r="M8" s="169"/>
      <c r="N8" s="169"/>
      <c r="O8" s="169"/>
      <c r="P8" s="169"/>
      <c r="Q8" s="169"/>
      <c r="R8" s="169"/>
      <c r="S8" s="169"/>
      <c r="T8" s="169"/>
      <c r="U8" s="170"/>
    </row>
    <row r="9" spans="2:21" ht="15" customHeight="1">
      <c r="B9" s="165"/>
      <c r="C9" s="166"/>
      <c r="D9" s="166"/>
      <c r="E9" s="166"/>
      <c r="F9" s="166"/>
      <c r="G9" s="166"/>
      <c r="H9" s="166"/>
      <c r="I9" s="166"/>
      <c r="J9" s="166"/>
      <c r="K9" s="167"/>
      <c r="L9" s="168"/>
      <c r="M9" s="169"/>
      <c r="N9" s="169"/>
      <c r="O9" s="169"/>
      <c r="P9" s="169"/>
      <c r="Q9" s="169"/>
      <c r="R9" s="169"/>
      <c r="S9" s="169"/>
      <c r="T9" s="169"/>
      <c r="U9" s="170"/>
    </row>
    <row r="10" spans="2:21" ht="15" customHeight="1">
      <c r="B10" s="165"/>
      <c r="C10" s="166"/>
      <c r="D10" s="166"/>
      <c r="E10" s="166"/>
      <c r="F10" s="166"/>
      <c r="G10" s="166"/>
      <c r="H10" s="166"/>
      <c r="I10" s="166"/>
      <c r="J10" s="166"/>
      <c r="K10" s="167"/>
      <c r="L10" s="168"/>
      <c r="M10" s="169"/>
      <c r="N10" s="169"/>
      <c r="O10" s="169"/>
      <c r="P10" s="169"/>
      <c r="Q10" s="169"/>
      <c r="R10" s="169"/>
      <c r="S10" s="169"/>
      <c r="T10" s="169"/>
      <c r="U10" s="170"/>
    </row>
    <row r="11" spans="2:21" ht="15" customHeight="1" thickBot="1">
      <c r="B11" s="165"/>
      <c r="C11" s="166"/>
      <c r="D11" s="166"/>
      <c r="E11" s="166"/>
      <c r="F11" s="166"/>
      <c r="G11" s="166"/>
      <c r="H11" s="166"/>
      <c r="I11" s="166"/>
      <c r="J11" s="166"/>
      <c r="K11" s="167"/>
      <c r="L11" s="168"/>
      <c r="M11" s="169"/>
      <c r="N11" s="169"/>
      <c r="O11" s="169"/>
      <c r="P11" s="169"/>
      <c r="Q11" s="169"/>
      <c r="R11" s="169"/>
      <c r="S11" s="169"/>
      <c r="T11" s="169"/>
      <c r="U11" s="170"/>
    </row>
    <row r="12" spans="2:21" ht="15" customHeight="1">
      <c r="B12" s="1"/>
      <c r="J12" s="171" t="s">
        <v>57</v>
      </c>
      <c r="K12" s="3"/>
      <c r="M12" s="150" t="s">
        <v>58</v>
      </c>
      <c r="N12" s="151"/>
      <c r="U12" s="3"/>
    </row>
    <row r="13" spans="2:21">
      <c r="B13" s="1"/>
      <c r="J13" s="172"/>
      <c r="K13" s="3"/>
      <c r="M13" s="152"/>
      <c r="N13" s="153"/>
      <c r="U13" s="3"/>
    </row>
    <row r="14" spans="2:21" ht="15" customHeight="1">
      <c r="B14" s="1"/>
      <c r="J14" s="172"/>
      <c r="K14" s="3"/>
      <c r="M14" s="152"/>
      <c r="N14" s="153"/>
      <c r="U14" s="3"/>
    </row>
    <row r="15" spans="2:21">
      <c r="B15" s="1"/>
      <c r="J15" s="172"/>
      <c r="K15" s="3"/>
      <c r="M15" s="152"/>
      <c r="N15" s="153"/>
      <c r="U15" s="3"/>
    </row>
    <row r="16" spans="2:21">
      <c r="B16" s="1"/>
      <c r="J16" s="172"/>
      <c r="K16" s="3"/>
      <c r="M16" s="152"/>
      <c r="N16" s="153"/>
      <c r="U16" s="3"/>
    </row>
    <row r="17" spans="2:21">
      <c r="B17" s="1"/>
      <c r="J17" s="172"/>
      <c r="K17" s="3"/>
      <c r="M17" s="152"/>
      <c r="N17" s="153"/>
      <c r="U17" s="3"/>
    </row>
    <row r="18" spans="2:21">
      <c r="B18" s="1"/>
      <c r="J18" s="172"/>
      <c r="K18" s="3"/>
      <c r="M18" s="152"/>
      <c r="N18" s="153"/>
      <c r="U18" s="3"/>
    </row>
    <row r="19" spans="2:21">
      <c r="B19" s="1"/>
      <c r="J19" s="172"/>
      <c r="K19" s="3"/>
      <c r="M19" s="152"/>
      <c r="N19" s="153"/>
      <c r="U19" s="3"/>
    </row>
    <row r="20" spans="2:21">
      <c r="B20" s="1"/>
      <c r="J20" s="172"/>
      <c r="K20" s="3"/>
      <c r="M20" s="152"/>
      <c r="N20" s="153"/>
      <c r="U20" s="3"/>
    </row>
    <row r="21" spans="2:21">
      <c r="B21" s="1"/>
      <c r="J21" s="172"/>
      <c r="K21" s="3"/>
      <c r="M21" s="152"/>
      <c r="N21" s="153"/>
      <c r="U21" s="3"/>
    </row>
    <row r="22" spans="2:21">
      <c r="B22" s="1"/>
      <c r="J22" s="172"/>
      <c r="K22" s="3"/>
      <c r="M22" s="152"/>
      <c r="N22" s="153"/>
      <c r="U22" s="3"/>
    </row>
    <row r="23" spans="2:21" ht="19.899999999999999" customHeight="1" thickBot="1">
      <c r="B23" s="1"/>
      <c r="J23" s="173"/>
      <c r="K23" s="3"/>
      <c r="M23" s="154"/>
      <c r="N23" s="155"/>
      <c r="U23" s="3"/>
    </row>
    <row r="24" spans="2:21">
      <c r="B24" s="1"/>
      <c r="K24" s="3"/>
      <c r="U24" s="3"/>
    </row>
    <row r="25" spans="2:21" ht="15.75" thickBot="1">
      <c r="B25" s="4"/>
      <c r="C25" s="5"/>
      <c r="D25" s="5"/>
      <c r="E25" s="5"/>
      <c r="F25" s="5"/>
      <c r="G25" s="5"/>
      <c r="H25" s="5"/>
      <c r="I25" s="5"/>
      <c r="J25" s="5"/>
      <c r="K25" s="6"/>
      <c r="U25" s="3"/>
    </row>
    <row r="26" spans="2:21" ht="15" customHeight="1">
      <c r="B26" s="162" t="s">
        <v>3</v>
      </c>
      <c r="C26" s="163"/>
      <c r="D26" s="163"/>
      <c r="E26" s="163"/>
      <c r="F26" s="163"/>
      <c r="G26" s="163"/>
      <c r="H26" s="163"/>
      <c r="I26" s="163"/>
      <c r="J26" s="163"/>
      <c r="K26" s="164"/>
      <c r="L26" s="156" t="s">
        <v>78</v>
      </c>
      <c r="M26" s="157"/>
      <c r="N26" s="157"/>
      <c r="O26" s="157"/>
      <c r="P26" s="157"/>
      <c r="Q26" s="157"/>
      <c r="R26" s="157"/>
      <c r="S26" s="157"/>
      <c r="T26" s="157"/>
      <c r="U26" s="158"/>
    </row>
    <row r="27" spans="2:21" ht="15" customHeight="1">
      <c r="B27" s="165"/>
      <c r="C27" s="166"/>
      <c r="D27" s="166"/>
      <c r="E27" s="166"/>
      <c r="F27" s="166"/>
      <c r="G27" s="166"/>
      <c r="H27" s="166"/>
      <c r="I27" s="166"/>
      <c r="J27" s="166"/>
      <c r="K27" s="167"/>
      <c r="L27" s="168"/>
      <c r="M27" s="169"/>
      <c r="N27" s="169"/>
      <c r="O27" s="169"/>
      <c r="P27" s="169"/>
      <c r="Q27" s="169"/>
      <c r="R27" s="169"/>
      <c r="S27" s="169"/>
      <c r="T27" s="169"/>
      <c r="U27" s="170"/>
    </row>
    <row r="28" spans="2:21" ht="15" customHeight="1">
      <c r="B28" s="165"/>
      <c r="C28" s="166"/>
      <c r="D28" s="166"/>
      <c r="E28" s="166"/>
      <c r="F28" s="166"/>
      <c r="G28" s="166"/>
      <c r="H28" s="166"/>
      <c r="I28" s="166"/>
      <c r="J28" s="166"/>
      <c r="K28" s="167"/>
      <c r="L28" s="168"/>
      <c r="M28" s="169"/>
      <c r="N28" s="169"/>
      <c r="O28" s="169"/>
      <c r="P28" s="169"/>
      <c r="Q28" s="169"/>
      <c r="R28" s="169"/>
      <c r="S28" s="169"/>
      <c r="T28" s="169"/>
      <c r="U28" s="170"/>
    </row>
    <row r="29" spans="2:21" ht="15" customHeight="1">
      <c r="B29" s="165"/>
      <c r="C29" s="166"/>
      <c r="D29" s="166"/>
      <c r="E29" s="166"/>
      <c r="F29" s="166"/>
      <c r="G29" s="166"/>
      <c r="H29" s="166"/>
      <c r="I29" s="166"/>
      <c r="J29" s="166"/>
      <c r="K29" s="167"/>
      <c r="L29" s="168"/>
      <c r="M29" s="169"/>
      <c r="N29" s="169"/>
      <c r="O29" s="169"/>
      <c r="P29" s="169"/>
      <c r="Q29" s="169"/>
      <c r="R29" s="169"/>
      <c r="S29" s="169"/>
      <c r="T29" s="169"/>
      <c r="U29" s="170"/>
    </row>
    <row r="30" spans="2:21" ht="15" customHeight="1" thickBot="1">
      <c r="B30" s="165"/>
      <c r="C30" s="166"/>
      <c r="D30" s="166"/>
      <c r="E30" s="166"/>
      <c r="F30" s="166"/>
      <c r="G30" s="166"/>
      <c r="H30" s="166"/>
      <c r="I30" s="166"/>
      <c r="J30" s="166"/>
      <c r="K30" s="167"/>
      <c r="L30" s="168"/>
      <c r="M30" s="169"/>
      <c r="N30" s="169"/>
      <c r="O30" s="169"/>
      <c r="P30" s="169"/>
      <c r="Q30" s="169"/>
      <c r="R30" s="169"/>
      <c r="S30" s="169"/>
      <c r="T30" s="169"/>
      <c r="U30" s="170"/>
    </row>
    <row r="31" spans="2:21" ht="15" customHeight="1">
      <c r="B31" s="1"/>
      <c r="K31" s="150" t="s">
        <v>59</v>
      </c>
      <c r="L31" s="151"/>
      <c r="U31" s="3"/>
    </row>
    <row r="32" spans="2:21" ht="15" customHeight="1">
      <c r="B32" s="1"/>
      <c r="K32" s="152"/>
      <c r="L32" s="153"/>
      <c r="U32" s="3"/>
    </row>
    <row r="33" spans="2:21">
      <c r="B33" s="1"/>
      <c r="K33" s="152"/>
      <c r="L33" s="153"/>
      <c r="U33" s="3"/>
    </row>
    <row r="34" spans="2:21">
      <c r="B34" s="1"/>
      <c r="K34" s="152"/>
      <c r="L34" s="153"/>
      <c r="U34" s="3"/>
    </row>
    <row r="35" spans="2:21">
      <c r="B35" s="1"/>
      <c r="K35" s="152"/>
      <c r="L35" s="153"/>
      <c r="U35" s="3"/>
    </row>
    <row r="36" spans="2:21">
      <c r="B36" s="1"/>
      <c r="K36" s="152"/>
      <c r="L36" s="153"/>
      <c r="U36" s="3"/>
    </row>
    <row r="37" spans="2:21">
      <c r="B37" s="1"/>
      <c r="K37" s="152"/>
      <c r="L37" s="153"/>
      <c r="U37" s="3"/>
    </row>
    <row r="38" spans="2:21">
      <c r="B38" s="1"/>
      <c r="K38" s="152"/>
      <c r="L38" s="153"/>
      <c r="U38" s="3"/>
    </row>
    <row r="39" spans="2:21">
      <c r="B39" s="1"/>
      <c r="K39" s="152"/>
      <c r="L39" s="153"/>
      <c r="U39" s="3"/>
    </row>
    <row r="40" spans="2:21">
      <c r="B40" s="1"/>
      <c r="K40" s="152"/>
      <c r="L40" s="153"/>
      <c r="U40" s="3"/>
    </row>
    <row r="41" spans="2:21">
      <c r="B41" s="1"/>
      <c r="K41" s="152"/>
      <c r="L41" s="153"/>
      <c r="U41" s="3"/>
    </row>
    <row r="42" spans="2:21" ht="15.75" thickBot="1">
      <c r="B42" s="1"/>
      <c r="K42" s="154"/>
      <c r="L42" s="155"/>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55" t="s">
        <v>72</v>
      </c>
      <c r="C48" s="56" t="s">
        <v>73</v>
      </c>
      <c r="D48" s="56" t="s">
        <v>74</v>
      </c>
      <c r="E48" s="56" t="s">
        <v>75</v>
      </c>
      <c r="F48" s="56" t="s">
        <v>76</v>
      </c>
      <c r="G48" s="57" t="s">
        <v>77</v>
      </c>
    </row>
    <row r="49" spans="2:7">
      <c r="B49" s="62">
        <v>44927</v>
      </c>
      <c r="C49" s="63">
        <v>128.76</v>
      </c>
      <c r="D49" s="63">
        <v>178.73599999999999</v>
      </c>
      <c r="E49" s="63">
        <v>4712.18</v>
      </c>
      <c r="F49" s="63">
        <v>4632.2</v>
      </c>
      <c r="G49" s="64">
        <v>0.84199999999999997</v>
      </c>
    </row>
    <row r="50" spans="2:7">
      <c r="B50" s="50">
        <v>44958</v>
      </c>
      <c r="C50" s="49">
        <v>130.87</v>
      </c>
      <c r="D50" s="49">
        <v>181.43</v>
      </c>
      <c r="E50" s="49">
        <v>4802.75</v>
      </c>
      <c r="F50" s="49">
        <v>4808.1400000000003</v>
      </c>
      <c r="G50" s="51">
        <v>0.82799999999999996</v>
      </c>
    </row>
    <row r="51" spans="2:7">
      <c r="B51" s="50">
        <v>44986</v>
      </c>
      <c r="C51" s="49">
        <v>131.77000000000001</v>
      </c>
      <c r="D51" s="49">
        <v>181.36</v>
      </c>
      <c r="E51" s="49">
        <v>4760.96</v>
      </c>
      <c r="F51" s="49">
        <v>4627.2700000000004</v>
      </c>
      <c r="G51" s="51">
        <v>0.79400000000000004</v>
      </c>
    </row>
    <row r="52" spans="2:7">
      <c r="B52" s="50">
        <v>45017</v>
      </c>
      <c r="C52" s="49">
        <v>132.80000000000001</v>
      </c>
      <c r="D52" s="49">
        <v>179.17</v>
      </c>
      <c r="E52" s="49">
        <v>4526.03</v>
      </c>
      <c r="F52" s="49">
        <v>4669</v>
      </c>
      <c r="G52" s="51">
        <v>0.81100000000000005</v>
      </c>
    </row>
    <row r="53" spans="2:7">
      <c r="B53" s="50">
        <v>45047</v>
      </c>
      <c r="C53" s="49">
        <v>133.38</v>
      </c>
      <c r="D53" s="49">
        <v>177.7</v>
      </c>
      <c r="E53" s="49">
        <v>4539.54</v>
      </c>
      <c r="F53" s="49">
        <v>4408.6499999999996</v>
      </c>
      <c r="G53" s="51">
        <v>0.66600000000000004</v>
      </c>
    </row>
    <row r="54" spans="2:7">
      <c r="B54" s="50">
        <v>45078</v>
      </c>
      <c r="C54" s="49">
        <v>133.78</v>
      </c>
      <c r="D54" s="49">
        <v>174.91</v>
      </c>
      <c r="E54" s="49">
        <v>4213.53</v>
      </c>
      <c r="F54" s="49">
        <v>4191.28</v>
      </c>
      <c r="G54" s="51">
        <v>0.54100000000000004</v>
      </c>
    </row>
    <row r="55" spans="2:7">
      <c r="B55" s="50">
        <v>45108</v>
      </c>
      <c r="C55" s="49">
        <v>134.44999999999999</v>
      </c>
      <c r="D55" s="49">
        <v>173.52</v>
      </c>
      <c r="E55" s="49">
        <v>4067.63</v>
      </c>
      <c r="F55" s="49">
        <v>3923.49</v>
      </c>
      <c r="G55" s="51">
        <v>0.72299999999999998</v>
      </c>
    </row>
    <row r="56" spans="2:7">
      <c r="B56" s="50">
        <v>45139</v>
      </c>
      <c r="C56" s="49">
        <v>135.38999999999999</v>
      </c>
      <c r="D56" s="49">
        <v>175.6</v>
      </c>
      <c r="E56" s="49">
        <v>4066.87</v>
      </c>
      <c r="F56" s="49">
        <v>4085.33</v>
      </c>
      <c r="G56" s="51">
        <v>0.73</v>
      </c>
    </row>
    <row r="57" spans="2:7">
      <c r="B57" s="50">
        <v>45170</v>
      </c>
      <c r="C57" s="49">
        <v>136.11000000000001</v>
      </c>
      <c r="D57" s="49">
        <v>177.12</v>
      </c>
      <c r="E57" s="49">
        <v>4008.41</v>
      </c>
      <c r="F57" s="49">
        <v>4053.76</v>
      </c>
      <c r="G57" s="51">
        <v>0.72099999999999997</v>
      </c>
    </row>
    <row r="58" spans="2:7">
      <c r="B58" s="50">
        <v>45200</v>
      </c>
      <c r="C58" s="49">
        <v>136.44999999999999</v>
      </c>
      <c r="D58" s="49">
        <v>177.43</v>
      </c>
      <c r="E58" s="49">
        <v>4219.16</v>
      </c>
      <c r="F58" s="49">
        <v>4060.83</v>
      </c>
      <c r="G58" s="51">
        <v>0.71899999999999997</v>
      </c>
    </row>
    <row r="59" spans="2:7">
      <c r="B59" s="50">
        <v>45231</v>
      </c>
      <c r="C59" s="49">
        <v>137.09</v>
      </c>
      <c r="D59" s="49">
        <v>176.2</v>
      </c>
      <c r="E59" s="49">
        <v>4040.26</v>
      </c>
      <c r="F59" s="49">
        <v>3980.67</v>
      </c>
      <c r="G59" s="51">
        <v>0.66</v>
      </c>
    </row>
    <row r="60" spans="2:7">
      <c r="B60" s="50">
        <v>45261</v>
      </c>
      <c r="C60" s="49">
        <v>137.72</v>
      </c>
      <c r="D60" s="49">
        <v>174.58</v>
      </c>
      <c r="E60" s="49">
        <v>3954.14</v>
      </c>
      <c r="F60" s="49">
        <v>3822.05</v>
      </c>
      <c r="G60" s="51">
        <v>0.72299999999999998</v>
      </c>
    </row>
    <row r="61" spans="2:7">
      <c r="B61" s="50">
        <v>45292</v>
      </c>
      <c r="C61" s="49">
        <v>138.97999999999999</v>
      </c>
      <c r="D61" s="49">
        <v>175.64</v>
      </c>
      <c r="E61" s="49">
        <v>3920.2</v>
      </c>
      <c r="F61" s="49">
        <v>3925.6</v>
      </c>
      <c r="G61" s="51">
        <v>0.72</v>
      </c>
    </row>
    <row r="62" spans="2:7">
      <c r="B62" s="50">
        <v>45323</v>
      </c>
      <c r="C62" s="49">
        <v>140.49</v>
      </c>
      <c r="D62" s="49">
        <v>177.35</v>
      </c>
      <c r="E62" s="49">
        <v>3931.85</v>
      </c>
      <c r="F62" s="49">
        <v>3933.56</v>
      </c>
      <c r="G62" s="51">
        <v>0.93500000000000005</v>
      </c>
    </row>
    <row r="63" spans="2:7">
      <c r="B63" s="50">
        <v>45352</v>
      </c>
      <c r="C63" s="49">
        <v>141.47999999999999</v>
      </c>
      <c r="D63" s="49">
        <v>177.3</v>
      </c>
      <c r="E63" s="49">
        <v>3908.67</v>
      </c>
      <c r="F63" s="49">
        <v>3842.3</v>
      </c>
      <c r="G63" s="51">
        <v>0.84</v>
      </c>
    </row>
    <row r="64" spans="2:7">
      <c r="B64" s="50">
        <v>45383</v>
      </c>
      <c r="C64" s="49">
        <v>142.32</v>
      </c>
      <c r="D64" s="49">
        <v>177.97</v>
      </c>
      <c r="E64" s="49">
        <v>3866.12</v>
      </c>
      <c r="F64" s="49">
        <v>3873.44</v>
      </c>
      <c r="G64" s="51">
        <v>0.81299999999999994</v>
      </c>
    </row>
    <row r="65" spans="2:7">
      <c r="B65" s="50">
        <v>45413</v>
      </c>
      <c r="C65" s="49">
        <v>142.91999999999999</v>
      </c>
      <c r="D65" s="49">
        <v>177.66</v>
      </c>
      <c r="E65" s="49">
        <v>3865.09</v>
      </c>
      <c r="F65" s="49">
        <v>3874.32</v>
      </c>
      <c r="G65" s="51">
        <v>0.72299999999999998</v>
      </c>
    </row>
    <row r="66" spans="2:7">
      <c r="B66" s="50">
        <v>45444</v>
      </c>
      <c r="C66" s="49">
        <v>143.38</v>
      </c>
      <c r="D66" s="49">
        <v>178.94</v>
      </c>
      <c r="E66" s="49">
        <v>4054.56</v>
      </c>
      <c r="F66" s="49">
        <v>4148.04</v>
      </c>
      <c r="G66" s="51">
        <v>0.70499999999999996</v>
      </c>
    </row>
    <row r="67" spans="2:7" ht="15.75" thickBot="1">
      <c r="B67" s="53">
        <v>45474</v>
      </c>
      <c r="C67" s="54">
        <v>143.66999999999999</v>
      </c>
      <c r="D67" s="54">
        <v>179.3</v>
      </c>
      <c r="E67" s="54">
        <v>4036.8</v>
      </c>
      <c r="F67" s="54">
        <v>4089.05</v>
      </c>
      <c r="G67" s="79">
        <v>0.85</v>
      </c>
    </row>
    <row r="68" spans="2:7">
      <c r="B68"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X63"/>
  <sheetViews>
    <sheetView zoomScale="84" zoomScaleNormal="84" workbookViewId="0"/>
  </sheetViews>
  <sheetFormatPr baseColWidth="10" defaultRowHeight="15"/>
  <cols>
    <col min="1" max="50" width="11.42578125" style="2"/>
  </cols>
  <sheetData>
    <row r="1" spans="1:13">
      <c r="A1" s="2" t="s">
        <v>133</v>
      </c>
    </row>
    <row r="4" spans="1:13" ht="15.75" thickBot="1"/>
    <row r="5" spans="1:13">
      <c r="E5" s="180" t="s">
        <v>55</v>
      </c>
      <c r="F5" s="181"/>
      <c r="G5" s="181"/>
      <c r="H5" s="181"/>
      <c r="I5" s="181"/>
      <c r="J5" s="181"/>
      <c r="K5" s="181"/>
      <c r="L5" s="181"/>
      <c r="M5" s="182"/>
    </row>
    <row r="6" spans="1:13">
      <c r="E6" s="183"/>
      <c r="F6" s="184"/>
      <c r="G6" s="184"/>
      <c r="H6" s="184"/>
      <c r="I6" s="184"/>
      <c r="J6" s="184"/>
      <c r="K6" s="184"/>
      <c r="L6" s="184"/>
      <c r="M6" s="185"/>
    </row>
    <row r="7" spans="1:13">
      <c r="E7" s="183"/>
      <c r="F7" s="184"/>
      <c r="G7" s="184"/>
      <c r="H7" s="184"/>
      <c r="I7" s="184"/>
      <c r="J7" s="184"/>
      <c r="K7" s="184"/>
      <c r="L7" s="184"/>
      <c r="M7" s="185"/>
    </row>
    <row r="8" spans="1:13">
      <c r="E8" s="183"/>
      <c r="F8" s="184"/>
      <c r="G8" s="184"/>
      <c r="H8" s="184"/>
      <c r="I8" s="184"/>
      <c r="J8" s="184"/>
      <c r="K8" s="184"/>
      <c r="L8" s="184"/>
      <c r="M8" s="185"/>
    </row>
    <row r="9" spans="1:13" ht="15.75" thickBot="1">
      <c r="E9" s="186"/>
      <c r="F9" s="187"/>
      <c r="G9" s="187"/>
      <c r="H9" s="187"/>
      <c r="I9" s="187"/>
      <c r="J9" s="187"/>
      <c r="K9" s="187"/>
      <c r="L9" s="187"/>
      <c r="M9" s="188"/>
    </row>
    <row r="10" spans="1:13">
      <c r="E10" s="14"/>
      <c r="F10" s="14"/>
      <c r="G10" s="14"/>
      <c r="H10" s="14"/>
      <c r="I10" s="14"/>
      <c r="J10" s="14"/>
      <c r="K10" s="14"/>
      <c r="L10" s="14"/>
      <c r="M10" s="14"/>
    </row>
    <row r="11" spans="1:13">
      <c r="E11" s="14"/>
      <c r="F11" s="14"/>
      <c r="G11" s="14"/>
      <c r="H11" s="14"/>
      <c r="I11" s="14"/>
      <c r="J11" s="14"/>
      <c r="K11" s="14"/>
      <c r="L11" s="14"/>
      <c r="M11" s="14"/>
    </row>
    <row r="13" spans="1:13" ht="19.5" customHeight="1">
      <c r="E13" s="189" t="s">
        <v>56</v>
      </c>
      <c r="F13" s="189"/>
      <c r="G13" s="189"/>
      <c r="H13" s="189"/>
      <c r="I13" s="189"/>
      <c r="J13" s="189"/>
      <c r="K13" s="189"/>
      <c r="L13" s="189"/>
      <c r="M13" s="189"/>
    </row>
    <row r="14" spans="1:13" ht="19.5" customHeight="1">
      <c r="E14" s="189"/>
      <c r="F14" s="189"/>
      <c r="G14" s="189"/>
      <c r="H14" s="189"/>
      <c r="I14" s="189"/>
      <c r="J14" s="189"/>
      <c r="K14" s="189"/>
      <c r="L14" s="189"/>
      <c r="M14" s="189"/>
    </row>
    <row r="15" spans="1:13">
      <c r="E15" s="15"/>
      <c r="F15" s="15"/>
      <c r="G15" s="15"/>
      <c r="H15" s="15"/>
      <c r="I15" s="15"/>
      <c r="J15" s="15"/>
      <c r="K15" s="15"/>
      <c r="L15" s="15"/>
      <c r="M15" s="15"/>
    </row>
    <row r="16" spans="1: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74" t="s">
        <v>53</v>
      </c>
      <c r="F19" s="175"/>
      <c r="G19" s="175"/>
      <c r="H19" s="175"/>
      <c r="I19" s="175"/>
      <c r="J19" s="175"/>
      <c r="K19" s="175"/>
      <c r="L19" s="175"/>
      <c r="M19" s="176"/>
    </row>
    <row r="20" spans="5:13" ht="15" customHeight="1" thickBot="1">
      <c r="E20" s="177"/>
      <c r="F20" s="178"/>
      <c r="G20" s="178"/>
      <c r="H20" s="178"/>
      <c r="I20" s="178"/>
      <c r="J20" s="178"/>
      <c r="K20" s="178"/>
      <c r="L20" s="178"/>
      <c r="M20" s="179"/>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90" t="s">
        <v>54</v>
      </c>
      <c r="F61" s="191"/>
      <c r="G61" s="191"/>
      <c r="H61" s="191"/>
      <c r="I61" s="191"/>
      <c r="J61" s="191"/>
      <c r="K61" s="191"/>
      <c r="L61" s="191"/>
      <c r="M61" s="192"/>
    </row>
    <row r="62" spans="5:13">
      <c r="E62" s="193"/>
      <c r="F62" s="194"/>
      <c r="G62" s="194"/>
      <c r="H62" s="194"/>
      <c r="I62" s="194"/>
      <c r="J62" s="194"/>
      <c r="K62" s="194"/>
      <c r="L62" s="194"/>
      <c r="M62" s="195"/>
    </row>
    <row r="63" spans="5:13" ht="15.75" thickBot="1">
      <c r="E63" s="196"/>
      <c r="F63" s="197"/>
      <c r="G63" s="197"/>
      <c r="H63" s="197"/>
      <c r="I63" s="197"/>
      <c r="J63" s="197"/>
      <c r="K63" s="197"/>
      <c r="L63" s="197"/>
      <c r="M63" s="198"/>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0.28515625" style="2" customWidth="1"/>
    <col min="17" max="16384" width="11.42578125" style="2"/>
  </cols>
  <sheetData>
    <row r="1" spans="1:18">
      <c r="A1" s="202"/>
      <c r="B1" s="202"/>
      <c r="C1" s="202"/>
    </row>
    <row r="2" spans="1:18" ht="15.75" thickBot="1"/>
    <row r="3" spans="1:18" ht="26.25" customHeight="1" thickBot="1">
      <c r="F3" s="205" t="s">
        <v>118</v>
      </c>
      <c r="G3" s="206"/>
      <c r="H3" s="206"/>
      <c r="I3" s="206"/>
      <c r="J3" s="206"/>
      <c r="K3" s="206"/>
      <c r="L3" s="206"/>
      <c r="M3" s="206"/>
      <c r="N3" s="206"/>
      <c r="O3" s="206"/>
      <c r="P3" s="206"/>
      <c r="Q3" s="206"/>
      <c r="R3" s="207"/>
    </row>
    <row r="4" spans="1:18" ht="26.25" customHeight="1" thickBot="1">
      <c r="E4" s="67" t="s">
        <v>60</v>
      </c>
      <c r="F4" s="83">
        <v>45108</v>
      </c>
      <c r="G4" s="73">
        <v>45139</v>
      </c>
      <c r="H4" s="73">
        <v>45170</v>
      </c>
      <c r="I4" s="73">
        <v>45200</v>
      </c>
      <c r="J4" s="73">
        <v>45231</v>
      </c>
      <c r="K4" s="73">
        <v>45261</v>
      </c>
      <c r="L4" s="73">
        <v>45292</v>
      </c>
      <c r="M4" s="73">
        <v>45323</v>
      </c>
      <c r="N4" s="74">
        <v>45352</v>
      </c>
      <c r="O4" s="73">
        <v>45383</v>
      </c>
      <c r="P4" s="74">
        <v>45413</v>
      </c>
      <c r="Q4" s="73">
        <v>45444</v>
      </c>
      <c r="R4" s="84">
        <v>45474</v>
      </c>
    </row>
    <row r="5" spans="1:18" ht="26.25" customHeight="1">
      <c r="E5" s="45" t="s">
        <v>63</v>
      </c>
      <c r="F5" s="80">
        <v>1116.4626800000001</v>
      </c>
      <c r="G5" s="33">
        <v>1145.5653600000001</v>
      </c>
      <c r="H5" s="33">
        <v>1257.56792</v>
      </c>
      <c r="I5" s="33">
        <v>1218.23732</v>
      </c>
      <c r="J5" s="33">
        <v>1175.36383</v>
      </c>
      <c r="K5" s="33">
        <v>1201.4094600000001</v>
      </c>
      <c r="L5" s="33">
        <v>1282.7961299999999</v>
      </c>
      <c r="M5" s="33">
        <v>1332.3318999999999</v>
      </c>
      <c r="N5" s="33">
        <v>1210.1894</v>
      </c>
      <c r="O5" s="33">
        <v>1234.8489099999999</v>
      </c>
      <c r="P5" s="33">
        <v>1145.7721100000001</v>
      </c>
      <c r="Q5" s="33">
        <v>1057.5838699999999</v>
      </c>
      <c r="R5" s="34">
        <v>1254.50974</v>
      </c>
    </row>
    <row r="6" spans="1:18" ht="26.25" customHeight="1">
      <c r="E6" s="29" t="s">
        <v>64</v>
      </c>
      <c r="F6" s="81">
        <v>645.93880999999999</v>
      </c>
      <c r="G6" s="11">
        <v>783.89416000000006</v>
      </c>
      <c r="H6" s="11">
        <v>662.12010999999995</v>
      </c>
      <c r="I6" s="11">
        <v>683.34339999999997</v>
      </c>
      <c r="J6" s="11">
        <v>676.17501000000004</v>
      </c>
      <c r="K6" s="11">
        <v>659.45561999999995</v>
      </c>
      <c r="L6" s="11">
        <v>689.52026000000001</v>
      </c>
      <c r="M6" s="11">
        <v>903.57952</v>
      </c>
      <c r="N6" s="11">
        <v>634.06871000000001</v>
      </c>
      <c r="O6" s="11">
        <v>644.20610999999997</v>
      </c>
      <c r="P6" s="11">
        <v>626.50918999999999</v>
      </c>
      <c r="Q6" s="11">
        <v>762.91840999999999</v>
      </c>
      <c r="R6" s="25">
        <v>712.27544999999998</v>
      </c>
    </row>
    <row r="7" spans="1:18" ht="26.25" customHeight="1">
      <c r="E7" s="29" t="s">
        <v>65</v>
      </c>
      <c r="F7" s="81">
        <v>683.34339999999997</v>
      </c>
      <c r="G7" s="11">
        <v>683.34339999999997</v>
      </c>
      <c r="H7" s="11">
        <v>683.34339999999997</v>
      </c>
      <c r="I7" s="11">
        <v>683.34</v>
      </c>
      <c r="J7" s="11">
        <v>683.34339999999997</v>
      </c>
      <c r="K7" s="11">
        <v>683.34339999999997</v>
      </c>
      <c r="L7" s="11">
        <v>746.75766999999996</v>
      </c>
      <c r="M7" s="11">
        <v>746.75766999999996</v>
      </c>
      <c r="N7" s="11">
        <v>746.75766999999996</v>
      </c>
      <c r="O7" s="11">
        <v>746.72251000000006</v>
      </c>
      <c r="P7" s="11">
        <v>746.75766999999996</v>
      </c>
      <c r="Q7" s="11">
        <v>746.75766999999996</v>
      </c>
      <c r="R7" s="25">
        <v>746.75766999999996</v>
      </c>
    </row>
    <row r="8" spans="1:18" ht="26.25" customHeight="1">
      <c r="E8" s="29" t="s">
        <v>66</v>
      </c>
      <c r="F8" s="81">
        <v>2551.78766</v>
      </c>
      <c r="G8" s="11">
        <v>2720.3694300000002</v>
      </c>
      <c r="H8" s="11">
        <v>2717.39624</v>
      </c>
      <c r="I8" s="11">
        <v>2696.2615900000001</v>
      </c>
      <c r="J8" s="11">
        <v>2650.1422200000002</v>
      </c>
      <c r="K8" s="11">
        <v>2657.2616200000002</v>
      </c>
      <c r="L8" s="11">
        <v>2844.5066400000001</v>
      </c>
      <c r="M8" s="11">
        <v>3112.31043</v>
      </c>
      <c r="N8" s="11">
        <v>2710.99181</v>
      </c>
      <c r="O8" s="11">
        <v>2755.1442499999998</v>
      </c>
      <c r="P8" s="11">
        <v>2625.9594900000002</v>
      </c>
      <c r="Q8" s="11">
        <v>2674.4264499999999</v>
      </c>
      <c r="R8" s="25">
        <v>2835.8522400000002</v>
      </c>
    </row>
    <row r="9" spans="1:18" ht="26.25" customHeight="1" thickBot="1">
      <c r="E9" s="30" t="s">
        <v>67</v>
      </c>
      <c r="F9" s="82">
        <v>3399.4661799999999</v>
      </c>
      <c r="G9" s="26">
        <v>3412.2208500000002</v>
      </c>
      <c r="H9" s="26">
        <v>3431.7821100000001</v>
      </c>
      <c r="I9" s="26">
        <v>3445.7196899999999</v>
      </c>
      <c r="J9" s="26">
        <v>3450.0091200000002</v>
      </c>
      <c r="K9" s="26">
        <v>3461.85817</v>
      </c>
      <c r="L9" s="26">
        <v>3473.4200099999998</v>
      </c>
      <c r="M9" s="26">
        <v>3500.81682</v>
      </c>
      <c r="N9" s="26">
        <v>3534.4291800000001</v>
      </c>
      <c r="O9" s="26">
        <v>3554.8863099999999</v>
      </c>
      <c r="P9" s="26">
        <v>3571.5225099999998</v>
      </c>
      <c r="Q9" s="26">
        <v>3582.0963000000002</v>
      </c>
      <c r="R9" s="27">
        <v>3589.1335399999998</v>
      </c>
    </row>
    <row r="10" spans="1:18" ht="30" customHeight="1" thickBot="1">
      <c r="E10" s="211" t="s">
        <v>88</v>
      </c>
      <c r="F10" s="212"/>
      <c r="G10" s="212"/>
      <c r="H10" s="212"/>
      <c r="I10" s="212"/>
      <c r="J10" s="212"/>
      <c r="K10" s="212"/>
      <c r="L10" s="212"/>
      <c r="M10" s="212"/>
      <c r="N10" s="212"/>
      <c r="O10" s="212"/>
      <c r="P10" s="212"/>
    </row>
    <row r="11" spans="1:18" ht="30" customHeight="1" thickBot="1">
      <c r="F11" s="208" t="s">
        <v>119</v>
      </c>
      <c r="G11" s="209"/>
      <c r="H11" s="209"/>
      <c r="I11" s="209"/>
      <c r="J11" s="209"/>
      <c r="K11" s="209"/>
      <c r="L11" s="209"/>
      <c r="M11" s="209"/>
      <c r="N11" s="209"/>
      <c r="O11" s="209"/>
      <c r="P11" s="209"/>
      <c r="Q11" s="209"/>
      <c r="R11" s="210"/>
    </row>
    <row r="12" spans="1:18" ht="30" customHeight="1" thickBot="1">
      <c r="D12" s="48" t="s">
        <v>84</v>
      </c>
      <c r="E12" s="48" t="s">
        <v>83</v>
      </c>
      <c r="F12" s="85">
        <v>45108</v>
      </c>
      <c r="G12" s="86">
        <v>45139</v>
      </c>
      <c r="H12" s="86">
        <v>45170</v>
      </c>
      <c r="I12" s="86">
        <v>45200</v>
      </c>
      <c r="J12" s="86">
        <v>45231</v>
      </c>
      <c r="K12" s="86">
        <v>45261</v>
      </c>
      <c r="L12" s="86">
        <v>45292</v>
      </c>
      <c r="M12" s="86">
        <v>45323</v>
      </c>
      <c r="N12" s="87">
        <v>45352</v>
      </c>
      <c r="O12" s="86">
        <v>45383</v>
      </c>
      <c r="P12" s="87">
        <v>45413</v>
      </c>
      <c r="Q12" s="86">
        <v>45444</v>
      </c>
      <c r="R12" s="88">
        <v>45474</v>
      </c>
    </row>
    <row r="13" spans="1:18" ht="30" customHeight="1">
      <c r="D13" s="203" t="s">
        <v>85</v>
      </c>
      <c r="E13" s="45" t="s">
        <v>68</v>
      </c>
      <c r="F13" s="81">
        <v>1349.02</v>
      </c>
      <c r="G13" s="11">
        <v>1355.78</v>
      </c>
      <c r="H13" s="11">
        <v>1365.26</v>
      </c>
      <c r="I13" s="11">
        <v>1372.52</v>
      </c>
      <c r="J13" s="11">
        <v>1375.95</v>
      </c>
      <c r="K13" s="11">
        <v>1382.4</v>
      </c>
      <c r="L13" s="11">
        <v>1388.75</v>
      </c>
      <c r="M13" s="11">
        <v>1401.46</v>
      </c>
      <c r="N13" s="11">
        <v>1416.68</v>
      </c>
      <c r="O13" s="11">
        <v>1426.67</v>
      </c>
      <c r="P13" s="11">
        <v>1435.14</v>
      </c>
      <c r="Q13" s="11">
        <v>1441.19</v>
      </c>
      <c r="R13" s="25">
        <v>1445.83</v>
      </c>
    </row>
    <row r="14" spans="1:18" ht="30" customHeight="1" thickBot="1">
      <c r="D14" s="204"/>
      <c r="E14" s="29" t="s">
        <v>69</v>
      </c>
      <c r="F14" s="81">
        <v>1685.11</v>
      </c>
      <c r="G14" s="11">
        <v>1693.55</v>
      </c>
      <c r="H14" s="11">
        <v>1705.39</v>
      </c>
      <c r="I14" s="11">
        <v>1714.46</v>
      </c>
      <c r="J14" s="11">
        <v>1718.74</v>
      </c>
      <c r="K14" s="11">
        <v>1726.8</v>
      </c>
      <c r="L14" s="11">
        <v>1734.74</v>
      </c>
      <c r="M14" s="11">
        <v>1750.61</v>
      </c>
      <c r="N14" s="11">
        <v>1769.63</v>
      </c>
      <c r="O14" s="11">
        <v>1782.1</v>
      </c>
      <c r="P14" s="11">
        <v>1792.68</v>
      </c>
      <c r="Q14" s="11">
        <v>1800.24</v>
      </c>
      <c r="R14" s="25">
        <v>1806.03</v>
      </c>
    </row>
    <row r="15" spans="1:18" ht="30" customHeight="1" thickBot="1">
      <c r="D15" s="36" t="s">
        <v>86</v>
      </c>
      <c r="E15" s="29" t="s">
        <v>70</v>
      </c>
      <c r="F15" s="81">
        <v>2551.78766</v>
      </c>
      <c r="G15" s="11">
        <v>2720.3694300000002</v>
      </c>
      <c r="H15" s="11">
        <v>2717.39624</v>
      </c>
      <c r="I15" s="11">
        <v>2696.2615900000001</v>
      </c>
      <c r="J15" s="11">
        <v>2650.1422200000002</v>
      </c>
      <c r="K15" s="11">
        <f>+K8</f>
        <v>2657.2616200000002</v>
      </c>
      <c r="L15" s="11">
        <f>+L8</f>
        <v>2844.5066400000001</v>
      </c>
      <c r="M15" s="11">
        <v>3112.31043</v>
      </c>
      <c r="N15" s="11">
        <f>+N8</f>
        <v>2710.99181</v>
      </c>
      <c r="O15" s="11">
        <f>+O8</f>
        <v>2755.1442499999998</v>
      </c>
      <c r="P15" s="11">
        <f>+P8</f>
        <v>2625.9594900000002</v>
      </c>
      <c r="Q15" s="11">
        <f>+Q8</f>
        <v>2674.4264499999999</v>
      </c>
      <c r="R15" s="25">
        <f>+R8</f>
        <v>2835.8522400000002</v>
      </c>
    </row>
    <row r="16" spans="1:18" ht="30" customHeight="1" thickBot="1">
      <c r="D16" s="36" t="s">
        <v>87</v>
      </c>
      <c r="E16" s="30" t="s">
        <v>71</v>
      </c>
      <c r="F16" s="82">
        <v>3062.145192</v>
      </c>
      <c r="G16" s="26">
        <v>3264.4433160000003</v>
      </c>
      <c r="H16" s="26">
        <v>3260.8754880000001</v>
      </c>
      <c r="I16" s="26">
        <v>3235.5139079999999</v>
      </c>
      <c r="J16" s="26">
        <v>3180.1706640000002</v>
      </c>
      <c r="K16" s="26">
        <f>+K15*1.2</f>
        <v>3188.7139440000001</v>
      </c>
      <c r="L16" s="26">
        <f>+L15*1.2</f>
        <v>3413.407968</v>
      </c>
      <c r="M16" s="26">
        <v>3734.772516</v>
      </c>
      <c r="N16" s="26">
        <f>+N15*1.2</f>
        <v>3253.1901720000001</v>
      </c>
      <c r="O16" s="26">
        <f>+O15*1.2</f>
        <v>3306.1730999999995</v>
      </c>
      <c r="P16" s="26">
        <f>+P15*1.2</f>
        <v>3151.1513880000002</v>
      </c>
      <c r="Q16" s="26">
        <f>+Q15*1.2</f>
        <v>3209.3117399999996</v>
      </c>
      <c r="R16" s="27">
        <f>+R15*1.2</f>
        <v>3403.022688</v>
      </c>
    </row>
    <row r="17" spans="5:16" ht="15" customHeight="1">
      <c r="E17" s="199" t="s">
        <v>131</v>
      </c>
      <c r="F17" s="200"/>
      <c r="G17" s="200"/>
      <c r="H17" s="200"/>
      <c r="I17" s="200"/>
      <c r="J17" s="200"/>
      <c r="K17" s="200"/>
      <c r="L17" s="200"/>
      <c r="M17" s="200"/>
      <c r="N17" s="200"/>
      <c r="O17" s="200"/>
      <c r="P17" s="200"/>
    </row>
    <row r="18" spans="5:16" ht="29.25" customHeight="1">
      <c r="E18" s="200"/>
      <c r="F18" s="200"/>
      <c r="G18" s="200"/>
      <c r="H18" s="200"/>
      <c r="I18" s="200"/>
      <c r="J18" s="200"/>
      <c r="K18" s="200"/>
      <c r="L18" s="200"/>
      <c r="M18" s="200"/>
      <c r="N18" s="200"/>
      <c r="O18" s="200"/>
      <c r="P18" s="200"/>
    </row>
    <row r="41" spans="6:16">
      <c r="F41" s="201"/>
      <c r="G41" s="201"/>
      <c r="H41" s="201"/>
      <c r="I41" s="201"/>
      <c r="J41" s="201"/>
      <c r="K41" s="201"/>
      <c r="L41" s="201"/>
      <c r="M41" s="201"/>
      <c r="N41" s="201"/>
      <c r="O41" s="201"/>
      <c r="P41" s="201"/>
    </row>
    <row r="79" ht="32.25" customHeight="1"/>
    <row r="80" ht="32.25" customHeight="1"/>
    <row r="83" ht="30" customHeight="1"/>
    <row r="86" ht="21" customHeight="1"/>
  </sheetData>
  <mergeCells count="7">
    <mergeCell ref="E17:P18"/>
    <mergeCell ref="F41:P41"/>
    <mergeCell ref="A1:C1"/>
    <mergeCell ref="D13:D14"/>
    <mergeCell ref="F3:R3"/>
    <mergeCell ref="F11:R11"/>
    <mergeCell ref="E10:P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7109375" style="2" customWidth="1"/>
    <col min="9" max="9" width="10.28515625" style="2" bestFit="1" customWidth="1"/>
    <col min="10" max="12" width="11.42578125" style="2"/>
    <col min="13" max="13" width="11.28515625" style="2" customWidth="1"/>
    <col min="14" max="14" width="12.5703125" style="2" customWidth="1"/>
    <col min="15" max="16384" width="11.42578125" style="2"/>
  </cols>
  <sheetData>
    <row r="1" spans="1:18">
      <c r="A1" s="202"/>
      <c r="B1" s="202"/>
      <c r="C1" s="202"/>
    </row>
    <row r="2" spans="1:18" ht="15.75" thickBot="1"/>
    <row r="3" spans="1:18" ht="26.25" customHeight="1" thickBot="1">
      <c r="F3" s="208" t="s">
        <v>140</v>
      </c>
      <c r="G3" s="209"/>
      <c r="H3" s="209"/>
      <c r="I3" s="209"/>
      <c r="J3" s="209"/>
      <c r="K3" s="209"/>
      <c r="L3" s="209"/>
      <c r="M3" s="209"/>
      <c r="N3" s="209"/>
      <c r="O3" s="209"/>
      <c r="P3" s="209"/>
      <c r="Q3" s="209"/>
      <c r="R3" s="210"/>
    </row>
    <row r="4" spans="1:18" ht="26.25" customHeight="1" thickBot="1">
      <c r="E4" s="42" t="s">
        <v>60</v>
      </c>
      <c r="F4" s="92">
        <v>45108</v>
      </c>
      <c r="G4" s="93">
        <v>45139</v>
      </c>
      <c r="H4" s="93">
        <v>45170</v>
      </c>
      <c r="I4" s="93">
        <v>45200</v>
      </c>
      <c r="J4" s="93">
        <v>45231</v>
      </c>
      <c r="K4" s="93">
        <v>45261</v>
      </c>
      <c r="L4" s="93">
        <v>45292</v>
      </c>
      <c r="M4" s="93">
        <v>45323</v>
      </c>
      <c r="N4" s="94">
        <v>45352</v>
      </c>
      <c r="O4" s="93">
        <v>45383</v>
      </c>
      <c r="P4" s="94">
        <v>45413</v>
      </c>
      <c r="Q4" s="93">
        <v>45444</v>
      </c>
      <c r="R4" s="95">
        <v>45474</v>
      </c>
    </row>
    <row r="5" spans="1:18" ht="26.25" customHeight="1">
      <c r="E5" s="45" t="s">
        <v>63</v>
      </c>
      <c r="F5" s="89">
        <v>1414</v>
      </c>
      <c r="G5" s="32">
        <v>1348</v>
      </c>
      <c r="H5" s="32">
        <v>1425</v>
      </c>
      <c r="I5" s="32">
        <v>1378</v>
      </c>
      <c r="J5" s="32">
        <v>1423</v>
      </c>
      <c r="K5" s="32">
        <v>1320</v>
      </c>
      <c r="L5" s="32">
        <v>1441</v>
      </c>
      <c r="M5" s="32">
        <v>1441</v>
      </c>
      <c r="N5" s="33">
        <v>1429</v>
      </c>
      <c r="O5" s="33">
        <v>1479</v>
      </c>
      <c r="P5" s="33">
        <v>1496</v>
      </c>
      <c r="Q5" s="33">
        <v>1567</v>
      </c>
      <c r="R5" s="34">
        <v>1627</v>
      </c>
    </row>
    <row r="6" spans="1:18" ht="26.25" customHeight="1">
      <c r="E6" s="29" t="s">
        <v>64</v>
      </c>
      <c r="F6" s="90">
        <v>320</v>
      </c>
      <c r="G6" s="28">
        <v>326</v>
      </c>
      <c r="H6" s="28">
        <v>349</v>
      </c>
      <c r="I6" s="28">
        <v>396</v>
      </c>
      <c r="J6" s="28">
        <v>442</v>
      </c>
      <c r="K6" s="28">
        <v>420</v>
      </c>
      <c r="L6" s="28">
        <v>427</v>
      </c>
      <c r="M6" s="28">
        <v>427</v>
      </c>
      <c r="N6" s="11">
        <v>399</v>
      </c>
      <c r="O6" s="11">
        <v>435</v>
      </c>
      <c r="P6" s="11">
        <v>417</v>
      </c>
      <c r="Q6" s="11">
        <v>443</v>
      </c>
      <c r="R6" s="25">
        <v>449</v>
      </c>
    </row>
    <row r="7" spans="1:18" ht="26.25" customHeight="1">
      <c r="E7" s="29" t="s">
        <v>65</v>
      </c>
      <c r="F7" s="90">
        <v>752</v>
      </c>
      <c r="G7" s="28">
        <v>751</v>
      </c>
      <c r="H7" s="28">
        <v>757</v>
      </c>
      <c r="I7" s="28">
        <v>762</v>
      </c>
      <c r="J7" s="28">
        <v>766</v>
      </c>
      <c r="K7" s="28">
        <v>763</v>
      </c>
      <c r="L7" s="28">
        <v>764</v>
      </c>
      <c r="M7" s="28">
        <v>764</v>
      </c>
      <c r="N7" s="11">
        <v>702.88</v>
      </c>
      <c r="O7" s="11">
        <v>703.7</v>
      </c>
      <c r="P7" s="11">
        <v>706.75</v>
      </c>
      <c r="Q7" s="11">
        <v>705.75</v>
      </c>
      <c r="R7" s="25">
        <v>708.62</v>
      </c>
    </row>
    <row r="8" spans="1:18" ht="26.25" customHeight="1">
      <c r="E8" s="29" t="s">
        <v>66</v>
      </c>
      <c r="F8" s="90">
        <v>2542.1799999999998</v>
      </c>
      <c r="G8" s="28">
        <v>2479.2800000000002</v>
      </c>
      <c r="H8" s="28">
        <v>2586.8000000000002</v>
      </c>
      <c r="I8" s="28">
        <v>2594.42</v>
      </c>
      <c r="J8" s="28">
        <v>2697.24</v>
      </c>
      <c r="K8" s="28">
        <v>2567.0300000000002</v>
      </c>
      <c r="L8" s="28">
        <v>2695.95</v>
      </c>
      <c r="M8" s="28">
        <v>2695.95</v>
      </c>
      <c r="N8" s="11">
        <v>2592.3000000000002</v>
      </c>
      <c r="O8" s="11">
        <v>2680.45</v>
      </c>
      <c r="P8" s="11">
        <v>2685.31</v>
      </c>
      <c r="Q8" s="11">
        <v>2780.38</v>
      </c>
      <c r="R8" s="25">
        <v>2854.1</v>
      </c>
    </row>
    <row r="9" spans="1:18" ht="26.25" customHeight="1" thickBot="1">
      <c r="E9" s="30" t="s">
        <v>67</v>
      </c>
      <c r="F9" s="91">
        <v>4699</v>
      </c>
      <c r="G9" s="31">
        <v>4717</v>
      </c>
      <c r="H9" s="31">
        <v>4744</v>
      </c>
      <c r="I9" s="31">
        <v>4763</v>
      </c>
      <c r="J9" s="31">
        <v>4769</v>
      </c>
      <c r="K9" s="31">
        <v>4786</v>
      </c>
      <c r="L9" s="31">
        <v>4802</v>
      </c>
      <c r="M9" s="31">
        <v>4802</v>
      </c>
      <c r="N9" s="26">
        <v>4886</v>
      </c>
      <c r="O9" s="26">
        <v>4914</v>
      </c>
      <c r="P9" s="26">
        <v>4937</v>
      </c>
      <c r="Q9" s="26">
        <v>4952</v>
      </c>
      <c r="R9" s="27">
        <v>4961</v>
      </c>
    </row>
    <row r="10" spans="1:18" ht="30" customHeight="1" thickBot="1">
      <c r="E10" s="211" t="s">
        <v>88</v>
      </c>
      <c r="F10" s="212"/>
      <c r="G10" s="212"/>
      <c r="H10" s="212"/>
      <c r="I10" s="212"/>
      <c r="J10" s="212"/>
      <c r="K10" s="212"/>
      <c r="L10" s="212"/>
      <c r="M10" s="212"/>
      <c r="N10" s="212"/>
      <c r="O10" s="212"/>
      <c r="P10" s="212"/>
    </row>
    <row r="11" spans="1:18" ht="30" customHeight="1" thickBot="1">
      <c r="F11" s="205" t="s">
        <v>141</v>
      </c>
      <c r="G11" s="206"/>
      <c r="H11" s="206"/>
      <c r="I11" s="206"/>
      <c r="J11" s="206"/>
      <c r="K11" s="206"/>
      <c r="L11" s="206"/>
      <c r="M11" s="206"/>
      <c r="N11" s="206"/>
      <c r="O11" s="206"/>
      <c r="P11" s="206"/>
      <c r="Q11" s="206"/>
      <c r="R11" s="207"/>
    </row>
    <row r="12" spans="1:18" ht="30" customHeight="1" thickBot="1">
      <c r="D12" s="37" t="s">
        <v>84</v>
      </c>
      <c r="E12" s="43" t="s">
        <v>83</v>
      </c>
      <c r="F12" s="83">
        <v>45108</v>
      </c>
      <c r="G12" s="73">
        <v>45139</v>
      </c>
      <c r="H12" s="73">
        <v>45170</v>
      </c>
      <c r="I12" s="73">
        <v>45200</v>
      </c>
      <c r="J12" s="73">
        <v>45231</v>
      </c>
      <c r="K12" s="73">
        <v>45261</v>
      </c>
      <c r="L12" s="73">
        <v>45292</v>
      </c>
      <c r="M12" s="73">
        <v>45323</v>
      </c>
      <c r="N12" s="74">
        <v>45352</v>
      </c>
      <c r="O12" s="73">
        <v>45383</v>
      </c>
      <c r="P12" s="74">
        <v>45413</v>
      </c>
      <c r="Q12" s="73">
        <v>45444</v>
      </c>
      <c r="R12" s="84">
        <v>45474</v>
      </c>
    </row>
    <row r="13" spans="1:18" ht="30" customHeight="1">
      <c r="D13" s="203" t="s">
        <v>85</v>
      </c>
      <c r="E13" s="45" t="s">
        <v>68</v>
      </c>
      <c r="F13" s="89">
        <v>1178</v>
      </c>
      <c r="G13" s="32">
        <v>1155.93</v>
      </c>
      <c r="H13" s="32">
        <v>1198</v>
      </c>
      <c r="I13" s="32">
        <v>1201.1300000000001</v>
      </c>
      <c r="J13" s="32">
        <v>1245.69</v>
      </c>
      <c r="K13" s="32">
        <v>1191.7</v>
      </c>
      <c r="L13" s="32">
        <v>1250.0899999999999</v>
      </c>
      <c r="M13" s="32">
        <v>1250.0899999999999</v>
      </c>
      <c r="N13" s="33">
        <v>1203.3</v>
      </c>
      <c r="O13" s="33">
        <v>1237.07</v>
      </c>
      <c r="P13" s="33">
        <v>1241.5899999999999</v>
      </c>
      <c r="Q13" s="33">
        <v>1284.18</v>
      </c>
      <c r="R13" s="34">
        <v>1312.77</v>
      </c>
    </row>
    <row r="14" spans="1:18" ht="30" customHeight="1" thickBot="1">
      <c r="D14" s="204"/>
      <c r="E14" s="29" t="s">
        <v>69</v>
      </c>
      <c r="F14" s="90">
        <v>1477.97</v>
      </c>
      <c r="G14" s="28">
        <v>1451.92</v>
      </c>
      <c r="H14" s="28">
        <v>1503.27</v>
      </c>
      <c r="I14" s="28">
        <v>1507.69</v>
      </c>
      <c r="J14" s="28">
        <v>1564.66</v>
      </c>
      <c r="K14" s="28">
        <v>1497.74</v>
      </c>
      <c r="L14" s="28">
        <v>1571.48</v>
      </c>
      <c r="M14" s="28">
        <v>1571.48</v>
      </c>
      <c r="N14" s="11">
        <v>1510.97</v>
      </c>
      <c r="O14" s="11">
        <v>1556.63</v>
      </c>
      <c r="P14" s="11">
        <v>1558.84</v>
      </c>
      <c r="Q14" s="11">
        <v>1613.74</v>
      </c>
      <c r="R14" s="25">
        <v>1647.94</v>
      </c>
    </row>
    <row r="15" spans="1:18" ht="30" customHeight="1" thickBot="1">
      <c r="D15" s="36" t="s">
        <v>86</v>
      </c>
      <c r="E15" s="29" t="s">
        <v>70</v>
      </c>
      <c r="F15" s="90">
        <v>2542.1799999999998</v>
      </c>
      <c r="G15" s="11">
        <v>2479.2800000000002</v>
      </c>
      <c r="H15" s="11">
        <v>2586.8000000000002</v>
      </c>
      <c r="I15" s="11">
        <v>2594.42</v>
      </c>
      <c r="J15" s="28">
        <v>2697.24</v>
      </c>
      <c r="K15" s="28">
        <f>+K8</f>
        <v>2567.0300000000002</v>
      </c>
      <c r="L15" s="28">
        <v>2695.95</v>
      </c>
      <c r="M15" s="28">
        <v>2695.95</v>
      </c>
      <c r="N15" s="11">
        <f>+N8</f>
        <v>2592.3000000000002</v>
      </c>
      <c r="O15" s="11">
        <f>+O8</f>
        <v>2680.45</v>
      </c>
      <c r="P15" s="11">
        <f>+P8</f>
        <v>2685.31</v>
      </c>
      <c r="Q15" s="11">
        <f>+Q8</f>
        <v>2780.38</v>
      </c>
      <c r="R15" s="25">
        <f>+R8</f>
        <v>2854.1</v>
      </c>
    </row>
    <row r="16" spans="1:18" ht="30" customHeight="1" thickBot="1">
      <c r="D16" s="36" t="s">
        <v>87</v>
      </c>
      <c r="E16" s="30" t="s">
        <v>71</v>
      </c>
      <c r="F16" s="82">
        <v>3050.616</v>
      </c>
      <c r="G16" s="26">
        <v>2975.136</v>
      </c>
      <c r="H16" s="26">
        <v>3104.1600000000003</v>
      </c>
      <c r="I16" s="26">
        <f>I15+I15*20%</f>
        <v>3113.3040000000001</v>
      </c>
      <c r="J16" s="31">
        <v>3236.6879999999996</v>
      </c>
      <c r="K16" s="31">
        <f>+K15*1.2</f>
        <v>3080.4360000000001</v>
      </c>
      <c r="L16" s="31">
        <v>3235.14</v>
      </c>
      <c r="M16" s="31">
        <v>3235.14</v>
      </c>
      <c r="N16" s="26">
        <f>+N15*1.2</f>
        <v>3110.76</v>
      </c>
      <c r="O16" s="26">
        <f>+O15*1.2</f>
        <v>3216.5399999999995</v>
      </c>
      <c r="P16" s="26">
        <f>+P15*1.2</f>
        <v>3222.3719999999998</v>
      </c>
      <c r="Q16" s="26">
        <f>+Q15*1.2</f>
        <v>3336.4560000000001</v>
      </c>
      <c r="R16" s="27">
        <f>+R15*1.2</f>
        <v>3424.9199999999996</v>
      </c>
    </row>
    <row r="17" spans="5:15" ht="15" customHeight="1">
      <c r="E17" s="199" t="s">
        <v>131</v>
      </c>
      <c r="F17" s="200"/>
      <c r="G17" s="200"/>
      <c r="H17" s="200"/>
      <c r="I17" s="200"/>
      <c r="J17" s="200"/>
      <c r="K17" s="200"/>
      <c r="L17" s="200"/>
      <c r="M17" s="200"/>
      <c r="N17" s="200"/>
      <c r="O17" s="200"/>
    </row>
    <row r="18" spans="5:15" ht="15" customHeight="1">
      <c r="E18" s="200"/>
      <c r="F18" s="200"/>
      <c r="G18" s="200"/>
      <c r="H18" s="200"/>
      <c r="I18" s="200"/>
      <c r="J18" s="200"/>
      <c r="K18" s="200"/>
      <c r="L18" s="200"/>
      <c r="M18" s="200"/>
      <c r="N18" s="200"/>
      <c r="O18" s="200"/>
    </row>
    <row r="19" spans="5:15">
      <c r="E19" s="200"/>
      <c r="F19" s="200"/>
      <c r="G19" s="200"/>
      <c r="H19" s="200"/>
      <c r="I19" s="200"/>
      <c r="J19" s="200"/>
      <c r="K19" s="200"/>
      <c r="L19" s="200"/>
      <c r="M19" s="200"/>
      <c r="N19" s="200"/>
      <c r="O19" s="200"/>
    </row>
    <row r="41" spans="6:15">
      <c r="F41" s="213"/>
      <c r="G41" s="213"/>
      <c r="H41" s="213"/>
      <c r="I41" s="213"/>
      <c r="J41" s="213"/>
      <c r="K41" s="213"/>
      <c r="L41" s="213"/>
      <c r="M41" s="213"/>
      <c r="N41" s="213"/>
      <c r="O41" s="213"/>
    </row>
    <row r="62" spans="6:15">
      <c r="F62" s="213"/>
      <c r="G62" s="213"/>
      <c r="H62" s="213"/>
      <c r="I62" s="213"/>
      <c r="J62" s="213"/>
      <c r="K62" s="213"/>
      <c r="L62" s="213"/>
      <c r="M62" s="213"/>
      <c r="N62" s="213"/>
      <c r="O62" s="213"/>
    </row>
    <row r="79" ht="32.25" customHeight="1"/>
    <row r="80" ht="32.25" customHeight="1"/>
    <row r="83" ht="30" customHeight="1"/>
    <row r="86" ht="21" customHeight="1"/>
  </sheetData>
  <mergeCells count="8">
    <mergeCell ref="F62:O62"/>
    <mergeCell ref="E17:O19"/>
    <mergeCell ref="A1:C1"/>
    <mergeCell ref="D13:D14"/>
    <mergeCell ref="F3:R3"/>
    <mergeCell ref="F11:R11"/>
    <mergeCell ref="F41:O41"/>
    <mergeCell ref="E10:P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T86"/>
  <sheetViews>
    <sheetView zoomScale="94" zoomScaleNormal="94"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9" width="9.7109375" style="2" customWidth="1"/>
    <col min="10" max="10" width="10.28515625" style="2" customWidth="1"/>
    <col min="11" max="11" width="11.42578125" style="2" customWidth="1"/>
    <col min="12" max="16384" width="11.42578125" style="2"/>
  </cols>
  <sheetData>
    <row r="1" spans="1:20" ht="18.600000000000001" customHeight="1">
      <c r="A1" s="202"/>
      <c r="B1" s="202"/>
      <c r="C1" s="202"/>
    </row>
    <row r="2" spans="1:20" ht="6.75" customHeight="1" thickBot="1"/>
    <row r="3" spans="1:20" ht="26.25" customHeight="1" thickBot="1">
      <c r="F3" s="205" t="s">
        <v>124</v>
      </c>
      <c r="G3" s="206"/>
      <c r="H3" s="206"/>
      <c r="I3" s="206"/>
      <c r="J3" s="206"/>
      <c r="K3" s="206"/>
      <c r="L3" s="206"/>
      <c r="M3" s="206"/>
      <c r="N3" s="206"/>
      <c r="O3" s="206"/>
      <c r="P3" s="206"/>
      <c r="Q3" s="206"/>
      <c r="R3" s="207"/>
    </row>
    <row r="4" spans="1:20" ht="26.25" customHeight="1" thickBot="1">
      <c r="E4" s="44" t="s">
        <v>60</v>
      </c>
      <c r="F4" s="97">
        <v>45108</v>
      </c>
      <c r="G4" s="74">
        <v>45139</v>
      </c>
      <c r="H4" s="74">
        <v>45170</v>
      </c>
      <c r="I4" s="74">
        <v>45200</v>
      </c>
      <c r="J4" s="74">
        <v>45231</v>
      </c>
      <c r="K4" s="74">
        <v>45261</v>
      </c>
      <c r="L4" s="74">
        <v>45292</v>
      </c>
      <c r="M4" s="74">
        <v>45323</v>
      </c>
      <c r="N4" s="74">
        <v>45352</v>
      </c>
      <c r="O4" s="74">
        <v>45383</v>
      </c>
      <c r="P4" s="74">
        <v>45413</v>
      </c>
      <c r="Q4" s="73">
        <v>45444</v>
      </c>
      <c r="R4" s="75">
        <v>45474</v>
      </c>
    </row>
    <row r="5" spans="1:20" ht="26.25" customHeight="1">
      <c r="E5" s="45" t="s">
        <v>63</v>
      </c>
      <c r="F5" s="80">
        <v>1026.28</v>
      </c>
      <c r="G5" s="33">
        <v>953.86</v>
      </c>
      <c r="H5" s="33">
        <v>989.12</v>
      </c>
      <c r="I5" s="33">
        <v>887.54</v>
      </c>
      <c r="J5" s="33">
        <v>989.81</v>
      </c>
      <c r="K5" s="33">
        <v>861.8</v>
      </c>
      <c r="L5" s="33">
        <v>963.33</v>
      </c>
      <c r="M5" s="33">
        <v>998.47</v>
      </c>
      <c r="N5" s="33">
        <v>922.63</v>
      </c>
      <c r="O5" s="33">
        <v>1002.95</v>
      </c>
      <c r="P5" s="33">
        <v>988.31</v>
      </c>
      <c r="Q5" s="33">
        <v>1054.71</v>
      </c>
      <c r="R5" s="34">
        <v>1188.32</v>
      </c>
    </row>
    <row r="6" spans="1:20" ht="26.25" customHeight="1">
      <c r="E6" s="29" t="s">
        <v>64</v>
      </c>
      <c r="F6" s="81">
        <v>782.44</v>
      </c>
      <c r="G6" s="11">
        <v>736.37</v>
      </c>
      <c r="H6" s="11">
        <v>720.82</v>
      </c>
      <c r="I6" s="11">
        <v>778.8</v>
      </c>
      <c r="J6" s="11">
        <v>700.33</v>
      </c>
      <c r="K6" s="11">
        <v>712.5</v>
      </c>
      <c r="L6" s="11">
        <v>779.54</v>
      </c>
      <c r="M6" s="11">
        <v>886.04</v>
      </c>
      <c r="N6" s="11">
        <v>715.46</v>
      </c>
      <c r="O6" s="11">
        <v>563.77</v>
      </c>
      <c r="P6" s="11">
        <v>558.32000000000005</v>
      </c>
      <c r="Q6" s="11">
        <v>548.34</v>
      </c>
      <c r="R6" s="25">
        <v>579.02</v>
      </c>
    </row>
    <row r="7" spans="1:20" ht="26.25" customHeight="1">
      <c r="E7" s="29" t="s">
        <v>65</v>
      </c>
      <c r="F7" s="81">
        <v>524.19000000000005</v>
      </c>
      <c r="G7" s="11">
        <v>519.49</v>
      </c>
      <c r="H7" s="11">
        <v>525.15</v>
      </c>
      <c r="I7" s="11">
        <v>529.13</v>
      </c>
      <c r="J7" s="11">
        <v>529.5</v>
      </c>
      <c r="K7" s="11">
        <v>525.29999999999995</v>
      </c>
      <c r="L7" s="11">
        <v>519.89</v>
      </c>
      <c r="M7" s="11">
        <v>522.49</v>
      </c>
      <c r="N7" s="11">
        <v>527.02</v>
      </c>
      <c r="O7" s="11">
        <v>526.32000000000005</v>
      </c>
      <c r="P7" s="11">
        <v>527.75</v>
      </c>
      <c r="Q7" s="11">
        <v>526.26</v>
      </c>
      <c r="R7" s="25">
        <v>529.5</v>
      </c>
    </row>
    <row r="8" spans="1:20" ht="26.25" customHeight="1">
      <c r="E8" s="29" t="s">
        <v>66</v>
      </c>
      <c r="F8" s="81">
        <v>2468.54</v>
      </c>
      <c r="G8" s="11">
        <v>2339.09</v>
      </c>
      <c r="H8" s="11">
        <v>2366.44</v>
      </c>
      <c r="I8" s="11">
        <v>2326.42</v>
      </c>
      <c r="J8" s="11">
        <v>2350.92</v>
      </c>
      <c r="K8" s="11">
        <v>2225.9</v>
      </c>
      <c r="L8" s="11">
        <v>2394.5</v>
      </c>
      <c r="M8" s="11">
        <v>2544.46</v>
      </c>
      <c r="N8" s="11">
        <v>2293.7399999999998</v>
      </c>
      <c r="O8" s="11">
        <v>2219.14</v>
      </c>
      <c r="P8" s="11">
        <v>2200.52</v>
      </c>
      <c r="Q8" s="11">
        <v>2257.17</v>
      </c>
      <c r="R8" s="25">
        <v>2430.2199999999998</v>
      </c>
      <c r="T8" s="96"/>
    </row>
    <row r="9" spans="1:20" ht="26.25" customHeight="1" thickBot="1">
      <c r="E9" s="30" t="s">
        <v>67</v>
      </c>
      <c r="F9" s="82">
        <v>3818</v>
      </c>
      <c r="G9" s="26">
        <v>3832</v>
      </c>
      <c r="H9" s="26">
        <v>3854</v>
      </c>
      <c r="I9" s="26">
        <v>3870</v>
      </c>
      <c r="J9" s="26">
        <v>3875</v>
      </c>
      <c r="K9" s="26">
        <v>3888</v>
      </c>
      <c r="L9" s="26">
        <v>3901</v>
      </c>
      <c r="M9" s="26">
        <v>3932</v>
      </c>
      <c r="N9" s="26">
        <v>3970</v>
      </c>
      <c r="O9" s="26">
        <v>3993</v>
      </c>
      <c r="P9" s="26">
        <v>4011</v>
      </c>
      <c r="Q9" s="26">
        <v>4023</v>
      </c>
      <c r="R9" s="27">
        <v>4031</v>
      </c>
    </row>
    <row r="10" spans="1:20" ht="30" customHeight="1" thickBot="1">
      <c r="E10" s="211" t="s">
        <v>88</v>
      </c>
      <c r="F10" s="212"/>
      <c r="G10" s="212"/>
      <c r="H10" s="212"/>
      <c r="I10" s="212"/>
      <c r="J10" s="212"/>
      <c r="K10" s="212"/>
      <c r="L10" s="212"/>
      <c r="M10" s="212"/>
      <c r="N10" s="212"/>
      <c r="O10" s="212"/>
      <c r="P10" s="212"/>
    </row>
    <row r="11" spans="1:20" ht="30" customHeight="1" thickBot="1">
      <c r="F11" s="205" t="s">
        <v>144</v>
      </c>
      <c r="G11" s="206"/>
      <c r="H11" s="206"/>
      <c r="I11" s="206"/>
      <c r="J11" s="206"/>
      <c r="K11" s="206"/>
      <c r="L11" s="206"/>
      <c r="M11" s="206"/>
      <c r="N11" s="206"/>
      <c r="O11" s="206"/>
      <c r="P11" s="206"/>
      <c r="Q11" s="206"/>
      <c r="R11" s="207"/>
    </row>
    <row r="12" spans="1:20" ht="30" customHeight="1" thickBot="1">
      <c r="D12" s="37" t="s">
        <v>84</v>
      </c>
      <c r="E12" s="43" t="s">
        <v>83</v>
      </c>
      <c r="F12" s="97">
        <v>45108</v>
      </c>
      <c r="G12" s="74">
        <v>45139</v>
      </c>
      <c r="H12" s="74">
        <v>45170</v>
      </c>
      <c r="I12" s="74">
        <v>45200</v>
      </c>
      <c r="J12" s="74">
        <v>45231</v>
      </c>
      <c r="K12" s="73">
        <v>45261</v>
      </c>
      <c r="L12" s="74">
        <v>45292</v>
      </c>
      <c r="M12" s="74">
        <v>45323</v>
      </c>
      <c r="N12" s="74">
        <v>45352</v>
      </c>
      <c r="O12" s="74">
        <v>45383</v>
      </c>
      <c r="P12" s="74">
        <v>45413</v>
      </c>
      <c r="Q12" s="73">
        <v>45444</v>
      </c>
      <c r="R12" s="84">
        <v>45474</v>
      </c>
    </row>
    <row r="13" spans="1:20" ht="30" customHeight="1">
      <c r="D13" s="214" t="s">
        <v>85</v>
      </c>
      <c r="E13" s="45" t="s">
        <v>68</v>
      </c>
      <c r="F13" s="80">
        <v>1109.69</v>
      </c>
      <c r="G13" s="33">
        <v>1058.46</v>
      </c>
      <c r="H13" s="33">
        <v>1071.3</v>
      </c>
      <c r="I13" s="33">
        <v>1054.1099999999999</v>
      </c>
      <c r="J13" s="33">
        <v>1065.47</v>
      </c>
      <c r="K13" s="33">
        <v>1014.3</v>
      </c>
      <c r="L13" s="33">
        <v>1087.08</v>
      </c>
      <c r="M13" s="33">
        <v>1150.06</v>
      </c>
      <c r="N13" s="33">
        <v>1047.1300000000001</v>
      </c>
      <c r="O13" s="33">
        <v>1020.54</v>
      </c>
      <c r="P13" s="33">
        <v>1008.56</v>
      </c>
      <c r="Q13" s="33">
        <v>1032.1199999999999</v>
      </c>
      <c r="R13" s="34">
        <v>1100.57</v>
      </c>
    </row>
    <row r="14" spans="1:20" ht="30" customHeight="1" thickBot="1">
      <c r="D14" s="215"/>
      <c r="E14" s="29" t="s">
        <v>69</v>
      </c>
      <c r="F14" s="81">
        <v>1396.46</v>
      </c>
      <c r="G14" s="11">
        <v>1336.01</v>
      </c>
      <c r="H14" s="11">
        <v>1349.34</v>
      </c>
      <c r="I14" s="11">
        <v>1327.47</v>
      </c>
      <c r="J14" s="11">
        <v>1341.49</v>
      </c>
      <c r="K14" s="11">
        <v>1278</v>
      </c>
      <c r="L14" s="11">
        <v>1372.02</v>
      </c>
      <c r="M14" s="11">
        <v>1449.99</v>
      </c>
      <c r="N14" s="11">
        <v>1320.38</v>
      </c>
      <c r="O14" s="11">
        <v>1287.2</v>
      </c>
      <c r="P14" s="11">
        <v>1273.5999999999999</v>
      </c>
      <c r="Q14" s="11">
        <v>1300.6600000000001</v>
      </c>
      <c r="R14" s="25">
        <v>1387.52</v>
      </c>
    </row>
    <row r="15" spans="1:20" ht="30" customHeight="1" thickBot="1">
      <c r="D15" s="46" t="s">
        <v>86</v>
      </c>
      <c r="E15" s="29" t="s">
        <v>70</v>
      </c>
      <c r="F15" s="81">
        <v>2468.54</v>
      </c>
      <c r="G15" s="11">
        <v>2339.09</v>
      </c>
      <c r="H15" s="11">
        <v>2366.44</v>
      </c>
      <c r="I15" s="11">
        <v>2326.42</v>
      </c>
      <c r="J15" s="11">
        <v>2350.92</v>
      </c>
      <c r="K15" s="11">
        <f>+K8</f>
        <v>2225.9</v>
      </c>
      <c r="L15" s="11">
        <f t="shared" ref="L15:O15" si="0">+L8</f>
        <v>2394.5</v>
      </c>
      <c r="M15" s="11">
        <f t="shared" si="0"/>
        <v>2544.46</v>
      </c>
      <c r="N15" s="11">
        <f t="shared" si="0"/>
        <v>2293.7399999999998</v>
      </c>
      <c r="O15" s="11">
        <f t="shared" si="0"/>
        <v>2219.14</v>
      </c>
      <c r="P15" s="11">
        <f>+P8</f>
        <v>2200.52</v>
      </c>
      <c r="Q15" s="11">
        <f>+Q8</f>
        <v>2257.17</v>
      </c>
      <c r="R15" s="25">
        <f>+R8</f>
        <v>2430.2199999999998</v>
      </c>
    </row>
    <row r="16" spans="1:20" ht="30" customHeight="1" thickBot="1">
      <c r="D16" s="46" t="s">
        <v>87</v>
      </c>
      <c r="E16" s="30" t="s">
        <v>71</v>
      </c>
      <c r="F16" s="82">
        <v>2962.248</v>
      </c>
      <c r="G16" s="26">
        <v>2806.9080000000004</v>
      </c>
      <c r="H16" s="26">
        <v>2839.7280000000001</v>
      </c>
      <c r="I16" s="26">
        <f>I15+I15*20%</f>
        <v>2791.7040000000002</v>
      </c>
      <c r="J16" s="26">
        <v>2821.1039999999998</v>
      </c>
      <c r="K16" s="26">
        <f>+K15*1.2</f>
        <v>2671.08</v>
      </c>
      <c r="L16" s="26">
        <f t="shared" ref="L16:O16" si="1">+L15*1.2</f>
        <v>2873.4</v>
      </c>
      <c r="M16" s="26">
        <f t="shared" si="1"/>
        <v>3053.3519999999999</v>
      </c>
      <c r="N16" s="26">
        <f t="shared" si="1"/>
        <v>2752.4879999999998</v>
      </c>
      <c r="O16" s="26">
        <f t="shared" si="1"/>
        <v>2662.9679999999998</v>
      </c>
      <c r="P16" s="26">
        <f>+P15*1.2</f>
        <v>2640.6239999999998</v>
      </c>
      <c r="Q16" s="26">
        <f>+Q15*1.2</f>
        <v>2708.6039999999998</v>
      </c>
      <c r="R16" s="27">
        <f>+R15*1.2</f>
        <v>2916.2639999999997</v>
      </c>
    </row>
    <row r="17" spans="5:16" ht="15" customHeight="1">
      <c r="E17" s="199" t="s">
        <v>131</v>
      </c>
      <c r="F17" s="200"/>
      <c r="G17" s="200"/>
      <c r="H17" s="200"/>
      <c r="I17" s="200"/>
      <c r="J17" s="200"/>
      <c r="K17" s="200"/>
      <c r="L17" s="200"/>
      <c r="M17" s="200"/>
      <c r="N17" s="200"/>
      <c r="O17" s="200"/>
      <c r="P17" s="200"/>
    </row>
    <row r="18" spans="5:16" ht="26.25" customHeight="1">
      <c r="E18" s="200"/>
      <c r="F18" s="200"/>
      <c r="G18" s="200"/>
      <c r="H18" s="200"/>
      <c r="I18" s="200"/>
      <c r="J18" s="200"/>
      <c r="K18" s="200"/>
      <c r="L18" s="200"/>
      <c r="M18" s="200"/>
      <c r="N18" s="200"/>
      <c r="O18" s="200"/>
      <c r="P18" s="200"/>
    </row>
    <row r="19" spans="5:16">
      <c r="F19" s="200"/>
      <c r="G19" s="200"/>
      <c r="H19" s="200"/>
      <c r="I19" s="200"/>
      <c r="J19" s="200"/>
      <c r="K19" s="200"/>
      <c r="L19" s="200"/>
      <c r="M19" s="200"/>
      <c r="N19" s="200"/>
      <c r="O19" s="200"/>
      <c r="P19" s="200"/>
    </row>
    <row r="20" spans="5:16">
      <c r="F20" s="200"/>
      <c r="G20" s="200"/>
      <c r="H20" s="200"/>
      <c r="I20" s="200"/>
      <c r="J20" s="200"/>
      <c r="K20" s="200"/>
      <c r="L20" s="200"/>
      <c r="M20" s="200"/>
      <c r="N20" s="200"/>
      <c r="O20" s="200"/>
      <c r="P20" s="200"/>
    </row>
    <row r="79" ht="32.25" customHeight="1"/>
    <row r="80" ht="32.25" customHeight="1"/>
    <row r="83" ht="30" customHeight="1"/>
    <row r="86" ht="21" customHeight="1"/>
  </sheetData>
  <mergeCells count="7">
    <mergeCell ref="A1:C1"/>
    <mergeCell ref="D13:D14"/>
    <mergeCell ref="F19:P20"/>
    <mergeCell ref="F3:R3"/>
    <mergeCell ref="F11:R11"/>
    <mergeCell ref="E10:P10"/>
    <mergeCell ref="E17:P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4" zoomScaleNormal="94"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6384" width="11.42578125" style="2"/>
  </cols>
  <sheetData>
    <row r="1" spans="1:18">
      <c r="A1" s="202"/>
      <c r="B1" s="202"/>
      <c r="C1" s="202"/>
    </row>
    <row r="2" spans="1:18" ht="15.75" thickBot="1"/>
    <row r="3" spans="1:18" ht="26.25" customHeight="1" thickBot="1">
      <c r="F3" s="205" t="s">
        <v>116</v>
      </c>
      <c r="G3" s="206"/>
      <c r="H3" s="206"/>
      <c r="I3" s="206"/>
      <c r="J3" s="206"/>
      <c r="K3" s="206"/>
      <c r="L3" s="206"/>
      <c r="M3" s="206"/>
      <c r="N3" s="206"/>
      <c r="O3" s="206"/>
      <c r="P3" s="206"/>
      <c r="Q3" s="206"/>
      <c r="R3" s="207"/>
    </row>
    <row r="4" spans="1:18" ht="26.25" customHeight="1" thickBot="1">
      <c r="E4" s="42" t="s">
        <v>60</v>
      </c>
      <c r="F4" s="98">
        <v>45108</v>
      </c>
      <c r="G4" s="65">
        <v>45139</v>
      </c>
      <c r="H4" s="65">
        <v>45170</v>
      </c>
      <c r="I4" s="65">
        <v>45200</v>
      </c>
      <c r="J4" s="65">
        <v>45231</v>
      </c>
      <c r="K4" s="65">
        <v>45261</v>
      </c>
      <c r="L4" s="65">
        <v>45292</v>
      </c>
      <c r="M4" s="65">
        <v>45323</v>
      </c>
      <c r="N4" s="71">
        <v>45352</v>
      </c>
      <c r="O4" s="65">
        <v>45383</v>
      </c>
      <c r="P4" s="71">
        <v>45413</v>
      </c>
      <c r="Q4" s="65">
        <v>45444</v>
      </c>
      <c r="R4" s="99">
        <v>45474</v>
      </c>
    </row>
    <row r="5" spans="1:18" ht="26.25" customHeight="1">
      <c r="E5" s="45" t="s">
        <v>63</v>
      </c>
      <c r="F5" s="100">
        <v>1001.4</v>
      </c>
      <c r="G5" s="72">
        <v>922.47</v>
      </c>
      <c r="H5" s="72">
        <v>957.29</v>
      </c>
      <c r="I5" s="72">
        <v>952.33</v>
      </c>
      <c r="J5" s="72">
        <v>969.64</v>
      </c>
      <c r="K5" s="72">
        <v>944.16</v>
      </c>
      <c r="L5" s="72">
        <v>1097.97</v>
      </c>
      <c r="M5" s="72">
        <v>1063.6099999999999</v>
      </c>
      <c r="N5" s="70">
        <v>1100.75</v>
      </c>
      <c r="O5" s="70">
        <v>1149.17</v>
      </c>
      <c r="P5" s="70">
        <v>1169.81</v>
      </c>
      <c r="Q5" s="70">
        <v>1152.8900000000001</v>
      </c>
      <c r="R5" s="101">
        <v>1245.21</v>
      </c>
    </row>
    <row r="6" spans="1:18" ht="26.25" customHeight="1">
      <c r="E6" s="29" t="s">
        <v>64</v>
      </c>
      <c r="F6" s="90">
        <v>232.37</v>
      </c>
      <c r="G6" s="28">
        <v>217.36</v>
      </c>
      <c r="H6" s="28">
        <v>228.69</v>
      </c>
      <c r="I6" s="28">
        <v>230.03</v>
      </c>
      <c r="J6" s="28">
        <v>231.88</v>
      </c>
      <c r="K6" s="28">
        <v>237.1</v>
      </c>
      <c r="L6" s="28">
        <v>224.12</v>
      </c>
      <c r="M6" s="28">
        <v>230.85</v>
      </c>
      <c r="N6" s="11">
        <v>229.35</v>
      </c>
      <c r="O6" s="11">
        <v>241.94</v>
      </c>
      <c r="P6" s="11">
        <v>242.77</v>
      </c>
      <c r="Q6" s="11">
        <v>244.35</v>
      </c>
      <c r="R6" s="25">
        <v>249.31</v>
      </c>
    </row>
    <row r="7" spans="1:18" ht="26.25" customHeight="1">
      <c r="E7" s="29" t="s">
        <v>65</v>
      </c>
      <c r="F7" s="90">
        <v>943.37</v>
      </c>
      <c r="G7" s="28">
        <v>948.72</v>
      </c>
      <c r="H7" s="28">
        <v>958.18</v>
      </c>
      <c r="I7" s="28">
        <v>965.19</v>
      </c>
      <c r="J7" s="28">
        <v>967.17</v>
      </c>
      <c r="K7" s="28">
        <v>964.97</v>
      </c>
      <c r="L7" s="28">
        <v>961.47</v>
      </c>
      <c r="M7" s="28">
        <v>968.52</v>
      </c>
      <c r="N7" s="11">
        <v>978.39</v>
      </c>
      <c r="O7" s="11">
        <v>981.04</v>
      </c>
      <c r="P7" s="11">
        <v>985.62</v>
      </c>
      <c r="Q7" s="11">
        <v>986.31</v>
      </c>
      <c r="R7" s="25">
        <v>991.79</v>
      </c>
    </row>
    <row r="8" spans="1:18" ht="26.25" customHeight="1">
      <c r="E8" s="29" t="s">
        <v>66</v>
      </c>
      <c r="F8" s="90">
        <v>2221.89</v>
      </c>
      <c r="G8" s="28">
        <v>2129.89</v>
      </c>
      <c r="H8" s="28">
        <v>2187.17</v>
      </c>
      <c r="I8" s="28">
        <v>2190.44</v>
      </c>
      <c r="J8" s="28">
        <v>2212.27</v>
      </c>
      <c r="K8" s="28">
        <v>2189.08</v>
      </c>
      <c r="L8" s="28">
        <v>2321.9</v>
      </c>
      <c r="M8" s="28">
        <v>2309.92</v>
      </c>
      <c r="N8" s="11">
        <v>2356.7399999999998</v>
      </c>
      <c r="O8" s="11">
        <v>2421.11</v>
      </c>
      <c r="P8" s="11">
        <v>2446.4</v>
      </c>
      <c r="Q8" s="11">
        <v>2432.73</v>
      </c>
      <c r="R8" s="25">
        <v>2538.92</v>
      </c>
    </row>
    <row r="9" spans="1:18" ht="26.25" customHeight="1" thickBot="1">
      <c r="E9" s="30" t="s">
        <v>67</v>
      </c>
      <c r="F9" s="91">
        <v>3447.45</v>
      </c>
      <c r="G9" s="31">
        <v>3460.39</v>
      </c>
      <c r="H9" s="31">
        <v>3480.22</v>
      </c>
      <c r="I9" s="31">
        <v>3494.36</v>
      </c>
      <c r="J9" s="31">
        <v>3498.71</v>
      </c>
      <c r="K9" s="31">
        <v>3510.72</v>
      </c>
      <c r="L9" s="31">
        <v>3522.45</v>
      </c>
      <c r="M9" s="31">
        <v>3550.23</v>
      </c>
      <c r="N9" s="26">
        <v>3584.32</v>
      </c>
      <c r="O9" s="26">
        <v>3605.06</v>
      </c>
      <c r="P9" s="26">
        <v>3621.94</v>
      </c>
      <c r="Q9" s="26">
        <v>3632.66</v>
      </c>
      <c r="R9" s="27">
        <v>3639.79</v>
      </c>
    </row>
    <row r="10" spans="1:18" ht="30" customHeight="1" thickBot="1">
      <c r="E10" s="211" t="s">
        <v>88</v>
      </c>
      <c r="F10" s="212"/>
      <c r="G10" s="212"/>
      <c r="H10" s="212"/>
      <c r="I10" s="212"/>
      <c r="J10" s="212"/>
      <c r="K10" s="212"/>
      <c r="L10" s="212"/>
      <c r="M10" s="212"/>
      <c r="N10" s="212"/>
      <c r="O10" s="212"/>
      <c r="P10" s="212"/>
    </row>
    <row r="11" spans="1:18" ht="30" customHeight="1" thickBot="1">
      <c r="F11" s="205" t="s">
        <v>117</v>
      </c>
      <c r="G11" s="206"/>
      <c r="H11" s="206"/>
      <c r="I11" s="206"/>
      <c r="J11" s="206"/>
      <c r="K11" s="206"/>
      <c r="L11" s="206"/>
      <c r="M11" s="206"/>
      <c r="N11" s="206"/>
      <c r="O11" s="206"/>
      <c r="P11" s="206"/>
      <c r="Q11" s="206"/>
      <c r="R11" s="207"/>
    </row>
    <row r="12" spans="1:18" ht="30" customHeight="1" thickBot="1">
      <c r="D12" s="37" t="s">
        <v>84</v>
      </c>
      <c r="E12" s="43" t="s">
        <v>83</v>
      </c>
      <c r="F12" s="98">
        <v>45108</v>
      </c>
      <c r="G12" s="65">
        <v>45139</v>
      </c>
      <c r="H12" s="65">
        <v>45170</v>
      </c>
      <c r="I12" s="65">
        <v>45200</v>
      </c>
      <c r="J12" s="65">
        <v>45231</v>
      </c>
      <c r="K12" s="65">
        <v>45261</v>
      </c>
      <c r="L12" s="65">
        <v>45292</v>
      </c>
      <c r="M12" s="65">
        <v>45323</v>
      </c>
      <c r="N12" s="71">
        <v>45352</v>
      </c>
      <c r="O12" s="65">
        <v>45383</v>
      </c>
      <c r="P12" s="71">
        <v>45413</v>
      </c>
      <c r="Q12" s="65">
        <v>45444</v>
      </c>
      <c r="R12" s="99">
        <v>45474</v>
      </c>
    </row>
    <row r="13" spans="1:18" ht="30" customHeight="1">
      <c r="D13" s="203" t="s">
        <v>85</v>
      </c>
      <c r="E13" s="45" t="s">
        <v>68</v>
      </c>
      <c r="F13" s="100">
        <v>1076.98</v>
      </c>
      <c r="G13" s="72">
        <v>1082.3699999999999</v>
      </c>
      <c r="H13" s="72">
        <v>1089.94</v>
      </c>
      <c r="I13" s="72">
        <v>1095.74</v>
      </c>
      <c r="J13" s="72">
        <v>1098.48</v>
      </c>
      <c r="K13" s="72">
        <v>1103.6300000000001</v>
      </c>
      <c r="L13" s="72">
        <v>1108.7</v>
      </c>
      <c r="M13" s="72">
        <v>1118.8399999999999</v>
      </c>
      <c r="N13" s="70">
        <v>1131</v>
      </c>
      <c r="O13" s="70">
        <v>1138.97</v>
      </c>
      <c r="P13" s="70">
        <v>1145.73</v>
      </c>
      <c r="Q13" s="70">
        <v>1150.56</v>
      </c>
      <c r="R13" s="101">
        <v>1154.26</v>
      </c>
    </row>
    <row r="14" spans="1:18" ht="30" customHeight="1" thickBot="1">
      <c r="D14" s="204"/>
      <c r="E14" s="29" t="s">
        <v>69</v>
      </c>
      <c r="F14" s="90">
        <v>1351.41</v>
      </c>
      <c r="G14" s="28">
        <v>1358.18</v>
      </c>
      <c r="H14" s="28">
        <v>1367.67</v>
      </c>
      <c r="I14" s="28">
        <v>1374.95</v>
      </c>
      <c r="J14" s="28">
        <v>1378.38</v>
      </c>
      <c r="K14" s="28">
        <v>1384.85</v>
      </c>
      <c r="L14" s="28">
        <v>1391.21</v>
      </c>
      <c r="M14" s="28">
        <v>1403.94</v>
      </c>
      <c r="N14" s="11">
        <v>1419.19</v>
      </c>
      <c r="O14" s="11">
        <v>1429.19</v>
      </c>
      <c r="P14" s="11">
        <v>1437.68</v>
      </c>
      <c r="Q14" s="11">
        <v>1443.74</v>
      </c>
      <c r="R14" s="25">
        <v>1448.39</v>
      </c>
    </row>
    <row r="15" spans="1:18" ht="30" customHeight="1" thickBot="1">
      <c r="D15" s="36" t="s">
        <v>86</v>
      </c>
      <c r="E15" s="29" t="s">
        <v>70</v>
      </c>
      <c r="F15" s="90">
        <v>2221.89</v>
      </c>
      <c r="G15" s="28">
        <v>2129.89</v>
      </c>
      <c r="H15" s="28">
        <v>2187.17</v>
      </c>
      <c r="I15" s="28">
        <v>2190.44</v>
      </c>
      <c r="J15" s="28">
        <v>2212.27</v>
      </c>
      <c r="K15" s="28">
        <f>+K8</f>
        <v>2189.08</v>
      </c>
      <c r="L15" s="28">
        <f>+L8</f>
        <v>2321.9</v>
      </c>
      <c r="M15" s="28">
        <v>2309.92</v>
      </c>
      <c r="N15" s="11">
        <f>+N8</f>
        <v>2356.7399999999998</v>
      </c>
      <c r="O15" s="11">
        <f>+O8</f>
        <v>2421.11</v>
      </c>
      <c r="P15" s="11">
        <f>+P8</f>
        <v>2446.4</v>
      </c>
      <c r="Q15" s="11">
        <f>+Q8</f>
        <v>2432.73</v>
      </c>
      <c r="R15" s="25">
        <f>+R8</f>
        <v>2538.92</v>
      </c>
    </row>
    <row r="16" spans="1:18" ht="30" customHeight="1" thickBot="1">
      <c r="D16" s="36" t="s">
        <v>87</v>
      </c>
      <c r="E16" s="30" t="s">
        <v>71</v>
      </c>
      <c r="F16" s="82">
        <v>2666.2679999999996</v>
      </c>
      <c r="G16" s="26">
        <v>2555.8679999999999</v>
      </c>
      <c r="H16" s="26">
        <v>2624.6039999999998</v>
      </c>
      <c r="I16" s="26">
        <v>2628.5279999999998</v>
      </c>
      <c r="J16" s="26">
        <v>2654.7239999999997</v>
      </c>
      <c r="K16" s="26">
        <f>+K15*1.2</f>
        <v>2626.8959999999997</v>
      </c>
      <c r="L16" s="31">
        <f>+L15*1.2</f>
        <v>2786.28</v>
      </c>
      <c r="M16" s="31">
        <v>2771.904</v>
      </c>
      <c r="N16" s="26">
        <f>+N15*1.2</f>
        <v>2828.0879999999997</v>
      </c>
      <c r="O16" s="26">
        <f>+O15*1.2</f>
        <v>2905.3319999999999</v>
      </c>
      <c r="P16" s="26">
        <f>+P15*1.2</f>
        <v>2935.68</v>
      </c>
      <c r="Q16" s="26">
        <f>+Q15*1.2</f>
        <v>2919.2759999999998</v>
      </c>
      <c r="R16" s="27">
        <f>+R15*1.2</f>
        <v>3046.7040000000002</v>
      </c>
    </row>
    <row r="17" spans="5:16" ht="13.5" customHeight="1">
      <c r="E17" s="199" t="s">
        <v>137</v>
      </c>
      <c r="F17" s="200"/>
      <c r="G17" s="200"/>
      <c r="H17" s="200"/>
      <c r="I17" s="200"/>
      <c r="J17" s="200"/>
      <c r="K17" s="200"/>
      <c r="L17" s="200"/>
      <c r="M17" s="200"/>
      <c r="N17" s="200"/>
      <c r="O17" s="200"/>
      <c r="P17" s="200"/>
    </row>
    <row r="18" spans="5:16" ht="33" customHeight="1">
      <c r="E18" s="200"/>
      <c r="F18" s="200"/>
      <c r="G18" s="200"/>
      <c r="H18" s="200"/>
      <c r="I18" s="200"/>
      <c r="J18" s="200"/>
      <c r="K18" s="200"/>
      <c r="L18" s="200"/>
      <c r="M18" s="200"/>
      <c r="N18" s="200"/>
      <c r="O18" s="200"/>
      <c r="P18" s="200"/>
    </row>
    <row r="79" ht="32.25" customHeight="1"/>
    <row r="80" ht="32.25" customHeight="1"/>
    <row r="83" ht="30" customHeight="1"/>
    <row r="86" ht="21" customHeight="1"/>
  </sheetData>
  <mergeCells count="6">
    <mergeCell ref="E17:P18"/>
    <mergeCell ref="A1:C1"/>
    <mergeCell ref="F3:R3"/>
    <mergeCell ref="F11:R11"/>
    <mergeCell ref="D13:D14"/>
    <mergeCell ref="E10:P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USUARIO</cp:lastModifiedBy>
  <cp:lastPrinted>2022-11-01T21:50:36Z</cp:lastPrinted>
  <dcterms:created xsi:type="dcterms:W3CDTF">2022-08-03T16:54:29Z</dcterms:created>
  <dcterms:modified xsi:type="dcterms:W3CDTF">2024-09-05T13:30:15Z</dcterms:modified>
</cp:coreProperties>
</file>